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hidePivotFieldList="1"/>
  <mc:AlternateContent xmlns:mc="http://schemas.openxmlformats.org/markup-compatibility/2006">
    <mc:Choice Requires="x15">
      <x15ac:absPath xmlns:x15ac="http://schemas.microsoft.com/office/spreadsheetml/2010/11/ac" url="/Users/ikadekdananjayaantaraputra/Documents/"/>
    </mc:Choice>
  </mc:AlternateContent>
  <xr:revisionPtr revIDLastSave="0" documentId="13_ncr:1_{CBDDD05D-3E4B-1846-81AF-053ED8C8733E}" xr6:coauthVersionLast="47" xr6:coauthVersionMax="47" xr10:uidLastSave="{00000000-0000-0000-0000-000000000000}"/>
  <bookViews>
    <workbookView xWindow="0" yWindow="500" windowWidth="28800" windowHeight="16180" activeTab="6" xr2:uid="{65C14963-D7D9-489F-85DF-B390E3AF6B64}"/>
  </bookViews>
  <sheets>
    <sheet name="Open me first!!" sheetId="2" r:id="rId1"/>
    <sheet name="Penjelasan Formula" sheetId="4" r:id="rId2"/>
    <sheet name="Dataset" sheetId="1" r:id="rId3"/>
    <sheet name="Kunci Jawaban" sheetId="11" r:id="rId4"/>
    <sheet name="Urutan Pegawai" sheetId="8" r:id="rId5"/>
    <sheet name="Tabel Demografi" sheetId="7" r:id="rId6"/>
    <sheet name="Perhitungan Gaji" sheetId="6"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 i="7" l="1"/>
  <c r="G8" i="7"/>
  <c r="G10" i="7"/>
  <c r="G15" i="7"/>
  <c r="G16" i="7"/>
  <c r="G18" i="7"/>
  <c r="G23" i="7"/>
  <c r="G24" i="7"/>
  <c r="G26" i="7"/>
  <c r="G31" i="7"/>
  <c r="G32" i="7"/>
  <c r="G34" i="7"/>
  <c r="G39" i="7"/>
  <c r="G40" i="7"/>
  <c r="G42" i="7"/>
  <c r="G47" i="7"/>
  <c r="G48" i="7"/>
  <c r="G50" i="7"/>
  <c r="G55" i="7"/>
  <c r="G56" i="7"/>
  <c r="G58" i="7"/>
  <c r="G63" i="7"/>
  <c r="G64" i="7"/>
  <c r="G66" i="7"/>
  <c r="G71" i="7"/>
  <c r="G72" i="7"/>
  <c r="P14" i="6"/>
  <c r="E9" i="2"/>
  <c r="D12" i="2"/>
  <c r="M4" i="7"/>
  <c r="M5" i="7"/>
  <c r="M6" i="7"/>
  <c r="M7" i="7"/>
  <c r="M8" i="7"/>
  <c r="M9" i="7"/>
  <c r="M10" i="7"/>
  <c r="M11" i="7"/>
  <c r="M12" i="7"/>
  <c r="M3" i="7"/>
  <c r="G3" i="7"/>
  <c r="G4" i="7"/>
  <c r="G5" i="7"/>
  <c r="G6" i="7"/>
  <c r="G9" i="7"/>
  <c r="G11" i="7"/>
  <c r="G12" i="7"/>
  <c r="G13" i="7"/>
  <c r="G14" i="7"/>
  <c r="G17" i="7"/>
  <c r="G19" i="7"/>
  <c r="G20" i="7"/>
  <c r="G21" i="7"/>
  <c r="G22" i="7"/>
  <c r="G25" i="7"/>
  <c r="G27" i="7"/>
  <c r="G28" i="7"/>
  <c r="G29" i="7"/>
  <c r="G30" i="7"/>
  <c r="G33" i="7"/>
  <c r="G35" i="7"/>
  <c r="G36" i="7"/>
  <c r="G37" i="7"/>
  <c r="G38" i="7"/>
  <c r="G41" i="7"/>
  <c r="G43" i="7"/>
  <c r="G44" i="7"/>
  <c r="G45" i="7"/>
  <c r="G46" i="7"/>
  <c r="G49" i="7"/>
  <c r="G51" i="7"/>
  <c r="G52" i="7"/>
  <c r="G53" i="7"/>
  <c r="G54" i="7"/>
  <c r="G57" i="7"/>
  <c r="G59" i="7"/>
  <c r="G60" i="7"/>
  <c r="G61" i="7"/>
  <c r="G62" i="7"/>
  <c r="G65" i="7"/>
  <c r="G67" i="7"/>
  <c r="G68" i="7"/>
  <c r="G69" i="7"/>
  <c r="G70" i="7"/>
  <c r="G73" i="7"/>
  <c r="G2" i="7"/>
  <c r="C3" i="7"/>
  <c r="C4" i="7"/>
  <c r="C5" i="7"/>
  <c r="C6" i="7"/>
  <c r="C7" i="7"/>
  <c r="C8" i="7"/>
  <c r="C9" i="7"/>
  <c r="C10" i="7"/>
  <c r="C11" i="7"/>
  <c r="C12" i="7"/>
  <c r="C13" i="7"/>
  <c r="C14" i="7"/>
  <c r="C15" i="7"/>
  <c r="C2" i="7"/>
  <c r="F16" i="11"/>
  <c r="G3" i="8"/>
  <c r="G4" i="8"/>
  <c r="G5" i="8"/>
  <c r="G6" i="8"/>
  <c r="G7" i="8"/>
  <c r="G8" i="8"/>
  <c r="G9" i="8"/>
  <c r="G10" i="8"/>
  <c r="G11" i="8"/>
  <c r="G2" i="8"/>
  <c r="E10" i="2" l="1"/>
  <c r="K2" i="1"/>
  <c r="N2" i="1" s="1"/>
  <c r="K3" i="1"/>
  <c r="N3" i="1" s="1"/>
  <c r="K4" i="1"/>
  <c r="N4" i="1" s="1"/>
  <c r="K5" i="1"/>
  <c r="N5" i="1" s="1"/>
  <c r="K6" i="1"/>
  <c r="N6" i="1" s="1"/>
  <c r="K7" i="1"/>
  <c r="N7" i="1" s="1"/>
  <c r="K8" i="1"/>
  <c r="N8" i="1" s="1"/>
  <c r="K9" i="1"/>
  <c r="N9" i="1" s="1"/>
  <c r="K10" i="1"/>
  <c r="N10" i="1" s="1"/>
  <c r="K11" i="1"/>
  <c r="N11" i="1" s="1"/>
  <c r="K12" i="1"/>
  <c r="N12" i="1" s="1"/>
  <c r="K13" i="1"/>
  <c r="N13" i="1" s="1"/>
  <c r="K14" i="1"/>
  <c r="N14" i="1" s="1"/>
  <c r="K15" i="1"/>
  <c r="N15" i="1" s="1"/>
  <c r="K16" i="1"/>
  <c r="N16" i="1" s="1"/>
  <c r="K17" i="1"/>
  <c r="N17" i="1" s="1"/>
  <c r="K18" i="1"/>
  <c r="N18" i="1" s="1"/>
  <c r="K19" i="1"/>
  <c r="N19" i="1" s="1"/>
  <c r="K20" i="1"/>
  <c r="N20" i="1" s="1"/>
  <c r="K21" i="1"/>
  <c r="N21" i="1" s="1"/>
  <c r="K22" i="1"/>
  <c r="N22" i="1" s="1"/>
  <c r="K23" i="1"/>
  <c r="N23" i="1" s="1"/>
  <c r="K24" i="1"/>
  <c r="N24" i="1" s="1"/>
  <c r="K25" i="1"/>
  <c r="N25" i="1" s="1"/>
  <c r="K26" i="1"/>
  <c r="N26" i="1" s="1"/>
  <c r="K27" i="1"/>
  <c r="N27" i="1" s="1"/>
  <c r="K28" i="1"/>
  <c r="N28" i="1" s="1"/>
  <c r="K29" i="1"/>
  <c r="N29" i="1" s="1"/>
  <c r="K30" i="1"/>
  <c r="N30" i="1" s="1"/>
  <c r="K31" i="1"/>
  <c r="N31" i="1" s="1"/>
  <c r="K32" i="1"/>
  <c r="N32" i="1" s="1"/>
  <c r="K33" i="1"/>
  <c r="N33" i="1" s="1"/>
  <c r="K34" i="1"/>
  <c r="N34" i="1" s="1"/>
  <c r="K35" i="1"/>
  <c r="N35" i="1" s="1"/>
  <c r="K36" i="1"/>
  <c r="N36" i="1" s="1"/>
  <c r="K37" i="1"/>
  <c r="N37" i="1" s="1"/>
  <c r="K38" i="1"/>
  <c r="N38" i="1" s="1"/>
  <c r="K39" i="1"/>
  <c r="N39" i="1" s="1"/>
  <c r="K40" i="1"/>
  <c r="N40" i="1" s="1"/>
  <c r="K41" i="1"/>
  <c r="N41" i="1" s="1"/>
  <c r="K42" i="1"/>
  <c r="N42" i="1" s="1"/>
  <c r="K43" i="1"/>
  <c r="N43" i="1" s="1"/>
  <c r="K44" i="1"/>
  <c r="N44" i="1" s="1"/>
  <c r="K45" i="1"/>
  <c r="N45" i="1" s="1"/>
  <c r="K46" i="1"/>
  <c r="N46" i="1" s="1"/>
  <c r="K47" i="1"/>
  <c r="N47" i="1" s="1"/>
  <c r="K48" i="1"/>
  <c r="N48" i="1" s="1"/>
  <c r="K49" i="1"/>
  <c r="N49" i="1" s="1"/>
  <c r="K50" i="1"/>
  <c r="N50" i="1" s="1"/>
  <c r="K51" i="1"/>
  <c r="N51" i="1" s="1"/>
  <c r="K52" i="1"/>
  <c r="N52" i="1" s="1"/>
  <c r="K53" i="1"/>
  <c r="N53" i="1" s="1"/>
  <c r="K54" i="1"/>
  <c r="N54" i="1" s="1"/>
  <c r="K55" i="1"/>
  <c r="N55" i="1" s="1"/>
  <c r="K56" i="1"/>
  <c r="N56" i="1" s="1"/>
  <c r="K57" i="1"/>
  <c r="N57" i="1" s="1"/>
  <c r="K58" i="1"/>
  <c r="N58" i="1" s="1"/>
  <c r="K59" i="1"/>
  <c r="N59" i="1" s="1"/>
  <c r="K60" i="1"/>
  <c r="N60" i="1" s="1"/>
  <c r="K61" i="1"/>
  <c r="N61" i="1" s="1"/>
  <c r="K62" i="1"/>
  <c r="N62" i="1" s="1"/>
  <c r="K63" i="1"/>
  <c r="N63" i="1" s="1"/>
  <c r="K64" i="1"/>
  <c r="N64" i="1" s="1"/>
  <c r="K65" i="1"/>
  <c r="N65" i="1" s="1"/>
  <c r="K66" i="1"/>
  <c r="N66" i="1" s="1"/>
  <c r="K67" i="1"/>
  <c r="N67" i="1" s="1"/>
  <c r="K68" i="1"/>
  <c r="N68" i="1" s="1"/>
  <c r="K69" i="1"/>
  <c r="N69" i="1" s="1"/>
  <c r="K70" i="1"/>
  <c r="N70" i="1" s="1"/>
  <c r="K71" i="1"/>
  <c r="N71" i="1" s="1"/>
  <c r="K72" i="1"/>
  <c r="N72" i="1" s="1"/>
  <c r="K73" i="1"/>
  <c r="N73" i="1" s="1"/>
  <c r="K74" i="1"/>
  <c r="N74" i="1" s="1"/>
  <c r="K75" i="1"/>
  <c r="N75" i="1" s="1"/>
  <c r="K76" i="1"/>
  <c r="N76" i="1" s="1"/>
  <c r="K77" i="1"/>
  <c r="N77" i="1" s="1"/>
  <c r="K78" i="1"/>
  <c r="N78" i="1" s="1"/>
  <c r="K79" i="1"/>
  <c r="N79" i="1" s="1"/>
  <c r="K80" i="1"/>
  <c r="N80" i="1" s="1"/>
  <c r="K81" i="1"/>
  <c r="N81" i="1" s="1"/>
  <c r="K82" i="1"/>
  <c r="N82" i="1" s="1"/>
  <c r="K83" i="1"/>
  <c r="N83" i="1" s="1"/>
  <c r="K84" i="1"/>
  <c r="N84" i="1" s="1"/>
  <c r="K85" i="1"/>
  <c r="N85" i="1" s="1"/>
  <c r="K86" i="1"/>
  <c r="N86" i="1" s="1"/>
  <c r="K87" i="1"/>
  <c r="N87" i="1" s="1"/>
  <c r="K88" i="1"/>
  <c r="N88" i="1" s="1"/>
  <c r="K89" i="1"/>
  <c r="N89" i="1" s="1"/>
  <c r="K90" i="1"/>
  <c r="N90" i="1" s="1"/>
  <c r="K91" i="1"/>
  <c r="N91" i="1" s="1"/>
  <c r="K92" i="1"/>
  <c r="N92" i="1" s="1"/>
  <c r="K93" i="1"/>
  <c r="N93" i="1" s="1"/>
  <c r="K94" i="1"/>
  <c r="N94" i="1" s="1"/>
  <c r="K95" i="1"/>
  <c r="N95" i="1" s="1"/>
  <c r="K96" i="1"/>
  <c r="N96" i="1" s="1"/>
  <c r="K97" i="1"/>
  <c r="N97" i="1" s="1"/>
  <c r="K98" i="1"/>
  <c r="N98" i="1" s="1"/>
  <c r="K99" i="1"/>
  <c r="N99" i="1" s="1"/>
  <c r="K100" i="1"/>
  <c r="N100" i="1" s="1"/>
  <c r="K101" i="1"/>
  <c r="N101" i="1" s="1"/>
  <c r="K102" i="1"/>
  <c r="N102" i="1" s="1"/>
  <c r="K103" i="1"/>
  <c r="N103" i="1" s="1"/>
  <c r="K104" i="1"/>
  <c r="N104" i="1" s="1"/>
  <c r="K105" i="1"/>
  <c r="N105" i="1" s="1"/>
  <c r="K106" i="1"/>
  <c r="N106" i="1" s="1"/>
  <c r="K107" i="1"/>
  <c r="N107" i="1" s="1"/>
  <c r="K108" i="1"/>
  <c r="N108" i="1" s="1"/>
  <c r="K109" i="1"/>
  <c r="N109" i="1" s="1"/>
  <c r="K110" i="1"/>
  <c r="N110" i="1" s="1"/>
  <c r="K111" i="1"/>
  <c r="N111" i="1" s="1"/>
  <c r="K112" i="1"/>
  <c r="N112" i="1" s="1"/>
  <c r="K113" i="1"/>
  <c r="N113" i="1" s="1"/>
  <c r="K114" i="1"/>
  <c r="N114" i="1" s="1"/>
  <c r="K115" i="1"/>
  <c r="N115" i="1" s="1"/>
  <c r="K116" i="1"/>
  <c r="N116" i="1" s="1"/>
  <c r="K117" i="1"/>
  <c r="N117" i="1" s="1"/>
  <c r="K118" i="1"/>
  <c r="N118" i="1" s="1"/>
  <c r="K119" i="1"/>
  <c r="N119" i="1" s="1"/>
  <c r="K120" i="1"/>
  <c r="N120" i="1" s="1"/>
  <c r="K121" i="1"/>
  <c r="N121" i="1" s="1"/>
  <c r="K122" i="1"/>
  <c r="N122" i="1" s="1"/>
  <c r="K123" i="1"/>
  <c r="N123" i="1" s="1"/>
  <c r="K124" i="1"/>
  <c r="N124" i="1" s="1"/>
  <c r="K125" i="1"/>
  <c r="N125" i="1" s="1"/>
  <c r="K126" i="1"/>
  <c r="N126" i="1" s="1"/>
  <c r="K127" i="1"/>
  <c r="N127" i="1" s="1"/>
  <c r="K128" i="1"/>
  <c r="N128" i="1" s="1"/>
  <c r="K129" i="1"/>
  <c r="N129" i="1" s="1"/>
  <c r="K130" i="1"/>
  <c r="N130" i="1" s="1"/>
  <c r="K131" i="1"/>
  <c r="N131" i="1" s="1"/>
  <c r="K132" i="1"/>
  <c r="N132" i="1" s="1"/>
  <c r="K133" i="1"/>
  <c r="N133" i="1" s="1"/>
  <c r="K134" i="1"/>
  <c r="N134" i="1" s="1"/>
  <c r="K135" i="1"/>
  <c r="N135" i="1" s="1"/>
  <c r="K136" i="1"/>
  <c r="N136" i="1" s="1"/>
  <c r="K137" i="1"/>
  <c r="N137" i="1" s="1"/>
  <c r="K138" i="1"/>
  <c r="N138" i="1" s="1"/>
  <c r="K139" i="1"/>
  <c r="N139" i="1" s="1"/>
  <c r="K140" i="1"/>
  <c r="N140" i="1" s="1"/>
  <c r="K141" i="1"/>
  <c r="N141" i="1" s="1"/>
  <c r="K142" i="1"/>
  <c r="N142" i="1" s="1"/>
  <c r="K143" i="1"/>
  <c r="N143" i="1" s="1"/>
  <c r="K144" i="1"/>
  <c r="N144" i="1" s="1"/>
  <c r="K145" i="1"/>
  <c r="N145" i="1" s="1"/>
  <c r="K146" i="1"/>
  <c r="N146" i="1" s="1"/>
  <c r="K147" i="1"/>
  <c r="N147" i="1" s="1"/>
  <c r="K148" i="1"/>
  <c r="N148" i="1" s="1"/>
  <c r="K149" i="1"/>
  <c r="N149" i="1" s="1"/>
  <c r="K150" i="1"/>
  <c r="N150" i="1" s="1"/>
  <c r="K151" i="1"/>
  <c r="N151" i="1" s="1"/>
  <c r="K152" i="1"/>
  <c r="N152" i="1" s="1"/>
  <c r="K153" i="1"/>
  <c r="N153" i="1" s="1"/>
  <c r="K154" i="1"/>
  <c r="N154" i="1" s="1"/>
  <c r="K155" i="1"/>
  <c r="N155" i="1" s="1"/>
  <c r="K156" i="1"/>
  <c r="N156" i="1" s="1"/>
  <c r="K157" i="1"/>
  <c r="N157" i="1" s="1"/>
  <c r="K158" i="1"/>
  <c r="N158" i="1" s="1"/>
  <c r="K159" i="1"/>
  <c r="N159" i="1" s="1"/>
  <c r="K160" i="1"/>
  <c r="N160" i="1" s="1"/>
  <c r="K161" i="1"/>
  <c r="N161" i="1" s="1"/>
  <c r="K162" i="1"/>
  <c r="N162" i="1" s="1"/>
  <c r="K163" i="1"/>
  <c r="N163" i="1" s="1"/>
  <c r="K164" i="1"/>
  <c r="N164" i="1" s="1"/>
  <c r="K165" i="1"/>
  <c r="N165" i="1" s="1"/>
  <c r="K166" i="1"/>
  <c r="N166" i="1" s="1"/>
  <c r="K167" i="1"/>
  <c r="N167" i="1" s="1"/>
  <c r="K168" i="1"/>
  <c r="N168" i="1" s="1"/>
  <c r="K169" i="1"/>
  <c r="N169" i="1" s="1"/>
  <c r="K170" i="1"/>
  <c r="N170" i="1" s="1"/>
  <c r="K171" i="1"/>
  <c r="N171" i="1" s="1"/>
  <c r="K172" i="1"/>
  <c r="N172" i="1" s="1"/>
  <c r="K173" i="1"/>
  <c r="N173" i="1" s="1"/>
  <c r="K174" i="1"/>
  <c r="N174" i="1" s="1"/>
  <c r="K175" i="1"/>
  <c r="N175" i="1" s="1"/>
  <c r="K176" i="1"/>
  <c r="N176" i="1" s="1"/>
  <c r="K177" i="1"/>
  <c r="N177" i="1" s="1"/>
  <c r="K178" i="1"/>
  <c r="N178" i="1" s="1"/>
  <c r="K179" i="1"/>
  <c r="N179" i="1" s="1"/>
  <c r="K180" i="1"/>
  <c r="N180" i="1" s="1"/>
  <c r="K181" i="1"/>
  <c r="N181" i="1" s="1"/>
  <c r="K182" i="1"/>
  <c r="N182" i="1" s="1"/>
  <c r="K183" i="1"/>
  <c r="N183" i="1" s="1"/>
  <c r="K184" i="1"/>
  <c r="N184" i="1" s="1"/>
  <c r="K185" i="1"/>
  <c r="N185" i="1" s="1"/>
  <c r="K186" i="1"/>
  <c r="N186" i="1" s="1"/>
  <c r="K187" i="1"/>
  <c r="N187" i="1" s="1"/>
  <c r="K188" i="1"/>
  <c r="N188" i="1" s="1"/>
  <c r="K189" i="1"/>
  <c r="N189" i="1" s="1"/>
  <c r="K190" i="1"/>
  <c r="N190" i="1" s="1"/>
  <c r="K191" i="1"/>
  <c r="N191" i="1" s="1"/>
  <c r="K192" i="1"/>
  <c r="N192" i="1" s="1"/>
  <c r="K193" i="1"/>
  <c r="N193" i="1" s="1"/>
  <c r="K194" i="1"/>
  <c r="N194" i="1" s="1"/>
  <c r="K195" i="1"/>
  <c r="N195" i="1" s="1"/>
  <c r="K196" i="1"/>
  <c r="N196" i="1" s="1"/>
  <c r="K197" i="1"/>
  <c r="N197" i="1" s="1"/>
  <c r="K198" i="1"/>
  <c r="N198" i="1" s="1"/>
  <c r="K199" i="1"/>
  <c r="N199" i="1" s="1"/>
  <c r="K200" i="1"/>
  <c r="N200" i="1" s="1"/>
  <c r="K201" i="1"/>
  <c r="N201" i="1" s="1"/>
  <c r="K202" i="1"/>
  <c r="N202" i="1" s="1"/>
  <c r="K203" i="1"/>
  <c r="N203" i="1" s="1"/>
  <c r="K204" i="1"/>
  <c r="N204" i="1" s="1"/>
  <c r="K205" i="1"/>
  <c r="N205" i="1" s="1"/>
  <c r="K206" i="1"/>
  <c r="N206" i="1" s="1"/>
  <c r="K207" i="1"/>
  <c r="N207" i="1" s="1"/>
  <c r="K208" i="1"/>
  <c r="N208" i="1" s="1"/>
  <c r="K209" i="1"/>
  <c r="N209" i="1" s="1"/>
  <c r="K210" i="1"/>
  <c r="N210" i="1" s="1"/>
  <c r="K211" i="1"/>
  <c r="N211" i="1" s="1"/>
  <c r="K212" i="1"/>
  <c r="N212" i="1" s="1"/>
  <c r="K213" i="1"/>
  <c r="N213" i="1" s="1"/>
  <c r="K214" i="1"/>
  <c r="N214" i="1" s="1"/>
  <c r="K215" i="1"/>
  <c r="N215" i="1" s="1"/>
  <c r="K216" i="1"/>
  <c r="N216" i="1" s="1"/>
  <c r="K217" i="1"/>
  <c r="N217" i="1" s="1"/>
  <c r="K218" i="1"/>
  <c r="N218" i="1" s="1"/>
  <c r="K219" i="1"/>
  <c r="N219" i="1" s="1"/>
  <c r="K220" i="1"/>
  <c r="N220" i="1" s="1"/>
  <c r="K221" i="1"/>
  <c r="N221" i="1" s="1"/>
  <c r="K222" i="1"/>
  <c r="N222" i="1" s="1"/>
  <c r="K223" i="1"/>
  <c r="N223" i="1" s="1"/>
  <c r="K224" i="1"/>
  <c r="N224" i="1" s="1"/>
  <c r="K225" i="1"/>
  <c r="N225" i="1" s="1"/>
  <c r="K226" i="1"/>
  <c r="N226" i="1" s="1"/>
  <c r="K227" i="1"/>
  <c r="N227" i="1" s="1"/>
  <c r="K228" i="1"/>
  <c r="N228" i="1" s="1"/>
  <c r="K229" i="1"/>
  <c r="N229" i="1" s="1"/>
  <c r="K230" i="1"/>
  <c r="N230" i="1" s="1"/>
  <c r="K231" i="1"/>
  <c r="N231" i="1" s="1"/>
  <c r="K232" i="1"/>
  <c r="N232" i="1" s="1"/>
  <c r="K233" i="1"/>
  <c r="N233" i="1" s="1"/>
  <c r="K234" i="1"/>
  <c r="N234" i="1" s="1"/>
  <c r="K235" i="1"/>
  <c r="N235" i="1" s="1"/>
  <c r="K236" i="1"/>
  <c r="N236" i="1" s="1"/>
  <c r="K237" i="1"/>
  <c r="N237" i="1" s="1"/>
  <c r="K238" i="1"/>
  <c r="N238" i="1" s="1"/>
  <c r="K239" i="1"/>
  <c r="N239" i="1" s="1"/>
  <c r="K240" i="1"/>
  <c r="N240" i="1" s="1"/>
  <c r="K241" i="1"/>
  <c r="N241" i="1" s="1"/>
  <c r="K242" i="1"/>
  <c r="N242" i="1" s="1"/>
  <c r="K243" i="1"/>
  <c r="N243" i="1" s="1"/>
  <c r="K244" i="1"/>
  <c r="N244" i="1" s="1"/>
  <c r="K245" i="1"/>
  <c r="N245" i="1" s="1"/>
  <c r="K246" i="1"/>
  <c r="N246" i="1" s="1"/>
  <c r="K247" i="1"/>
  <c r="N247" i="1" s="1"/>
  <c r="K248" i="1"/>
  <c r="N248" i="1" s="1"/>
  <c r="K249" i="1"/>
  <c r="N249" i="1" s="1"/>
  <c r="K250" i="1"/>
  <c r="N250" i="1" s="1"/>
  <c r="K251" i="1"/>
  <c r="N251" i="1" s="1"/>
  <c r="K252" i="1"/>
  <c r="N252" i="1" s="1"/>
  <c r="K253" i="1"/>
  <c r="N253" i="1" s="1"/>
  <c r="K254" i="1"/>
  <c r="N254" i="1" s="1"/>
  <c r="K255" i="1"/>
  <c r="N255" i="1" s="1"/>
  <c r="K256" i="1"/>
  <c r="N256" i="1" s="1"/>
  <c r="K257" i="1"/>
  <c r="N257" i="1" s="1"/>
  <c r="K258" i="1"/>
  <c r="N258" i="1" s="1"/>
  <c r="K259" i="1"/>
  <c r="N259" i="1" s="1"/>
  <c r="K260" i="1"/>
  <c r="N260" i="1" s="1"/>
  <c r="K261" i="1"/>
  <c r="N261" i="1" s="1"/>
  <c r="K262" i="1"/>
  <c r="N262" i="1" s="1"/>
  <c r="K263" i="1"/>
  <c r="N263" i="1" s="1"/>
  <c r="K264" i="1"/>
  <c r="N264" i="1" s="1"/>
  <c r="K265" i="1"/>
  <c r="N265" i="1" s="1"/>
  <c r="K266" i="1"/>
  <c r="N266" i="1" s="1"/>
  <c r="K267" i="1"/>
  <c r="N267" i="1" s="1"/>
  <c r="K268" i="1"/>
  <c r="N268" i="1" s="1"/>
  <c r="K269" i="1"/>
  <c r="N269" i="1" s="1"/>
  <c r="K270" i="1"/>
  <c r="N270" i="1" s="1"/>
  <c r="K271" i="1"/>
  <c r="N271" i="1" s="1"/>
  <c r="K272" i="1"/>
  <c r="N272" i="1" s="1"/>
  <c r="K273" i="1"/>
  <c r="N273" i="1" s="1"/>
  <c r="K274" i="1"/>
  <c r="N274" i="1" s="1"/>
  <c r="K275" i="1"/>
  <c r="N275" i="1" s="1"/>
  <c r="K276" i="1"/>
  <c r="N276" i="1" s="1"/>
  <c r="K277" i="1"/>
  <c r="N277" i="1" s="1"/>
  <c r="K278" i="1"/>
  <c r="N278" i="1" s="1"/>
  <c r="K279" i="1"/>
  <c r="N279" i="1" s="1"/>
  <c r="K280" i="1"/>
  <c r="N280" i="1" s="1"/>
  <c r="K281" i="1"/>
  <c r="N281" i="1" s="1"/>
  <c r="K282" i="1"/>
  <c r="N282" i="1" s="1"/>
  <c r="K283" i="1"/>
  <c r="N283" i="1" s="1"/>
  <c r="K284" i="1"/>
  <c r="N284" i="1" s="1"/>
  <c r="K285" i="1"/>
  <c r="N285" i="1" s="1"/>
  <c r="K286" i="1"/>
  <c r="N286" i="1" s="1"/>
  <c r="K287" i="1"/>
  <c r="N287" i="1" s="1"/>
  <c r="K288" i="1"/>
  <c r="N288" i="1" s="1"/>
  <c r="K289" i="1"/>
  <c r="N289" i="1" s="1"/>
  <c r="K290" i="1"/>
  <c r="N290" i="1" s="1"/>
  <c r="K291" i="1"/>
  <c r="N291" i="1" s="1"/>
  <c r="K292" i="1"/>
  <c r="N292" i="1" s="1"/>
  <c r="K293" i="1"/>
  <c r="N293" i="1" s="1"/>
  <c r="K294" i="1"/>
  <c r="N294" i="1" s="1"/>
  <c r="K295" i="1"/>
  <c r="N295" i="1" s="1"/>
  <c r="K296" i="1"/>
  <c r="N296" i="1" s="1"/>
  <c r="K297" i="1"/>
  <c r="N297" i="1" s="1"/>
  <c r="K298" i="1"/>
  <c r="N298" i="1" s="1"/>
  <c r="K299" i="1"/>
  <c r="N299" i="1" s="1"/>
  <c r="K300" i="1"/>
  <c r="N300" i="1" s="1"/>
  <c r="K301" i="1"/>
  <c r="N301" i="1" s="1"/>
  <c r="K302" i="1"/>
  <c r="N302" i="1" s="1"/>
  <c r="K303" i="1"/>
  <c r="N303" i="1" s="1"/>
  <c r="K304" i="1"/>
  <c r="N304" i="1" s="1"/>
  <c r="K305" i="1"/>
  <c r="N305" i="1" s="1"/>
  <c r="K306" i="1"/>
  <c r="N306" i="1" s="1"/>
  <c r="K307" i="1"/>
  <c r="N307" i="1" s="1"/>
  <c r="K308" i="1"/>
  <c r="N308" i="1" s="1"/>
  <c r="K309" i="1"/>
  <c r="N309" i="1" s="1"/>
  <c r="K310" i="1"/>
  <c r="N310" i="1" s="1"/>
  <c r="K311" i="1"/>
  <c r="N311" i="1" s="1"/>
  <c r="K312" i="1"/>
  <c r="N312" i="1" s="1"/>
  <c r="K313" i="1"/>
  <c r="N313" i="1" s="1"/>
  <c r="K314" i="1"/>
  <c r="N314" i="1" s="1"/>
  <c r="K315" i="1"/>
  <c r="N315" i="1" s="1"/>
  <c r="K316" i="1"/>
  <c r="N316" i="1" s="1"/>
  <c r="K317" i="1"/>
  <c r="N317" i="1" s="1"/>
  <c r="K318" i="1"/>
  <c r="N318" i="1" s="1"/>
  <c r="K319" i="1"/>
  <c r="N319" i="1" s="1"/>
  <c r="K320" i="1"/>
  <c r="N320" i="1" s="1"/>
  <c r="K321" i="1"/>
  <c r="N321" i="1" s="1"/>
  <c r="K322" i="1"/>
  <c r="N322" i="1" s="1"/>
  <c r="K323" i="1"/>
  <c r="N323" i="1" s="1"/>
  <c r="K324" i="1"/>
  <c r="N324" i="1" s="1"/>
  <c r="K325" i="1"/>
  <c r="N325" i="1" s="1"/>
  <c r="K326" i="1"/>
  <c r="N326" i="1" s="1"/>
  <c r="K327" i="1"/>
  <c r="N327" i="1" s="1"/>
  <c r="K328" i="1"/>
  <c r="N328" i="1" s="1"/>
  <c r="K329" i="1"/>
  <c r="N329" i="1" s="1"/>
  <c r="K330" i="1"/>
  <c r="N330" i="1" s="1"/>
  <c r="K331" i="1"/>
  <c r="N331" i="1" s="1"/>
  <c r="K332" i="1"/>
  <c r="N332" i="1" s="1"/>
  <c r="K333" i="1"/>
  <c r="N333" i="1" s="1"/>
  <c r="K334" i="1"/>
  <c r="N334" i="1" s="1"/>
  <c r="K335" i="1"/>
  <c r="N335" i="1" s="1"/>
  <c r="K336" i="1"/>
  <c r="N336" i="1" s="1"/>
  <c r="K337" i="1"/>
  <c r="N337" i="1" s="1"/>
  <c r="K338" i="1"/>
  <c r="N338" i="1" s="1"/>
  <c r="K339" i="1"/>
  <c r="N339" i="1" s="1"/>
  <c r="K340" i="1"/>
  <c r="N340" i="1" s="1"/>
  <c r="K341" i="1"/>
  <c r="N341" i="1" s="1"/>
  <c r="K342" i="1"/>
  <c r="N342" i="1" s="1"/>
  <c r="K343" i="1"/>
  <c r="N343" i="1" s="1"/>
  <c r="K344" i="1"/>
  <c r="N344" i="1" s="1"/>
  <c r="K345" i="1"/>
  <c r="N345" i="1" s="1"/>
  <c r="K346" i="1"/>
  <c r="N346" i="1" s="1"/>
  <c r="K347" i="1"/>
  <c r="N347" i="1" s="1"/>
  <c r="K348" i="1"/>
  <c r="N348" i="1" s="1"/>
  <c r="K349" i="1"/>
  <c r="N349" i="1" s="1"/>
  <c r="K350" i="1"/>
  <c r="N350" i="1" s="1"/>
  <c r="K351" i="1"/>
  <c r="N351" i="1" s="1"/>
  <c r="K352" i="1"/>
  <c r="N352" i="1" s="1"/>
  <c r="K353" i="1"/>
  <c r="N353" i="1" s="1"/>
  <c r="K354" i="1"/>
  <c r="N354" i="1" s="1"/>
  <c r="K355" i="1"/>
  <c r="N355" i="1" s="1"/>
  <c r="K356" i="1"/>
  <c r="N356" i="1" s="1"/>
  <c r="K357" i="1"/>
  <c r="N357" i="1" s="1"/>
  <c r="K358" i="1"/>
  <c r="N358" i="1" s="1"/>
  <c r="K359" i="1"/>
  <c r="N359" i="1" s="1"/>
  <c r="K360" i="1"/>
  <c r="N360" i="1" s="1"/>
  <c r="K361" i="1"/>
  <c r="N361" i="1" s="1"/>
  <c r="K362" i="1"/>
  <c r="N362" i="1" s="1"/>
  <c r="K363" i="1"/>
  <c r="N363" i="1" s="1"/>
  <c r="K364" i="1"/>
  <c r="N364" i="1" s="1"/>
  <c r="K365" i="1"/>
  <c r="N365" i="1" s="1"/>
  <c r="K366" i="1"/>
  <c r="N366" i="1" s="1"/>
  <c r="K367" i="1"/>
  <c r="N367" i="1" s="1"/>
  <c r="K368" i="1"/>
  <c r="N368" i="1" s="1"/>
  <c r="K369" i="1"/>
  <c r="N369" i="1" s="1"/>
  <c r="K370" i="1"/>
  <c r="N370" i="1" s="1"/>
  <c r="K371" i="1"/>
  <c r="N371" i="1" s="1"/>
  <c r="K372" i="1"/>
  <c r="N372" i="1" s="1"/>
  <c r="K373" i="1"/>
  <c r="N373" i="1" s="1"/>
  <c r="K374" i="1"/>
  <c r="N374" i="1" s="1"/>
  <c r="K375" i="1"/>
  <c r="N375" i="1" s="1"/>
  <c r="K376" i="1"/>
  <c r="N376" i="1" s="1"/>
  <c r="K377" i="1"/>
  <c r="N377" i="1" s="1"/>
  <c r="K378" i="1"/>
  <c r="N378" i="1" s="1"/>
  <c r="K379" i="1"/>
  <c r="N379" i="1" s="1"/>
  <c r="K380" i="1"/>
  <c r="N380" i="1" s="1"/>
  <c r="K381" i="1"/>
  <c r="N381" i="1" s="1"/>
  <c r="K382" i="1"/>
  <c r="N382" i="1" s="1"/>
  <c r="K383" i="1"/>
  <c r="N383" i="1" s="1"/>
  <c r="K384" i="1"/>
  <c r="N384" i="1" s="1"/>
  <c r="K385" i="1"/>
  <c r="N385" i="1" s="1"/>
  <c r="K386" i="1"/>
  <c r="N386" i="1" s="1"/>
  <c r="K387" i="1"/>
  <c r="N387" i="1" s="1"/>
  <c r="K388" i="1"/>
  <c r="N388" i="1" s="1"/>
  <c r="K389" i="1"/>
  <c r="N389" i="1" s="1"/>
  <c r="K390" i="1"/>
  <c r="N390" i="1" s="1"/>
  <c r="K391" i="1"/>
  <c r="N391" i="1" s="1"/>
  <c r="K392" i="1"/>
  <c r="N392" i="1" s="1"/>
  <c r="K393" i="1"/>
  <c r="N393" i="1" s="1"/>
  <c r="K394" i="1"/>
  <c r="N394" i="1" s="1"/>
  <c r="K395" i="1"/>
  <c r="N395" i="1" s="1"/>
  <c r="K396" i="1"/>
  <c r="N396" i="1" s="1"/>
  <c r="K397" i="1"/>
  <c r="N397" i="1" s="1"/>
  <c r="K398" i="1"/>
  <c r="N398" i="1" s="1"/>
  <c r="K399" i="1"/>
  <c r="N399" i="1" s="1"/>
  <c r="K400" i="1"/>
  <c r="N400" i="1" s="1"/>
  <c r="K401" i="1"/>
  <c r="N401" i="1" s="1"/>
  <c r="K402" i="1"/>
  <c r="N402" i="1" s="1"/>
  <c r="K403" i="1"/>
  <c r="N403" i="1" s="1"/>
  <c r="K404" i="1"/>
  <c r="N404" i="1" s="1"/>
  <c r="K405" i="1"/>
  <c r="N405" i="1" s="1"/>
  <c r="K406" i="1"/>
  <c r="N406" i="1" s="1"/>
  <c r="K407" i="1"/>
  <c r="N407" i="1" s="1"/>
  <c r="K408" i="1"/>
  <c r="N408" i="1" s="1"/>
  <c r="K409" i="1"/>
  <c r="N409" i="1" s="1"/>
  <c r="K410" i="1"/>
  <c r="N410" i="1" s="1"/>
  <c r="K411" i="1"/>
  <c r="N411" i="1" s="1"/>
  <c r="K412" i="1"/>
  <c r="N412" i="1" s="1"/>
  <c r="K413" i="1"/>
  <c r="N413" i="1" s="1"/>
  <c r="K414" i="1"/>
  <c r="N414" i="1" s="1"/>
  <c r="K415" i="1"/>
  <c r="N415" i="1" s="1"/>
  <c r="K416" i="1"/>
  <c r="N416" i="1" s="1"/>
  <c r="K417" i="1"/>
  <c r="N417" i="1" s="1"/>
  <c r="K418" i="1"/>
  <c r="N418" i="1" s="1"/>
  <c r="K419" i="1"/>
  <c r="N419" i="1" s="1"/>
  <c r="K420" i="1"/>
  <c r="N420" i="1" s="1"/>
  <c r="K421" i="1"/>
  <c r="N421" i="1" s="1"/>
  <c r="K422" i="1"/>
  <c r="N422" i="1" s="1"/>
  <c r="K423" i="1"/>
  <c r="N423" i="1" s="1"/>
  <c r="K424" i="1"/>
  <c r="N424" i="1" s="1"/>
  <c r="K425" i="1"/>
  <c r="N425" i="1" s="1"/>
  <c r="K426" i="1"/>
  <c r="N426" i="1" s="1"/>
  <c r="K427" i="1"/>
  <c r="N427" i="1" s="1"/>
  <c r="K428" i="1"/>
  <c r="N428" i="1" s="1"/>
  <c r="K429" i="1"/>
  <c r="N429" i="1" s="1"/>
  <c r="K430" i="1"/>
  <c r="N430" i="1" s="1"/>
  <c r="K431" i="1"/>
  <c r="N431" i="1" s="1"/>
  <c r="K432" i="1"/>
  <c r="N432" i="1" s="1"/>
  <c r="K433" i="1"/>
  <c r="N433" i="1" s="1"/>
  <c r="K434" i="1"/>
  <c r="N434" i="1" s="1"/>
  <c r="K435" i="1"/>
  <c r="N435" i="1" s="1"/>
  <c r="K436" i="1"/>
  <c r="N436" i="1" s="1"/>
  <c r="K437" i="1"/>
  <c r="N437" i="1" s="1"/>
  <c r="K438" i="1"/>
  <c r="N438" i="1" s="1"/>
  <c r="K439" i="1"/>
  <c r="N439" i="1" s="1"/>
  <c r="K440" i="1"/>
  <c r="N440" i="1" s="1"/>
  <c r="K441" i="1"/>
  <c r="N441" i="1" s="1"/>
  <c r="K442" i="1"/>
  <c r="N442" i="1" s="1"/>
  <c r="K443" i="1"/>
  <c r="N443" i="1" s="1"/>
  <c r="K444" i="1"/>
  <c r="N444" i="1" s="1"/>
  <c r="K445" i="1"/>
  <c r="N445" i="1" s="1"/>
  <c r="K446" i="1"/>
  <c r="N446" i="1" s="1"/>
  <c r="K447" i="1"/>
  <c r="N447" i="1" s="1"/>
  <c r="K448" i="1"/>
  <c r="N448" i="1" s="1"/>
  <c r="K449" i="1"/>
  <c r="N449" i="1" s="1"/>
  <c r="K450" i="1"/>
  <c r="N450" i="1" s="1"/>
  <c r="K451" i="1"/>
  <c r="N451" i="1" s="1"/>
  <c r="K452" i="1"/>
  <c r="N452" i="1" s="1"/>
  <c r="K453" i="1"/>
  <c r="N453" i="1" s="1"/>
  <c r="K454" i="1"/>
  <c r="N454" i="1" s="1"/>
  <c r="K455" i="1"/>
  <c r="N455" i="1" s="1"/>
  <c r="K456" i="1"/>
  <c r="N456" i="1" s="1"/>
  <c r="K457" i="1"/>
  <c r="N457" i="1" s="1"/>
  <c r="K458" i="1"/>
  <c r="N458" i="1" s="1"/>
  <c r="K459" i="1"/>
  <c r="N459" i="1" s="1"/>
  <c r="K460" i="1"/>
  <c r="N460" i="1" s="1"/>
  <c r="K461" i="1"/>
  <c r="N461" i="1" s="1"/>
  <c r="K462" i="1"/>
  <c r="N462" i="1" s="1"/>
  <c r="K463" i="1"/>
  <c r="N463" i="1" s="1"/>
  <c r="K464" i="1"/>
  <c r="N464" i="1" s="1"/>
  <c r="K465" i="1"/>
  <c r="N465" i="1" s="1"/>
  <c r="K466" i="1"/>
  <c r="N466" i="1" s="1"/>
  <c r="K467" i="1"/>
  <c r="N467" i="1" s="1"/>
  <c r="K468" i="1"/>
  <c r="N468" i="1" s="1"/>
  <c r="K469" i="1"/>
  <c r="N469" i="1" s="1"/>
  <c r="K470" i="1"/>
  <c r="N470" i="1" s="1"/>
  <c r="K471" i="1"/>
  <c r="N471" i="1" s="1"/>
  <c r="K472" i="1"/>
  <c r="N472" i="1" s="1"/>
  <c r="K473" i="1"/>
  <c r="N473" i="1" s="1"/>
  <c r="K474" i="1"/>
  <c r="N474" i="1" s="1"/>
  <c r="K475" i="1"/>
  <c r="N475" i="1" s="1"/>
  <c r="K476" i="1"/>
  <c r="N476" i="1" s="1"/>
  <c r="K477" i="1"/>
  <c r="N477" i="1" s="1"/>
  <c r="K478" i="1"/>
  <c r="N478" i="1" s="1"/>
  <c r="K479" i="1"/>
  <c r="N479" i="1" s="1"/>
  <c r="K480" i="1"/>
  <c r="N480" i="1" s="1"/>
  <c r="K481" i="1"/>
  <c r="N481" i="1" s="1"/>
  <c r="K482" i="1"/>
  <c r="N482" i="1" s="1"/>
  <c r="K483" i="1"/>
  <c r="N483" i="1" s="1"/>
  <c r="K484" i="1"/>
  <c r="N484" i="1" s="1"/>
  <c r="K485" i="1"/>
  <c r="N485" i="1" s="1"/>
  <c r="K486" i="1"/>
  <c r="N486" i="1" s="1"/>
  <c r="K487" i="1"/>
  <c r="N487" i="1" s="1"/>
  <c r="K488" i="1"/>
  <c r="N488" i="1" s="1"/>
  <c r="K489" i="1"/>
  <c r="N489" i="1" s="1"/>
  <c r="K490" i="1"/>
  <c r="N490" i="1" s="1"/>
  <c r="K491" i="1"/>
  <c r="N491" i="1" s="1"/>
  <c r="K492" i="1"/>
  <c r="N492" i="1" s="1"/>
  <c r="K493" i="1"/>
  <c r="N493" i="1" s="1"/>
  <c r="K494" i="1"/>
  <c r="N494" i="1" s="1"/>
  <c r="K495" i="1"/>
  <c r="N495" i="1" s="1"/>
  <c r="K496" i="1"/>
  <c r="N496" i="1" s="1"/>
  <c r="K497" i="1"/>
  <c r="N497" i="1" s="1"/>
  <c r="K498" i="1"/>
  <c r="N498" i="1" s="1"/>
  <c r="K499" i="1"/>
  <c r="N499" i="1" s="1"/>
  <c r="K500" i="1"/>
  <c r="N500" i="1" s="1"/>
  <c r="K501" i="1"/>
  <c r="N501" i="1" s="1"/>
  <c r="K502" i="1"/>
  <c r="N502" i="1" s="1"/>
  <c r="K503" i="1"/>
  <c r="N503" i="1" s="1"/>
  <c r="K504" i="1"/>
  <c r="N504" i="1" s="1"/>
  <c r="K505" i="1"/>
  <c r="N505" i="1" s="1"/>
  <c r="K506" i="1"/>
  <c r="N506" i="1" s="1"/>
  <c r="K507" i="1"/>
  <c r="N507" i="1" s="1"/>
  <c r="K508" i="1"/>
  <c r="N508" i="1" s="1"/>
  <c r="K509" i="1"/>
  <c r="N509" i="1" s="1"/>
  <c r="K510" i="1"/>
  <c r="N510" i="1" s="1"/>
  <c r="K511" i="1"/>
  <c r="N511" i="1" s="1"/>
  <c r="K512" i="1"/>
  <c r="N512" i="1" s="1"/>
  <c r="K513" i="1"/>
  <c r="N513" i="1" s="1"/>
  <c r="K514" i="1"/>
  <c r="N514" i="1" s="1"/>
  <c r="K515" i="1"/>
  <c r="N515" i="1" s="1"/>
  <c r="K516" i="1"/>
  <c r="N516" i="1" s="1"/>
  <c r="K517" i="1"/>
  <c r="N517" i="1" s="1"/>
  <c r="K518" i="1"/>
  <c r="N518" i="1" s="1"/>
  <c r="K519" i="1"/>
  <c r="N519" i="1" s="1"/>
  <c r="K520" i="1"/>
  <c r="N520" i="1" s="1"/>
  <c r="K521" i="1"/>
  <c r="N521" i="1" s="1"/>
  <c r="K522" i="1"/>
  <c r="N522" i="1" s="1"/>
  <c r="K523" i="1"/>
  <c r="N523" i="1" s="1"/>
  <c r="K524" i="1"/>
  <c r="N524" i="1" s="1"/>
  <c r="K525" i="1"/>
  <c r="N525" i="1" s="1"/>
  <c r="K526" i="1"/>
  <c r="N526" i="1" s="1"/>
  <c r="K527" i="1"/>
  <c r="N527" i="1" s="1"/>
  <c r="K528" i="1"/>
  <c r="N528" i="1" s="1"/>
  <c r="K529" i="1"/>
  <c r="N529" i="1" s="1"/>
  <c r="K530" i="1"/>
  <c r="N530" i="1" s="1"/>
  <c r="K531" i="1"/>
  <c r="N531" i="1" s="1"/>
  <c r="K532" i="1"/>
  <c r="N532" i="1" s="1"/>
  <c r="K533" i="1"/>
  <c r="N533" i="1" s="1"/>
  <c r="K534" i="1"/>
  <c r="N534" i="1" s="1"/>
  <c r="K535" i="1"/>
  <c r="N535" i="1" s="1"/>
  <c r="K536" i="1"/>
  <c r="N536" i="1" s="1"/>
  <c r="K537" i="1"/>
  <c r="N537" i="1" s="1"/>
  <c r="K538" i="1"/>
  <c r="N538" i="1" s="1"/>
  <c r="K539" i="1"/>
  <c r="N539" i="1" s="1"/>
  <c r="K540" i="1"/>
  <c r="N540" i="1" s="1"/>
  <c r="K541" i="1"/>
  <c r="N541" i="1" s="1"/>
  <c r="K542" i="1"/>
  <c r="N542" i="1" s="1"/>
  <c r="K543" i="1"/>
  <c r="N543" i="1" s="1"/>
  <c r="K544" i="1"/>
  <c r="N544" i="1" s="1"/>
  <c r="K545" i="1"/>
  <c r="N545" i="1" s="1"/>
  <c r="K546" i="1"/>
  <c r="N546" i="1" s="1"/>
  <c r="K547" i="1"/>
  <c r="N547" i="1" s="1"/>
  <c r="K548" i="1"/>
  <c r="N548" i="1" s="1"/>
  <c r="K549" i="1"/>
  <c r="N549" i="1" s="1"/>
  <c r="K550" i="1"/>
  <c r="N550" i="1" s="1"/>
  <c r="K551" i="1"/>
  <c r="N551" i="1" s="1"/>
  <c r="K552" i="1"/>
  <c r="N552" i="1" s="1"/>
  <c r="K553" i="1"/>
  <c r="N553" i="1" s="1"/>
  <c r="K554" i="1"/>
  <c r="N554" i="1" s="1"/>
  <c r="K555" i="1"/>
  <c r="N555" i="1" s="1"/>
  <c r="K556" i="1"/>
  <c r="N556" i="1" s="1"/>
  <c r="K557" i="1"/>
  <c r="N557" i="1" s="1"/>
  <c r="K558" i="1"/>
  <c r="N558" i="1" s="1"/>
  <c r="K559" i="1"/>
  <c r="N559" i="1" s="1"/>
  <c r="K560" i="1"/>
  <c r="N560" i="1" s="1"/>
  <c r="K561" i="1"/>
  <c r="N561" i="1" s="1"/>
  <c r="K562" i="1"/>
  <c r="N562" i="1" s="1"/>
  <c r="K563" i="1"/>
  <c r="N563" i="1" s="1"/>
  <c r="K564" i="1"/>
  <c r="N564" i="1" s="1"/>
  <c r="K565" i="1"/>
  <c r="N565" i="1" s="1"/>
  <c r="K566" i="1"/>
  <c r="N566" i="1" s="1"/>
  <c r="K567" i="1"/>
  <c r="N567" i="1" s="1"/>
  <c r="K568" i="1"/>
  <c r="N568" i="1" s="1"/>
  <c r="K569" i="1"/>
  <c r="N569" i="1" s="1"/>
  <c r="K570" i="1"/>
  <c r="N570" i="1" s="1"/>
  <c r="K571" i="1"/>
  <c r="N571" i="1" s="1"/>
  <c r="K572" i="1"/>
  <c r="N572" i="1" s="1"/>
  <c r="K573" i="1"/>
  <c r="N573" i="1" s="1"/>
  <c r="K574" i="1"/>
  <c r="N574" i="1" s="1"/>
  <c r="K575" i="1"/>
  <c r="N575" i="1" s="1"/>
  <c r="K576" i="1"/>
  <c r="N576" i="1" s="1"/>
  <c r="K577" i="1"/>
  <c r="N577" i="1" s="1"/>
  <c r="K578" i="1"/>
  <c r="N578" i="1" s="1"/>
  <c r="K579" i="1"/>
  <c r="N579" i="1" s="1"/>
  <c r="K580" i="1"/>
  <c r="N580" i="1" s="1"/>
  <c r="K581" i="1"/>
  <c r="N581" i="1" s="1"/>
  <c r="K582" i="1"/>
  <c r="N582" i="1" s="1"/>
  <c r="K583" i="1"/>
  <c r="N583" i="1" s="1"/>
  <c r="K584" i="1"/>
  <c r="N584" i="1" s="1"/>
  <c r="K585" i="1"/>
  <c r="N585" i="1" s="1"/>
  <c r="K586" i="1"/>
  <c r="N586" i="1" s="1"/>
  <c r="K587" i="1"/>
  <c r="N587" i="1" s="1"/>
  <c r="K588" i="1"/>
  <c r="N588" i="1" s="1"/>
  <c r="K589" i="1"/>
  <c r="N589" i="1" s="1"/>
  <c r="K590" i="1"/>
  <c r="N590" i="1" s="1"/>
  <c r="K591" i="1"/>
  <c r="N591" i="1" s="1"/>
  <c r="K592" i="1"/>
  <c r="N592" i="1" s="1"/>
  <c r="K593" i="1"/>
  <c r="N593" i="1" s="1"/>
  <c r="K594" i="1"/>
  <c r="N594" i="1" s="1"/>
  <c r="K595" i="1"/>
  <c r="N595" i="1" s="1"/>
  <c r="K596" i="1"/>
  <c r="N596" i="1" s="1"/>
  <c r="K597" i="1"/>
  <c r="N597" i="1" s="1"/>
  <c r="K598" i="1"/>
  <c r="N598" i="1" s="1"/>
  <c r="K599" i="1"/>
  <c r="N599" i="1" s="1"/>
  <c r="K600" i="1"/>
  <c r="N600" i="1" s="1"/>
  <c r="K601" i="1"/>
  <c r="N601" i="1" s="1"/>
  <c r="K602" i="1"/>
  <c r="N602" i="1" s="1"/>
  <c r="K603" i="1"/>
  <c r="N603" i="1" s="1"/>
  <c r="K604" i="1"/>
  <c r="N604" i="1" s="1"/>
  <c r="K605" i="1"/>
  <c r="N605" i="1" s="1"/>
  <c r="K606" i="1"/>
  <c r="N606" i="1" s="1"/>
  <c r="K607" i="1"/>
  <c r="N607" i="1" s="1"/>
  <c r="K608" i="1"/>
  <c r="N608" i="1" s="1"/>
  <c r="K609" i="1"/>
  <c r="N609" i="1" s="1"/>
  <c r="K610" i="1"/>
  <c r="N610" i="1" s="1"/>
  <c r="K611" i="1"/>
  <c r="N611" i="1" s="1"/>
  <c r="K612" i="1"/>
  <c r="N612" i="1" s="1"/>
  <c r="K613" i="1"/>
  <c r="N613" i="1" s="1"/>
  <c r="K614" i="1"/>
  <c r="N614" i="1" s="1"/>
  <c r="K615" i="1"/>
  <c r="N615" i="1" s="1"/>
  <c r="K616" i="1"/>
  <c r="N616" i="1" s="1"/>
  <c r="K617" i="1"/>
  <c r="N617" i="1" s="1"/>
  <c r="K618" i="1"/>
  <c r="N618" i="1" s="1"/>
  <c r="K619" i="1"/>
  <c r="N619" i="1" s="1"/>
  <c r="K620" i="1"/>
  <c r="N620" i="1" s="1"/>
  <c r="K621" i="1"/>
  <c r="N621" i="1" s="1"/>
  <c r="K622" i="1"/>
  <c r="N622" i="1" s="1"/>
  <c r="K623" i="1"/>
  <c r="N623" i="1" s="1"/>
  <c r="K624" i="1"/>
  <c r="N624" i="1" s="1"/>
  <c r="K625" i="1"/>
  <c r="N625" i="1" s="1"/>
  <c r="K626" i="1"/>
  <c r="N626" i="1" s="1"/>
  <c r="K627" i="1"/>
  <c r="N627" i="1" s="1"/>
  <c r="K628" i="1"/>
  <c r="N628" i="1" s="1"/>
  <c r="K629" i="1"/>
  <c r="N629" i="1" s="1"/>
  <c r="K630" i="1"/>
  <c r="N630" i="1" s="1"/>
  <c r="K631" i="1"/>
  <c r="N631" i="1" s="1"/>
  <c r="K632" i="1"/>
  <c r="N632" i="1" s="1"/>
  <c r="K633" i="1"/>
  <c r="N633" i="1" s="1"/>
  <c r="K634" i="1"/>
  <c r="N634" i="1" s="1"/>
  <c r="K635" i="1"/>
  <c r="N635" i="1" s="1"/>
  <c r="K636" i="1"/>
  <c r="N636" i="1" s="1"/>
  <c r="K637" i="1"/>
  <c r="N637" i="1" s="1"/>
  <c r="K638" i="1"/>
  <c r="N638" i="1" s="1"/>
  <c r="K639" i="1"/>
  <c r="N639" i="1" s="1"/>
  <c r="K640" i="1"/>
  <c r="N640" i="1" s="1"/>
  <c r="K641" i="1"/>
  <c r="N641" i="1" s="1"/>
  <c r="K642" i="1"/>
  <c r="N642" i="1" s="1"/>
  <c r="K643" i="1"/>
  <c r="N643" i="1" s="1"/>
  <c r="K644" i="1"/>
  <c r="N644" i="1" s="1"/>
  <c r="K645" i="1"/>
  <c r="N645" i="1" s="1"/>
  <c r="K646" i="1"/>
  <c r="N646" i="1" s="1"/>
  <c r="K647" i="1"/>
  <c r="N647" i="1" s="1"/>
  <c r="K648" i="1"/>
  <c r="N648" i="1" s="1"/>
  <c r="K649" i="1"/>
  <c r="N649" i="1" s="1"/>
  <c r="K650" i="1"/>
  <c r="N650" i="1" s="1"/>
  <c r="K651" i="1"/>
  <c r="N651" i="1" s="1"/>
  <c r="K652" i="1"/>
  <c r="N652" i="1" s="1"/>
  <c r="K653" i="1"/>
  <c r="N653" i="1" s="1"/>
  <c r="K654" i="1"/>
  <c r="N654" i="1" s="1"/>
  <c r="K655" i="1"/>
  <c r="N655" i="1" s="1"/>
  <c r="K656" i="1"/>
  <c r="N656" i="1" s="1"/>
  <c r="K657" i="1"/>
  <c r="N657" i="1" s="1"/>
  <c r="K658" i="1"/>
  <c r="N658" i="1" s="1"/>
  <c r="K659" i="1"/>
  <c r="N659" i="1" s="1"/>
  <c r="K660" i="1"/>
  <c r="N660" i="1" s="1"/>
  <c r="K661" i="1"/>
  <c r="N661" i="1" s="1"/>
  <c r="K662" i="1"/>
  <c r="N662" i="1" s="1"/>
  <c r="K663" i="1"/>
  <c r="N663" i="1" s="1"/>
  <c r="K664" i="1"/>
  <c r="N664" i="1" s="1"/>
  <c r="K665" i="1"/>
  <c r="N665" i="1" s="1"/>
  <c r="K666" i="1"/>
  <c r="N666" i="1" s="1"/>
  <c r="K667" i="1"/>
  <c r="N667" i="1" s="1"/>
  <c r="K668" i="1"/>
  <c r="N668" i="1" s="1"/>
  <c r="K669" i="1"/>
  <c r="N669" i="1" s="1"/>
  <c r="K670" i="1"/>
  <c r="N670" i="1" s="1"/>
  <c r="K671" i="1"/>
  <c r="N671" i="1" s="1"/>
  <c r="K672" i="1"/>
  <c r="N672" i="1" s="1"/>
  <c r="K673" i="1"/>
  <c r="N673" i="1" s="1"/>
  <c r="K674" i="1"/>
  <c r="N674" i="1" s="1"/>
  <c r="K675" i="1"/>
  <c r="N675" i="1" s="1"/>
  <c r="K676" i="1"/>
  <c r="N676" i="1" s="1"/>
  <c r="K677" i="1"/>
  <c r="N677" i="1" s="1"/>
  <c r="K678" i="1"/>
  <c r="N678" i="1" s="1"/>
  <c r="K679" i="1"/>
  <c r="N679" i="1" s="1"/>
  <c r="K680" i="1"/>
  <c r="N680" i="1" s="1"/>
  <c r="K681" i="1"/>
  <c r="N681" i="1" s="1"/>
  <c r="K682" i="1"/>
  <c r="N682" i="1" s="1"/>
  <c r="K683" i="1"/>
  <c r="N683" i="1" s="1"/>
  <c r="K684" i="1"/>
  <c r="N684" i="1" s="1"/>
  <c r="K685" i="1"/>
  <c r="N685" i="1" s="1"/>
  <c r="K686" i="1"/>
  <c r="N686" i="1" s="1"/>
  <c r="K687" i="1"/>
  <c r="N687" i="1" s="1"/>
  <c r="K688" i="1"/>
  <c r="N688" i="1" s="1"/>
  <c r="K689" i="1"/>
  <c r="N689" i="1" s="1"/>
  <c r="K690" i="1"/>
  <c r="N690" i="1" s="1"/>
  <c r="K691" i="1"/>
  <c r="N691" i="1" s="1"/>
  <c r="K692" i="1"/>
  <c r="N692" i="1" s="1"/>
  <c r="K693" i="1"/>
  <c r="N693" i="1" s="1"/>
  <c r="K694" i="1"/>
  <c r="N694" i="1" s="1"/>
  <c r="K695" i="1"/>
  <c r="N695" i="1" s="1"/>
  <c r="K696" i="1"/>
  <c r="N696" i="1" s="1"/>
  <c r="K697" i="1"/>
  <c r="N697" i="1" s="1"/>
  <c r="K698" i="1"/>
  <c r="N698" i="1" s="1"/>
  <c r="K699" i="1"/>
  <c r="N699" i="1" s="1"/>
  <c r="K700" i="1"/>
  <c r="N700" i="1" s="1"/>
  <c r="K701" i="1"/>
  <c r="N701" i="1" s="1"/>
  <c r="K702" i="1"/>
  <c r="N702" i="1" s="1"/>
  <c r="K703" i="1"/>
  <c r="N703" i="1" s="1"/>
  <c r="K704" i="1"/>
  <c r="N704" i="1" s="1"/>
  <c r="K705" i="1"/>
  <c r="N705" i="1" s="1"/>
  <c r="K706" i="1"/>
  <c r="N706" i="1" s="1"/>
  <c r="K707" i="1"/>
  <c r="N707" i="1" s="1"/>
  <c r="K708" i="1"/>
  <c r="N708" i="1" s="1"/>
  <c r="K709" i="1"/>
  <c r="N709" i="1" s="1"/>
  <c r="K710" i="1"/>
  <c r="N710" i="1" s="1"/>
  <c r="K711" i="1"/>
  <c r="N711" i="1" s="1"/>
  <c r="K712" i="1"/>
  <c r="N712" i="1" s="1"/>
  <c r="K713" i="1"/>
  <c r="N713" i="1" s="1"/>
  <c r="K714" i="1"/>
  <c r="N714" i="1" s="1"/>
  <c r="K715" i="1"/>
  <c r="N715" i="1" s="1"/>
  <c r="K716" i="1"/>
  <c r="N716" i="1" s="1"/>
  <c r="K717" i="1"/>
  <c r="N717" i="1" s="1"/>
  <c r="K718" i="1"/>
  <c r="N718" i="1" s="1"/>
  <c r="K719" i="1"/>
  <c r="N719" i="1" s="1"/>
  <c r="K720" i="1"/>
  <c r="N720" i="1" s="1"/>
  <c r="K721" i="1"/>
  <c r="N721" i="1" s="1"/>
  <c r="K722" i="1"/>
  <c r="N722" i="1" s="1"/>
  <c r="K723" i="1"/>
  <c r="N723" i="1" s="1"/>
  <c r="K724" i="1"/>
  <c r="N724" i="1" s="1"/>
  <c r="K725" i="1"/>
  <c r="N725" i="1" s="1"/>
  <c r="K726" i="1"/>
  <c r="N726" i="1" s="1"/>
  <c r="K727" i="1"/>
  <c r="N727" i="1" s="1"/>
  <c r="K728" i="1"/>
  <c r="N728" i="1" s="1"/>
  <c r="K729" i="1"/>
  <c r="N729" i="1" s="1"/>
  <c r="K730" i="1"/>
  <c r="N730" i="1" s="1"/>
  <c r="K731" i="1"/>
  <c r="N731" i="1" s="1"/>
  <c r="K732" i="1"/>
  <c r="N732" i="1" s="1"/>
  <c r="K733" i="1"/>
  <c r="N733" i="1" s="1"/>
  <c r="K734" i="1"/>
  <c r="N734" i="1" s="1"/>
  <c r="K735" i="1"/>
  <c r="N735" i="1" s="1"/>
  <c r="K736" i="1"/>
  <c r="N736" i="1" s="1"/>
  <c r="K737" i="1"/>
  <c r="N737" i="1" s="1"/>
  <c r="K738" i="1"/>
  <c r="N738" i="1" s="1"/>
  <c r="K739" i="1"/>
  <c r="N739" i="1" s="1"/>
  <c r="K740" i="1"/>
  <c r="N740" i="1" s="1"/>
  <c r="K741" i="1"/>
  <c r="N741" i="1" s="1"/>
  <c r="K742" i="1"/>
  <c r="N742" i="1" s="1"/>
  <c r="K743" i="1"/>
  <c r="N743" i="1" s="1"/>
  <c r="K744" i="1"/>
  <c r="N744" i="1" s="1"/>
  <c r="K745" i="1"/>
  <c r="N745" i="1" s="1"/>
  <c r="K746" i="1"/>
  <c r="N746" i="1" s="1"/>
  <c r="K747" i="1"/>
  <c r="N747" i="1" s="1"/>
  <c r="K748" i="1"/>
  <c r="N748" i="1" s="1"/>
  <c r="K749" i="1"/>
  <c r="N749" i="1" s="1"/>
  <c r="K750" i="1"/>
  <c r="N750" i="1" s="1"/>
  <c r="K751" i="1"/>
  <c r="N751" i="1" s="1"/>
  <c r="K752" i="1"/>
  <c r="N752" i="1" s="1"/>
  <c r="K753" i="1"/>
  <c r="N753" i="1" s="1"/>
  <c r="K754" i="1"/>
  <c r="N754" i="1" s="1"/>
  <c r="K755" i="1"/>
  <c r="N755" i="1" s="1"/>
  <c r="K756" i="1"/>
  <c r="N756" i="1" s="1"/>
  <c r="K757" i="1"/>
  <c r="N757" i="1" s="1"/>
  <c r="K758" i="1"/>
  <c r="N758" i="1" s="1"/>
  <c r="K759" i="1"/>
  <c r="N759" i="1" s="1"/>
  <c r="K760" i="1"/>
  <c r="N760" i="1" s="1"/>
  <c r="K761" i="1"/>
  <c r="N761" i="1" s="1"/>
  <c r="K762" i="1"/>
  <c r="N762" i="1" s="1"/>
  <c r="K763" i="1"/>
  <c r="N763" i="1" s="1"/>
  <c r="K764" i="1"/>
  <c r="N764" i="1" s="1"/>
  <c r="K765" i="1"/>
  <c r="N765" i="1" s="1"/>
  <c r="K766" i="1"/>
  <c r="N766" i="1" s="1"/>
  <c r="K767" i="1"/>
  <c r="N767" i="1" s="1"/>
  <c r="K768" i="1"/>
  <c r="N768" i="1" s="1"/>
  <c r="K769" i="1"/>
  <c r="N769" i="1" s="1"/>
  <c r="K770" i="1"/>
  <c r="N770" i="1" s="1"/>
  <c r="K771" i="1"/>
  <c r="N771" i="1" s="1"/>
  <c r="K772" i="1"/>
  <c r="N772" i="1" s="1"/>
  <c r="K773" i="1"/>
  <c r="N773" i="1" s="1"/>
  <c r="K774" i="1"/>
  <c r="N774" i="1" s="1"/>
  <c r="K775" i="1"/>
  <c r="N775" i="1" s="1"/>
  <c r="K776" i="1"/>
  <c r="N776" i="1" s="1"/>
  <c r="K777" i="1"/>
  <c r="N777" i="1" s="1"/>
  <c r="K778" i="1"/>
  <c r="N778" i="1" s="1"/>
  <c r="K779" i="1"/>
  <c r="N779" i="1" s="1"/>
  <c r="K780" i="1"/>
  <c r="N780" i="1" s="1"/>
  <c r="K781" i="1"/>
  <c r="N781" i="1" s="1"/>
  <c r="K782" i="1"/>
  <c r="N782" i="1" s="1"/>
  <c r="K783" i="1"/>
  <c r="N783" i="1" s="1"/>
  <c r="K784" i="1"/>
  <c r="N784" i="1" s="1"/>
  <c r="K785" i="1"/>
  <c r="N785" i="1" s="1"/>
  <c r="K786" i="1"/>
  <c r="N786" i="1" s="1"/>
  <c r="K787" i="1"/>
  <c r="N787" i="1" s="1"/>
  <c r="K788" i="1"/>
  <c r="N788" i="1" s="1"/>
  <c r="K789" i="1"/>
  <c r="N789" i="1" s="1"/>
  <c r="K790" i="1"/>
  <c r="N790" i="1" s="1"/>
  <c r="K791" i="1"/>
  <c r="N791" i="1" s="1"/>
  <c r="K792" i="1"/>
  <c r="N792" i="1" s="1"/>
  <c r="K793" i="1"/>
  <c r="N793" i="1" s="1"/>
  <c r="K794" i="1"/>
  <c r="N794" i="1" s="1"/>
  <c r="K795" i="1"/>
  <c r="N795" i="1" s="1"/>
  <c r="K796" i="1"/>
  <c r="N796" i="1" s="1"/>
  <c r="K797" i="1"/>
  <c r="N797" i="1" s="1"/>
  <c r="K798" i="1"/>
  <c r="N798" i="1" s="1"/>
  <c r="K799" i="1"/>
  <c r="N799" i="1" s="1"/>
  <c r="K800" i="1"/>
  <c r="N800" i="1" s="1"/>
  <c r="K801" i="1"/>
  <c r="N801" i="1" s="1"/>
  <c r="K802" i="1"/>
  <c r="N802" i="1" s="1"/>
  <c r="K803" i="1"/>
  <c r="N803" i="1" s="1"/>
  <c r="K804" i="1"/>
  <c r="N804" i="1" s="1"/>
  <c r="K805" i="1"/>
  <c r="N805" i="1" s="1"/>
  <c r="K806" i="1"/>
  <c r="N806" i="1" s="1"/>
  <c r="K807" i="1"/>
  <c r="N807" i="1" s="1"/>
  <c r="K808" i="1"/>
  <c r="N808" i="1" s="1"/>
  <c r="K809" i="1"/>
  <c r="N809" i="1" s="1"/>
  <c r="K810" i="1"/>
  <c r="N810" i="1" s="1"/>
  <c r="K811" i="1"/>
  <c r="N811" i="1" s="1"/>
  <c r="K812" i="1"/>
  <c r="N812" i="1" s="1"/>
  <c r="K813" i="1"/>
  <c r="N813" i="1" s="1"/>
  <c r="K814" i="1"/>
  <c r="N814" i="1" s="1"/>
  <c r="K815" i="1"/>
  <c r="N815" i="1" s="1"/>
  <c r="K816" i="1"/>
  <c r="N816" i="1" s="1"/>
  <c r="K817" i="1"/>
  <c r="N817" i="1" s="1"/>
  <c r="K818" i="1"/>
  <c r="N818" i="1" s="1"/>
  <c r="K819" i="1"/>
  <c r="N819" i="1" s="1"/>
  <c r="K820" i="1"/>
  <c r="N820" i="1" s="1"/>
  <c r="K821" i="1"/>
  <c r="N821" i="1" s="1"/>
  <c r="K822" i="1"/>
  <c r="N822" i="1" s="1"/>
  <c r="K823" i="1"/>
  <c r="N823" i="1" s="1"/>
  <c r="K824" i="1"/>
  <c r="N824" i="1" s="1"/>
  <c r="K825" i="1"/>
  <c r="N825" i="1" s="1"/>
  <c r="K826" i="1"/>
  <c r="N826" i="1" s="1"/>
  <c r="K827" i="1"/>
  <c r="N827" i="1" s="1"/>
  <c r="K828" i="1"/>
  <c r="N828" i="1" s="1"/>
  <c r="K829" i="1"/>
  <c r="N829" i="1" s="1"/>
  <c r="K830" i="1"/>
  <c r="N830" i="1" s="1"/>
  <c r="K831" i="1"/>
  <c r="N831" i="1" s="1"/>
  <c r="K832" i="1"/>
  <c r="N832" i="1" s="1"/>
  <c r="K833" i="1"/>
  <c r="N833" i="1" s="1"/>
  <c r="K834" i="1"/>
  <c r="N834" i="1" s="1"/>
  <c r="K835" i="1"/>
  <c r="N835" i="1" s="1"/>
  <c r="K836" i="1"/>
  <c r="N836" i="1" s="1"/>
  <c r="K837" i="1"/>
  <c r="N837" i="1" s="1"/>
  <c r="K838" i="1"/>
  <c r="N838" i="1" s="1"/>
  <c r="K839" i="1"/>
  <c r="N839" i="1" s="1"/>
  <c r="K840" i="1"/>
  <c r="N840" i="1" s="1"/>
  <c r="K841" i="1"/>
  <c r="N841" i="1" s="1"/>
  <c r="K842" i="1"/>
  <c r="N842" i="1" s="1"/>
  <c r="K843" i="1"/>
  <c r="N843" i="1" s="1"/>
  <c r="K844" i="1"/>
  <c r="N844" i="1" s="1"/>
  <c r="K845" i="1"/>
  <c r="N845" i="1" s="1"/>
  <c r="K846" i="1"/>
  <c r="N846" i="1" s="1"/>
  <c r="K847" i="1"/>
  <c r="N847" i="1" s="1"/>
  <c r="K848" i="1"/>
  <c r="N848" i="1" s="1"/>
  <c r="K849" i="1"/>
  <c r="N849" i="1" s="1"/>
  <c r="K850" i="1"/>
  <c r="N850" i="1" s="1"/>
  <c r="K851" i="1"/>
  <c r="N851" i="1" s="1"/>
  <c r="K852" i="1"/>
  <c r="N852" i="1" s="1"/>
  <c r="K853" i="1"/>
  <c r="N853" i="1" s="1"/>
  <c r="K854" i="1"/>
  <c r="N854" i="1" s="1"/>
  <c r="K855" i="1"/>
  <c r="N855" i="1" s="1"/>
  <c r="K856" i="1"/>
  <c r="N856" i="1" s="1"/>
  <c r="K857" i="1"/>
  <c r="N857" i="1" s="1"/>
  <c r="K858" i="1"/>
  <c r="N858" i="1" s="1"/>
  <c r="K859" i="1"/>
  <c r="N859" i="1" s="1"/>
  <c r="K860" i="1"/>
  <c r="N860" i="1" s="1"/>
  <c r="K861" i="1"/>
  <c r="N861" i="1" s="1"/>
  <c r="K862" i="1"/>
  <c r="N862" i="1" s="1"/>
  <c r="K863" i="1"/>
  <c r="N863" i="1" s="1"/>
  <c r="K864" i="1"/>
  <c r="N864" i="1" s="1"/>
  <c r="K865" i="1"/>
  <c r="N865" i="1" s="1"/>
  <c r="K866" i="1"/>
  <c r="N866" i="1" s="1"/>
  <c r="K867" i="1"/>
  <c r="N867" i="1" s="1"/>
  <c r="K868" i="1"/>
  <c r="N868" i="1" s="1"/>
  <c r="K869" i="1"/>
  <c r="N869" i="1" s="1"/>
  <c r="K870" i="1"/>
  <c r="N870" i="1" s="1"/>
  <c r="K871" i="1"/>
  <c r="N871" i="1" s="1"/>
  <c r="K872" i="1"/>
  <c r="N872" i="1" s="1"/>
  <c r="K873" i="1"/>
  <c r="N873" i="1" s="1"/>
  <c r="K874" i="1"/>
  <c r="N874" i="1" s="1"/>
  <c r="K875" i="1"/>
  <c r="N875" i="1" s="1"/>
  <c r="K876" i="1"/>
  <c r="N876" i="1" s="1"/>
  <c r="K877" i="1"/>
  <c r="N877" i="1" s="1"/>
  <c r="K878" i="1"/>
  <c r="N878" i="1" s="1"/>
  <c r="K879" i="1"/>
  <c r="N879" i="1" s="1"/>
  <c r="K880" i="1"/>
  <c r="N880" i="1" s="1"/>
  <c r="K881" i="1"/>
  <c r="N881" i="1" s="1"/>
  <c r="K882" i="1"/>
  <c r="N882" i="1" s="1"/>
  <c r="K883" i="1"/>
  <c r="N883" i="1" s="1"/>
  <c r="K884" i="1"/>
  <c r="N884" i="1" s="1"/>
  <c r="K885" i="1"/>
  <c r="N885" i="1" s="1"/>
  <c r="K886" i="1"/>
  <c r="N886" i="1" s="1"/>
  <c r="K887" i="1"/>
  <c r="N887" i="1" s="1"/>
  <c r="K888" i="1"/>
  <c r="N888" i="1" s="1"/>
  <c r="K889" i="1"/>
  <c r="N889" i="1" s="1"/>
  <c r="K890" i="1"/>
  <c r="N890" i="1" s="1"/>
  <c r="K891" i="1"/>
  <c r="N891" i="1" s="1"/>
  <c r="K892" i="1"/>
  <c r="N892" i="1" s="1"/>
  <c r="K893" i="1"/>
  <c r="N893" i="1" s="1"/>
  <c r="K894" i="1"/>
  <c r="N894" i="1" s="1"/>
  <c r="K895" i="1"/>
  <c r="N895" i="1" s="1"/>
  <c r="K896" i="1"/>
  <c r="N896" i="1" s="1"/>
  <c r="K897" i="1"/>
  <c r="N897" i="1" s="1"/>
  <c r="K898" i="1"/>
  <c r="N898" i="1" s="1"/>
  <c r="K899" i="1"/>
  <c r="N899" i="1" s="1"/>
  <c r="K900" i="1"/>
  <c r="N900" i="1" s="1"/>
  <c r="K901" i="1"/>
  <c r="N901" i="1" s="1"/>
  <c r="K902" i="1"/>
  <c r="N902" i="1" s="1"/>
  <c r="K903" i="1"/>
  <c r="N903" i="1" s="1"/>
  <c r="K904" i="1"/>
  <c r="N904" i="1" s="1"/>
  <c r="K905" i="1"/>
  <c r="N905" i="1" s="1"/>
  <c r="K906" i="1"/>
  <c r="N906" i="1" s="1"/>
  <c r="K907" i="1"/>
  <c r="N907" i="1" s="1"/>
  <c r="K908" i="1"/>
  <c r="N908" i="1" s="1"/>
  <c r="K909" i="1"/>
  <c r="N909" i="1" s="1"/>
  <c r="K910" i="1"/>
  <c r="N910" i="1" s="1"/>
  <c r="K911" i="1"/>
  <c r="N911" i="1" s="1"/>
  <c r="K912" i="1"/>
  <c r="N912" i="1" s="1"/>
  <c r="K913" i="1"/>
  <c r="N913" i="1" s="1"/>
  <c r="K914" i="1"/>
  <c r="N914" i="1" s="1"/>
  <c r="K915" i="1"/>
  <c r="N915" i="1" s="1"/>
  <c r="K916" i="1"/>
  <c r="N916" i="1" s="1"/>
  <c r="K917" i="1"/>
  <c r="N917" i="1" s="1"/>
  <c r="K918" i="1"/>
  <c r="N918" i="1" s="1"/>
  <c r="K919" i="1"/>
  <c r="N919" i="1" s="1"/>
  <c r="K920" i="1"/>
  <c r="N920" i="1" s="1"/>
  <c r="K921" i="1"/>
  <c r="N921" i="1" s="1"/>
  <c r="K922" i="1"/>
  <c r="N922" i="1" s="1"/>
  <c r="K923" i="1"/>
  <c r="N923" i="1" s="1"/>
  <c r="K924" i="1"/>
  <c r="N924" i="1" s="1"/>
  <c r="K925" i="1"/>
  <c r="N925" i="1" s="1"/>
  <c r="K926" i="1"/>
  <c r="N926" i="1" s="1"/>
  <c r="K927" i="1"/>
  <c r="N927" i="1" s="1"/>
  <c r="K928" i="1"/>
  <c r="N928" i="1" s="1"/>
  <c r="K929" i="1"/>
  <c r="N929" i="1" s="1"/>
  <c r="K930" i="1"/>
  <c r="N930" i="1" s="1"/>
  <c r="K931" i="1"/>
  <c r="N931" i="1" s="1"/>
  <c r="K932" i="1"/>
  <c r="N932" i="1" s="1"/>
  <c r="K933" i="1"/>
  <c r="N933" i="1" s="1"/>
  <c r="K934" i="1"/>
  <c r="N934" i="1" s="1"/>
  <c r="K935" i="1"/>
  <c r="N935" i="1" s="1"/>
  <c r="K936" i="1"/>
  <c r="N936" i="1" s="1"/>
  <c r="K937" i="1"/>
  <c r="N937" i="1" s="1"/>
  <c r="K938" i="1"/>
  <c r="N938" i="1" s="1"/>
  <c r="K939" i="1"/>
  <c r="N939" i="1" s="1"/>
  <c r="K940" i="1"/>
  <c r="N940" i="1" s="1"/>
  <c r="K941" i="1"/>
  <c r="N941" i="1" s="1"/>
  <c r="K942" i="1"/>
  <c r="N942" i="1" s="1"/>
  <c r="K943" i="1"/>
  <c r="N943" i="1" s="1"/>
  <c r="K944" i="1"/>
  <c r="N944" i="1" s="1"/>
  <c r="K945" i="1"/>
  <c r="N945" i="1" s="1"/>
  <c r="K946" i="1"/>
  <c r="N946" i="1" s="1"/>
  <c r="K947" i="1"/>
  <c r="N947" i="1" s="1"/>
  <c r="K948" i="1"/>
  <c r="N948" i="1" s="1"/>
  <c r="K949" i="1"/>
  <c r="N949" i="1" s="1"/>
  <c r="K950" i="1"/>
  <c r="N950" i="1" s="1"/>
  <c r="K951" i="1"/>
  <c r="N951" i="1" s="1"/>
  <c r="K952" i="1"/>
  <c r="N952" i="1" s="1"/>
  <c r="K953" i="1"/>
  <c r="N953" i="1" s="1"/>
  <c r="K954" i="1"/>
  <c r="N954" i="1" s="1"/>
  <c r="K955" i="1"/>
  <c r="N955" i="1" s="1"/>
  <c r="K956" i="1"/>
  <c r="N956" i="1" s="1"/>
  <c r="K957" i="1"/>
  <c r="N957" i="1" s="1"/>
  <c r="K958" i="1"/>
  <c r="N958" i="1" s="1"/>
  <c r="K959" i="1"/>
  <c r="N959" i="1" s="1"/>
  <c r="K960" i="1"/>
  <c r="N960" i="1" s="1"/>
  <c r="K961" i="1"/>
  <c r="N961" i="1" s="1"/>
  <c r="K962" i="1"/>
  <c r="N962" i="1" s="1"/>
  <c r="K963" i="1"/>
  <c r="N963" i="1" s="1"/>
  <c r="K964" i="1"/>
  <c r="N964" i="1" s="1"/>
  <c r="K965" i="1"/>
  <c r="N965" i="1" s="1"/>
  <c r="K966" i="1"/>
  <c r="N966" i="1" s="1"/>
  <c r="K967" i="1"/>
  <c r="N967" i="1" s="1"/>
  <c r="K968" i="1"/>
  <c r="N968" i="1" s="1"/>
  <c r="K969" i="1"/>
  <c r="N969" i="1" s="1"/>
  <c r="K970" i="1"/>
  <c r="N970" i="1" s="1"/>
  <c r="K971" i="1"/>
  <c r="N971" i="1" s="1"/>
  <c r="K972" i="1"/>
  <c r="N972" i="1" s="1"/>
  <c r="K973" i="1"/>
  <c r="N973" i="1" s="1"/>
  <c r="K974" i="1"/>
  <c r="N974" i="1" s="1"/>
  <c r="K975" i="1"/>
  <c r="N975" i="1" s="1"/>
  <c r="K976" i="1"/>
  <c r="N976" i="1" s="1"/>
  <c r="K977" i="1"/>
  <c r="N977" i="1" s="1"/>
  <c r="K978" i="1"/>
  <c r="N978" i="1" s="1"/>
  <c r="K979" i="1"/>
  <c r="N979" i="1" s="1"/>
  <c r="K980" i="1"/>
  <c r="N980" i="1" s="1"/>
  <c r="K981" i="1"/>
  <c r="N981" i="1" s="1"/>
  <c r="K982" i="1"/>
  <c r="N982" i="1" s="1"/>
  <c r="K983" i="1"/>
  <c r="N983" i="1" s="1"/>
  <c r="K984" i="1"/>
  <c r="N984" i="1" s="1"/>
  <c r="K985" i="1"/>
  <c r="N985" i="1" s="1"/>
  <c r="K986" i="1"/>
  <c r="N986" i="1" s="1"/>
  <c r="K987" i="1"/>
  <c r="N987" i="1" s="1"/>
  <c r="K988" i="1"/>
  <c r="N988" i="1" s="1"/>
  <c r="K989" i="1"/>
  <c r="N989" i="1" s="1"/>
  <c r="K990" i="1"/>
  <c r="N990" i="1" s="1"/>
  <c r="K991" i="1"/>
  <c r="N991" i="1" s="1"/>
  <c r="K992" i="1"/>
  <c r="N992" i="1" s="1"/>
  <c r="K993" i="1"/>
  <c r="N993" i="1" s="1"/>
  <c r="K994" i="1"/>
  <c r="N994" i="1" s="1"/>
  <c r="K995" i="1"/>
  <c r="N995" i="1" s="1"/>
  <c r="K996" i="1"/>
  <c r="N996" i="1" s="1"/>
  <c r="K997" i="1"/>
  <c r="N997" i="1" s="1"/>
  <c r="K998" i="1"/>
  <c r="N998" i="1" s="1"/>
  <c r="K999" i="1"/>
  <c r="N999" i="1" s="1"/>
  <c r="K1000" i="1"/>
  <c r="N1000" i="1" s="1"/>
  <c r="K1001" i="1"/>
  <c r="N1001" i="1" s="1"/>
  <c r="P74" i="6" l="1"/>
  <c r="P159" i="6"/>
  <c r="P180" i="6"/>
  <c r="P22" i="6"/>
  <c r="P77" i="6"/>
  <c r="P102" i="6"/>
  <c r="P51" i="6"/>
  <c r="P73" i="6"/>
  <c r="P92" i="6"/>
  <c r="P18" i="6"/>
  <c r="P101" i="6"/>
  <c r="P36" i="6"/>
  <c r="P44" i="6"/>
  <c r="P124" i="6"/>
  <c r="P60" i="6"/>
  <c r="P171" i="6"/>
  <c r="P98" i="6"/>
  <c r="P95" i="6"/>
  <c r="P31" i="6"/>
  <c r="P52" i="6"/>
  <c r="P84" i="6"/>
  <c r="P28" i="6"/>
  <c r="P50" i="6"/>
  <c r="P108" i="6"/>
  <c r="P33" i="6"/>
  <c r="P20" i="6"/>
  <c r="P72" i="6"/>
  <c r="P93" i="6"/>
  <c r="P29" i="6"/>
  <c r="P90" i="6"/>
  <c r="P148" i="6"/>
  <c r="P75" i="6"/>
  <c r="P179" i="6"/>
  <c r="P67" i="6"/>
  <c r="P147" i="6"/>
  <c r="P161" i="6"/>
  <c r="P107" i="6"/>
  <c r="P19" i="6"/>
  <c r="P21" i="6"/>
  <c r="P126" i="6"/>
  <c r="P163" i="6"/>
  <c r="P160" i="6"/>
  <c r="P176" i="6"/>
  <c r="P86" i="6"/>
  <c r="P69" i="6"/>
  <c r="P88" i="6"/>
  <c r="P26" i="6"/>
  <c r="P97" i="6"/>
  <c r="P134" i="6"/>
  <c r="P39" i="6"/>
  <c r="P53" i="6"/>
  <c r="P141" i="6"/>
  <c r="P117" i="6"/>
  <c r="P61" i="6"/>
  <c r="P105" i="6"/>
  <c r="P83" i="6"/>
  <c r="P166" i="6"/>
  <c r="P48" i="6"/>
  <c r="P115" i="6"/>
  <c r="P125" i="6"/>
  <c r="P38" i="6"/>
  <c r="P79" i="6"/>
  <c r="P122" i="6"/>
  <c r="P103" i="6"/>
  <c r="P94" i="6"/>
  <c r="P167" i="6"/>
  <c r="P157" i="6"/>
  <c r="P174" i="6"/>
  <c r="P57" i="6"/>
  <c r="P35" i="6"/>
  <c r="P123" i="6"/>
  <c r="P46" i="6"/>
  <c r="P137" i="6"/>
  <c r="P106" i="6"/>
  <c r="P127" i="6"/>
  <c r="P133" i="6"/>
  <c r="P55" i="6"/>
  <c r="P56" i="6"/>
  <c r="P119" i="6"/>
  <c r="P30" i="6"/>
  <c r="P89" i="6"/>
  <c r="P99" i="6"/>
  <c r="P25" i="6"/>
  <c r="P116" i="6"/>
  <c r="P154" i="6"/>
  <c r="P145" i="6"/>
  <c r="P62" i="6"/>
  <c r="P104" i="6"/>
  <c r="P155" i="6"/>
  <c r="P91" i="6"/>
  <c r="P149" i="6"/>
  <c r="P169" i="6"/>
  <c r="P15" i="6"/>
  <c r="P27" i="6"/>
  <c r="P78" i="6"/>
  <c r="P54" i="6"/>
  <c r="P153" i="6"/>
  <c r="P16" i="6"/>
  <c r="P32" i="6"/>
  <c r="P140" i="6"/>
  <c r="P178" i="6"/>
  <c r="P173" i="6"/>
  <c r="P129" i="6"/>
  <c r="P118" i="6"/>
  <c r="P135" i="6"/>
  <c r="P144" i="6"/>
  <c r="P138" i="6"/>
  <c r="P146" i="6"/>
  <c r="P34" i="6"/>
  <c r="P170" i="6"/>
  <c r="P81" i="6"/>
  <c r="P168" i="6"/>
  <c r="P131" i="6"/>
  <c r="P17" i="6"/>
  <c r="P76" i="6"/>
  <c r="P158" i="6"/>
  <c r="P47" i="6"/>
  <c r="P132" i="6"/>
  <c r="P96" i="6"/>
  <c r="P68" i="6"/>
  <c r="P139" i="6"/>
  <c r="P143" i="6"/>
  <c r="P100" i="6"/>
  <c r="P41" i="6"/>
  <c r="P156" i="6"/>
  <c r="P42" i="6"/>
  <c r="P110" i="6"/>
  <c r="P49" i="6"/>
  <c r="P175" i="6"/>
  <c r="P120" i="6"/>
  <c r="P87" i="6"/>
  <c r="P40" i="6"/>
  <c r="P111" i="6"/>
  <c r="P66" i="6"/>
  <c r="P71" i="6"/>
  <c r="P172" i="6"/>
  <c r="P112" i="6"/>
  <c r="P177" i="6"/>
  <c r="P130" i="6"/>
  <c r="P136" i="6"/>
  <c r="P63" i="6"/>
  <c r="P23" i="6"/>
  <c r="P128" i="6"/>
  <c r="P64" i="6"/>
  <c r="P164" i="6"/>
  <c r="P113" i="6"/>
  <c r="P37" i="6"/>
  <c r="P121" i="6"/>
  <c r="P59" i="6"/>
  <c r="P109" i="6"/>
  <c r="P45" i="6"/>
  <c r="P82" i="6"/>
  <c r="P70" i="6"/>
  <c r="P150" i="6"/>
  <c r="P151" i="6"/>
  <c r="P58" i="6"/>
  <c r="P85" i="6"/>
  <c r="P24" i="6"/>
  <c r="P43" i="6"/>
  <c r="P165" i="6"/>
  <c r="P162" i="6"/>
  <c r="P142" i="6"/>
  <c r="P152" i="6"/>
  <c r="P80" i="6"/>
  <c r="P114" i="6"/>
  <c r="P65" i="6"/>
  <c r="E11" i="2" l="1"/>
  <c r="E12" i="2" s="1"/>
</calcChain>
</file>

<file path=xl/sharedStrings.xml><?xml version="1.0" encoding="utf-8"?>
<sst xmlns="http://schemas.openxmlformats.org/spreadsheetml/2006/main" count="11141" uniqueCount="2132">
  <si>
    <t>Full Name</t>
  </si>
  <si>
    <t>Job Title</t>
  </si>
  <si>
    <t>Department</t>
  </si>
  <si>
    <t>Business Unit</t>
  </si>
  <si>
    <t>Gender</t>
  </si>
  <si>
    <t>City</t>
  </si>
  <si>
    <t>Vice President</t>
  </si>
  <si>
    <t>Finance</t>
  </si>
  <si>
    <t>Research &amp; Development</t>
  </si>
  <si>
    <t>Female</t>
  </si>
  <si>
    <t>HRIS Analyst</t>
  </si>
  <si>
    <t>Human Resources</t>
  </si>
  <si>
    <t>Enterprise Architect</t>
  </si>
  <si>
    <t>IT</t>
  </si>
  <si>
    <t>Male</t>
  </si>
  <si>
    <t>Quality Engineer</t>
  </si>
  <si>
    <t>Engineering</t>
  </si>
  <si>
    <t>Corporate</t>
  </si>
  <si>
    <t>Network Engineer</t>
  </si>
  <si>
    <t>Manufacturing</t>
  </si>
  <si>
    <t>E03750</t>
  </si>
  <si>
    <t>Cloud Infrastructure Architect</t>
  </si>
  <si>
    <t>Director</t>
  </si>
  <si>
    <t>E02274</t>
  </si>
  <si>
    <t>Sr. Analyst</t>
  </si>
  <si>
    <t>Marketing</t>
  </si>
  <si>
    <t>Speciality Products</t>
  </si>
  <si>
    <t>E00530</t>
  </si>
  <si>
    <t>E04380</t>
  </si>
  <si>
    <t>Sr. Account Representative</t>
  </si>
  <si>
    <t>Sales</t>
  </si>
  <si>
    <t>E01994</t>
  </si>
  <si>
    <t>Technical Architect</t>
  </si>
  <si>
    <t>Computer Systems Manager</t>
  </si>
  <si>
    <t>E02572</t>
  </si>
  <si>
    <t>Test Engineer</t>
  </si>
  <si>
    <t>Automation Engineer</t>
  </si>
  <si>
    <t>Sr. Manger</t>
  </si>
  <si>
    <t>Manager</t>
  </si>
  <si>
    <t>Analyst II</t>
  </si>
  <si>
    <t>Accounting</t>
  </si>
  <si>
    <t>Axel Santos</t>
  </si>
  <si>
    <t>Analyst</t>
  </si>
  <si>
    <t>Operations Engineer</t>
  </si>
  <si>
    <t>E01927</t>
  </si>
  <si>
    <t>Network Architect</t>
  </si>
  <si>
    <t>Adeline Huang</t>
  </si>
  <si>
    <t>IT Coordinator</t>
  </si>
  <si>
    <t>E03292</t>
  </si>
  <si>
    <t>Systems Analyst</t>
  </si>
  <si>
    <t>Sr. Business Partner</t>
  </si>
  <si>
    <t>E00650</t>
  </si>
  <si>
    <t>E02744</t>
  </si>
  <si>
    <t>Service Desk Analyst</t>
  </si>
  <si>
    <t>Business Partner</t>
  </si>
  <si>
    <t>Controls Engineer</t>
  </si>
  <si>
    <t>E04029</t>
  </si>
  <si>
    <t>Development Engineer</t>
  </si>
  <si>
    <t>E04545</t>
  </si>
  <si>
    <t>Solutions Architect</t>
  </si>
  <si>
    <t>Network Administrator</t>
  </si>
  <si>
    <t>E03984</t>
  </si>
  <si>
    <t>IT Systems Architect</t>
  </si>
  <si>
    <t>Vivian Lewis</t>
  </si>
  <si>
    <t>E00824</t>
  </si>
  <si>
    <t>Account Representative</t>
  </si>
  <si>
    <t>E02044</t>
  </si>
  <si>
    <t>E01263</t>
  </si>
  <si>
    <t>Engineering Manager</t>
  </si>
  <si>
    <t>System Administrator </t>
  </si>
  <si>
    <t>E01550</t>
  </si>
  <si>
    <t>E02832</t>
  </si>
  <si>
    <t>E04285</t>
  </si>
  <si>
    <t>E00917</t>
  </si>
  <si>
    <t>E03901</t>
  </si>
  <si>
    <t>E03131</t>
  </si>
  <si>
    <t>E02728</t>
  </si>
  <si>
    <t>E01339</t>
  </si>
  <si>
    <t>E03404</t>
  </si>
  <si>
    <t>E00119</t>
  </si>
  <si>
    <t>E03579</t>
  </si>
  <si>
    <t>E03252</t>
  </si>
  <si>
    <t>Everly Lin</t>
  </si>
  <si>
    <t>E01465</t>
  </si>
  <si>
    <t>E01807</t>
  </si>
  <si>
    <t>E04749</t>
  </si>
  <si>
    <t>E04517</t>
  </si>
  <si>
    <t>E01789</t>
  </si>
  <si>
    <t>E02848</t>
  </si>
  <si>
    <t>E03362</t>
  </si>
  <si>
    <t>E03097</t>
  </si>
  <si>
    <t>E04048</t>
  </si>
  <si>
    <t>E03694</t>
  </si>
  <si>
    <t>E03277</t>
  </si>
  <si>
    <t>E03550</t>
  </si>
  <si>
    <t>E01116</t>
  </si>
  <si>
    <t>E02235</t>
  </si>
  <si>
    <t>E01422</t>
  </si>
  <si>
    <t>E02903</t>
  </si>
  <si>
    <t>E00218</t>
  </si>
  <si>
    <t>Field Engineer</t>
  </si>
  <si>
    <t>Hailey Song</t>
  </si>
  <si>
    <t>E04369</t>
  </si>
  <si>
    <t>Asher Morales</t>
  </si>
  <si>
    <t>Carter Ortiz</t>
  </si>
  <si>
    <t>E02938</t>
  </si>
  <si>
    <t>E02923</t>
  </si>
  <si>
    <t>E02190</t>
  </si>
  <si>
    <t>E00325</t>
  </si>
  <si>
    <t>E01412</t>
  </si>
  <si>
    <t>E02307</t>
  </si>
  <si>
    <t>John Dang</t>
  </si>
  <si>
    <t>E00553</t>
  </si>
  <si>
    <t>E03799</t>
  </si>
  <si>
    <t>E02960</t>
  </si>
  <si>
    <t>E04290</t>
  </si>
  <si>
    <t>Nicholas Wong</t>
  </si>
  <si>
    <t>E04458</t>
  </si>
  <si>
    <t>Wesley Adams</t>
  </si>
  <si>
    <t>E04799</t>
  </si>
  <si>
    <t>E04962</t>
  </si>
  <si>
    <t>E00144</t>
  </si>
  <si>
    <t>E01981</t>
  </si>
  <si>
    <t>E03025</t>
  </si>
  <si>
    <t>E00287</t>
  </si>
  <si>
    <t>E00116</t>
  </si>
  <si>
    <t>E00691</t>
  </si>
  <si>
    <t>E03429</t>
  </si>
  <si>
    <t>E00813</t>
  </si>
  <si>
    <t>E03402</t>
  </si>
  <si>
    <t>E01985</t>
  </si>
  <si>
    <t>E02642</t>
  </si>
  <si>
    <t>E01832</t>
  </si>
  <si>
    <t>Daniel Jordan</t>
  </si>
  <si>
    <t>E03595</t>
  </si>
  <si>
    <t>E00044</t>
  </si>
  <si>
    <t>E03170</t>
  </si>
  <si>
    <t>E02047</t>
  </si>
  <si>
    <t>E03547</t>
  </si>
  <si>
    <t>E02522</t>
  </si>
  <si>
    <t>E01540</t>
  </si>
  <si>
    <t>E00502</t>
  </si>
  <si>
    <t>E03863</t>
  </si>
  <si>
    <t>E04018</t>
  </si>
  <si>
    <t>E02770</t>
  </si>
  <si>
    <t>E00591</t>
  </si>
  <si>
    <t>E03854</t>
  </si>
  <si>
    <t>E00639</t>
  </si>
  <si>
    <t>E01249</t>
  </si>
  <si>
    <t>E02420</t>
  </si>
  <si>
    <t>E01466</t>
  </si>
  <si>
    <t>E00401</t>
  </si>
  <si>
    <t>Raelynn Gupta</t>
  </si>
  <si>
    <t>E00791</t>
  </si>
  <si>
    <t>E00834</t>
  </si>
  <si>
    <t>E02183</t>
  </si>
  <si>
    <t>E02791</t>
  </si>
  <si>
    <t>E04131</t>
  </si>
  <si>
    <t>E03956</t>
  </si>
  <si>
    <t>E04784</t>
  </si>
  <si>
    <t>E00752</t>
  </si>
  <si>
    <t>E00431</t>
  </si>
  <si>
    <t>Allison Leung</t>
  </si>
  <si>
    <t>E00703</t>
  </si>
  <si>
    <t>Brooklyn Daniels</t>
  </si>
  <si>
    <t>E00880</t>
  </si>
  <si>
    <t>E04853</t>
  </si>
  <si>
    <t>E03870</t>
  </si>
  <si>
    <t>E02833</t>
  </si>
  <si>
    <t>E04217</t>
  </si>
  <si>
    <t>E02252</t>
  </si>
  <si>
    <t>E00342</t>
  </si>
  <si>
    <t>E03506</t>
  </si>
  <si>
    <t>E00701</t>
  </si>
  <si>
    <t>E00699</t>
  </si>
  <si>
    <t>E01611</t>
  </si>
  <si>
    <t>E04035</t>
  </si>
  <si>
    <t>E04163</t>
  </si>
  <si>
    <t>E01501</t>
  </si>
  <si>
    <t>E02489</t>
  </si>
  <si>
    <t>E03908</t>
  </si>
  <si>
    <t>E02942</t>
  </si>
  <si>
    <t>E01309</t>
  </si>
  <si>
    <t>Christopher Lim</t>
  </si>
  <si>
    <t>E04670</t>
  </si>
  <si>
    <t>E02710</t>
  </si>
  <si>
    <t>E04920</t>
  </si>
  <si>
    <t>E01281</t>
  </si>
  <si>
    <t>E03296</t>
  </si>
  <si>
    <t>E00380</t>
  </si>
  <si>
    <t>E01409</t>
  </si>
  <si>
    <t>E02375</t>
  </si>
  <si>
    <t>E01378</t>
  </si>
  <si>
    <t>E04969</t>
  </si>
  <si>
    <t>E02576</t>
  </si>
  <si>
    <t>E00810</t>
  </si>
  <si>
    <t>Lincoln Henderson</t>
  </si>
  <si>
    <t>E01546</t>
  </si>
  <si>
    <t>E02074</t>
  </si>
  <si>
    <t>E03047</t>
  </si>
  <si>
    <t>Sophie Silva</t>
  </si>
  <si>
    <t>E03567</t>
  </si>
  <si>
    <t>E02071</t>
  </si>
  <si>
    <t>E00181</t>
  </si>
  <si>
    <t>E00981</t>
  </si>
  <si>
    <t>E02861</t>
  </si>
  <si>
    <t>E00568</t>
  </si>
  <si>
    <t>E02850</t>
  </si>
  <si>
    <t>Hailey Dang</t>
  </si>
  <si>
    <t>E02415</t>
  </si>
  <si>
    <t>E00607</t>
  </si>
  <si>
    <t>E04194</t>
  </si>
  <si>
    <t>E00443</t>
  </si>
  <si>
    <t>E00862</t>
  </si>
  <si>
    <t>E04299</t>
  </si>
  <si>
    <t>E02939</t>
  </si>
  <si>
    <t>E02855</t>
  </si>
  <si>
    <t>E00206</t>
  </si>
  <si>
    <t>E02258</t>
  </si>
  <si>
    <t>E01006</t>
  </si>
  <si>
    <t>E01967</t>
  </si>
  <si>
    <t>E04128</t>
  </si>
  <si>
    <t>E02813</t>
  </si>
  <si>
    <t>E01132</t>
  </si>
  <si>
    <t>E04265</t>
  </si>
  <si>
    <t>E04536</t>
  </si>
  <si>
    <t>E00023</t>
  </si>
  <si>
    <t>E01631</t>
  </si>
  <si>
    <t>Ruby Barnes</t>
  </si>
  <si>
    <t>E01486</t>
  </si>
  <si>
    <t>E00941</t>
  </si>
  <si>
    <t>E00559</t>
  </si>
  <si>
    <t>E01898</t>
  </si>
  <si>
    <t>Camila Evans</t>
  </si>
  <si>
    <t>E04127</t>
  </si>
  <si>
    <t>E04877</t>
  </si>
  <si>
    <t>Jeremiah Lu</t>
  </si>
  <si>
    <t>E02033</t>
  </si>
  <si>
    <t>E00091</t>
  </si>
  <si>
    <t>E00555</t>
  </si>
  <si>
    <t>E02984</t>
  </si>
  <si>
    <t>E04607</t>
  </si>
  <si>
    <t>E00900</t>
  </si>
  <si>
    <t>E03394</t>
  </si>
  <si>
    <t>E02604</t>
  </si>
  <si>
    <t>E01902</t>
  </si>
  <si>
    <t>E01111</t>
  </si>
  <si>
    <t>E00836</t>
  </si>
  <si>
    <t>E02468</t>
  </si>
  <si>
    <t>E04542</t>
  </si>
  <si>
    <t>E03574</t>
  </si>
  <si>
    <t>E01883</t>
  </si>
  <si>
    <t>Brooklyn Ruiz</t>
  </si>
  <si>
    <t>E03000</t>
  </si>
  <si>
    <t>E02094</t>
  </si>
  <si>
    <t>E00929</t>
  </si>
  <si>
    <t>E02825</t>
  </si>
  <si>
    <t>Theodore Ngo</t>
  </si>
  <si>
    <t>E01584</t>
  </si>
  <si>
    <t>E00344</t>
  </si>
  <si>
    <t>E04601</t>
  </si>
  <si>
    <t>E01947</t>
  </si>
  <si>
    <t>E04959</t>
  </si>
  <si>
    <t>E03875</t>
  </si>
  <si>
    <t>E00154</t>
  </si>
  <si>
    <t>E03096</t>
  </si>
  <si>
    <t>E01225</t>
  </si>
  <si>
    <t>E04332</t>
  </si>
  <si>
    <t>E04308</t>
  </si>
  <si>
    <t>Axel Soto</t>
  </si>
  <si>
    <t>E02378</t>
  </si>
  <si>
    <t>E03928</t>
  </si>
  <si>
    <t>E00556</t>
  </si>
  <si>
    <t>E03327</t>
  </si>
  <si>
    <t>E04811</t>
  </si>
  <si>
    <t>E03455</t>
  </si>
  <si>
    <t>E03018</t>
  </si>
  <si>
    <t>Lucy Avila</t>
  </si>
  <si>
    <t>E03227</t>
  </si>
  <si>
    <t>E03440</t>
  </si>
  <si>
    <t>E02877</t>
  </si>
  <si>
    <t>E03255</t>
  </si>
  <si>
    <t>Luna Simmons</t>
  </si>
  <si>
    <t>E03717</t>
  </si>
  <si>
    <t>E01578</t>
  </si>
  <si>
    <t>E03521</t>
  </si>
  <si>
    <t>E02112</t>
  </si>
  <si>
    <t>E03325</t>
  </si>
  <si>
    <t>E03972</t>
  </si>
  <si>
    <t>Julia Sandoval</t>
  </si>
  <si>
    <t>E04386</t>
  </si>
  <si>
    <t>E00365</t>
  </si>
  <si>
    <t>E00432</t>
  </si>
  <si>
    <t>E00626</t>
  </si>
  <si>
    <t>E03354</t>
  </si>
  <si>
    <t>E01241</t>
  </si>
  <si>
    <t>E03718</t>
  </si>
  <si>
    <t>E02681</t>
  </si>
  <si>
    <t>E04288</t>
  </si>
  <si>
    <t>Alice Soto</t>
  </si>
  <si>
    <t>E01264</t>
  </si>
  <si>
    <t>E01371</t>
  </si>
  <si>
    <t>E02103</t>
  </si>
  <si>
    <t>E00697</t>
  </si>
  <si>
    <t>E01754</t>
  </si>
  <si>
    <t>E04345</t>
  </si>
  <si>
    <t>E04697</t>
  </si>
  <si>
    <t>E00265</t>
  </si>
  <si>
    <t>E04487</t>
  </si>
  <si>
    <t>E03181</t>
  </si>
  <si>
    <t>E01952</t>
  </si>
  <si>
    <t>E04732</t>
  </si>
  <si>
    <t>E00480</t>
  </si>
  <si>
    <t>E03749</t>
  </si>
  <si>
    <t>E03981</t>
  </si>
  <si>
    <t>E03994</t>
  </si>
  <si>
    <t>E00276</t>
  </si>
  <si>
    <t>E04213</t>
  </si>
  <si>
    <t>E03802</t>
  </si>
  <si>
    <t>Ayla Ng</t>
  </si>
  <si>
    <t>E04379</t>
  </si>
  <si>
    <t>E00592</t>
  </si>
  <si>
    <t>E00422</t>
  </si>
  <si>
    <t>E01712</t>
  </si>
  <si>
    <t>E02856</t>
  </si>
  <si>
    <t>E04112</t>
  </si>
  <si>
    <t>E00089</t>
  </si>
  <si>
    <t>Samantha Rogers</t>
  </si>
  <si>
    <t>E02628</t>
  </si>
  <si>
    <t>E00595</t>
  </si>
  <si>
    <t>E01423</t>
  </si>
  <si>
    <t>E02217</t>
  </si>
  <si>
    <t>E04940</t>
  </si>
  <si>
    <t>E01639</t>
  </si>
  <si>
    <t>E04109</t>
  </si>
  <si>
    <t>E02473</t>
  </si>
  <si>
    <t>E04926</t>
  </si>
  <si>
    <t>E04474</t>
  </si>
  <si>
    <t>E04267</t>
  </si>
  <si>
    <t>E04419</t>
  </si>
  <si>
    <t>E04625</t>
  </si>
  <si>
    <t>E03419</t>
  </si>
  <si>
    <t>E03305</t>
  </si>
  <si>
    <t>E02147</t>
  </si>
  <si>
    <t>E04484</t>
  </si>
  <si>
    <t>E02313</t>
  </si>
  <si>
    <t>E00436</t>
  </si>
  <si>
    <t>Hannah King</t>
  </si>
  <si>
    <t>E02189</t>
  </si>
  <si>
    <t>Quinn Xiong</t>
  </si>
  <si>
    <t>E02783</t>
  </si>
  <si>
    <t>E02139</t>
  </si>
  <si>
    <t>E01638</t>
  </si>
  <si>
    <t>E03680</t>
  </si>
  <si>
    <t>Andrew Huynh</t>
  </si>
  <si>
    <t>E04089</t>
  </si>
  <si>
    <t>E03980</t>
  </si>
  <si>
    <t>Zoe Sanchez</t>
  </si>
  <si>
    <t>E04222</t>
  </si>
  <si>
    <t>E01787</t>
  </si>
  <si>
    <t>E00268</t>
  </si>
  <si>
    <t>E04123</t>
  </si>
  <si>
    <t>E01499</t>
  </si>
  <si>
    <t>Jackson Jordan</t>
  </si>
  <si>
    <t>E04387</t>
  </si>
  <si>
    <t>E03300</t>
  </si>
  <si>
    <t>E01125</t>
  </si>
  <si>
    <t>E03774</t>
  </si>
  <si>
    <t>E01977</t>
  </si>
  <si>
    <t>E02088</t>
  </si>
  <si>
    <t>E01338</t>
  </si>
  <si>
    <t>E02875</t>
  </si>
  <si>
    <t>Rylee Bui</t>
  </si>
  <si>
    <t>E03465</t>
  </si>
  <si>
    <t>E04598</t>
  </si>
  <si>
    <t>Piper Richardson</t>
  </si>
  <si>
    <t>E01037</t>
  </si>
  <si>
    <t>E01103</t>
  </si>
  <si>
    <t>E02363</t>
  </si>
  <si>
    <t>E01123</t>
  </si>
  <si>
    <t>Peyton Walker</t>
  </si>
  <si>
    <t>E02387</t>
  </si>
  <si>
    <t>Emily Davis</t>
  </si>
  <si>
    <t>E04105</t>
  </si>
  <si>
    <t>Theodore Dinh</t>
  </si>
  <si>
    <t>Luna Sanders</t>
  </si>
  <si>
    <t>Penelope Jordan</t>
  </si>
  <si>
    <t>E00644</t>
  </si>
  <si>
    <t>Joshua Gupta</t>
  </si>
  <si>
    <t>Luke Martin</t>
  </si>
  <si>
    <t>E04533</t>
  </si>
  <si>
    <t>Easton Bailey</t>
  </si>
  <si>
    <t>E03838</t>
  </si>
  <si>
    <t>Madeline Walker</t>
  </si>
  <si>
    <t>Savannah Ali</t>
  </si>
  <si>
    <t>E03344</t>
  </si>
  <si>
    <t>Camila Rogers</t>
  </si>
  <si>
    <t>Eli Jones</t>
  </si>
  <si>
    <t>E04239</t>
  </si>
  <si>
    <t>Everleigh Ng</t>
  </si>
  <si>
    <t>E03496</t>
  </si>
  <si>
    <t>Robert Yang</t>
  </si>
  <si>
    <t>E00549</t>
  </si>
  <si>
    <t>Isabella Xi</t>
  </si>
  <si>
    <t>E00163</t>
  </si>
  <si>
    <t>Bella Powell</t>
  </si>
  <si>
    <t>E00884</t>
  </si>
  <si>
    <t>Camila Silva</t>
  </si>
  <si>
    <t>E04116</t>
  </si>
  <si>
    <t>David Barnes</t>
  </si>
  <si>
    <t>Adam Dang</t>
  </si>
  <si>
    <t>Elias Alvarado</t>
  </si>
  <si>
    <t>Eva Rivera</t>
  </si>
  <si>
    <t>E03484</t>
  </si>
  <si>
    <t>Logan Rivera</t>
  </si>
  <si>
    <t>E00671</t>
  </si>
  <si>
    <t>Leonardo Dixon</t>
  </si>
  <si>
    <t>Mateo Her</t>
  </si>
  <si>
    <t>E02206</t>
  </si>
  <si>
    <t>Jose Henderson</t>
  </si>
  <si>
    <t>Abigail Mejia</t>
  </si>
  <si>
    <t>Wyatt Chin</t>
  </si>
  <si>
    <t>E03343</t>
  </si>
  <si>
    <t>Carson Lu</t>
  </si>
  <si>
    <t>E00304</t>
  </si>
  <si>
    <t>Dylan Choi</t>
  </si>
  <si>
    <t>E02594</t>
  </si>
  <si>
    <t>Ezekiel Kumar</t>
  </si>
  <si>
    <t>E00402</t>
  </si>
  <si>
    <t>Dominic Guzman</t>
  </si>
  <si>
    <t>Angel Powell</t>
  </si>
  <si>
    <t>E03549</t>
  </si>
  <si>
    <t>Mateo Vu</t>
  </si>
  <si>
    <t>E03247</t>
  </si>
  <si>
    <t>Caroline Jenkins</t>
  </si>
  <si>
    <t>Nora Brown</t>
  </si>
  <si>
    <t>E04152</t>
  </si>
  <si>
    <t>E01628</t>
  </si>
  <si>
    <t>Jackson Perry</t>
  </si>
  <si>
    <t>Riley Padilla</t>
  </si>
  <si>
    <t>E01417</t>
  </si>
  <si>
    <t>Leah Pena</t>
  </si>
  <si>
    <t>Owen Lam</t>
  </si>
  <si>
    <t>Kennedy Foster</t>
  </si>
  <si>
    <t>John Moore</t>
  </si>
  <si>
    <t>E04600</t>
  </si>
  <si>
    <t>William Vu</t>
  </si>
  <si>
    <t>E00586</t>
  </si>
  <si>
    <t>Sadie Washington</t>
  </si>
  <si>
    <t>E03538</t>
  </si>
  <si>
    <t>Gabriel Holmes</t>
  </si>
  <si>
    <t>E02185</t>
  </si>
  <si>
    <t>Wyatt Rojas</t>
  </si>
  <si>
    <t>E03830</t>
  </si>
  <si>
    <t>Eva Coleman</t>
  </si>
  <si>
    <t>E03720</t>
  </si>
  <si>
    <t>Dominic Clark</t>
  </si>
  <si>
    <t>Lucy Alexander</t>
  </si>
  <si>
    <t>E04917</t>
  </si>
  <si>
    <t>Everleigh Washington</t>
  </si>
  <si>
    <t>E00415</t>
  </si>
  <si>
    <t>Leilani Butler</t>
  </si>
  <si>
    <t>E02862</t>
  </si>
  <si>
    <t>Peyton Huang</t>
  </si>
  <si>
    <t>E04207</t>
  </si>
  <si>
    <t>John Contreras</t>
  </si>
  <si>
    <t>Rylee Yu</t>
  </si>
  <si>
    <t>E01797</t>
  </si>
  <si>
    <t>Piper Lewis</t>
  </si>
  <si>
    <t>E01839</t>
  </si>
  <si>
    <t>Stella Alexander</t>
  </si>
  <si>
    <t>E01633</t>
  </si>
  <si>
    <t>Addison Do</t>
  </si>
  <si>
    <t>E01848</t>
  </si>
  <si>
    <t>Zoey Jackson</t>
  </si>
  <si>
    <t>E00716</t>
  </si>
  <si>
    <t>John Chow</t>
  </si>
  <si>
    <t>Ava Ayala</t>
  </si>
  <si>
    <t>Natalia Salazar</t>
  </si>
  <si>
    <t>E04000</t>
  </si>
  <si>
    <t>Skylar Carrillo</t>
  </si>
  <si>
    <t>Christian Sanders</t>
  </si>
  <si>
    <t>E03824</t>
  </si>
  <si>
    <t>Penelope Coleman</t>
  </si>
  <si>
    <t>E03906</t>
  </si>
  <si>
    <t>Everly Walker</t>
  </si>
  <si>
    <t>E04798</t>
  </si>
  <si>
    <t>Aurora Ali</t>
  </si>
  <si>
    <t>Penelope Guerrero</t>
  </si>
  <si>
    <t>E03349</t>
  </si>
  <si>
    <t>Anna Mehta</t>
  </si>
  <si>
    <t>E02966</t>
  </si>
  <si>
    <t>William Foster</t>
  </si>
  <si>
    <t>Jade Rojas</t>
  </si>
  <si>
    <t>E00105</t>
  </si>
  <si>
    <t>Isla Espinoza</t>
  </si>
  <si>
    <t>E00665</t>
  </si>
  <si>
    <t>David Chu</t>
  </si>
  <si>
    <t>Thomas Padilla</t>
  </si>
  <si>
    <t>Miles Salazar</t>
  </si>
  <si>
    <t>Mila Hong</t>
  </si>
  <si>
    <t>E03417</t>
  </si>
  <si>
    <t>Benjamin Moua</t>
  </si>
  <si>
    <t>E00254</t>
  </si>
  <si>
    <t>Samuel Morales</t>
  </si>
  <si>
    <t>E02166</t>
  </si>
  <si>
    <t>John Soto</t>
  </si>
  <si>
    <t>E00935</t>
  </si>
  <si>
    <t>Joseph Martin</t>
  </si>
  <si>
    <t>E01525</t>
  </si>
  <si>
    <t>Jose Ross</t>
  </si>
  <si>
    <t>E00386</t>
  </si>
  <si>
    <t>Parker James</t>
  </si>
  <si>
    <t>E00416</t>
  </si>
  <si>
    <t>Everleigh Fernandez</t>
  </si>
  <si>
    <t>E03383</t>
  </si>
  <si>
    <t>Lincoln Hall</t>
  </si>
  <si>
    <t>E01516</t>
  </si>
  <si>
    <t>Willow Mai</t>
  </si>
  <si>
    <t>E01234</t>
  </si>
  <si>
    <t>Jack Cheng</t>
  </si>
  <si>
    <t>Genesis Navarro</t>
  </si>
  <si>
    <t>Eliza Hernandez</t>
  </si>
  <si>
    <t>E01258</t>
  </si>
  <si>
    <t>Gabriel Brooks</t>
  </si>
  <si>
    <t>E00440</t>
  </si>
  <si>
    <t>Jack Huynh</t>
  </si>
  <si>
    <t>Everly Chow</t>
  </si>
  <si>
    <t>E00972</t>
  </si>
  <si>
    <t>Amelia Salazar</t>
  </si>
  <si>
    <t>E04562</t>
  </si>
  <si>
    <t>Xavier Zheng</t>
  </si>
  <si>
    <t>E02802</t>
  </si>
  <si>
    <t>Matthew Chau</t>
  </si>
  <si>
    <t>E01427</t>
  </si>
  <si>
    <t>Mia Cheng</t>
  </si>
  <si>
    <t>E04568</t>
  </si>
  <si>
    <t>E04931</t>
  </si>
  <si>
    <t>Zoe Romero</t>
  </si>
  <si>
    <t>Nolan Bui</t>
  </si>
  <si>
    <t>E03890</t>
  </si>
  <si>
    <t>Nevaeh Jones</t>
  </si>
  <si>
    <t>E01194</t>
  </si>
  <si>
    <t>Samantha Adams</t>
  </si>
  <si>
    <t>Madeline Shin</t>
  </si>
  <si>
    <t>Noah King</t>
  </si>
  <si>
    <t>E03816</t>
  </si>
  <si>
    <t>Leilani Chow</t>
  </si>
  <si>
    <t>E01261</t>
  </si>
  <si>
    <t>Connor Simmons</t>
  </si>
  <si>
    <t>E03612</t>
  </si>
  <si>
    <t>Grayson Cooper</t>
  </si>
  <si>
    <t>E01388</t>
  </si>
  <si>
    <t>Ivy Soto</t>
  </si>
  <si>
    <t>Aurora Simmons</t>
  </si>
  <si>
    <t>E04413</t>
  </si>
  <si>
    <t>Andrew Thomas</t>
  </si>
  <si>
    <t>Ezekiel Desai</t>
  </si>
  <si>
    <t>Gabriella Gupta</t>
  </si>
  <si>
    <t>E04903</t>
  </si>
  <si>
    <t>Skylar Liu</t>
  </si>
  <si>
    <t>E04735</t>
  </si>
  <si>
    <t>Nova Coleman</t>
  </si>
  <si>
    <t>Evelyn Dinh</t>
  </si>
  <si>
    <t>E03583</t>
  </si>
  <si>
    <t>Brooks Marquez</t>
  </si>
  <si>
    <t>E02017</t>
  </si>
  <si>
    <t>Connor Joseph</t>
  </si>
  <si>
    <t>E01642</t>
  </si>
  <si>
    <t>Mia Lam</t>
  </si>
  <si>
    <t>Scarlett Rodriguez</t>
  </si>
  <si>
    <t>Cora Rivera</t>
  </si>
  <si>
    <t>E02872</t>
  </si>
  <si>
    <t>Liam Jung</t>
  </si>
  <si>
    <t>E02331</t>
  </si>
  <si>
    <t>Sophia Huynh</t>
  </si>
  <si>
    <t>E00417</t>
  </si>
  <si>
    <t>Athena Carrillo</t>
  </si>
  <si>
    <t>Greyson Sanders</t>
  </si>
  <si>
    <t>E03061</t>
  </si>
  <si>
    <t>E00013</t>
  </si>
  <si>
    <t>Elena Vang</t>
  </si>
  <si>
    <t>Natalia Diaz</t>
  </si>
  <si>
    <t>E04769</t>
  </si>
  <si>
    <t>Mila Leung</t>
  </si>
  <si>
    <t>E03042</t>
  </si>
  <si>
    <t>Ava Nelson</t>
  </si>
  <si>
    <t>E00527</t>
  </si>
  <si>
    <t>Mateo Chu</t>
  </si>
  <si>
    <t>E01095</t>
  </si>
  <si>
    <t>Isla Lai</t>
  </si>
  <si>
    <t>Ezekiel Reed</t>
  </si>
  <si>
    <t>E01713</t>
  </si>
  <si>
    <t>Nolan Guzman</t>
  </si>
  <si>
    <t>E00128</t>
  </si>
  <si>
    <t>Everleigh Espinoza</t>
  </si>
  <si>
    <t>E03849</t>
  </si>
  <si>
    <t>Evelyn Jung</t>
  </si>
  <si>
    <t>E02464</t>
  </si>
  <si>
    <t>E00306</t>
  </si>
  <si>
    <t>Mateo Williams</t>
  </si>
  <si>
    <t>E03737</t>
  </si>
  <si>
    <t>Kennedy Rahman</t>
  </si>
  <si>
    <t>Levi Mendez</t>
  </si>
  <si>
    <t>Julian Fong</t>
  </si>
  <si>
    <t>E02706</t>
  </si>
  <si>
    <t>Nevaeh Kang</t>
  </si>
  <si>
    <t>E00170</t>
  </si>
  <si>
    <t>Hannah Nelson</t>
  </si>
  <si>
    <t>E01425</t>
  </si>
  <si>
    <t>Anthony Rogers</t>
  </si>
  <si>
    <t>E00130</t>
  </si>
  <si>
    <t>Paisley Kang</t>
  </si>
  <si>
    <t>Matthew Gupta</t>
  </si>
  <si>
    <t>Silas Chavez</t>
  </si>
  <si>
    <t>E04682</t>
  </si>
  <si>
    <t>Colton Thao</t>
  </si>
  <si>
    <t>E00957</t>
  </si>
  <si>
    <t>Genesis Perry</t>
  </si>
  <si>
    <t>Alexander Bryant</t>
  </si>
  <si>
    <t>Elias Zhang</t>
  </si>
  <si>
    <t>E00521</t>
  </si>
  <si>
    <t>Lily Carter</t>
  </si>
  <si>
    <t>Joseph Ruiz</t>
  </si>
  <si>
    <t>E01533</t>
  </si>
  <si>
    <t>Avery Bailey</t>
  </si>
  <si>
    <t>E04449</t>
  </si>
  <si>
    <t>Miles Hsu</t>
  </si>
  <si>
    <t>Piper Cheng</t>
  </si>
  <si>
    <t>E00816</t>
  </si>
  <si>
    <t>Skylar Watson</t>
  </si>
  <si>
    <t>E02283</t>
  </si>
  <si>
    <t>Jaxon Park</t>
  </si>
  <si>
    <t>E04888</t>
  </si>
  <si>
    <t>Elijah Henry</t>
  </si>
  <si>
    <t>E03907</t>
  </si>
  <si>
    <t>Camila Watson</t>
  </si>
  <si>
    <t>Lucas Thomas</t>
  </si>
  <si>
    <t>Skylar Doan</t>
  </si>
  <si>
    <t>Hudson Liu</t>
  </si>
  <si>
    <t>E01141</t>
  </si>
  <si>
    <t>Gianna Williams</t>
  </si>
  <si>
    <t>E02254</t>
  </si>
  <si>
    <t>Jaxson Sandoval</t>
  </si>
  <si>
    <t>E04504</t>
  </si>
  <si>
    <t>Jameson Alvarado</t>
  </si>
  <si>
    <t>Joseph Ly</t>
  </si>
  <si>
    <t>Daniel Richardson</t>
  </si>
  <si>
    <t>E04130</t>
  </si>
  <si>
    <t>Elias Figueroa</t>
  </si>
  <si>
    <t>Emma Brooks</t>
  </si>
  <si>
    <t>E00085</t>
  </si>
  <si>
    <t>Isla Wong</t>
  </si>
  <si>
    <t>E00672</t>
  </si>
  <si>
    <t>Mila Pena</t>
  </si>
  <si>
    <t>E04618</t>
  </si>
  <si>
    <t>Mason Zhao</t>
  </si>
  <si>
    <t>Jaxson Mai</t>
  </si>
  <si>
    <t>Ava Garza</t>
  </si>
  <si>
    <t>E00535</t>
  </si>
  <si>
    <t>Nathan Mendez</t>
  </si>
  <si>
    <t>E04630</t>
  </si>
  <si>
    <t>Maria Griffin</t>
  </si>
  <si>
    <t>E00874</t>
  </si>
  <si>
    <t>Alexander Choi</t>
  </si>
  <si>
    <t>Maria Hong</t>
  </si>
  <si>
    <t>Sophie Ali</t>
  </si>
  <si>
    <t>E03446</t>
  </si>
  <si>
    <t>Julian Ross</t>
  </si>
  <si>
    <t>E01361</t>
  </si>
  <si>
    <t>Emma Hill</t>
  </si>
  <si>
    <t>Leilani Yee</t>
  </si>
  <si>
    <t>E03719</t>
  </si>
  <si>
    <t>Jack Brown</t>
  </si>
  <si>
    <t>E03269</t>
  </si>
  <si>
    <t>Charlotte Chu</t>
  </si>
  <si>
    <t>Jeremiah Chu</t>
  </si>
  <si>
    <t>Miles Cho</t>
  </si>
  <si>
    <t>E02216</t>
  </si>
  <si>
    <t>Caleb Marquez</t>
  </si>
  <si>
    <t>E02803</t>
  </si>
  <si>
    <t>Eli Soto</t>
  </si>
  <si>
    <t>Carter Mejia</t>
  </si>
  <si>
    <t>Ethan Clark</t>
  </si>
  <si>
    <t>E03189</t>
  </si>
  <si>
    <t>Asher Jackson</t>
  </si>
  <si>
    <t>E03560</t>
  </si>
  <si>
    <t>E00769</t>
  </si>
  <si>
    <t>Jose Kang</t>
  </si>
  <si>
    <t>Aubrey Romero</t>
  </si>
  <si>
    <t>E02333</t>
  </si>
  <si>
    <t>Jaxson Wright</t>
  </si>
  <si>
    <t>E01002</t>
  </si>
  <si>
    <t>Elias Ali</t>
  </si>
  <si>
    <t>E03520</t>
  </si>
  <si>
    <t>Nolan Pena</t>
  </si>
  <si>
    <t>Luna Liu</t>
  </si>
  <si>
    <t>E00233</t>
  </si>
  <si>
    <t>Brooklyn Reyes</t>
  </si>
  <si>
    <t>E02639</t>
  </si>
  <si>
    <t>Hadley Parker</t>
  </si>
  <si>
    <t>Jonathan Chavez</t>
  </si>
  <si>
    <t>Sarah Ayala</t>
  </si>
  <si>
    <t>E00715</t>
  </si>
  <si>
    <t>Elijah Kang</t>
  </si>
  <si>
    <t>Ella White</t>
  </si>
  <si>
    <t>E02421</t>
  </si>
  <si>
    <t>Jordan Truong</t>
  </si>
  <si>
    <t>E00523</t>
  </si>
  <si>
    <t>E03615</t>
  </si>
  <si>
    <t>Daniel Dixon</t>
  </si>
  <si>
    <t>E02761</t>
  </si>
  <si>
    <t>Luca Duong</t>
  </si>
  <si>
    <t>E02121</t>
  </si>
  <si>
    <t>Levi Brown</t>
  </si>
  <si>
    <t>Mason Cho</t>
  </si>
  <si>
    <t>E00725</t>
  </si>
  <si>
    <t>Nova Herrera</t>
  </si>
  <si>
    <t>E03027</t>
  </si>
  <si>
    <t>Elijah Watson</t>
  </si>
  <si>
    <t>E03689</t>
  </si>
  <si>
    <t>Wesley Gray</t>
  </si>
  <si>
    <t>E01986</t>
  </si>
  <si>
    <t>Wesley Sharma</t>
  </si>
  <si>
    <t>E01286</t>
  </si>
  <si>
    <t>Mateo Mendez</t>
  </si>
  <si>
    <t>Jose Molina</t>
  </si>
  <si>
    <t>E04342</t>
  </si>
  <si>
    <t>Samantha Barnes</t>
  </si>
  <si>
    <t>E03904</t>
  </si>
  <si>
    <t>Hunter Ortiz</t>
  </si>
  <si>
    <t>E01291</t>
  </si>
  <si>
    <t>Thomas Aguilar</t>
  </si>
  <si>
    <t>Skylar Bell</t>
  </si>
  <si>
    <t>E01484</t>
  </si>
  <si>
    <t>Anna Zhu</t>
  </si>
  <si>
    <t>E03864</t>
  </si>
  <si>
    <t>Ella Hunter</t>
  </si>
  <si>
    <t>E00488</t>
  </si>
  <si>
    <t>Emery Hunter</t>
  </si>
  <si>
    <t>E02227</t>
  </si>
  <si>
    <t>Sofia Parker</t>
  </si>
  <si>
    <t>E04802</t>
  </si>
  <si>
    <t>Lucy Fong</t>
  </si>
  <si>
    <t>E01970</t>
  </si>
  <si>
    <t>Vivian Barnes</t>
  </si>
  <si>
    <t>Kai Chow</t>
  </si>
  <si>
    <t>E02031</t>
  </si>
  <si>
    <t>Melody Cooper</t>
  </si>
  <si>
    <t>James Bui</t>
  </si>
  <si>
    <t>E04871</t>
  </si>
  <si>
    <t>Liam Grant</t>
  </si>
  <si>
    <t>Owen Han</t>
  </si>
  <si>
    <t>E04742</t>
  </si>
  <si>
    <t>Kinsley Vega</t>
  </si>
  <si>
    <t>E01070</t>
  </si>
  <si>
    <t>Leonardo Martin</t>
  </si>
  <si>
    <t>E04359</t>
  </si>
  <si>
    <t>Greyson Lam</t>
  </si>
  <si>
    <t>E03268</t>
  </si>
  <si>
    <t>Emilia Rivera</t>
  </si>
  <si>
    <t>Penelope Johnson</t>
  </si>
  <si>
    <t>E01221</t>
  </si>
  <si>
    <t>Eva Figueroa</t>
  </si>
  <si>
    <t>Ezekiel Jordan</t>
  </si>
  <si>
    <t>E01687</t>
  </si>
  <si>
    <t>Luke Mai</t>
  </si>
  <si>
    <t>E02844</t>
  </si>
  <si>
    <t>Charles Diaz</t>
  </si>
  <si>
    <t>Adam Espinoza</t>
  </si>
  <si>
    <t>Jack Maldonado</t>
  </si>
  <si>
    <t>E03935</t>
  </si>
  <si>
    <t>Cora Jiang</t>
  </si>
  <si>
    <t>E00742</t>
  </si>
  <si>
    <t>Cooper Mitchell</t>
  </si>
  <si>
    <t>E02810</t>
  </si>
  <si>
    <t>Layla Torres</t>
  </si>
  <si>
    <t>E01860</t>
  </si>
  <si>
    <t>Jack Edwards</t>
  </si>
  <si>
    <t>E04890</t>
  </si>
  <si>
    <t>Eleanor Chan</t>
  </si>
  <si>
    <t>E02285</t>
  </si>
  <si>
    <t>Aria Xi</t>
  </si>
  <si>
    <t>E00842</t>
  </si>
  <si>
    <t>John Vega</t>
  </si>
  <si>
    <t>E01271</t>
  </si>
  <si>
    <t>Luke Munoz</t>
  </si>
  <si>
    <t>E01921</t>
  </si>
  <si>
    <t>Sarah Daniels</t>
  </si>
  <si>
    <t>E03664</t>
  </si>
  <si>
    <t>Aria Castro</t>
  </si>
  <si>
    <t>Autumn Joseph</t>
  </si>
  <si>
    <t>E00870</t>
  </si>
  <si>
    <t>Evelyn Liang</t>
  </si>
  <si>
    <t>E04167</t>
  </si>
  <si>
    <t>Henry Alvarez</t>
  </si>
  <si>
    <t>E00245</t>
  </si>
  <si>
    <t>Benjamin Delgado</t>
  </si>
  <si>
    <t>E00976</t>
  </si>
  <si>
    <t>Zoe Rodriguez</t>
  </si>
  <si>
    <t>Axel Chu</t>
  </si>
  <si>
    <t>Cameron Evans</t>
  </si>
  <si>
    <t>E04103</t>
  </si>
  <si>
    <t>Isabella Soto</t>
  </si>
  <si>
    <t>Eva Jenkins</t>
  </si>
  <si>
    <t>Cameron Powell</t>
  </si>
  <si>
    <t>E01232</t>
  </si>
  <si>
    <t>Samantha Foster</t>
  </si>
  <si>
    <t>E04572</t>
  </si>
  <si>
    <t>Jade Li</t>
  </si>
  <si>
    <t>E02747</t>
  </si>
  <si>
    <t>Kinsley Acosta</t>
  </si>
  <si>
    <t>E01064</t>
  </si>
  <si>
    <t>Clara Kang</t>
  </si>
  <si>
    <t>E00178</t>
  </si>
  <si>
    <t>Harper Alexander</t>
  </si>
  <si>
    <t>E01091</t>
  </si>
  <si>
    <t>Carter Reed</t>
  </si>
  <si>
    <t>Charlotte Ruiz</t>
  </si>
  <si>
    <t>Everleigh Jiang</t>
  </si>
  <si>
    <t>Audrey Smith</t>
  </si>
  <si>
    <t>Emery Acosta</t>
  </si>
  <si>
    <t>E02072</t>
  </si>
  <si>
    <t>Charles Robinson</t>
  </si>
  <si>
    <t>E02555</t>
  </si>
  <si>
    <t>Landon Lopez</t>
  </si>
  <si>
    <t>E00187</t>
  </si>
  <si>
    <t>Miles Mehta</t>
  </si>
  <si>
    <t>Ezra Simmons</t>
  </si>
  <si>
    <t>E02062</t>
  </si>
  <si>
    <t>Nora Santiago</t>
  </si>
  <si>
    <t>E00034</t>
  </si>
  <si>
    <t>Caroline Herrera</t>
  </si>
  <si>
    <t>E00273</t>
  </si>
  <si>
    <t>David Owens</t>
  </si>
  <si>
    <t>Avery Yee</t>
  </si>
  <si>
    <t>E01403</t>
  </si>
  <si>
    <t>Xavier Park</t>
  </si>
  <si>
    <t>E03438</t>
  </si>
  <si>
    <t>E04136</t>
  </si>
  <si>
    <t>Mason Cao</t>
  </si>
  <si>
    <t>E02944</t>
  </si>
  <si>
    <t>Joshua Fong</t>
  </si>
  <si>
    <t>Maria Chin</t>
  </si>
  <si>
    <t>E00078</t>
  </si>
  <si>
    <t>Eva Garcia</t>
  </si>
  <si>
    <t>E00825</t>
  </si>
  <si>
    <t>Anna Molina</t>
  </si>
  <si>
    <t>E04972</t>
  </si>
  <si>
    <t>Logan Bryant</t>
  </si>
  <si>
    <t>E03941</t>
  </si>
  <si>
    <t>Isla Han</t>
  </si>
  <si>
    <t>E02148</t>
  </si>
  <si>
    <t>Christopher Vega</t>
  </si>
  <si>
    <t>Lillian Park</t>
  </si>
  <si>
    <t>Kennedy Zhang</t>
  </si>
  <si>
    <t>E04800</t>
  </si>
  <si>
    <t>Eli Han</t>
  </si>
  <si>
    <t>E02838</t>
  </si>
  <si>
    <t>Julia Pham</t>
  </si>
  <si>
    <t>E02980</t>
  </si>
  <si>
    <t>Hailey Shin</t>
  </si>
  <si>
    <t>E04477</t>
  </si>
  <si>
    <t>Connor Grant</t>
  </si>
  <si>
    <t>E04348</t>
  </si>
  <si>
    <t>Natalia Owens</t>
  </si>
  <si>
    <t>Maria He</t>
  </si>
  <si>
    <t>Jade Yi</t>
  </si>
  <si>
    <t>E04126</t>
  </si>
  <si>
    <t>Dominic Baker</t>
  </si>
  <si>
    <t>E01896</t>
  </si>
  <si>
    <t>Adam Nelson</t>
  </si>
  <si>
    <t>Autumn Reed</t>
  </si>
  <si>
    <t>Robert Edwards</t>
  </si>
  <si>
    <t>E04037</t>
  </si>
  <si>
    <t>Roman Martinez</t>
  </si>
  <si>
    <t>Eleanor Li</t>
  </si>
  <si>
    <t>Connor Vang</t>
  </si>
  <si>
    <t>E02038</t>
  </si>
  <si>
    <t>Ellie Chung</t>
  </si>
  <si>
    <t>E03474</t>
  </si>
  <si>
    <t>Violet Hall</t>
  </si>
  <si>
    <t>Dylan Padilla</t>
  </si>
  <si>
    <t>E00702</t>
  </si>
  <si>
    <t>Nathan Pham</t>
  </si>
  <si>
    <t>E03081</t>
  </si>
  <si>
    <t>Ayla Brown</t>
  </si>
  <si>
    <t>Isaac Mitchell</t>
  </si>
  <si>
    <t>Jayden Jimenez</t>
  </si>
  <si>
    <t>Jaxon Tran</t>
  </si>
  <si>
    <t>E01753</t>
  </si>
  <si>
    <t>Connor Fong</t>
  </si>
  <si>
    <t>E04072</t>
  </si>
  <si>
    <t>Emery Mitchell</t>
  </si>
  <si>
    <t>Landon Luu</t>
  </si>
  <si>
    <t>Sophia Ahmed</t>
  </si>
  <si>
    <t>E00467</t>
  </si>
  <si>
    <t>Sofia Dinh</t>
  </si>
  <si>
    <t>Jonathan Patel</t>
  </si>
  <si>
    <t>Piper Patterson</t>
  </si>
  <si>
    <t>Cora Evans</t>
  </si>
  <si>
    <t>E04779</t>
  </si>
  <si>
    <t>Cameron Young</t>
  </si>
  <si>
    <t>E00501</t>
  </si>
  <si>
    <t>Melody Ho</t>
  </si>
  <si>
    <t>Aiden Bryant</t>
  </si>
  <si>
    <t>Grayson Walker</t>
  </si>
  <si>
    <t>E00311</t>
  </si>
  <si>
    <t>Scarlett Figueroa</t>
  </si>
  <si>
    <t>E04567</t>
  </si>
  <si>
    <t>Madeline Hoang</t>
  </si>
  <si>
    <t>E04378</t>
  </si>
  <si>
    <t>E03251</t>
  </si>
  <si>
    <t>Ruby Medina</t>
  </si>
  <si>
    <t>E03167</t>
  </si>
  <si>
    <t>Luke Zheng</t>
  </si>
  <si>
    <t>E03347</t>
  </si>
  <si>
    <t>Rylee Dinh</t>
  </si>
  <si>
    <t>Miles Evans</t>
  </si>
  <si>
    <t>E01351</t>
  </si>
  <si>
    <t>Leo Owens</t>
  </si>
  <si>
    <t>Caroline Owens</t>
  </si>
  <si>
    <t>E03807</t>
  </si>
  <si>
    <t>Kennedy Do</t>
  </si>
  <si>
    <t>Jade Acosta</t>
  </si>
  <si>
    <t>Mila Vasquez</t>
  </si>
  <si>
    <t>Allison Ayala</t>
  </si>
  <si>
    <t>E04816</t>
  </si>
  <si>
    <t>Jace Zhang</t>
  </si>
  <si>
    <t>Allison Medina</t>
  </si>
  <si>
    <t>E02914</t>
  </si>
  <si>
    <t>Maria Wilson</t>
  </si>
  <si>
    <t>Everly Coleman</t>
  </si>
  <si>
    <t>Jordan Gomez</t>
  </si>
  <si>
    <t>Isla Chavez</t>
  </si>
  <si>
    <t>Hannah Gomez</t>
  </si>
  <si>
    <t>E03630</t>
  </si>
  <si>
    <t>Jacob Davis</t>
  </si>
  <si>
    <t>Eli Gupta</t>
  </si>
  <si>
    <t>E03045</t>
  </si>
  <si>
    <t>E01924</t>
  </si>
  <si>
    <t>Anna Gutierrez</t>
  </si>
  <si>
    <t>Samuel Vega</t>
  </si>
  <si>
    <t>Liliana Do</t>
  </si>
  <si>
    <t>E04590</t>
  </si>
  <si>
    <t>Isaac Sanders</t>
  </si>
  <si>
    <t>Genesis Xiong</t>
  </si>
  <si>
    <t>E04224</t>
  </si>
  <si>
    <t>Lucas Ramos</t>
  </si>
  <si>
    <t>E03423</t>
  </si>
  <si>
    <t>Santiago f Gonzalez</t>
  </si>
  <si>
    <t>Henry Zhu</t>
  </si>
  <si>
    <t>E00788</t>
  </si>
  <si>
    <t>Emily Contreras</t>
  </si>
  <si>
    <t>E00207</t>
  </si>
  <si>
    <t>Hailey Lai</t>
  </si>
  <si>
    <t>Vivian Guzman</t>
  </si>
  <si>
    <t>E04571</t>
  </si>
  <si>
    <t>Hadley Contreras</t>
  </si>
  <si>
    <t>E02652</t>
  </si>
  <si>
    <t>Nathan Sun</t>
  </si>
  <si>
    <t>E02693</t>
  </si>
  <si>
    <t>Grace Campos</t>
  </si>
  <si>
    <t>E03359</t>
  </si>
  <si>
    <t>Autumn Ortiz</t>
  </si>
  <si>
    <t>E00399</t>
  </si>
  <si>
    <t>Connor Walker</t>
  </si>
  <si>
    <t>E02971</t>
  </si>
  <si>
    <t>Mia Wu</t>
  </si>
  <si>
    <t>Julia Luong</t>
  </si>
  <si>
    <t>Eleanor Delgado</t>
  </si>
  <si>
    <t>Addison Roberts</t>
  </si>
  <si>
    <t>Camila Li</t>
  </si>
  <si>
    <t>E04729</t>
  </si>
  <si>
    <t>Ezekiel Fong</t>
  </si>
  <si>
    <t>E00360</t>
  </si>
  <si>
    <t>Dylan Thao</t>
  </si>
  <si>
    <t>E02284</t>
  </si>
  <si>
    <t>Josephine Salazar</t>
  </si>
  <si>
    <t>Genesis Hu</t>
  </si>
  <si>
    <t>E04168</t>
  </si>
  <si>
    <t>Mila Juarez</t>
  </si>
  <si>
    <t>Daniel Perry</t>
  </si>
  <si>
    <t>E01357</t>
  </si>
  <si>
    <t>Paisley Hunter</t>
  </si>
  <si>
    <t>Everleigh White</t>
  </si>
  <si>
    <t>E03090</t>
  </si>
  <si>
    <t>Penelope Choi</t>
  </si>
  <si>
    <t>E03591</t>
  </si>
  <si>
    <t>Piper Sun</t>
  </si>
  <si>
    <t>E03328</t>
  </si>
  <si>
    <t>Lucy Johnson</t>
  </si>
  <si>
    <t>E04937</t>
  </si>
  <si>
    <t>Ian Ngo</t>
  </si>
  <si>
    <t>E00515</t>
  </si>
  <si>
    <t>Joseph Vazquez</t>
  </si>
  <si>
    <t>Hadley Guerrero</t>
  </si>
  <si>
    <t>Jose Brown</t>
  </si>
  <si>
    <t>E01711</t>
  </si>
  <si>
    <t>Benjamin Ford</t>
  </si>
  <si>
    <t>E00500</t>
  </si>
  <si>
    <t>Henry Shah</t>
  </si>
  <si>
    <t>Ivy Daniels</t>
  </si>
  <si>
    <t>Thomas Chang</t>
  </si>
  <si>
    <t>Caroline Phan</t>
  </si>
  <si>
    <t>E02023</t>
  </si>
  <si>
    <t>Maverick Mehta</t>
  </si>
  <si>
    <t>E03166</t>
  </si>
  <si>
    <t>E02599</t>
  </si>
  <si>
    <t>Daniel Huang</t>
  </si>
  <si>
    <t>E01014</t>
  </si>
  <si>
    <t>Lucas Phan</t>
  </si>
  <si>
    <t>E04529</t>
  </si>
  <si>
    <t>Gabriel Yu</t>
  </si>
  <si>
    <t>Mason Watson</t>
  </si>
  <si>
    <t>E00632</t>
  </si>
  <si>
    <t>Angel Chang</t>
  </si>
  <si>
    <t>E02108</t>
  </si>
  <si>
    <t>Madeline Coleman</t>
  </si>
  <si>
    <t>Thomas Vazquez</t>
  </si>
  <si>
    <t>E03685</t>
  </si>
  <si>
    <t>Silas Hunter</t>
  </si>
  <si>
    <t>E01089</t>
  </si>
  <si>
    <t>Nicholas Brooks</t>
  </si>
  <si>
    <t>E03988</t>
  </si>
  <si>
    <t>Dominic Thomas</t>
  </si>
  <si>
    <t>Ian Wu</t>
  </si>
  <si>
    <t>E02417</t>
  </si>
  <si>
    <t>Alice Young</t>
  </si>
  <si>
    <t>E00359</t>
  </si>
  <si>
    <t>Logan Carrillo</t>
  </si>
  <si>
    <t>Caroline Alexander</t>
  </si>
  <si>
    <t>E01479</t>
  </si>
  <si>
    <t>Serenity Bailey</t>
  </si>
  <si>
    <t>Elena Tan</t>
  </si>
  <si>
    <t>E02769</t>
  </si>
  <si>
    <t>Eliza Adams</t>
  </si>
  <si>
    <t>E03893</t>
  </si>
  <si>
    <t>Alice Xiong</t>
  </si>
  <si>
    <t>Isla Yoon</t>
  </si>
  <si>
    <t>E03540</t>
  </si>
  <si>
    <t>Emma Perry</t>
  </si>
  <si>
    <t>Riley Marquez</t>
  </si>
  <si>
    <t>Caroline Hu</t>
  </si>
  <si>
    <t>Madison Kumar</t>
  </si>
  <si>
    <t>Matthew Lim</t>
  </si>
  <si>
    <t>E01762</t>
  </si>
  <si>
    <t>Maya Ngo</t>
  </si>
  <si>
    <t>E02632</t>
  </si>
  <si>
    <t>E04226</t>
  </si>
  <si>
    <t>Andrew Moore</t>
  </si>
  <si>
    <t>E04101</t>
  </si>
  <si>
    <t>Olivia Harris</t>
  </si>
  <si>
    <t>Genesis Banks</t>
  </si>
  <si>
    <t>E02534</t>
  </si>
  <si>
    <t>Victoria Johnson</t>
  </si>
  <si>
    <t>E01238</t>
  </si>
  <si>
    <t>Eloise Griffin</t>
  </si>
  <si>
    <t>E01118</t>
  </si>
  <si>
    <t>Roman Yang</t>
  </si>
  <si>
    <t>E04041</t>
  </si>
  <si>
    <t>Clara Huynh</t>
  </si>
  <si>
    <t>Kai Flores</t>
  </si>
  <si>
    <t>E01052</t>
  </si>
  <si>
    <t>Jaxson Dinh</t>
  </si>
  <si>
    <t>E04165</t>
  </si>
  <si>
    <t>Sophie Vang</t>
  </si>
  <si>
    <t>E02295</t>
  </si>
  <si>
    <t>Axel Jordan</t>
  </si>
  <si>
    <t>E04546</t>
  </si>
  <si>
    <t>Jade Hunter</t>
  </si>
  <si>
    <t>Lydia Williams</t>
  </si>
  <si>
    <t>Emery Chang</t>
  </si>
  <si>
    <t>Savannah He</t>
  </si>
  <si>
    <t>E04645</t>
  </si>
  <si>
    <t>Elias Ahmed</t>
  </si>
  <si>
    <t>E03880</t>
  </si>
  <si>
    <t>Samantha Woods</t>
  </si>
  <si>
    <t>E02730</t>
  </si>
  <si>
    <t>Amelia Choi</t>
  </si>
  <si>
    <t>E00965</t>
  </si>
  <si>
    <t>Jacob Khan</t>
  </si>
  <si>
    <t>E04639</t>
  </si>
  <si>
    <t>Luna Taylor</t>
  </si>
  <si>
    <t>E00465</t>
  </si>
  <si>
    <t>Dominic Parker</t>
  </si>
  <si>
    <t>E03058</t>
  </si>
  <si>
    <t>Angel Xiong</t>
  </si>
  <si>
    <t>E02337</t>
  </si>
  <si>
    <t>Emma Cao</t>
  </si>
  <si>
    <t>E04927</t>
  </si>
  <si>
    <t>Ezekiel Bryant</t>
  </si>
  <si>
    <t>Natalie Hwang</t>
  </si>
  <si>
    <t>E04538</t>
  </si>
  <si>
    <t>Adeline Yang</t>
  </si>
  <si>
    <t>E02633</t>
  </si>
  <si>
    <t>Allison Roberts</t>
  </si>
  <si>
    <t>E02965</t>
  </si>
  <si>
    <t>Andrew Do</t>
  </si>
  <si>
    <t>Eliana Grant</t>
  </si>
  <si>
    <t>E02895</t>
  </si>
  <si>
    <t>Mila Soto</t>
  </si>
  <si>
    <t>Gabriella Johnson</t>
  </si>
  <si>
    <t>E00758</t>
  </si>
  <si>
    <t>Jonathan Khan</t>
  </si>
  <si>
    <t>Elias Dang</t>
  </si>
  <si>
    <t>E02943</t>
  </si>
  <si>
    <t>Bella Lopez</t>
  </si>
  <si>
    <t>Luca Truong</t>
  </si>
  <si>
    <t>E03461</t>
  </si>
  <si>
    <t>Nathan Lau</t>
  </si>
  <si>
    <t>E03490</t>
  </si>
  <si>
    <t>Henry Campos</t>
  </si>
  <si>
    <t>E04466</t>
  </si>
  <si>
    <t>Connor Bell</t>
  </si>
  <si>
    <t>E03226</t>
  </si>
  <si>
    <t>Angel Stewart</t>
  </si>
  <si>
    <t>Landon Brown</t>
  </si>
  <si>
    <t>E02678</t>
  </si>
  <si>
    <t>Nicholas Rivera</t>
  </si>
  <si>
    <t>Gabriel Carter</t>
  </si>
  <si>
    <t>E00747</t>
  </si>
  <si>
    <t>Leilani Baker</t>
  </si>
  <si>
    <t>Ian Flores</t>
  </si>
  <si>
    <t>E01416</t>
  </si>
  <si>
    <t>Hudson Thompson</t>
  </si>
  <si>
    <t>E01524</t>
  </si>
  <si>
    <t>Ian Miller</t>
  </si>
  <si>
    <t>Harper Chin</t>
  </si>
  <si>
    <t>E02801</t>
  </si>
  <si>
    <t>Santiago f Brooks</t>
  </si>
  <si>
    <t>E04155</t>
  </si>
  <si>
    <t>Dylan Dominguez</t>
  </si>
  <si>
    <t>Everett Lee</t>
  </si>
  <si>
    <t>Madelyn Mehta</t>
  </si>
  <si>
    <t>Athena Vasquez</t>
  </si>
  <si>
    <t>E00624</t>
  </si>
  <si>
    <t>William Watson</t>
  </si>
  <si>
    <t>Everleigh Nunez</t>
  </si>
  <si>
    <t>E01845</t>
  </si>
  <si>
    <t>Leo Fernandez</t>
  </si>
  <si>
    <t>Joshua Lin</t>
  </si>
  <si>
    <t>E00145</t>
  </si>
  <si>
    <t>Alexander Rivera</t>
  </si>
  <si>
    <t>David Desai</t>
  </si>
  <si>
    <t>Aubrey Yoon</t>
  </si>
  <si>
    <t>Grayson Brown</t>
  </si>
  <si>
    <t>Noah Chen</t>
  </si>
  <si>
    <t>E00784</t>
  </si>
  <si>
    <t>Ella Nguyen</t>
  </si>
  <si>
    <t>E04925</t>
  </si>
  <si>
    <t>Athena Jordan</t>
  </si>
  <si>
    <t>E04448</t>
  </si>
  <si>
    <t>Adrian Ruiz</t>
  </si>
  <si>
    <t>E04817</t>
  </si>
  <si>
    <t>Jameson Chen</t>
  </si>
  <si>
    <t>E00403</t>
  </si>
  <si>
    <t>Liliana Soto</t>
  </si>
  <si>
    <t>Lincoln Reyes</t>
  </si>
  <si>
    <t>E04358</t>
  </si>
  <si>
    <t>Grayson Soto</t>
  </si>
  <si>
    <t>E04662</t>
  </si>
  <si>
    <t>Julia Morris</t>
  </si>
  <si>
    <t>E01496</t>
  </si>
  <si>
    <t>Ava Ortiz</t>
  </si>
  <si>
    <t>E01870</t>
  </si>
  <si>
    <t>Carson Chau</t>
  </si>
  <si>
    <t>E03971</t>
  </si>
  <si>
    <t>Lillian Chen</t>
  </si>
  <si>
    <t>E03616</t>
  </si>
  <si>
    <t>Josiah Lewis</t>
  </si>
  <si>
    <t>E00153</t>
  </si>
  <si>
    <t>Claire Jones</t>
  </si>
  <si>
    <t>Nova Hill</t>
  </si>
  <si>
    <t>E00096</t>
  </si>
  <si>
    <t>Peyton Cruz</t>
  </si>
  <si>
    <t>E02140</t>
  </si>
  <si>
    <t>Naomi Zhao</t>
  </si>
  <si>
    <t>E00826</t>
  </si>
  <si>
    <t>E03881</t>
  </si>
  <si>
    <t>Andrew Reed</t>
  </si>
  <si>
    <t>Brooklyn Collins</t>
  </si>
  <si>
    <t>E02613</t>
  </si>
  <si>
    <t>John Jung</t>
  </si>
  <si>
    <t>E00864</t>
  </si>
  <si>
    <t>Samantha Aguilar</t>
  </si>
  <si>
    <t>E01760</t>
  </si>
  <si>
    <t>Madeline Acosta</t>
  </si>
  <si>
    <t>E03223</t>
  </si>
  <si>
    <t>Ethan Joseph</t>
  </si>
  <si>
    <t>E01262</t>
  </si>
  <si>
    <t>E01075</t>
  </si>
  <si>
    <t>Joshua Juarez</t>
  </si>
  <si>
    <t>E00364</t>
  </si>
  <si>
    <t>Matthew Howard</t>
  </si>
  <si>
    <t>E04108</t>
  </si>
  <si>
    <t>Jade Figueroa</t>
  </si>
  <si>
    <t>E02917</t>
  </si>
  <si>
    <t>Everett Morales</t>
  </si>
  <si>
    <t>Genesis Hunter</t>
  </si>
  <si>
    <t>E03393</t>
  </si>
  <si>
    <t>Henry Figueroa</t>
  </si>
  <si>
    <t>E02977</t>
  </si>
  <si>
    <t>Nicholas Song</t>
  </si>
  <si>
    <t>E03371</t>
  </si>
  <si>
    <t>Jack Alexander</t>
  </si>
  <si>
    <t>E02531</t>
  </si>
  <si>
    <t>Jameson Foster</t>
  </si>
  <si>
    <t>Leonardo Lo</t>
  </si>
  <si>
    <t>Ella Huang</t>
  </si>
  <si>
    <t>Liam Jordan</t>
  </si>
  <si>
    <t>E03697</t>
  </si>
  <si>
    <t>Isaac Woods</t>
  </si>
  <si>
    <t>E00593</t>
  </si>
  <si>
    <t>Luke Wilson</t>
  </si>
  <si>
    <t>Lyla Alvarez</t>
  </si>
  <si>
    <t>E03889</t>
  </si>
  <si>
    <t>Caleb Flores</t>
  </si>
  <si>
    <t>E01958</t>
  </si>
  <si>
    <t>Angel Lin</t>
  </si>
  <si>
    <t>Easton Moore</t>
  </si>
  <si>
    <t>E01167</t>
  </si>
  <si>
    <t>Kinsley Collins</t>
  </si>
  <si>
    <t>E00099</t>
  </si>
  <si>
    <t>Brooklyn Salazar</t>
  </si>
  <si>
    <t>Scarlett Jenkins</t>
  </si>
  <si>
    <t>E00711</t>
  </si>
  <si>
    <t>Melody Chin</t>
  </si>
  <si>
    <t>E04795</t>
  </si>
  <si>
    <t>Eloise Alexander</t>
  </si>
  <si>
    <t>E03912</t>
  </si>
  <si>
    <t>Carter Turner</t>
  </si>
  <si>
    <t>Andrew Ma</t>
  </si>
  <si>
    <t>Hailey Xi</t>
  </si>
  <si>
    <t>E04756</t>
  </si>
  <si>
    <t>Aiden Le</t>
  </si>
  <si>
    <t>E04114</t>
  </si>
  <si>
    <t>James Castillo</t>
  </si>
  <si>
    <t>Greyson Dang</t>
  </si>
  <si>
    <t>Wesley Dominguez</t>
  </si>
  <si>
    <t>E04403</t>
  </si>
  <si>
    <t>Dominic Hu</t>
  </si>
  <si>
    <t>E00103</t>
  </si>
  <si>
    <t>Nora Park</t>
  </si>
  <si>
    <t>Audrey Hwang</t>
  </si>
  <si>
    <t>Ella Jenkins</t>
  </si>
  <si>
    <t>E02179</t>
  </si>
  <si>
    <t>Peyton Owens</t>
  </si>
  <si>
    <t>E04242</t>
  </si>
  <si>
    <t>Alice Lopez</t>
  </si>
  <si>
    <t>Dominic Le</t>
  </si>
  <si>
    <t>E03065</t>
  </si>
  <si>
    <t>Ezra Ortiz</t>
  </si>
  <si>
    <t>E01377</t>
  </si>
  <si>
    <t>Grayson Luu</t>
  </si>
  <si>
    <t>Brooks Stewart</t>
  </si>
  <si>
    <t>E01668</t>
  </si>
  <si>
    <t>Naomi Xi</t>
  </si>
  <si>
    <t>Silas Estrada</t>
  </si>
  <si>
    <t>Skylar Ayala</t>
  </si>
  <si>
    <t>Lydia Huynh</t>
  </si>
  <si>
    <t>Hazel Cortez</t>
  </si>
  <si>
    <t>Everleigh Adams</t>
  </si>
  <si>
    <t>Layla Salazar</t>
  </si>
  <si>
    <t>E03113</t>
  </si>
  <si>
    <t>Willow Chen</t>
  </si>
  <si>
    <t>E01488</t>
  </si>
  <si>
    <t>Penelope Griffin</t>
  </si>
  <si>
    <t>Lillian Romero</t>
  </si>
  <si>
    <t>Stella Wu</t>
  </si>
  <si>
    <t>Parker Vang</t>
  </si>
  <si>
    <t>Mila Roberts</t>
  </si>
  <si>
    <t>Isaac Liu</t>
  </si>
  <si>
    <t>Jacob Doan</t>
  </si>
  <si>
    <t>Raelynn Ma</t>
  </si>
  <si>
    <t>E03114</t>
  </si>
  <si>
    <t>Jameson Juarez</t>
  </si>
  <si>
    <t>E04004</t>
  </si>
  <si>
    <t>Everleigh Shah</t>
  </si>
  <si>
    <t>E04472</t>
  </si>
  <si>
    <t>Alexander Foster</t>
  </si>
  <si>
    <t>E00161</t>
  </si>
  <si>
    <t>Ryan Ha</t>
  </si>
  <si>
    <t>E04417</t>
  </si>
  <si>
    <t>Chloe Salazar</t>
  </si>
  <si>
    <t>Layla Scott</t>
  </si>
  <si>
    <t>Leah Khan</t>
  </si>
  <si>
    <t>E02857</t>
  </si>
  <si>
    <t>Mason Jimenez</t>
  </si>
  <si>
    <t>E03059</t>
  </si>
  <si>
    <t>E02477</t>
  </si>
  <si>
    <t>Amelia Bui</t>
  </si>
  <si>
    <t>E00022</t>
  </si>
  <si>
    <t>Elena Her</t>
  </si>
  <si>
    <t>E03370</t>
  </si>
  <si>
    <t>Ian Cortez</t>
  </si>
  <si>
    <t>Christian Ali</t>
  </si>
  <si>
    <t>E03160</t>
  </si>
  <si>
    <t>E03919</t>
  </si>
  <si>
    <t>Grayson Chan</t>
  </si>
  <si>
    <t>E01724</t>
  </si>
  <si>
    <t>Nolan Molina</t>
  </si>
  <si>
    <t>E04087</t>
  </si>
  <si>
    <t>Adam Kaur</t>
  </si>
  <si>
    <t>Amelia Kaur</t>
  </si>
  <si>
    <t>E03805</t>
  </si>
  <si>
    <t>Autumn Gonzales</t>
  </si>
  <si>
    <t>E00319</t>
  </si>
  <si>
    <t>Ezra Wilson</t>
  </si>
  <si>
    <t>E01090</t>
  </si>
  <si>
    <t>Jacob Cheng</t>
  </si>
  <si>
    <t>E04323</t>
  </si>
  <si>
    <t>Melody Valdez</t>
  </si>
  <si>
    <t>E02687</t>
  </si>
  <si>
    <t>Caroline Nelson</t>
  </si>
  <si>
    <t>E01407</t>
  </si>
  <si>
    <t>Ellie Guerrero</t>
  </si>
  <si>
    <t>E02748</t>
  </si>
  <si>
    <t>Genesis Zhu</t>
  </si>
  <si>
    <t>E01995</t>
  </si>
  <si>
    <t>Jonathan Ho</t>
  </si>
  <si>
    <t>E01714</t>
  </si>
  <si>
    <t>Savannah Park</t>
  </si>
  <si>
    <t>E04491</t>
  </si>
  <si>
    <t>Nathan Chan</t>
  </si>
  <si>
    <t>E01076</t>
  </si>
  <si>
    <t>Sofia Vu</t>
  </si>
  <si>
    <t>Ruby Choi</t>
  </si>
  <si>
    <t>E02843</t>
  </si>
  <si>
    <t>Lily Pena</t>
  </si>
  <si>
    <t>E03758</t>
  </si>
  <si>
    <t>Liam Zhang</t>
  </si>
  <si>
    <t>E02063</t>
  </si>
  <si>
    <t>Ian Gutierrez</t>
  </si>
  <si>
    <t>E00638</t>
  </si>
  <si>
    <t>David Simmons</t>
  </si>
  <si>
    <t>E03571</t>
  </si>
  <si>
    <t>E01820</t>
  </si>
  <si>
    <t>Nathan Miller</t>
  </si>
  <si>
    <t>James Singh</t>
  </si>
  <si>
    <t>E00184</t>
  </si>
  <si>
    <t>Kayden Ortega</t>
  </si>
  <si>
    <t>Lucy Figueroa</t>
  </si>
  <si>
    <t>E02899</t>
  </si>
  <si>
    <t>Joshua Cortez</t>
  </si>
  <si>
    <t>E02478</t>
  </si>
  <si>
    <t>Alexander Morris</t>
  </si>
  <si>
    <t>E04170</t>
  </si>
  <si>
    <t>Grayson Chin</t>
  </si>
  <si>
    <t>Allison Espinoza</t>
  </si>
  <si>
    <t>Naomi Chu</t>
  </si>
  <si>
    <t>Jameson Martin</t>
  </si>
  <si>
    <t>E02492</t>
  </si>
  <si>
    <t>Sebastian Gupta</t>
  </si>
  <si>
    <t>E01733</t>
  </si>
  <si>
    <t>Eloise Pham</t>
  </si>
  <si>
    <t>Valentina Davis</t>
  </si>
  <si>
    <t>E04938</t>
  </si>
  <si>
    <t>E04952</t>
  </si>
  <si>
    <t>Paisley Gomez</t>
  </si>
  <si>
    <t>Madison Li</t>
  </si>
  <si>
    <t>Everleigh Simmons</t>
  </si>
  <si>
    <t>E03947</t>
  </si>
  <si>
    <t>Logan Soto</t>
  </si>
  <si>
    <t>E04535</t>
  </si>
  <si>
    <t>Charlotte Vo</t>
  </si>
  <si>
    <t>Alice Thompson</t>
  </si>
  <si>
    <t>E01432</t>
  </si>
  <si>
    <t>Peyton Garza</t>
  </si>
  <si>
    <t>Nora Nelson</t>
  </si>
  <si>
    <t>E03578</t>
  </si>
  <si>
    <t>Maverick Li</t>
  </si>
  <si>
    <t>E03563</t>
  </si>
  <si>
    <t>Ian Barnes</t>
  </si>
  <si>
    <t>E02781</t>
  </si>
  <si>
    <t>Athena Vu</t>
  </si>
  <si>
    <t>E04739</t>
  </si>
  <si>
    <t>Ruby Washington</t>
  </si>
  <si>
    <t>E02665</t>
  </si>
  <si>
    <t>Bella Butler</t>
  </si>
  <si>
    <t>E04132</t>
  </si>
  <si>
    <t>Kinsley Henry</t>
  </si>
  <si>
    <t>Kennedy Romero</t>
  </si>
  <si>
    <t>E04277</t>
  </si>
  <si>
    <t>Zoe Do</t>
  </si>
  <si>
    <t>Everett Khan</t>
  </si>
  <si>
    <t>E02012</t>
  </si>
  <si>
    <t>Anna Han</t>
  </si>
  <si>
    <t>E02881</t>
  </si>
  <si>
    <t>Leilani Sharma</t>
  </si>
  <si>
    <t>Jordan Cho</t>
  </si>
  <si>
    <t>E00605</t>
  </si>
  <si>
    <t>Nova Williams</t>
  </si>
  <si>
    <t>E04641</t>
  </si>
  <si>
    <t>Scarlett Hill</t>
  </si>
  <si>
    <t>E01019</t>
  </si>
  <si>
    <t>Dominic Scott</t>
  </si>
  <si>
    <t>E01519</t>
  </si>
  <si>
    <t>Anthony Marquez</t>
  </si>
  <si>
    <t>Elena Patterson</t>
  </si>
  <si>
    <t>Madison Nelson</t>
  </si>
  <si>
    <t>E01366</t>
  </si>
  <si>
    <t>William Walker</t>
  </si>
  <si>
    <t>E04005</t>
  </si>
  <si>
    <t>Lincoln Wong</t>
  </si>
  <si>
    <t>James Huang</t>
  </si>
  <si>
    <t>Emery Ford</t>
  </si>
  <si>
    <t>E01591</t>
  </si>
  <si>
    <t>Paisley Trinh</t>
  </si>
  <si>
    <t>Hudson Williams</t>
  </si>
  <si>
    <t>Harper Phan</t>
  </si>
  <si>
    <t>Madeline Allen</t>
  </si>
  <si>
    <t>Charles Moore</t>
  </si>
  <si>
    <t>E03064</t>
  </si>
  <si>
    <t>Lincoln Fong</t>
  </si>
  <si>
    <t>Isla Guzman</t>
  </si>
  <si>
    <t>Hailey Foster</t>
  </si>
  <si>
    <t>E00446</t>
  </si>
  <si>
    <t>Hudson Hill</t>
  </si>
  <si>
    <t>Wyatt Li</t>
  </si>
  <si>
    <t>E04174</t>
  </si>
  <si>
    <t>Maverick Henry</t>
  </si>
  <si>
    <t>E01899</t>
  </si>
  <si>
    <t>Xavier Jackson</t>
  </si>
  <si>
    <t>E02562</t>
  </si>
  <si>
    <t>Christian Medina</t>
  </si>
  <si>
    <t>Autumn Leung</t>
  </si>
  <si>
    <t>Robert Vazquez</t>
  </si>
  <si>
    <t>E03642</t>
  </si>
  <si>
    <t>Aria Roberts</t>
  </si>
  <si>
    <t>E02884</t>
  </si>
  <si>
    <t>Axel Johnson</t>
  </si>
  <si>
    <t>Madeline Garcia</t>
  </si>
  <si>
    <t>E04720</t>
  </si>
  <si>
    <t>Christopher Chung</t>
  </si>
  <si>
    <t>Eliana Turner</t>
  </si>
  <si>
    <t>E03273</t>
  </si>
  <si>
    <t>Daniel Shah</t>
  </si>
  <si>
    <t>Penelope Gonzalez</t>
  </si>
  <si>
    <t>Mila Allen</t>
  </si>
  <si>
    <t>Emilia Chu</t>
  </si>
  <si>
    <t>E02563</t>
  </si>
  <si>
    <t>Emily Clark</t>
  </si>
  <si>
    <t>E04221</t>
  </si>
  <si>
    <t>Roman King</t>
  </si>
  <si>
    <t>E04887</t>
  </si>
  <si>
    <t>Emery Do</t>
  </si>
  <si>
    <t>Autumn Thao</t>
  </si>
  <si>
    <t>E01636</t>
  </si>
  <si>
    <t>Naomi Coleman</t>
  </si>
  <si>
    <t>E01387</t>
  </si>
  <si>
    <t>Cora Zheng</t>
  </si>
  <si>
    <t>E01363</t>
  </si>
  <si>
    <t>Ayla Daniels</t>
  </si>
  <si>
    <t>E02249</t>
  </si>
  <si>
    <t>Allison Daniels</t>
  </si>
  <si>
    <t>E02987</t>
  </si>
  <si>
    <t>Mateo Harris</t>
  </si>
  <si>
    <t>E03655</t>
  </si>
  <si>
    <t>Julian Lee</t>
  </si>
  <si>
    <t>E03626</t>
  </si>
  <si>
    <t>Nicholas Avila</t>
  </si>
  <si>
    <t>Hailey Watson</t>
  </si>
  <si>
    <t>E02920</t>
  </si>
  <si>
    <t>Willow Woods</t>
  </si>
  <si>
    <t>E03220</t>
  </si>
  <si>
    <t>Alexander Gonzales</t>
  </si>
  <si>
    <t>E01347</t>
  </si>
  <si>
    <t>Aiden Gonzales</t>
  </si>
  <si>
    <t>E03968</t>
  </si>
  <si>
    <t>Joshua Chin</t>
  </si>
  <si>
    <t>Paisley Hall</t>
  </si>
  <si>
    <t>E01150</t>
  </si>
  <si>
    <t>Hannah Mejia</t>
  </si>
  <si>
    <t>Elizabeth Huang</t>
  </si>
  <si>
    <t>E01877</t>
  </si>
  <si>
    <t>Abigail Garza</t>
  </si>
  <si>
    <t>E01193</t>
  </si>
  <si>
    <t>Raelynn Lu</t>
  </si>
  <si>
    <t>Charles Luu</t>
  </si>
  <si>
    <t>Lydia Espinoza</t>
  </si>
  <si>
    <t>Adeline Thao</t>
  </si>
  <si>
    <t>Kinsley Dixon</t>
  </si>
  <si>
    <t>E04150</t>
  </si>
  <si>
    <t>Natalia Vu</t>
  </si>
  <si>
    <t>E02846</t>
  </si>
  <si>
    <t>Julia Mai</t>
  </si>
  <si>
    <t>E04247</t>
  </si>
  <si>
    <t>Everly Lai</t>
  </si>
  <si>
    <t>Adam He</t>
  </si>
  <si>
    <t>E03648</t>
  </si>
  <si>
    <t>Vivian Hunter</t>
  </si>
  <si>
    <t>E02192</t>
  </si>
  <si>
    <t>Eliana Li</t>
  </si>
  <si>
    <t>E03262</t>
  </si>
  <si>
    <t>Logan Mitchell</t>
  </si>
  <si>
    <t>E02716</t>
  </si>
  <si>
    <t>Dominic Dinh</t>
  </si>
  <si>
    <t>Lucas Daniels</t>
  </si>
  <si>
    <t>Andrew Holmes</t>
  </si>
  <si>
    <t>E03471</t>
  </si>
  <si>
    <t>E00717</t>
  </si>
  <si>
    <t>Kennedy Vargas</t>
  </si>
  <si>
    <t>E01966</t>
  </si>
  <si>
    <t>Thomas Williams</t>
  </si>
  <si>
    <t>E03683</t>
  </si>
  <si>
    <t>Raelynn Hong</t>
  </si>
  <si>
    <t>Eli Reed</t>
  </si>
  <si>
    <t>E04766</t>
  </si>
  <si>
    <t>Lyla Yoon</t>
  </si>
  <si>
    <t>Hannah White</t>
  </si>
  <si>
    <t>Theodore Xi</t>
  </si>
  <si>
    <t>E04088</t>
  </si>
  <si>
    <t>Ezra Liang</t>
  </si>
  <si>
    <t>E02066</t>
  </si>
  <si>
    <t>Grayson Yee</t>
  </si>
  <si>
    <t>Eli Richardson</t>
  </si>
  <si>
    <t>E03364</t>
  </si>
  <si>
    <t>Audrey Lee</t>
  </si>
  <si>
    <t>Jameson Allen</t>
  </si>
  <si>
    <t>Eliza Chen</t>
  </si>
  <si>
    <t>E03681</t>
  </si>
  <si>
    <t>Lyla Chen</t>
  </si>
  <si>
    <t>E02298</t>
  </si>
  <si>
    <t>Emily Doan</t>
  </si>
  <si>
    <t>Jack Mai</t>
  </si>
  <si>
    <t>E02440</t>
  </si>
  <si>
    <t>Grayson Turner</t>
  </si>
  <si>
    <t>E04699</t>
  </si>
  <si>
    <t>Ivy Tang</t>
  </si>
  <si>
    <t>Robert Zhang</t>
  </si>
  <si>
    <t>E01649</t>
  </si>
  <si>
    <t>Eva Alvarado</t>
  </si>
  <si>
    <t>Abigail Vang</t>
  </si>
  <si>
    <t>Claire Adams</t>
  </si>
  <si>
    <t>E00955</t>
  </si>
  <si>
    <t>Theodore Marquez</t>
  </si>
  <si>
    <t>Hunter Nunez</t>
  </si>
  <si>
    <t>E02798</t>
  </si>
  <si>
    <t>Charles Henderson</t>
  </si>
  <si>
    <t>Camila Cortez</t>
  </si>
  <si>
    <t>E02818</t>
  </si>
  <si>
    <t>Aaron Garza</t>
  </si>
  <si>
    <t>E02907</t>
  </si>
  <si>
    <t>Jose Singh</t>
  </si>
  <si>
    <t>Gabriel Joseph</t>
  </si>
  <si>
    <t>E02391</t>
  </si>
  <si>
    <t>Natalia Santos</t>
  </si>
  <si>
    <t>E01429</t>
  </si>
  <si>
    <t>Dylan Wilson</t>
  </si>
  <si>
    <t>E00494</t>
  </si>
  <si>
    <t>Robert Alvarez</t>
  </si>
  <si>
    <t>E00634</t>
  </si>
  <si>
    <t>Samantha Chavez</t>
  </si>
  <si>
    <t>Samuel Bailey</t>
  </si>
  <si>
    <t>E04683</t>
  </si>
  <si>
    <t>Ezekiel Delgado</t>
  </si>
  <si>
    <t>Benjamin Ramirez</t>
  </si>
  <si>
    <t>E03834</t>
  </si>
  <si>
    <t>Anthony Carter</t>
  </si>
  <si>
    <t>Ethan Tang</t>
  </si>
  <si>
    <t>Sebastian Rogers</t>
  </si>
  <si>
    <t>Miles Thao</t>
  </si>
  <si>
    <t>E04157</t>
  </si>
  <si>
    <t>William Cao</t>
  </si>
  <si>
    <t>E03528</t>
  </si>
  <si>
    <t>Leo Hsu</t>
  </si>
  <si>
    <t>E04547</t>
  </si>
  <si>
    <t>Avery Grant</t>
  </si>
  <si>
    <t>E04415</t>
  </si>
  <si>
    <t>Penelope Fong</t>
  </si>
  <si>
    <t>Vivian Thao</t>
  </si>
  <si>
    <t>E02800</t>
  </si>
  <si>
    <t>Eva Estrada</t>
  </si>
  <si>
    <t>Emma Luna</t>
  </si>
  <si>
    <t>E01268</t>
  </si>
  <si>
    <t>Charlotte Wu</t>
  </si>
  <si>
    <t>Vivian Chu</t>
  </si>
  <si>
    <t>E01209</t>
  </si>
  <si>
    <t>Jayden Williams</t>
  </si>
  <si>
    <t>E02024</t>
  </si>
  <si>
    <t>Amelia Bell</t>
  </si>
  <si>
    <t>E02427</t>
  </si>
  <si>
    <t>Addison Mehta</t>
  </si>
  <si>
    <t>Alexander Jackson</t>
  </si>
  <si>
    <t>E00951</t>
  </si>
  <si>
    <t>E03248</t>
  </si>
  <si>
    <t>Lyla Stewart</t>
  </si>
  <si>
    <t>E04444</t>
  </si>
  <si>
    <t>Skylar Evans</t>
  </si>
  <si>
    <t>Lincoln Huynh</t>
  </si>
  <si>
    <t>E02276</t>
  </si>
  <si>
    <t>Hazel Griffin</t>
  </si>
  <si>
    <t>E02649</t>
  </si>
  <si>
    <t>Charles Gonzalez</t>
  </si>
  <si>
    <t>E00503</t>
  </si>
  <si>
    <t>Leah Patterson</t>
  </si>
  <si>
    <t>E01706</t>
  </si>
  <si>
    <t>Avery Sun</t>
  </si>
  <si>
    <t>E00676</t>
  </si>
  <si>
    <t>Isaac Yoon</t>
  </si>
  <si>
    <t>E02005</t>
  </si>
  <si>
    <t>Isabella Bui</t>
  </si>
  <si>
    <t>E01895</t>
  </si>
  <si>
    <t>Gabriel Zhou</t>
  </si>
  <si>
    <t>E01396</t>
  </si>
  <si>
    <t>Jack Vu</t>
  </si>
  <si>
    <t>E00749</t>
  </si>
  <si>
    <t>Valentina Moua</t>
  </si>
  <si>
    <t>E01941</t>
  </si>
  <si>
    <t>Quinn Trinh</t>
  </si>
  <si>
    <t>E01413</t>
  </si>
  <si>
    <t>Miles Dang</t>
  </si>
  <si>
    <t>Leah Bryant</t>
  </si>
  <si>
    <t>Henry Jung</t>
  </si>
  <si>
    <t>Benjamin Mai</t>
  </si>
  <si>
    <t>E00608</t>
  </si>
  <si>
    <t>E04189</t>
  </si>
  <si>
    <t>Ariana Kim</t>
  </si>
  <si>
    <t>E02732</t>
  </si>
  <si>
    <t>Alice Tran</t>
  </si>
  <si>
    <t>E00324</t>
  </si>
  <si>
    <t>E00518</t>
  </si>
  <si>
    <t>Lydia Morales</t>
  </si>
  <si>
    <t>Liam Sanders</t>
  </si>
  <si>
    <t>E04564</t>
  </si>
  <si>
    <t>Luke Sanchez</t>
  </si>
  <si>
    <t>Grace Sun</t>
  </si>
  <si>
    <t>E00412</t>
  </si>
  <si>
    <t>Ezra Banks</t>
  </si>
  <si>
    <t>E01844</t>
  </si>
  <si>
    <t>Jayden Kang</t>
  </si>
  <si>
    <t>E00667</t>
  </si>
  <si>
    <t>Skylar Shah</t>
  </si>
  <si>
    <t>Sebastian Le</t>
  </si>
  <si>
    <t>Luca Nelson</t>
  </si>
  <si>
    <t>Riley Ramirez</t>
  </si>
  <si>
    <t>E02720</t>
  </si>
  <si>
    <t>Jaxon Fong</t>
  </si>
  <si>
    <t>Kayden Jordan</t>
  </si>
  <si>
    <t>E01188</t>
  </si>
  <si>
    <t>Alexander James</t>
  </si>
  <si>
    <t>E02428</t>
  </si>
  <si>
    <t>Connor Luu</t>
  </si>
  <si>
    <t>E03289</t>
  </si>
  <si>
    <t>Christopher Lam</t>
  </si>
  <si>
    <t>Sophie Owens</t>
  </si>
  <si>
    <t>Addison Perez</t>
  </si>
  <si>
    <t>E04249</t>
  </si>
  <si>
    <t>Hadley Dang</t>
  </si>
  <si>
    <t>Ethan Mehta</t>
  </si>
  <si>
    <t>Madison Her</t>
  </si>
  <si>
    <t>E04363</t>
  </si>
  <si>
    <t>Savannah Singh</t>
  </si>
  <si>
    <t>Nevaeh Hsu</t>
  </si>
  <si>
    <t>E03866</t>
  </si>
  <si>
    <t>Jordan Zhu</t>
  </si>
  <si>
    <t>Jackson Navarro</t>
  </si>
  <si>
    <t>E04095</t>
  </si>
  <si>
    <t>Sadie Patterson</t>
  </si>
  <si>
    <t>E04079</t>
  </si>
  <si>
    <t>Christopher Butler</t>
  </si>
  <si>
    <t>E01508</t>
  </si>
  <si>
    <t>Penelope Rodriguez</t>
  </si>
  <si>
    <t>E02259</t>
  </si>
  <si>
    <t>Emily Lau</t>
  </si>
  <si>
    <t>Sophie Oh</t>
  </si>
  <si>
    <t>E01834</t>
  </si>
  <si>
    <t>Chloe Allen</t>
  </si>
  <si>
    <t>E03124</t>
  </si>
  <si>
    <t>Caleb Nelson</t>
  </si>
  <si>
    <t>Oliver Moua</t>
  </si>
  <si>
    <t>Wesley Doan</t>
  </si>
  <si>
    <t>E03910</t>
  </si>
  <si>
    <t>Nova Hsu</t>
  </si>
  <si>
    <t>Levi Moreno</t>
  </si>
  <si>
    <t>Gianna Ha</t>
  </si>
  <si>
    <t>E00035</t>
  </si>
  <si>
    <t>Lillian Gonzales</t>
  </si>
  <si>
    <t>Ezra Singh</t>
  </si>
  <si>
    <t>E01755</t>
  </si>
  <si>
    <t>Audrey Patel</t>
  </si>
  <si>
    <t>Brooklyn Cho</t>
  </si>
  <si>
    <t>Piper Ramos</t>
  </si>
  <si>
    <t>Eleanor Williams</t>
  </si>
  <si>
    <t>E00371</t>
  </si>
  <si>
    <t>Melody Grant</t>
  </si>
  <si>
    <t>E02992</t>
  </si>
  <si>
    <t>Paisley Sanders</t>
  </si>
  <si>
    <t>Santiago f Gray</t>
  </si>
  <si>
    <t>Josephine Richardson</t>
  </si>
  <si>
    <t>E03532</t>
  </si>
  <si>
    <t>Jaxson Santiago</t>
  </si>
  <si>
    <t>E00863</t>
  </si>
  <si>
    <t>Lincoln Ramos</t>
  </si>
  <si>
    <t>E03310</t>
  </si>
  <si>
    <t>Dylan Campbell</t>
  </si>
  <si>
    <t>Olivia Gray</t>
  </si>
  <si>
    <t>E01242</t>
  </si>
  <si>
    <t>Emery Doan</t>
  </si>
  <si>
    <t>E02535</t>
  </si>
  <si>
    <t>Caroline Perez</t>
  </si>
  <si>
    <t>E00369</t>
  </si>
  <si>
    <t>Genesis Woods</t>
  </si>
  <si>
    <t>E03332</t>
  </si>
  <si>
    <t>Ruby Sun</t>
  </si>
  <si>
    <t>E03278</t>
  </si>
  <si>
    <t>Nevaeh James</t>
  </si>
  <si>
    <t>Parker Sandoval</t>
  </si>
  <si>
    <t>E03055</t>
  </si>
  <si>
    <t>E01943</t>
  </si>
  <si>
    <t>Vivian Espinoza</t>
  </si>
  <si>
    <t>Cooper Gupta</t>
  </si>
  <si>
    <t>E04637</t>
  </si>
  <si>
    <t>Samuel Song</t>
  </si>
  <si>
    <t>E03240</t>
  </si>
  <si>
    <t>Aiden Silva</t>
  </si>
  <si>
    <t>E00340</t>
  </si>
  <si>
    <t>Eliana Allen</t>
  </si>
  <si>
    <t>E04751</t>
  </si>
  <si>
    <t>Grayson James</t>
  </si>
  <si>
    <t>E04636</t>
  </si>
  <si>
    <t>Hailey Yee</t>
  </si>
  <si>
    <t>Ian Vargas</t>
  </si>
  <si>
    <t>John Trinh</t>
  </si>
  <si>
    <t>Sofia Trinh</t>
  </si>
  <si>
    <t>Santiago f Moua</t>
  </si>
  <si>
    <t>E03149</t>
  </si>
  <si>
    <t>Layla Collins</t>
  </si>
  <si>
    <t>E00952</t>
  </si>
  <si>
    <t>Jaxon Powell</t>
  </si>
  <si>
    <t>Naomi Washington</t>
  </si>
  <si>
    <t>Ryan Holmes</t>
  </si>
  <si>
    <t>E04994</t>
  </si>
  <si>
    <t>Bella Holmes</t>
  </si>
  <si>
    <t>E00447</t>
  </si>
  <si>
    <t>Hailey Sanchez</t>
  </si>
  <si>
    <t>Sofia Yoon</t>
  </si>
  <si>
    <t>E02035</t>
  </si>
  <si>
    <t>Eli Rahman</t>
  </si>
  <si>
    <t>Christopher Howard</t>
  </si>
  <si>
    <t>E03611</t>
  </si>
  <si>
    <t>Alice Mehta</t>
  </si>
  <si>
    <t>E04464</t>
  </si>
  <si>
    <t>Cooper Yoon</t>
  </si>
  <si>
    <t>E02135</t>
  </si>
  <si>
    <t>John Delgado</t>
  </si>
  <si>
    <t>E01684</t>
  </si>
  <si>
    <t>Jaxson Liang</t>
  </si>
  <si>
    <t>E02968</t>
  </si>
  <si>
    <t>Caroline Santos</t>
  </si>
  <si>
    <t>Lily Henderson</t>
  </si>
  <si>
    <t>E01108</t>
  </si>
  <si>
    <t>Hannah Martinez</t>
  </si>
  <si>
    <t>William Phillips</t>
  </si>
  <si>
    <t>E03519</t>
  </si>
  <si>
    <t>Eliza Zheng</t>
  </si>
  <si>
    <t>Joshua Yang</t>
  </si>
  <si>
    <t>E03795</t>
  </si>
  <si>
    <t>Hazel Young</t>
  </si>
  <si>
    <t>E00508</t>
  </si>
  <si>
    <t>Thomas Jung</t>
  </si>
  <si>
    <t>Xavier Perez</t>
  </si>
  <si>
    <t>E01582</t>
  </si>
  <si>
    <t>Elijah Coleman</t>
  </si>
  <si>
    <t>Clara Sanchez</t>
  </si>
  <si>
    <t>E04872</t>
  </si>
  <si>
    <t>Isaac Stewart</t>
  </si>
  <si>
    <t>E03159</t>
  </si>
  <si>
    <t>Claire Romero</t>
  </si>
  <si>
    <t>E01337</t>
  </si>
  <si>
    <t>Andrew Coleman</t>
  </si>
  <si>
    <t>E00102</t>
  </si>
  <si>
    <t>Riley Rojas</t>
  </si>
  <si>
    <t>E03637</t>
  </si>
  <si>
    <t>Landon Thao</t>
  </si>
  <si>
    <t>Hadley Ford</t>
  </si>
  <si>
    <t>Christian Fong</t>
  </si>
  <si>
    <t>Hazel Alvarez</t>
  </si>
  <si>
    <t>Isabella Bailey</t>
  </si>
  <si>
    <t>Hadley Yee</t>
  </si>
  <si>
    <t>E00203</t>
  </si>
  <si>
    <t>Julia Doan</t>
  </si>
  <si>
    <t>E00647</t>
  </si>
  <si>
    <t>Dylan Ali</t>
  </si>
  <si>
    <t>Eloise Trinh</t>
  </si>
  <si>
    <t>E02453</t>
  </si>
  <si>
    <t>Dylan Kumar</t>
  </si>
  <si>
    <t>Emily Gupta</t>
  </si>
  <si>
    <t>Silas Rivera</t>
  </si>
  <si>
    <t>E00459</t>
  </si>
  <si>
    <t>E03007</t>
  </si>
  <si>
    <t>Isaac Joseph</t>
  </si>
  <si>
    <t>Leilani Thao</t>
  </si>
  <si>
    <t>Madeline Watson</t>
  </si>
  <si>
    <t>Silas Huang</t>
  </si>
  <si>
    <t>Jeremiah Hernandez</t>
  </si>
  <si>
    <t>Jace Washington</t>
  </si>
  <si>
    <t>E03379</t>
  </si>
  <si>
    <t>Landon Kim</t>
  </si>
  <si>
    <t>E02153</t>
  </si>
  <si>
    <t>Peyton Vasquez</t>
  </si>
  <si>
    <t>E00994</t>
  </si>
  <si>
    <t>Charlotte Baker</t>
  </si>
  <si>
    <t>E00943</t>
  </si>
  <si>
    <t>Elena Mendoza</t>
  </si>
  <si>
    <t>E00869</t>
  </si>
  <si>
    <t>Nova Lin</t>
  </si>
  <si>
    <t>E03457</t>
  </si>
  <si>
    <t>Ivy Desai</t>
  </si>
  <si>
    <t>E02193</t>
  </si>
  <si>
    <t>Josephine Acosta</t>
  </si>
  <si>
    <t>E00577</t>
  </si>
  <si>
    <t>Nora Nunez</t>
  </si>
  <si>
    <t>E00538</t>
  </si>
  <si>
    <t>Caleb Xiong</t>
  </si>
  <si>
    <t>E01415</t>
  </si>
  <si>
    <t>Henry Green</t>
  </si>
  <si>
    <t>Madelyn Chan</t>
  </si>
  <si>
    <t>E00225</t>
  </si>
  <si>
    <t>Angel Delgado</t>
  </si>
  <si>
    <t>E02889</t>
  </si>
  <si>
    <t>Mia Herrera</t>
  </si>
  <si>
    <t>E04978</t>
  </si>
  <si>
    <t>Peyton Harris</t>
  </si>
  <si>
    <t>David Herrera</t>
  </si>
  <si>
    <t>E01652</t>
  </si>
  <si>
    <t>Avery Dominguez</t>
  </si>
  <si>
    <t>Grace Carter</t>
  </si>
  <si>
    <t>E04335</t>
  </si>
  <si>
    <t>Parker Allen</t>
  </si>
  <si>
    <t>E01300</t>
  </si>
  <si>
    <t>Sadie Lee</t>
  </si>
  <si>
    <t>E03102</t>
  </si>
  <si>
    <t>Cooper Valdez</t>
  </si>
  <si>
    <t>Sebastian Fong</t>
  </si>
  <si>
    <t>E02059</t>
  </si>
  <si>
    <t>Roman Munoz</t>
  </si>
  <si>
    <t>E03894</t>
  </si>
  <si>
    <t>Charlotte Chang</t>
  </si>
  <si>
    <t>E03106</t>
  </si>
  <si>
    <t>Xavier Davis</t>
  </si>
  <si>
    <t>E01350</t>
  </si>
  <si>
    <t>Natalie Carter</t>
  </si>
  <si>
    <t>E02900</t>
  </si>
  <si>
    <t>Elena Richardson</t>
  </si>
  <si>
    <t>E02202</t>
  </si>
  <si>
    <t>Emilia Bailey</t>
  </si>
  <si>
    <t>E02696</t>
  </si>
  <si>
    <t>Ryan Lu</t>
  </si>
  <si>
    <t>E01722</t>
  </si>
  <si>
    <t>Asher Huynh</t>
  </si>
  <si>
    <t>Kinsley Martinez</t>
  </si>
  <si>
    <t>E00640</t>
  </si>
  <si>
    <t>Paisley Bryant</t>
  </si>
  <si>
    <t>E02554</t>
  </si>
  <si>
    <t>Joshua Ramirez</t>
  </si>
  <si>
    <t>E03412</t>
  </si>
  <si>
    <t>Joshua Martin</t>
  </si>
  <si>
    <t>E00646</t>
  </si>
  <si>
    <t>Angel Do</t>
  </si>
  <si>
    <t>E03580</t>
  </si>
  <si>
    <t>Maverick Medina</t>
  </si>
  <si>
    <t>Isaac Han</t>
  </si>
  <si>
    <t>Eliza Liang</t>
  </si>
  <si>
    <t>Zoe Zhou</t>
  </si>
  <si>
    <t>E01749</t>
  </si>
  <si>
    <t>Nathan Lee</t>
  </si>
  <si>
    <t>E02888</t>
  </si>
  <si>
    <t>Elijah Ramos</t>
  </si>
  <si>
    <t>Jaxson Coleman</t>
  </si>
  <si>
    <t>Hailey Hong</t>
  </si>
  <si>
    <t>Gabriella Zhu</t>
  </si>
  <si>
    <t>E02684</t>
  </si>
  <si>
    <t>Aaron Maldonado</t>
  </si>
  <si>
    <t>E02561</t>
  </si>
  <si>
    <t>Samantha Vargas</t>
  </si>
  <si>
    <t>E03168</t>
  </si>
  <si>
    <t>Nora Le</t>
  </si>
  <si>
    <t>Alice Roberts</t>
  </si>
  <si>
    <t>E03691</t>
  </si>
  <si>
    <t>Colton Garcia</t>
  </si>
  <si>
    <t>Stella Lai</t>
  </si>
  <si>
    <t>Leonardo Luong</t>
  </si>
  <si>
    <t>E00282</t>
  </si>
  <si>
    <t>Jeremiah Castillo</t>
  </si>
  <si>
    <t>Cooper Jiang</t>
  </si>
  <si>
    <t>Penelope Silva</t>
  </si>
  <si>
    <t>E02558</t>
  </si>
  <si>
    <t>Jose Richardson</t>
  </si>
  <si>
    <t>E00956</t>
  </si>
  <si>
    <t>Eleanor Chau</t>
  </si>
  <si>
    <t>E03858</t>
  </si>
  <si>
    <t>John Cho</t>
  </si>
  <si>
    <t>E02221</t>
  </si>
  <si>
    <t>Julian Delgado</t>
  </si>
  <si>
    <t>E00126</t>
  </si>
  <si>
    <t>Isabella Scott</t>
  </si>
  <si>
    <t>E02627</t>
  </si>
  <si>
    <t>Parker Avila</t>
  </si>
  <si>
    <t>E03778</t>
  </si>
  <si>
    <t>Luke Vu</t>
  </si>
  <si>
    <t>E00481</t>
  </si>
  <si>
    <t>Jameson Nelson</t>
  </si>
  <si>
    <t>Adrian Fernandez</t>
  </si>
  <si>
    <t>E03902</t>
  </si>
  <si>
    <t>Madison Hunter</t>
  </si>
  <si>
    <t>E02310</t>
  </si>
  <si>
    <t>Jordan Phillips</t>
  </si>
  <si>
    <t>E02661</t>
  </si>
  <si>
    <t>Maya Chan</t>
  </si>
  <si>
    <t>Wesley King</t>
  </si>
  <si>
    <t>E00682</t>
  </si>
  <si>
    <t>Sofia Fernandez</t>
  </si>
  <si>
    <t>Maverick Figueroa</t>
  </si>
  <si>
    <t>E00785</t>
  </si>
  <si>
    <t>Hannah Hoang</t>
  </si>
  <si>
    <t>Violet Garcia</t>
  </si>
  <si>
    <t>Aaliyah Mai</t>
  </si>
  <si>
    <t>E02703</t>
  </si>
  <si>
    <t>E02191</t>
  </si>
  <si>
    <t>Maria Sun</t>
  </si>
  <si>
    <t>E00156</t>
  </si>
  <si>
    <t>Madelyn Scott</t>
  </si>
  <si>
    <t>Dylan Chin</t>
  </si>
  <si>
    <t>E04032</t>
  </si>
  <si>
    <t>Emery Zhang</t>
  </si>
  <si>
    <t>E00005</t>
  </si>
  <si>
    <t>Riley Washington</t>
  </si>
  <si>
    <t>E04354</t>
  </si>
  <si>
    <t>Raelynn Rios</t>
  </si>
  <si>
    <t>Anthony Hong</t>
  </si>
  <si>
    <t>E03430</t>
  </si>
  <si>
    <t>Leo Herrera</t>
  </si>
  <si>
    <t>Robert Wright</t>
  </si>
  <si>
    <t>E04762</t>
  </si>
  <si>
    <t>Audrey Richardson</t>
  </si>
  <si>
    <t>E01148</t>
  </si>
  <si>
    <t>Scarlett Kumar</t>
  </si>
  <si>
    <t>E03094</t>
  </si>
  <si>
    <t>Wesley Young</t>
  </si>
  <si>
    <t>E01909</t>
  </si>
  <si>
    <t>Lillian Khan</t>
  </si>
  <si>
    <t>E04398</t>
  </si>
  <si>
    <t>Oliver Yang</t>
  </si>
  <si>
    <t>E02521</t>
  </si>
  <si>
    <t>Lily Nguyen</t>
  </si>
  <si>
    <t>E03545</t>
  </si>
  <si>
    <t>Sofia Cheng</t>
  </si>
  <si>
    <t>Employe ID</t>
  </si>
  <si>
    <t>Islam</t>
  </si>
  <si>
    <t>Protestan</t>
  </si>
  <si>
    <t>Katolik</t>
  </si>
  <si>
    <t>Hindu</t>
  </si>
  <si>
    <t>Budha</t>
  </si>
  <si>
    <t>Konghucu</t>
  </si>
  <si>
    <t>S1</t>
  </si>
  <si>
    <t>S2</t>
  </si>
  <si>
    <t>S3</t>
  </si>
  <si>
    <t>Jakarta</t>
  </si>
  <si>
    <t>Bogor</t>
  </si>
  <si>
    <t>Depok</t>
  </si>
  <si>
    <t>Tanggerang</t>
  </si>
  <si>
    <t>Bekasi</t>
  </si>
  <si>
    <t>Surabaya</t>
  </si>
  <si>
    <t>Bandung</t>
  </si>
  <si>
    <t>Medan</t>
  </si>
  <si>
    <t>Yogyakarta</t>
  </si>
  <si>
    <t>Lombok</t>
  </si>
  <si>
    <t>Samarinda</t>
  </si>
  <si>
    <t>Surabaya Vo</t>
  </si>
  <si>
    <t>Surabaya Edwards</t>
  </si>
  <si>
    <t>Surabaya Rojas</t>
  </si>
  <si>
    <t>Surabaya Brown</t>
  </si>
  <si>
    <t>Surabaya Vang</t>
  </si>
  <si>
    <t>Denpasar</t>
  </si>
  <si>
    <t>Manado</t>
  </si>
  <si>
    <t>Education</t>
  </si>
  <si>
    <t>Marital Status</t>
  </si>
  <si>
    <t>Gaji Tahunan</t>
  </si>
  <si>
    <t>Usia</t>
  </si>
  <si>
    <t>Agama</t>
  </si>
  <si>
    <t>Tanggal Mulai Kerja</t>
  </si>
  <si>
    <t>SELAMAT DATANG</t>
  </si>
  <si>
    <t>Instruksi Mengerjakan</t>
  </si>
  <si>
    <t>Sheet</t>
  </si>
  <si>
    <t>Halaman</t>
  </si>
  <si>
    <t>Jumlah Soal</t>
  </si>
  <si>
    <t>Jumlah Soal Benar</t>
  </si>
  <si>
    <t>Penjelasan Formula</t>
  </si>
  <si>
    <t>Click Here</t>
  </si>
  <si>
    <t>-</t>
  </si>
  <si>
    <t>Dataset</t>
  </si>
  <si>
    <t>Kunci Jawaban</t>
  </si>
  <si>
    <t>Total</t>
  </si>
  <si>
    <t>Akses soal lebih banyak pada</t>
  </si>
  <si>
    <t>Lama Bekerja (Tahun)</t>
  </si>
  <si>
    <t>Tunjangan Posisi</t>
  </si>
  <si>
    <t>Tunjangan Jabatan</t>
  </si>
  <si>
    <t>NO</t>
  </si>
  <si>
    <t>Nama Formula</t>
  </si>
  <si>
    <t>Definisi</t>
  </si>
  <si>
    <t>Isi Formula dan Penjelasan</t>
  </si>
  <si>
    <t>SUM</t>
  </si>
  <si>
    <t>Menjumlahkan angka-angka dalam rentang sel.</t>
  </si>
  <si>
    <t>=SUM(number1, [number2], ...)'</t>
  </si>
  <si>
    <t>MAX</t>
  </si>
  <si>
    <t>Mencari nilai terbesar dalam rentang sel.</t>
  </si>
  <si>
    <t>=MAX(number1, [number2], ...)'</t>
  </si>
  <si>
    <t>MIN</t>
  </si>
  <si>
    <t>Mencari nilai terkecil dalam rentang sel.</t>
  </si>
  <si>
    <t>=MIN(number1, [number2], ...)'</t>
  </si>
  <si>
    <t>COUNT</t>
  </si>
  <si>
    <t>Menghitung jumlah sel yang berisi angka.</t>
  </si>
  <si>
    <t>=COUNT(value1, [value2], ...)'</t>
  </si>
  <si>
    <t>COUNTA</t>
  </si>
  <si>
    <t>Menghitung jumlah sel yang tidak kosong.</t>
  </si>
  <si>
    <t>=COUNTA(value1, [value2], ...)'</t>
  </si>
  <si>
    <t>COUNTIF</t>
  </si>
  <si>
    <t>Menghitung jumlah sel yang memenuhi kriteria tertentu.</t>
  </si>
  <si>
    <t>=COUNTIF(range, criteria)'</t>
  </si>
  <si>
    <t>AVERAGE</t>
  </si>
  <si>
    <t>Menghitung rata-rata dari rentang angka.</t>
  </si>
  <si>
    <t>=AVERAGE(number1, [number2], ...)'</t>
  </si>
  <si>
    <t>VLOOKUP</t>
  </si>
  <si>
    <t>Mencari nilai di kolom pertama dari tabel dan mengembalikan nilai di kolom yang sama di baris lain.</t>
  </si>
  <si>
    <t>=VLOOKUP(lookup_value, table_array, col_index_num, [range_lookup])'</t>
  </si>
  <si>
    <t>YEAR</t>
  </si>
  <si>
    <t>Mengembalikan tahun dari tanggal.</t>
  </si>
  <si>
    <t>=YEAR(serial_number)'</t>
  </si>
  <si>
    <t>MONTH</t>
  </si>
  <si>
    <t>Mengembalikan bulan dari tanggal.</t>
  </si>
  <si>
    <t>=MONTH(serial_number)'</t>
  </si>
  <si>
    <t>DAY</t>
  </si>
  <si>
    <t>Mengembalikan hari dari tanggal.</t>
  </si>
  <si>
    <t>=DAY(serial_number)'</t>
  </si>
  <si>
    <t>IF</t>
  </si>
  <si>
    <t>Mengembalikan satu nilai jika kondisi benar, dan nilai lain jika kondisi salah</t>
  </si>
  <si>
    <t>=IF(logical_test, value_if_true, value_if_false)'</t>
  </si>
  <si>
    <t>RANK</t>
  </si>
  <si>
    <t>Menentukan peringkat (ranking) dari sebuah nilai dalam daftar atau rentang data tertentu</t>
  </si>
  <si>
    <t>=RANK(number, range, [order])</t>
  </si>
  <si>
    <t>IF ERROR</t>
  </si>
  <si>
    <t>Mengembalikan nilai jika ada kesalahan, atau hasil dari ekspresi jika tidak ada kesalahan.</t>
  </si>
  <si>
    <t>=IFERROR(value, value_if_error)'</t>
  </si>
  <si>
    <t>XLOOKUP</t>
  </si>
  <si>
    <t>Ini mencari nilai dalam rentang dan mengembalikan nilai yang sesuai dari rentang lain. XLOOKUP lebih fleksibel karena dapat mencari di kiri atau kanan, dan tidak memerlukan urutan data.</t>
  </si>
  <si>
    <t>=XLOOKUP(lookup_value, lookup_array, return_array, [if_not_found], [match_mode], [search_mode])</t>
  </si>
  <si>
    <t>FILTER</t>
  </si>
  <si>
    <t>FILTER menyaring data berdasarkan kriteria yang ditentukan dan mengembalikan subset dari data yang memenuhi kriteria tersebut.</t>
  </si>
  <si>
    <t>=FILTER(array, include, [if_empty])'</t>
  </si>
  <si>
    <t>SORT</t>
  </si>
  <si>
    <t>Mengurutkan isi rentang atau array.</t>
  </si>
  <si>
    <t>=SORT(array, [sort_index], [sort_order], [by_col])'</t>
  </si>
  <si>
    <t>ROUNDUP</t>
  </si>
  <si>
    <t>Membulatkan angka ke atas (menjauhi nol) ke sejumlah digit tertentu.</t>
  </si>
  <si>
    <t>=ROUNDUP(number, num_digits)'</t>
  </si>
  <si>
    <t>ROUNDDOWN</t>
  </si>
  <si>
    <t>Membulatkan angka ke bawah (mendekati nol) ke sejumlah digit tertentu.</t>
  </si>
  <si>
    <t>=ROUNDDOWN(number, num_digits)'</t>
  </si>
  <si>
    <t>MAXIFS</t>
  </si>
  <si>
    <t>MAXIFS mengembalikan nilai maksimum dari rentang yang memenuhi satu atau lebih kriteria.</t>
  </si>
  <si>
    <t>=MAXIFS(max_range, criteria_range1, criteria1, [criteria_range2, criteria2], ...)</t>
  </si>
  <si>
    <t>MINFIS</t>
  </si>
  <si>
    <t>MINIFS mengembalikan nilai minimum dari rentang yang memenuhi satu atau lebih kriteria.</t>
  </si>
  <si>
    <t>=MINIFS(, criteria_range1, criteria1, [criteria_range2, criteria2], ...)</t>
  </si>
  <si>
    <t>SUMIFS</t>
  </si>
  <si>
    <t>Menjumlahkan sel yang memenuhi beberapa kriteria.</t>
  </si>
  <si>
    <t>=SUMIFS(sum_range, criteria_range1, criteria1, [criteria_range2, criteria2], ...)'</t>
  </si>
  <si>
    <t>AVERAGEIFS</t>
  </si>
  <si>
    <t>AVERAGEIFS menghitung rata-rata dari rentang nilai yang memenuhi satu atau lebih kriteria.</t>
  </si>
  <si>
    <t>=AVERAGEIFS(average_range, criteria_range1, criteria1, [criteria_range2, criteria2], ...)</t>
  </si>
  <si>
    <t>LEFT</t>
  </si>
  <si>
    <t>Mengembalikan sejumlah karakter pertama dari teks.</t>
  </si>
  <si>
    <t>=LEFT(text, [num_chars])'</t>
  </si>
  <si>
    <t>RIGHT</t>
  </si>
  <si>
    <t>Mengembalikan sejumlah karakter terakhir dari teks.</t>
  </si>
  <si>
    <t>=RIGHT(text, [num_chars])'</t>
  </si>
  <si>
    <t>MID</t>
  </si>
  <si>
    <t>Mengembalikan sejumlah karakter tertentu dari teks, dimulai dari posisi tertentu.</t>
  </si>
  <si>
    <t>=MID(text, start_num, num_chars)'</t>
  </si>
  <si>
    <t>PROPER</t>
  </si>
  <si>
    <t>Mengubah huruf pertama setiap kata dalam teks menjadi huruf besar.</t>
  </si>
  <si>
    <t>=PROPER(text)'</t>
  </si>
  <si>
    <t>DATEDIF</t>
  </si>
  <si>
    <t>PERCENTILE</t>
  </si>
  <si>
    <t>Tunjangan Hari Raya</t>
  </si>
  <si>
    <t>Tunjangan Keluarga</t>
  </si>
  <si>
    <t>Total Tunjangan</t>
  </si>
  <si>
    <t>Grand Total</t>
  </si>
  <si>
    <t>Nama</t>
  </si>
  <si>
    <t>Tunjangan Pendidikan</t>
  </si>
  <si>
    <t>Bonus Masa Jabatan</t>
  </si>
  <si>
    <t>Rank</t>
  </si>
  <si>
    <t>No</t>
  </si>
  <si>
    <t>LARGE</t>
  </si>
  <si>
    <t>10 Pegawai Dengan Gaji Terbesar</t>
  </si>
  <si>
    <t>10 Pegawai Dengan Durasi Kerja Terlama</t>
  </si>
  <si>
    <t>Instruksi Pengerjaan</t>
  </si>
  <si>
    <t>Tabel 1</t>
  </si>
  <si>
    <t>Tabel 2</t>
  </si>
  <si>
    <t>Tabel 3</t>
  </si>
  <si>
    <t>=XLOOKUP(LARGE(TBL_Employees[Gaji Tahunan];1);TBL_Employees[Gaji Tahunan];TBL_Employees[Full Name];0)'</t>
  </si>
  <si>
    <t>Status Jawaban</t>
  </si>
  <si>
    <t>&gt;=?</t>
  </si>
  <si>
    <t>=FILTER(TBL_Employees[Full Name];TBL_Employees[Agama]="Islam";0)'</t>
  </si>
  <si>
    <t>=DATEDIF(XLOOKUP('Perhitungan Gaji'!B14;Dataset!B:B;Dataset!I:I;0);'Perhitungan Gaji'!$G$12;"y")'</t>
  </si>
  <si>
    <t>=(F14/12)*(VLOOKUP(D14;$U$14:$V$20;2;0))'</t>
  </si>
  <si>
    <t>=IFS(G14&gt;=32;((F14/12)*4%); AND(H14&gt;=14;G14&lt;32);((F14/12)*3%); AND(G14&gt;=7;G14&lt;14);((F14/12)*2%);AND(G14&gt;=2;G14&lt;7);((F14/12)*2%))'</t>
  </si>
  <si>
    <t>=IF(XLOOKUP(B14;Dataset!B:B;Dataset!K:K;0)="Menikah";(('Perhitungan Gaji'!F14/12)*50%);0)'</t>
  </si>
  <si>
    <t>=IFS(XLOOKUP(B14; Dataset!B:B; Dataset!L:L; 0)="S1"; 'Perhitungan Gaji'!$AB$14;XLOOKUP(B14; Dataset!B:B; Dataset!L:L; 0)="S2"; 'Perhitungan Gaji'!$AB$15;XLOOKUP(B14; Dataset!B:B; Dataset!L:L; 0)="S3"; 'Perhitungan Gaji'!$AB$16;TRUE; 0)'</t>
  </si>
  <si>
    <t>=AVERAGEIF(TBL_Employees[[#All];[Agama]];"Islam";TBL_Employees[Gaji Tahunan])/12'</t>
  </si>
  <si>
    <t>=MEDIAN(IF(Dataset!L:L="S1";Dataset!J:J))/12</t>
  </si>
  <si>
    <t>&lt;?</t>
  </si>
  <si>
    <t>&gt;=? Dan &lt;?</t>
  </si>
  <si>
    <t>Urutan Pegawai</t>
  </si>
  <si>
    <t>Tabel Demografi</t>
  </si>
  <si>
    <t>Perhitungan Gaji</t>
  </si>
  <si>
    <t>Klik Disini</t>
  </si>
  <si>
    <t>Menghitung perbedaan antara dua tanggal dalam satuan waktu tertentu (hari, bulan, atau tahun)</t>
  </si>
  <si>
    <t>=DATEDIF(start_date, end_date, unit)</t>
  </si>
  <si>
    <t>1. Untuk mengerjakan soal ini, kamu bisa menggunakan kombinasi formula LARGE dan XLOOKUP untuk mendapatkan jawabannya
2. Untuk mendapatkan 10 pegawai dengan durasi kerja terlama, kamu perlu memanipulasi data pada dataset terlebih dahulu untuk mengetahui durasi bekerja mereka. Salah satu formula yang bisa digunakan adalah DATEDIF dengan basis tahun</t>
  </si>
  <si>
    <t>1. Untuk mengerjakan soal ini, kamu bisa menggunakan kombinasi formula VLOOKUP, XLOOKUP, DATEDIF, IF, IFS AND, RANK, MEDIAN IF, SUM, PERCENTILE, AVERAGE IF, FILTER
2. Untuk mengerjakan soal ini, kamu berasumsi bahwa hari ini adalah tanggal 14/09/2024
3. Untuk nama-nama yang dimunculkan pada tabel ini merupakan pegawai yang beragama Islam saja
4. Untuk perhitungan Tunjangan Jabatan dan Tunjangan Posisi, kamu perlu membagi gaji tahunan menjadi gaji bulnana kemudian dikalikan dengan tabel yang berada dibagian kanan
5. Untuk perhitungan bonus masa jabatan, kamu perlu memanipulasi data pada dataset terlebih dahulu untuk mengetahui masa jabatannya dengan basis tahun. Kemudian, tentukan percentile 0, 1/3, 2/3, dan 1 dari data tersebut sebagai tabel bonus masa jabatan. Lalu, gaji tahunan diubah menjadi gaji bulanan dan dikalikan dengan tabel disebelah kanan
6. Untuk perhitungan tunjangan keluarga akan diberikan kepada pekerja yang sudah menikah. Gaji tahunan dirubah menjadi gaji bulanan dan dikalikan dengan 50%
7. Untuk perhitungan tunjangan pendidikan, kamu perlu mencari median dari gaji masing-masing tingkat pendidikan
8. Untuk tunjangan hari raya, kamu perlu mencari rata-rata dari pekerja yang beragama Islam dan membaginya menjadi 12</t>
  </si>
  <si>
    <t>Mengembalikan nilai pada persentil tertentu dari kumpulan data. Persentil adalah nilai di bawah persentase tertentu dari data.</t>
  </si>
  <si>
    <t>=PERCENTILE(array, k)</t>
  </si>
  <si>
    <t>Mengurutkan rentang data berdasarkan kolom tertentu, dalam urutan naik atau turun.</t>
  </si>
  <si>
    <t>=SORT(array, [sort_index], [sort_order], [by_col])</t>
  </si>
  <si>
    <t>Mengembalikan nilai terbesar ke-n dari kumpulan data.</t>
  </si>
  <si>
    <t>=LARGE(array, k)</t>
  </si>
  <si>
    <t>1. Untuk mengerjakan soal ini, kamu bisa menggunakan pivot table, COUNTIF, COUNTIFS, SUM, MAXIFS, MINIFS, dan AVERAGEIFS
2. Pada tabel 1, kamu perlu mencari jumlah pegawai di masing-masing kota
3. Pada tabel 2, kamu perlu mencari jumlah pegawai di masing-masing posisi
4. Pada tabel 3, kamu perlu mencari gaji tahunan dari masing-masing tingkat pendidikan dan gender</t>
  </si>
  <si>
    <t>1. Soal latihan ini terdiri dari 2475 soal yang menggunakan 31 formula dasar dalam Excel
2. Soal disusun berdasarkan dataset yang berisi 1000 data dengan lebih dari 13 variabel
3. Kamu bebas mengerjakan dari bagian yang mana saja sesuai dengan kebutuhan atau keinginan kamu
4. Pada sheet "Penjelasan Formula", terdapat penjelasan fungsi dan isi dari formula yang akan digunakan
5. Soal ini sudah langsung berisikan kunci jawaban sehingga kamu bisa berlatih dengan lebih mudah
6. Untuk formula, bisa disesuaikan dengan device yang kalian gunakan. Pada device tertentu ada yang menggunakan "," dan ada juga yang menggunakan ";"
7. Pada soal ini, kamu belum diminta untuk membuat Pivot Table. Namun, kamu bisa mencoba untuk membuatnya sendiri sesuai dengan contoh Pivot Table yang telah ada. Kamu cukup untuk block semua data yang dibutuhkan, pilih "Pivot Table", dan sesuaikan variasi data yang ingin dimunculkan</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</si>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</sst>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_(* \(#,##0\);_(* &quot;-&quot;_);_(@_)"/>
    <numFmt numFmtId="164" formatCode="#,##0%_);\(#,##0%\);0%_)"/>
    <numFmt numFmtId="165" formatCode="&quot;Rp&quot;#,##0"/>
    <numFmt numFmtId="166" formatCode="0.0%"/>
  </numFmts>
  <fonts count="20">
    <font>
      <sz val="11"/>
      <color theme="1"/>
      <name val="Calibri"/>
      <family val="2"/>
      <scheme val="minor"/>
    </font>
    <font>
      <sz val="11"/>
      <color theme="1"/>
      <name val="Calibri"/>
      <family val="2"/>
      <scheme val="minor"/>
    </font>
    <font>
      <b/>
      <sz val="18"/>
      <color rgb="FFFFFFFF"/>
      <name val="Times New Roman"/>
      <family val="1"/>
    </font>
    <font>
      <b/>
      <sz val="14"/>
      <color rgb="FFFFFFFF"/>
      <name val="Times New Roman"/>
      <family val="1"/>
    </font>
    <font>
      <sz val="12"/>
      <color rgb="FF000000"/>
      <name val="Times New Roman"/>
      <family val="1"/>
    </font>
    <font>
      <sz val="12"/>
      <color rgb="FFFFFFFF"/>
      <name val="Times New Roman"/>
      <family val="1"/>
    </font>
    <font>
      <b/>
      <sz val="12"/>
      <color rgb="FFFFFFFF"/>
      <name val="Times New Roman"/>
      <family val="1"/>
    </font>
    <font>
      <sz val="10"/>
      <color rgb="FF000000"/>
      <name val="Times New Roman"/>
      <family val="1"/>
    </font>
    <font>
      <sz val="16"/>
      <color rgb="FF212B36"/>
      <name val="__Inter_36bd41"/>
    </font>
    <font>
      <u/>
      <sz val="11"/>
      <color theme="10"/>
      <name val="Calibri"/>
      <family val="2"/>
      <scheme val="minor"/>
    </font>
    <font>
      <b/>
      <sz val="12"/>
      <color theme="0"/>
      <name val="Times New Roman"/>
      <family val="1"/>
    </font>
    <font>
      <sz val="12"/>
      <color theme="1"/>
      <name val="Times New Roman"/>
      <family val="1"/>
    </font>
    <font>
      <b/>
      <sz val="12"/>
      <color theme="1"/>
      <name val="Times New Roman"/>
      <family val="1"/>
    </font>
    <font>
      <sz val="11"/>
      <color theme="1"/>
      <name val="Times New Roman"/>
      <family val="1"/>
    </font>
    <font>
      <b/>
      <sz val="11"/>
      <color theme="1"/>
      <name val="Times New Roman"/>
      <family val="1"/>
    </font>
    <font>
      <b/>
      <sz val="11"/>
      <color theme="0"/>
      <name val="Times New Roman"/>
      <family val="1"/>
    </font>
    <font>
      <sz val="11"/>
      <color rgb="FF000000"/>
      <name val="Times New Roman"/>
      <family val="1"/>
    </font>
    <font>
      <sz val="11"/>
      <color theme="0"/>
      <name val="Times New Roman"/>
      <family val="1"/>
    </font>
    <font>
      <b/>
      <sz val="11"/>
      <color rgb="FFFFFFFF"/>
      <name val="Times New Roman"/>
      <family val="1"/>
    </font>
    <font>
      <sz val="8"/>
      <name val="Calibri"/>
      <family val="2"/>
      <scheme val="minor"/>
    </font>
  </fonts>
  <fills count="7">
    <fill>
      <patternFill patternType="none"/>
    </fill>
    <fill>
      <patternFill patternType="gray125"/>
    </fill>
    <fill>
      <patternFill patternType="solid">
        <fgColor rgb="FF00B050"/>
        <bgColor rgb="FF000000"/>
      </patternFill>
    </fill>
    <fill>
      <patternFill patternType="solid">
        <fgColor rgb="FFFFFFFF"/>
        <bgColor rgb="FF000000"/>
      </patternFill>
    </fill>
    <fill>
      <patternFill patternType="solid">
        <fgColor theme="0"/>
        <bgColor indexed="64"/>
      </patternFill>
    </fill>
    <fill>
      <patternFill patternType="solid">
        <fgColor rgb="FF00B050"/>
        <bgColor indexed="64"/>
      </patternFill>
    </fill>
    <fill>
      <patternFill patternType="solid">
        <fgColor theme="0"/>
        <bgColor rgb="FF000000"/>
      </patternFill>
    </fill>
  </fills>
  <borders count="42">
    <border>
      <left/>
      <right/>
      <top/>
      <bottom/>
      <diagonal/>
    </border>
    <border>
      <left/>
      <right style="medium">
        <color rgb="FFFFFFFF"/>
      </right>
      <top/>
      <bottom/>
      <diagonal/>
    </border>
    <border>
      <left style="medium">
        <color rgb="FFFFFFFF"/>
      </left>
      <right style="medium">
        <color rgb="FFFFFFFF"/>
      </right>
      <top/>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top/>
      <bottom style="thin">
        <color rgb="FFFFFFFF"/>
      </bottom>
      <diagonal/>
    </border>
    <border>
      <left/>
      <right/>
      <top/>
      <bottom style="thin">
        <color rgb="FFFFFFFF"/>
      </bottom>
      <diagonal/>
    </border>
    <border>
      <left/>
      <right style="thin">
        <color rgb="FFFFFFFF"/>
      </right>
      <top/>
      <bottom style="thin">
        <color rgb="FFFFFFFF"/>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FFFFFF"/>
      </left>
      <right style="thin">
        <color rgb="FFFFFFFF"/>
      </right>
      <top/>
      <bottom/>
      <diagonal/>
    </border>
    <border>
      <left/>
      <right style="thin">
        <color rgb="FFFFFFFF"/>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FFFFFF"/>
      </left>
      <right/>
      <top style="thin">
        <color rgb="FFFFFFFF"/>
      </top>
      <bottom style="thin">
        <color rgb="FF000000"/>
      </bottom>
      <diagonal/>
    </border>
    <border>
      <left/>
      <right/>
      <top style="thin">
        <color rgb="FFFFFFFF"/>
      </top>
      <bottom style="thin">
        <color rgb="FF000000"/>
      </bottom>
      <diagonal/>
    </border>
    <border>
      <left/>
      <right style="thin">
        <color rgb="FFFFFFFF"/>
      </right>
      <top style="thin">
        <color rgb="FFFFFFFF"/>
      </top>
      <bottom style="thin">
        <color rgb="FF000000"/>
      </bottom>
      <diagonal/>
    </border>
    <border>
      <left/>
      <right style="thin">
        <color rgb="FF000000"/>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1"/>
      </left>
      <right style="thin">
        <color theme="1"/>
      </right>
      <top style="thin">
        <color theme="1"/>
      </top>
      <bottom style="thin">
        <color theme="1"/>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right/>
      <top style="thin">
        <color theme="0"/>
      </top>
      <bottom style="thin">
        <color theme="0"/>
      </bottom>
      <diagonal/>
    </border>
    <border>
      <left style="thin">
        <color theme="0"/>
      </left>
      <right/>
      <top style="thin">
        <color theme="0"/>
      </top>
      <bottom style="thin">
        <color theme="0"/>
      </bottom>
      <diagonal/>
    </border>
    <border>
      <left style="thin">
        <color theme="0"/>
      </left>
      <right/>
      <top/>
      <bottom style="thin">
        <color theme="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style="thin">
        <color theme="0"/>
      </left>
      <right/>
      <top style="thin">
        <color rgb="FFFFFFFF"/>
      </top>
      <bottom style="thin">
        <color rgb="FF000000"/>
      </bottom>
      <diagonal/>
    </border>
    <border>
      <left/>
      <right style="thin">
        <color theme="0"/>
      </right>
      <top style="thin">
        <color rgb="FFFFFFFF"/>
      </top>
      <bottom style="thin">
        <color rgb="FF000000"/>
      </bottom>
      <diagonal/>
    </border>
    <border>
      <left style="thin">
        <color theme="0"/>
      </left>
      <right/>
      <top/>
      <bottom/>
      <diagonal/>
    </border>
    <border>
      <left/>
      <right style="thin">
        <color theme="0"/>
      </right>
      <top style="thin">
        <color theme="0"/>
      </top>
      <bottom/>
      <diagonal/>
    </border>
    <border>
      <left/>
      <right/>
      <top style="thin">
        <color theme="0"/>
      </top>
      <bottom/>
      <diagonal/>
    </border>
    <border>
      <left/>
      <right/>
      <top/>
      <bottom style="thin">
        <color theme="1"/>
      </bottom>
      <diagonal/>
    </border>
  </borders>
  <cellStyleXfs count="4">
    <xf numFmtId="0" fontId="0" fillId="0" borderId="0"/>
    <xf numFmtId="41" fontId="1" fillId="0" borderId="0" applyFont="0" applyFill="0" applyBorder="0" applyAlignment="0" applyProtection="0"/>
    <xf numFmtId="9" fontId="1" fillId="0" borderId="0" applyFont="0" applyFill="0" applyBorder="0" applyAlignment="0" applyProtection="0"/>
    <xf numFmtId="0" fontId="9" fillId="0" borderId="0" applyNumberFormat="0" applyFill="0" applyBorder="0" applyAlignment="0" applyProtection="0"/>
  </cellStyleXfs>
  <cellXfs count="118">
    <xf numFmtId="0" fontId="0" fillId="0" borderId="0" xfId="0"/>
    <xf numFmtId="0" fontId="5" fillId="2" borderId="14" xfId="0" applyFont="1" applyFill="1" applyBorder="1" applyAlignment="1">
      <alignment horizontal="center" vertical="center"/>
    </xf>
    <xf numFmtId="0" fontId="6" fillId="2" borderId="15" xfId="0" applyFont="1" applyFill="1" applyBorder="1" applyAlignment="1">
      <alignment horizontal="center" vertical="center"/>
    </xf>
    <xf numFmtId="0" fontId="11" fillId="4" borderId="0" xfId="0" applyFont="1" applyFill="1" applyAlignment="1">
      <alignment horizontal="center" vertical="center"/>
    </xf>
    <xf numFmtId="0" fontId="12" fillId="4" borderId="0" xfId="0" applyFont="1" applyFill="1" applyAlignment="1">
      <alignment horizontal="center" vertical="center"/>
    </xf>
    <xf numFmtId="0" fontId="11" fillId="4" borderId="24" xfId="0" applyFont="1" applyFill="1" applyBorder="1" applyAlignment="1">
      <alignment horizontal="center" vertical="center"/>
    </xf>
    <xf numFmtId="0" fontId="11" fillId="4" borderId="24" xfId="0" applyFont="1" applyFill="1" applyBorder="1" applyAlignment="1">
      <alignment horizontal="left" vertical="center"/>
    </xf>
    <xf numFmtId="0" fontId="11" fillId="0" borderId="24" xfId="0" applyFont="1" applyBorder="1" applyAlignment="1">
      <alignment horizontal="center" vertical="center"/>
    </xf>
    <xf numFmtId="0" fontId="11" fillId="0" borderId="24" xfId="0" applyFont="1" applyBorder="1" applyAlignment="1">
      <alignment horizontal="left" vertical="center"/>
    </xf>
    <xf numFmtId="0" fontId="11" fillId="4" borderId="24" xfId="0" quotePrefix="1" applyFont="1" applyFill="1" applyBorder="1" applyAlignment="1">
      <alignment horizontal="left" vertical="center"/>
    </xf>
    <xf numFmtId="14" fontId="13" fillId="0" borderId="0" xfId="0" applyNumberFormat="1" applyFont="1"/>
    <xf numFmtId="0" fontId="13" fillId="0" borderId="0" xfId="0" applyFont="1"/>
    <xf numFmtId="41" fontId="11" fillId="4" borderId="0" xfId="1" applyFont="1" applyFill="1" applyAlignment="1">
      <alignment horizontal="center" vertical="center"/>
    </xf>
    <xf numFmtId="14" fontId="11" fillId="4" borderId="0" xfId="0" applyNumberFormat="1" applyFont="1" applyFill="1" applyAlignment="1">
      <alignment horizontal="center" vertical="center"/>
    </xf>
    <xf numFmtId="166" fontId="11" fillId="4" borderId="0" xfId="2" applyNumberFormat="1" applyFont="1" applyFill="1" applyAlignment="1">
      <alignment horizontal="center" vertical="center"/>
    </xf>
    <xf numFmtId="9" fontId="11" fillId="4" borderId="0" xfId="2" applyFont="1" applyFill="1" applyAlignment="1">
      <alignment horizontal="center" vertical="center"/>
    </xf>
    <xf numFmtId="0" fontId="13" fillId="4" borderId="0" xfId="0" applyFont="1" applyFill="1"/>
    <xf numFmtId="0" fontId="13" fillId="4" borderId="22" xfId="0" applyFont="1" applyFill="1" applyBorder="1"/>
    <xf numFmtId="0" fontId="13" fillId="4" borderId="22" xfId="0" applyFont="1" applyFill="1" applyBorder="1" applyAlignment="1">
      <alignment horizontal="center"/>
    </xf>
    <xf numFmtId="0" fontId="13" fillId="4" borderId="25" xfId="0" applyFont="1" applyFill="1" applyBorder="1"/>
    <xf numFmtId="0" fontId="13" fillId="4" borderId="26" xfId="0" applyFont="1" applyFill="1" applyBorder="1" applyAlignment="1">
      <alignment horizontal="center"/>
    </xf>
    <xf numFmtId="0" fontId="13" fillId="4" borderId="26" xfId="0" applyFont="1" applyFill="1" applyBorder="1"/>
    <xf numFmtId="0" fontId="13" fillId="4" borderId="24" xfId="0" applyFont="1" applyFill="1" applyBorder="1" applyAlignment="1">
      <alignment horizontal="center"/>
    </xf>
    <xf numFmtId="0" fontId="13" fillId="4" borderId="24" xfId="0" applyFont="1" applyFill="1" applyBorder="1"/>
    <xf numFmtId="0" fontId="10" fillId="5" borderId="24" xfId="0" applyFont="1" applyFill="1" applyBorder="1" applyAlignment="1">
      <alignment horizontal="center"/>
    </xf>
    <xf numFmtId="0" fontId="10" fillId="5" borderId="24" xfId="0" applyFont="1" applyFill="1" applyBorder="1"/>
    <xf numFmtId="0" fontId="11" fillId="4" borderId="22" xfId="0" applyFont="1" applyFill="1" applyBorder="1"/>
    <xf numFmtId="0" fontId="10" fillId="5" borderId="0" xfId="0" applyFont="1" applyFill="1" applyAlignment="1">
      <alignment horizontal="center" vertical="center"/>
    </xf>
    <xf numFmtId="0" fontId="0" fillId="4" borderId="0" xfId="0" applyFill="1"/>
    <xf numFmtId="0" fontId="10" fillId="5" borderId="23" xfId="0" applyFont="1" applyFill="1" applyBorder="1" applyAlignment="1">
      <alignment horizontal="center" vertical="center"/>
    </xf>
    <xf numFmtId="0" fontId="13" fillId="4" borderId="24" xfId="0" applyFont="1" applyFill="1" applyBorder="1" applyAlignment="1">
      <alignment horizontal="left"/>
    </xf>
    <xf numFmtId="0" fontId="13" fillId="4" borderId="27" xfId="0" applyFont="1" applyFill="1" applyBorder="1"/>
    <xf numFmtId="0" fontId="13" fillId="4" borderId="28" xfId="0" applyFont="1" applyFill="1" applyBorder="1"/>
    <xf numFmtId="0" fontId="14" fillId="4" borderId="24" xfId="0" applyFont="1" applyFill="1" applyBorder="1" applyAlignment="1">
      <alignment horizontal="left"/>
    </xf>
    <xf numFmtId="0" fontId="14" fillId="4" borderId="24" xfId="0" applyFont="1" applyFill="1" applyBorder="1"/>
    <xf numFmtId="0" fontId="13" fillId="4" borderId="24" xfId="0" applyFont="1" applyFill="1" applyBorder="1" applyAlignment="1">
      <alignment horizontal="left" indent="1"/>
    </xf>
    <xf numFmtId="41" fontId="13" fillId="4" borderId="24" xfId="1" applyFont="1" applyFill="1" applyBorder="1"/>
    <xf numFmtId="0" fontId="14" fillId="4" borderId="24" xfId="0" applyFont="1" applyFill="1" applyBorder="1" applyAlignment="1">
      <alignment horizontal="left" indent="1"/>
    </xf>
    <xf numFmtId="0" fontId="13" fillId="4" borderId="29" xfId="0" applyFont="1" applyFill="1" applyBorder="1"/>
    <xf numFmtId="0" fontId="16" fillId="3" borderId="3" xfId="0" applyFont="1" applyFill="1" applyBorder="1"/>
    <xf numFmtId="0" fontId="16" fillId="3" borderId="6" xfId="0" applyFont="1" applyFill="1" applyBorder="1"/>
    <xf numFmtId="41" fontId="10" fillId="5" borderId="0" xfId="1" applyFont="1" applyFill="1" applyAlignment="1">
      <alignment horizontal="center" vertical="center"/>
    </xf>
    <xf numFmtId="166" fontId="11" fillId="4" borderId="24" xfId="2" applyNumberFormat="1" applyFont="1" applyFill="1" applyBorder="1" applyAlignment="1">
      <alignment horizontal="center" vertical="center"/>
    </xf>
    <xf numFmtId="9" fontId="11" fillId="4" borderId="24" xfId="2" applyFont="1" applyFill="1" applyBorder="1" applyAlignment="1">
      <alignment horizontal="center" vertical="center"/>
    </xf>
    <xf numFmtId="41" fontId="11" fillId="4" borderId="24" xfId="1" applyFont="1" applyFill="1" applyBorder="1" applyAlignment="1">
      <alignment horizontal="center" vertical="center"/>
    </xf>
    <xf numFmtId="0" fontId="10" fillId="5" borderId="39" xfId="0" applyFont="1" applyFill="1" applyBorder="1" applyAlignment="1">
      <alignment horizontal="center"/>
    </xf>
    <xf numFmtId="0" fontId="14" fillId="4" borderId="24" xfId="0" applyFont="1" applyFill="1" applyBorder="1" applyAlignment="1">
      <alignment horizontal="center"/>
    </xf>
    <xf numFmtId="0" fontId="10" fillId="5" borderId="39" xfId="0" applyFont="1" applyFill="1" applyBorder="1" applyAlignment="1">
      <alignment horizontal="center" vertical="center"/>
    </xf>
    <xf numFmtId="0" fontId="13" fillId="4" borderId="0" xfId="0" applyFont="1" applyFill="1" applyAlignment="1">
      <alignment horizontal="center"/>
    </xf>
    <xf numFmtId="0" fontId="15" fillId="5" borderId="0" xfId="0" applyFont="1" applyFill="1" applyAlignment="1">
      <alignment horizontal="center"/>
    </xf>
    <xf numFmtId="0" fontId="15" fillId="5" borderId="0" xfId="0" applyFont="1" applyFill="1"/>
    <xf numFmtId="0" fontId="17" fillId="4" borderId="0" xfId="0" applyFont="1" applyFill="1" applyAlignment="1">
      <alignment vertical="center"/>
    </xf>
    <xf numFmtId="0" fontId="17" fillId="4" borderId="0" xfId="0" applyFont="1" applyFill="1"/>
    <xf numFmtId="0" fontId="17" fillId="4" borderId="0" xfId="0" quotePrefix="1" applyFont="1" applyFill="1"/>
    <xf numFmtId="0" fontId="17" fillId="4" borderId="0" xfId="0" quotePrefix="1" applyFont="1" applyFill="1" applyAlignment="1">
      <alignment vertical="center"/>
    </xf>
    <xf numFmtId="0" fontId="17" fillId="4" borderId="0" xfId="0" applyFont="1" applyFill="1" applyAlignment="1">
      <alignment horizontal="center" vertical="center"/>
    </xf>
    <xf numFmtId="0" fontId="2" fillId="6" borderId="7" xfId="0" applyFont="1" applyFill="1" applyBorder="1" applyAlignment="1">
      <alignment horizontal="center" vertical="center"/>
    </xf>
    <xf numFmtId="0" fontId="2" fillId="6" borderId="8" xfId="0" applyFont="1" applyFill="1" applyBorder="1" applyAlignment="1">
      <alignment horizontal="center" vertical="center"/>
    </xf>
    <xf numFmtId="0" fontId="2" fillId="6" borderId="9" xfId="0" applyFont="1" applyFill="1" applyBorder="1" applyAlignment="1">
      <alignment horizontal="center" vertical="center"/>
    </xf>
    <xf numFmtId="0" fontId="4" fillId="6" borderId="10" xfId="0" applyFont="1" applyFill="1" applyBorder="1" applyAlignment="1">
      <alignment horizontal="center" vertical="center"/>
    </xf>
    <xf numFmtId="0" fontId="4" fillId="6" borderId="13" xfId="0" applyFont="1" applyFill="1" applyBorder="1" applyAlignment="1">
      <alignment horizontal="center" vertical="center"/>
    </xf>
    <xf numFmtId="0" fontId="9" fillId="6" borderId="13" xfId="3" applyFill="1" applyBorder="1" applyAlignment="1">
      <alignment horizontal="center" vertical="center"/>
    </xf>
    <xf numFmtId="0" fontId="4" fillId="6" borderId="16" xfId="0" applyFont="1" applyFill="1" applyBorder="1" applyAlignment="1">
      <alignment horizontal="center" vertical="center"/>
    </xf>
    <xf numFmtId="0" fontId="4" fillId="6" borderId="17" xfId="0" applyFont="1" applyFill="1" applyBorder="1" applyAlignment="1">
      <alignment horizontal="center" vertical="center"/>
    </xf>
    <xf numFmtId="0" fontId="9" fillId="6" borderId="17" xfId="3" applyFill="1" applyBorder="1" applyAlignment="1">
      <alignment horizontal="center" vertical="center"/>
    </xf>
    <xf numFmtId="0" fontId="4" fillId="6" borderId="0" xfId="0" applyFont="1" applyFill="1" applyAlignment="1">
      <alignment horizontal="center" vertical="center"/>
    </xf>
    <xf numFmtId="0" fontId="7" fillId="6" borderId="0" xfId="0" applyFont="1" applyFill="1" applyAlignment="1">
      <alignment horizontal="center" vertical="center"/>
    </xf>
    <xf numFmtId="0" fontId="9" fillId="6" borderId="10" xfId="3" applyFill="1" applyBorder="1" applyAlignment="1">
      <alignment horizontal="center" vertical="center"/>
    </xf>
    <xf numFmtId="0" fontId="8" fillId="4" borderId="0" xfId="0" applyFont="1" applyFill="1"/>
    <xf numFmtId="0" fontId="11" fillId="4" borderId="24" xfId="0" applyFont="1" applyFill="1" applyBorder="1" applyAlignment="1">
      <alignment horizontal="center" vertical="center" wrapText="1"/>
    </xf>
    <xf numFmtId="0" fontId="18" fillId="5" borderId="1" xfId="0" applyFont="1" applyFill="1" applyBorder="1" applyAlignment="1">
      <alignment horizontal="left"/>
    </xf>
    <xf numFmtId="0" fontId="18" fillId="5" borderId="2" xfId="0" applyFont="1" applyFill="1" applyBorder="1" applyAlignment="1">
      <alignment horizontal="left"/>
    </xf>
    <xf numFmtId="165" fontId="18" fillId="5" borderId="2" xfId="0" applyNumberFormat="1" applyFont="1" applyFill="1" applyBorder="1" applyAlignment="1">
      <alignment horizontal="left"/>
    </xf>
    <xf numFmtId="165" fontId="13" fillId="0" borderId="0" xfId="0" applyNumberFormat="1" applyFont="1"/>
    <xf numFmtId="164" fontId="13" fillId="0" borderId="0" xfId="0" applyNumberFormat="1" applyFont="1"/>
    <xf numFmtId="9" fontId="13" fillId="4" borderId="22" xfId="0" applyNumberFormat="1" applyFont="1" applyFill="1" applyBorder="1"/>
    <xf numFmtId="0" fontId="13" fillId="4" borderId="0" xfId="0" applyFont="1" applyFill="1" applyAlignment="1">
      <alignment horizontal="left"/>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3" fillId="2" borderId="18" xfId="0" applyFont="1" applyFill="1" applyBorder="1" applyAlignment="1">
      <alignment horizontal="center" vertical="center"/>
    </xf>
    <xf numFmtId="0" fontId="3" fillId="2" borderId="19" xfId="0" applyFont="1" applyFill="1" applyBorder="1" applyAlignment="1">
      <alignment horizontal="center" vertical="center"/>
    </xf>
    <xf numFmtId="0" fontId="3" fillId="2" borderId="20" xfId="0" applyFont="1" applyFill="1" applyBorder="1" applyAlignment="1">
      <alignment horizontal="center" vertical="center"/>
    </xf>
    <xf numFmtId="0" fontId="4" fillId="6" borderId="11" xfId="0" applyFont="1" applyFill="1" applyBorder="1" applyAlignment="1">
      <alignment horizontal="left" vertical="center" wrapText="1"/>
    </xf>
    <xf numFmtId="0" fontId="4" fillId="6" borderId="12" xfId="0" applyFont="1" applyFill="1" applyBorder="1" applyAlignment="1">
      <alignment horizontal="left" vertical="center" wrapText="1"/>
    </xf>
    <xf numFmtId="0" fontId="4" fillId="6" borderId="13" xfId="0" applyFont="1" applyFill="1" applyBorder="1" applyAlignment="1">
      <alignment horizontal="left" vertical="center" wrapText="1"/>
    </xf>
    <xf numFmtId="0" fontId="10" fillId="2" borderId="11" xfId="0" applyFont="1" applyFill="1" applyBorder="1" applyAlignment="1">
      <alignment horizontal="center" vertical="center"/>
    </xf>
    <xf numFmtId="0" fontId="10" fillId="2" borderId="12" xfId="0" applyFont="1" applyFill="1" applyBorder="1" applyAlignment="1">
      <alignment horizontal="center" vertical="center"/>
    </xf>
    <xf numFmtId="0" fontId="10" fillId="2" borderId="13" xfId="0" applyFont="1" applyFill="1" applyBorder="1" applyAlignment="1">
      <alignment horizontal="center" vertical="center"/>
    </xf>
    <xf numFmtId="0" fontId="3" fillId="2" borderId="0" xfId="0" applyFont="1" applyFill="1" applyAlignment="1">
      <alignment horizontal="center" vertical="center"/>
    </xf>
    <xf numFmtId="0" fontId="3" fillId="2" borderId="21" xfId="0" applyFont="1" applyFill="1" applyBorder="1" applyAlignment="1">
      <alignment horizontal="center" vertical="center"/>
    </xf>
    <xf numFmtId="0" fontId="10" fillId="5" borderId="22" xfId="0" applyFont="1" applyFill="1" applyBorder="1" applyAlignment="1">
      <alignment horizontal="center" vertical="center"/>
    </xf>
    <xf numFmtId="0" fontId="10" fillId="5" borderId="23" xfId="0" applyFont="1" applyFill="1" applyBorder="1" applyAlignment="1">
      <alignment horizontal="center" vertical="center"/>
    </xf>
    <xf numFmtId="0" fontId="15" fillId="5" borderId="0" xfId="0" applyFont="1" applyFill="1" applyAlignment="1">
      <alignment horizontal="center"/>
    </xf>
    <xf numFmtId="0" fontId="10" fillId="5" borderId="0" xfId="0" applyFont="1" applyFill="1" applyAlignment="1">
      <alignment horizontal="center" vertical="center"/>
    </xf>
    <xf numFmtId="0" fontId="11" fillId="4" borderId="24" xfId="0" applyFont="1" applyFill="1" applyBorder="1" applyAlignment="1">
      <alignment horizontal="left" vertical="center" wrapText="1"/>
    </xf>
    <xf numFmtId="0" fontId="11" fillId="4" borderId="24" xfId="0" applyFont="1" applyFill="1" applyBorder="1" applyAlignment="1">
      <alignment horizontal="left" vertical="center"/>
    </xf>
    <xf numFmtId="0" fontId="4" fillId="3" borderId="30" xfId="0" applyFont="1" applyFill="1" applyBorder="1" applyAlignment="1">
      <alignment horizontal="left" vertical="center" wrapText="1"/>
    </xf>
    <xf numFmtId="0" fontId="4" fillId="3" borderId="31" xfId="0" applyFont="1" applyFill="1" applyBorder="1" applyAlignment="1">
      <alignment horizontal="left" vertical="center" wrapText="1"/>
    </xf>
    <xf numFmtId="0" fontId="4" fillId="3" borderId="32" xfId="0" applyFont="1" applyFill="1" applyBorder="1" applyAlignment="1">
      <alignment horizontal="left" vertical="center" wrapText="1"/>
    </xf>
    <xf numFmtId="0" fontId="4" fillId="3" borderId="33" xfId="0" applyFont="1" applyFill="1" applyBorder="1" applyAlignment="1">
      <alignment horizontal="left" vertical="center" wrapText="1"/>
    </xf>
    <xf numFmtId="0" fontId="4" fillId="3" borderId="0" xfId="0" applyFont="1" applyFill="1" applyAlignment="1">
      <alignment horizontal="left" vertical="center" wrapText="1"/>
    </xf>
    <xf numFmtId="0" fontId="4" fillId="3" borderId="21" xfId="0" applyFont="1" applyFill="1" applyBorder="1" applyAlignment="1">
      <alignment horizontal="left" vertical="center" wrapText="1"/>
    </xf>
    <xf numFmtId="0" fontId="4" fillId="3" borderId="34" xfId="0" applyFont="1" applyFill="1" applyBorder="1" applyAlignment="1">
      <alignment horizontal="left" vertical="center" wrapText="1"/>
    </xf>
    <xf numFmtId="0" fontId="4" fillId="3" borderId="35" xfId="0" applyFont="1" applyFill="1" applyBorder="1" applyAlignment="1">
      <alignment horizontal="left" vertical="center" wrapText="1"/>
    </xf>
    <xf numFmtId="0" fontId="4" fillId="3" borderId="17" xfId="0" applyFont="1" applyFill="1" applyBorder="1" applyAlignment="1">
      <alignment horizontal="left" vertical="center" wrapText="1"/>
    </xf>
    <xf numFmtId="0" fontId="10" fillId="5" borderId="40" xfId="0" applyFont="1" applyFill="1" applyBorder="1" applyAlignment="1">
      <alignment horizontal="center" vertical="center"/>
    </xf>
    <xf numFmtId="0" fontId="10" fillId="5" borderId="41" xfId="0" applyFont="1" applyFill="1" applyBorder="1" applyAlignment="1">
      <alignment horizontal="center" vertical="center"/>
    </xf>
    <xf numFmtId="0" fontId="6" fillId="2" borderId="36" xfId="0" applyFont="1" applyFill="1" applyBorder="1" applyAlignment="1">
      <alignment horizontal="center" vertical="center"/>
    </xf>
    <xf numFmtId="0" fontId="6" fillId="2" borderId="19" xfId="0" applyFont="1" applyFill="1" applyBorder="1" applyAlignment="1">
      <alignment horizontal="center" vertical="center"/>
    </xf>
    <xf numFmtId="0" fontId="6" fillId="2" borderId="37" xfId="0" applyFont="1" applyFill="1" applyBorder="1" applyAlignment="1">
      <alignment horizontal="center" vertical="center"/>
    </xf>
    <xf numFmtId="0" fontId="6" fillId="2" borderId="38" xfId="0" applyFont="1" applyFill="1" applyBorder="1" applyAlignment="1">
      <alignment horizontal="center" vertical="center"/>
    </xf>
    <xf numFmtId="0" fontId="6" fillId="2" borderId="0" xfId="0" applyFont="1" applyFill="1" applyAlignment="1">
      <alignment horizontal="center" vertical="center"/>
    </xf>
    <xf numFmtId="0" fontId="4" fillId="3" borderId="24" xfId="0" applyFont="1" applyFill="1" applyBorder="1" applyAlignment="1">
      <alignment horizontal="left" vertical="center" wrapText="1"/>
    </xf>
    <xf numFmtId="0" fontId="11" fillId="4" borderId="0" xfId="0" applyFont="1" applyFill="1" applyBorder="1"/>
    <xf numFmtId="0" fontId="13" fillId="4" borderId="0" xfId="0" applyFont="1" applyFill="1" applyBorder="1"/>
    <xf numFmtId="0" fontId="18" fillId="5" borderId="2" xfId="0" applyFont="1" applyFill="1" applyBorder="1" applyAlignment="1">
      <alignment horizontal="center"/>
    </xf>
    <xf numFmtId="165" fontId="18" fillId="5" borderId="2" xfId="0" applyNumberFormat="1" applyFont="1" applyFill="1" applyBorder="1" applyAlignment="1">
      <alignment horizontal="center"/>
    </xf>
  </cellXfs>
  <cellStyles count="4">
    <cellStyle name="Comma [0]" xfId="1" builtinId="6"/>
    <cellStyle name="Hyperlink" xfId="3" builtinId="8"/>
    <cellStyle name="Normal" xfId="0" builtinId="0"/>
    <cellStyle name="Percent" xfId="2" builtinId="5"/>
  </cellStyles>
  <dxfs count="26">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i val="0"/>
        <strike val="0"/>
        <outline val="0"/>
        <shadow val="0"/>
        <u val="none"/>
        <vertAlign val="baseline"/>
        <sz val="11"/>
        <name val="Times New Roman"/>
        <family val="1"/>
        <scheme val="none"/>
      </font>
    </dxf>
    <dxf>
      <font>
        <i val="0"/>
        <strike val="0"/>
        <outline val="0"/>
        <shadow val="0"/>
        <u val="none"/>
        <vertAlign val="baseline"/>
        <sz val="11"/>
        <name val="Times New Roman"/>
        <family val="1"/>
        <scheme val="none"/>
      </font>
    </dxf>
    <dxf>
      <font>
        <i val="0"/>
        <strike val="0"/>
        <outline val="0"/>
        <shadow val="0"/>
        <u val="none"/>
        <vertAlign val="baseline"/>
        <sz val="11"/>
        <name val="Times New Roman"/>
        <family val="1"/>
        <scheme val="none"/>
      </font>
    </dxf>
    <dxf>
      <font>
        <i val="0"/>
        <strike val="0"/>
        <outline val="0"/>
        <shadow val="0"/>
        <u val="none"/>
        <vertAlign val="baseline"/>
        <sz val="11"/>
        <name val="Times New Roman"/>
        <family val="1"/>
        <scheme val="none"/>
      </font>
      <numFmt numFmtId="164" formatCode="#,##0%_);\(#,##0%\);0%_)"/>
    </dxf>
    <dxf>
      <font>
        <i val="0"/>
        <strike val="0"/>
        <outline val="0"/>
        <shadow val="0"/>
        <u val="none"/>
        <vertAlign val="baseline"/>
        <sz val="11"/>
        <name val="Times New Roman"/>
        <family val="1"/>
        <scheme val="none"/>
      </font>
      <numFmt numFmtId="165" formatCode="&quot;Rp&quot;#,##0"/>
    </dxf>
    <dxf>
      <font>
        <i val="0"/>
        <strike val="0"/>
        <outline val="0"/>
        <shadow val="0"/>
        <u val="none"/>
        <vertAlign val="baseline"/>
        <sz val="11"/>
        <name val="Times New Roman"/>
        <family val="1"/>
        <scheme val="none"/>
      </font>
      <numFmt numFmtId="167" formatCode="m/d/yyyy"/>
    </dxf>
    <dxf>
      <font>
        <i val="0"/>
        <strike val="0"/>
        <outline val="0"/>
        <shadow val="0"/>
        <u val="none"/>
        <vertAlign val="baseline"/>
        <sz val="11"/>
        <name val="Times New Roman"/>
        <family val="1"/>
        <scheme val="none"/>
      </font>
    </dxf>
    <dxf>
      <font>
        <i val="0"/>
        <strike val="0"/>
        <outline val="0"/>
        <shadow val="0"/>
        <u val="none"/>
        <vertAlign val="baseline"/>
        <sz val="11"/>
        <name val="Times New Roman"/>
        <family val="1"/>
        <scheme val="none"/>
      </font>
    </dxf>
    <dxf>
      <font>
        <i val="0"/>
        <strike val="0"/>
        <outline val="0"/>
        <shadow val="0"/>
        <u val="none"/>
        <vertAlign val="baseline"/>
        <sz val="11"/>
        <name val="Times New Roman"/>
        <family val="1"/>
        <scheme val="none"/>
      </font>
    </dxf>
    <dxf>
      <font>
        <i val="0"/>
        <strike val="0"/>
        <outline val="0"/>
        <shadow val="0"/>
        <u val="none"/>
        <vertAlign val="baseline"/>
        <sz val="11"/>
        <name val="Times New Roman"/>
        <family val="1"/>
        <scheme val="none"/>
      </font>
    </dxf>
    <dxf>
      <font>
        <i val="0"/>
        <strike val="0"/>
        <outline val="0"/>
        <shadow val="0"/>
        <u val="none"/>
        <vertAlign val="baseline"/>
        <sz val="11"/>
        <name val="Times New Roman"/>
        <family val="1"/>
        <scheme val="none"/>
      </font>
    </dxf>
    <dxf>
      <font>
        <i val="0"/>
        <strike val="0"/>
        <outline val="0"/>
        <shadow val="0"/>
        <u val="none"/>
        <vertAlign val="baseline"/>
        <sz val="11"/>
        <name val="Times New Roman"/>
        <family val="1"/>
        <scheme val="none"/>
      </font>
    </dxf>
    <dxf>
      <font>
        <i val="0"/>
        <strike val="0"/>
        <outline val="0"/>
        <shadow val="0"/>
        <u val="none"/>
        <vertAlign val="baseline"/>
        <sz val="11"/>
        <name val="Times New Roman"/>
        <family val="1"/>
        <scheme val="none"/>
      </font>
    </dxf>
    <dxf>
      <font>
        <i val="0"/>
        <strike val="0"/>
        <outline val="0"/>
        <shadow val="0"/>
        <u val="none"/>
        <vertAlign val="baseline"/>
        <sz val="11"/>
        <name val="Times New Roman"/>
        <family val="1"/>
        <scheme val="none"/>
      </font>
    </dxf>
    <dxf>
      <font>
        <i val="0"/>
        <strike val="0"/>
        <outline val="0"/>
        <shadow val="0"/>
        <u val="none"/>
        <vertAlign val="baseline"/>
        <sz val="11"/>
        <name val="Times New Roman"/>
        <family val="1"/>
        <scheme val="none"/>
      </font>
    </dxf>
    <dxf>
      <font>
        <b/>
        <i val="0"/>
        <strike val="0"/>
        <condense val="0"/>
        <extend val="0"/>
        <outline val="0"/>
        <shadow val="0"/>
        <u val="none"/>
        <vertAlign val="baseline"/>
        <sz val="11"/>
        <color rgb="FFFFFFFF"/>
        <name val="Times New Roman"/>
        <family val="1"/>
        <scheme val="none"/>
      </font>
      <fill>
        <patternFill patternType="solid">
          <fgColor indexed="64"/>
          <bgColor rgb="FF00B050"/>
        </patternFill>
      </fill>
      <alignment horizontal="left" vertical="bottom" textRotation="0" wrapText="0" indent="0" justifyLastLine="0" shrinkToFit="0" readingOrder="0"/>
      <border diagonalUp="0" diagonalDown="0" outline="0">
        <left style="medium">
          <color rgb="FFFFFFFF"/>
        </left>
        <right style="medium">
          <color rgb="FFFFFFFF"/>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CA8898-8363-4905-AB67-C7A42F7FDBFA}" name="TBL_Employees" displayName="TBL_Employees" ref="A1:N1001" totalsRowShown="0" headerRowDxfId="25" dataDxfId="24">
  <autoFilter ref="A1:N1001" xr:uid="{D7CA8898-8363-4905-AB67-C7A42F7FDBFA}"/>
  <tableColumns count="14">
    <tableColumn id="1" xr3:uid="{C53A9B11-526E-4544-9240-8F1BF85C6750}" name="Employe ID" dataDxfId="23"/>
    <tableColumn id="2" xr3:uid="{D9E04A7B-3C65-4F91-BF60-EAFF40E6085B}" name="Full Name" dataDxfId="22"/>
    <tableColumn id="3" xr3:uid="{3249248C-14E8-4285-95BD-E69D813A3385}" name="Job Title" dataDxfId="21"/>
    <tableColumn id="4" xr3:uid="{E33EB952-346C-41A1-B164-C8F3F5985E7C}" name="Department" dataDxfId="20"/>
    <tableColumn id="5" xr3:uid="{CEA661FD-99FA-487A-A15C-1D7E22600BE1}" name="Business Unit" dataDxfId="19"/>
    <tableColumn id="6" xr3:uid="{8EF3B415-18BF-405F-975C-1743BB4C3757}" name="Gender" dataDxfId="18"/>
    <tableColumn id="7" xr3:uid="{6A0E630E-DF29-47EA-84F9-2F0B09D21C30}" name="Agama" dataDxfId="17"/>
    <tableColumn id="8" xr3:uid="{E15FD44F-389F-4F09-9585-BC74F2C33EC0}" name="Usia" dataDxfId="16"/>
    <tableColumn id="9" xr3:uid="{94A02DFC-97C6-4041-9BB7-B996CFD8DC0F}" name="Tanggal Mulai Kerja" dataDxfId="15"/>
    <tableColumn id="15" xr3:uid="{B787ECF1-FFAA-BB47-B539-B0AD6FDDA737}" name="Gaji Tahunan" dataDxfId="14"/>
    <tableColumn id="17" xr3:uid="{26FA4F8B-AC0B-7544-A880-BDA9439C63E8}" name="Marital Status" dataDxfId="13">
      <calculatedColumnFormula>IF(TBL_Employees[[#This Row],[Usia]]&gt;35,"Menikah","Belum Menikah")</calculatedColumnFormula>
    </tableColumn>
    <tableColumn id="12" xr3:uid="{CE1EEE5A-39A1-487E-BBC4-1A7B33DC7D56}" name="Education" dataDxfId="12"/>
    <tableColumn id="13" xr3:uid="{7A08E8D1-8DAD-46E1-B6BA-B9ED0ABD69C7}" name="City" dataDxfId="11"/>
    <tableColumn id="10" xr3:uid="{E9AC8118-900F-F04C-9CDE-302A432F7105}" name="Column1" dataDxfId="10">
      <calculatedColumnFormula>_xlfn.TEXTJOIN(",",TRUE,TBL_Employees[[#This Row],[Employe ID]:[City]])</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TheSpreadsheetGuru 2021">
      <a:dk1>
        <a:srgbClr val="000000"/>
      </a:dk1>
      <a:lt1>
        <a:sysClr val="window" lastClr="FFFFFF"/>
      </a:lt1>
      <a:dk2>
        <a:srgbClr val="7E8995"/>
      </a:dk2>
      <a:lt2>
        <a:srgbClr val="414042"/>
      </a:lt2>
      <a:accent1>
        <a:srgbClr val="439FFD"/>
      </a:accent1>
      <a:accent2>
        <a:srgbClr val="E04C41"/>
      </a:accent2>
      <a:accent3>
        <a:srgbClr val="8D67E3"/>
      </a:accent3>
      <a:accent4>
        <a:srgbClr val="FFC000"/>
      </a:accent4>
      <a:accent5>
        <a:srgbClr val="2E3E51"/>
      </a:accent5>
      <a:accent6>
        <a:srgbClr val="3DB182"/>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clicky.id/dananjaya"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C1696-3DBA-9F47-B0E0-80077649CC25}">
  <dimension ref="A1:E24"/>
  <sheetViews>
    <sheetView workbookViewId="0">
      <selection activeCell="A4" sqref="A4:E4"/>
    </sheetView>
  </sheetViews>
  <sheetFormatPr baseColWidth="10" defaultRowHeight="15"/>
  <cols>
    <col min="1" max="1" width="10.83203125" style="28"/>
    <col min="2" max="2" width="38.83203125" style="28" customWidth="1"/>
    <col min="3" max="3" width="16.33203125" style="28" customWidth="1"/>
    <col min="4" max="4" width="14.5" style="28" customWidth="1"/>
    <col min="5" max="5" width="28.6640625" style="28" customWidth="1"/>
    <col min="6" max="16384" width="10.83203125" style="28"/>
  </cols>
  <sheetData>
    <row r="1" spans="1:5" ht="23">
      <c r="A1" s="77" t="s">
        <v>1983</v>
      </c>
      <c r="B1" s="78"/>
      <c r="C1" s="78"/>
      <c r="D1" s="78"/>
      <c r="E1" s="79"/>
    </row>
    <row r="2" spans="1:5" ht="23">
      <c r="A2" s="56"/>
      <c r="B2" s="57"/>
      <c r="C2" s="57"/>
      <c r="D2" s="57"/>
      <c r="E2" s="58"/>
    </row>
    <row r="3" spans="1:5" ht="18">
      <c r="A3" s="80" t="s">
        <v>1984</v>
      </c>
      <c r="B3" s="81"/>
      <c r="C3" s="81"/>
      <c r="D3" s="81"/>
      <c r="E3" s="82"/>
    </row>
    <row r="4" spans="1:5" ht="288" customHeight="1">
      <c r="A4" s="83" t="s">
        <v>2130</v>
      </c>
      <c r="B4" s="84"/>
      <c r="C4" s="84"/>
      <c r="D4" s="84"/>
      <c r="E4" s="85"/>
    </row>
    <row r="5" spans="1:5" ht="16">
      <c r="A5" s="1"/>
      <c r="B5" s="2" t="s">
        <v>1985</v>
      </c>
      <c r="C5" s="2" t="s">
        <v>1986</v>
      </c>
      <c r="D5" s="2" t="s">
        <v>1987</v>
      </c>
      <c r="E5" s="2" t="s">
        <v>1988</v>
      </c>
    </row>
    <row r="6" spans="1:5" ht="16">
      <c r="A6" s="59">
        <v>1</v>
      </c>
      <c r="B6" s="60" t="s">
        <v>1989</v>
      </c>
      <c r="C6" s="61" t="s">
        <v>2118</v>
      </c>
      <c r="D6" s="60" t="s">
        <v>1991</v>
      </c>
      <c r="E6" s="60" t="s">
        <v>1991</v>
      </c>
    </row>
    <row r="7" spans="1:5" ht="16">
      <c r="A7" s="62">
        <v>2</v>
      </c>
      <c r="B7" s="63" t="s">
        <v>1992</v>
      </c>
      <c r="C7" s="64" t="s">
        <v>2118</v>
      </c>
      <c r="D7" s="63" t="s">
        <v>1991</v>
      </c>
      <c r="E7" s="63" t="s">
        <v>1991</v>
      </c>
    </row>
    <row r="8" spans="1:5" ht="16">
      <c r="A8" s="62">
        <v>3</v>
      </c>
      <c r="B8" s="63" t="s">
        <v>1993</v>
      </c>
      <c r="C8" s="64" t="s">
        <v>2118</v>
      </c>
      <c r="D8" s="63" t="s">
        <v>1991</v>
      </c>
      <c r="E8" s="63" t="s">
        <v>1991</v>
      </c>
    </row>
    <row r="9" spans="1:5" ht="16">
      <c r="A9" s="62">
        <v>4</v>
      </c>
      <c r="B9" s="63" t="s">
        <v>2115</v>
      </c>
      <c r="C9" s="64" t="s">
        <v>2118</v>
      </c>
      <c r="D9" s="63">
        <v>20</v>
      </c>
      <c r="E9" s="63">
        <f>COUNTIF('Urutan Pegawai'!G2:G11,"BENAR")*2</f>
        <v>0</v>
      </c>
    </row>
    <row r="10" spans="1:5" ht="16">
      <c r="A10" s="62">
        <v>5</v>
      </c>
      <c r="B10" s="63" t="s">
        <v>2116</v>
      </c>
      <c r="C10" s="64" t="s">
        <v>2118</v>
      </c>
      <c r="D10" s="63">
        <v>117</v>
      </c>
      <c r="E10" s="63">
        <f>(COUNTIF('Tabel Demografi'!C2:C15,"BENAR"))+(COUNTIF('Tabel Demografi'!G2:G73,"BENAR"))+(COUNTIF('Tabel Demografi'!M3:M12,"BENAR")*3)</f>
        <v>0</v>
      </c>
    </row>
    <row r="11" spans="1:5" ht="16">
      <c r="A11" s="62">
        <v>6</v>
      </c>
      <c r="B11" s="63" t="s">
        <v>2117</v>
      </c>
      <c r="C11" s="64" t="s">
        <v>2118</v>
      </c>
      <c r="D11" s="63">
        <v>2338</v>
      </c>
      <c r="E11" s="63">
        <f>COUNTIF('Perhitungan Gaji'!P14:P180,"BENAR")*14</f>
        <v>0</v>
      </c>
    </row>
    <row r="12" spans="1:5" ht="16">
      <c r="A12" s="86" t="s">
        <v>1994</v>
      </c>
      <c r="B12" s="87"/>
      <c r="C12" s="88"/>
      <c r="D12" s="63">
        <f>SUM(D9:D11)</f>
        <v>2475</v>
      </c>
      <c r="E12" s="63">
        <f>SUM(E9:E11)</f>
        <v>0</v>
      </c>
    </row>
    <row r="13" spans="1:5" ht="16">
      <c r="A13" s="65"/>
      <c r="B13" s="66"/>
      <c r="C13" s="65"/>
      <c r="D13" s="65"/>
      <c r="E13" s="65"/>
    </row>
    <row r="14" spans="1:5" ht="18">
      <c r="A14" s="89" t="s">
        <v>1995</v>
      </c>
      <c r="B14" s="90"/>
      <c r="C14" s="67" t="s">
        <v>1990</v>
      </c>
      <c r="D14" s="65"/>
      <c r="E14" s="65"/>
    </row>
    <row r="15" spans="1:5" ht="16">
      <c r="A15" s="65"/>
      <c r="B15" s="66"/>
      <c r="C15" s="65"/>
      <c r="D15" s="65"/>
      <c r="E15" s="65"/>
    </row>
    <row r="16" spans="1:5" ht="16">
      <c r="A16" s="65"/>
      <c r="B16" s="66"/>
      <c r="C16" s="65"/>
      <c r="D16" s="65"/>
      <c r="E16" s="65"/>
    </row>
    <row r="17" spans="1:5" ht="20">
      <c r="A17" s="65"/>
      <c r="B17" s="68"/>
      <c r="C17" s="65"/>
      <c r="D17" s="65"/>
      <c r="E17" s="65"/>
    </row>
    <row r="18" spans="1:5" ht="16">
      <c r="A18" s="65"/>
      <c r="B18" s="66"/>
      <c r="C18" s="65"/>
      <c r="D18" s="65"/>
      <c r="E18" s="65"/>
    </row>
    <row r="19" spans="1:5" ht="16">
      <c r="A19" s="65"/>
      <c r="B19" s="66"/>
      <c r="C19" s="65"/>
      <c r="D19" s="65"/>
      <c r="E19" s="65"/>
    </row>
    <row r="20" spans="1:5" ht="16">
      <c r="A20" s="65"/>
      <c r="B20" s="66"/>
      <c r="C20" s="65"/>
      <c r="D20" s="65"/>
      <c r="E20" s="65"/>
    </row>
    <row r="21" spans="1:5" ht="16">
      <c r="A21" s="65"/>
      <c r="B21" s="66"/>
      <c r="C21" s="65"/>
      <c r="D21" s="65"/>
      <c r="E21" s="65"/>
    </row>
    <row r="22" spans="1:5" ht="16">
      <c r="A22" s="65"/>
      <c r="B22" s="66"/>
      <c r="C22" s="65"/>
      <c r="D22" s="65"/>
      <c r="E22" s="65"/>
    </row>
    <row r="23" spans="1:5" ht="16">
      <c r="A23" s="65"/>
      <c r="B23" s="66"/>
      <c r="C23" s="65"/>
      <c r="D23" s="65"/>
      <c r="E23" s="65"/>
    </row>
    <row r="24" spans="1:5" ht="16">
      <c r="A24" s="65"/>
      <c r="B24" s="66"/>
      <c r="C24" s="65"/>
      <c r="D24" s="65"/>
      <c r="E24" s="65"/>
    </row>
  </sheetData>
  <mergeCells count="5">
    <mergeCell ref="A1:E1"/>
    <mergeCell ref="A3:E3"/>
    <mergeCell ref="A4:E4"/>
    <mergeCell ref="A12:C12"/>
    <mergeCell ref="A14:B14"/>
  </mergeCells>
  <hyperlinks>
    <hyperlink ref="C14" r:id="rId1" display="https://clicky.id/dananjaya" xr:uid="{88530B36-6A95-EC4C-8C70-1C18BBA973D9}"/>
    <hyperlink ref="C6" location="'Penjelasan Formula'!A1" display="Klik Disini" xr:uid="{C8E5EC3C-9C79-4A40-AA0E-F38841F367C9}"/>
    <hyperlink ref="C7" location="Dataset!A1" display="Klik Disini" xr:uid="{B06DE1AA-B13E-C245-AC3C-5D2FE993661B}"/>
    <hyperlink ref="C8" location="'Kunci Jawaban'!A1" display="Klik Disini" xr:uid="{D0AC5D89-1548-3A44-AFFB-62316B9C80FE}"/>
    <hyperlink ref="C9" location="'Urutan Pegawai'!A1" display="Klik Disini" xr:uid="{C32C19E9-1D43-474F-AD1F-FBEA75BF5A0D}"/>
    <hyperlink ref="C10" location="'Tabel Demografi'!A1" display="Klik Disini" xr:uid="{0232F406-00B2-9F49-ACB4-A2305768C918}"/>
    <hyperlink ref="C11" location="'Perhitungan Gaji'!A1" display="Klik Disini" xr:uid="{4284EF0C-84BF-4947-BA79-8FDF2E165FE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09C6B-0AD3-074C-B4C3-D641659F20CA}">
  <dimension ref="A1:D33"/>
  <sheetViews>
    <sheetView workbookViewId="0">
      <selection activeCell="C12" sqref="C12"/>
    </sheetView>
  </sheetViews>
  <sheetFormatPr baseColWidth="10" defaultRowHeight="16"/>
  <cols>
    <col min="1" max="1" width="5.1640625" style="3" bestFit="1" customWidth="1"/>
    <col min="2" max="2" width="18.6640625" style="3" bestFit="1" customWidth="1"/>
    <col min="3" max="3" width="154" style="3" bestFit="1" customWidth="1"/>
    <col min="4" max="4" width="86.33203125" style="3" bestFit="1" customWidth="1"/>
    <col min="5" max="16384" width="10.83203125" style="3"/>
  </cols>
  <sheetData>
    <row r="1" spans="1:4">
      <c r="A1" s="91" t="s">
        <v>1989</v>
      </c>
      <c r="B1" s="91"/>
      <c r="C1" s="91"/>
      <c r="D1" s="91"/>
    </row>
    <row r="2" spans="1:4" s="4" customFormat="1">
      <c r="A2" s="29" t="s">
        <v>1999</v>
      </c>
      <c r="B2" s="29" t="s">
        <v>2000</v>
      </c>
      <c r="C2" s="29" t="s">
        <v>2001</v>
      </c>
      <c r="D2" s="29" t="s">
        <v>2002</v>
      </c>
    </row>
    <row r="3" spans="1:4">
      <c r="A3" s="5">
        <v>1</v>
      </c>
      <c r="B3" s="5" t="s">
        <v>2003</v>
      </c>
      <c r="C3" s="5" t="s">
        <v>2004</v>
      </c>
      <c r="D3" s="6" t="s">
        <v>2005</v>
      </c>
    </row>
    <row r="4" spans="1:4">
      <c r="A4" s="5">
        <v>2</v>
      </c>
      <c r="B4" s="5" t="s">
        <v>2006</v>
      </c>
      <c r="C4" s="5" t="s">
        <v>2007</v>
      </c>
      <c r="D4" s="6" t="s">
        <v>2008</v>
      </c>
    </row>
    <row r="5" spans="1:4">
      <c r="A5" s="5">
        <v>3</v>
      </c>
      <c r="B5" s="5" t="s">
        <v>2009</v>
      </c>
      <c r="C5" s="5" t="s">
        <v>2010</v>
      </c>
      <c r="D5" s="6" t="s">
        <v>2011</v>
      </c>
    </row>
    <row r="6" spans="1:4">
      <c r="A6" s="5">
        <v>4</v>
      </c>
      <c r="B6" s="5" t="s">
        <v>2012</v>
      </c>
      <c r="C6" s="5" t="s">
        <v>2013</v>
      </c>
      <c r="D6" s="6" t="s">
        <v>2014</v>
      </c>
    </row>
    <row r="7" spans="1:4">
      <c r="A7" s="5">
        <v>5</v>
      </c>
      <c r="B7" s="5" t="s">
        <v>2015</v>
      </c>
      <c r="C7" s="5" t="s">
        <v>2016</v>
      </c>
      <c r="D7" s="6" t="s">
        <v>2017</v>
      </c>
    </row>
    <row r="8" spans="1:4">
      <c r="A8" s="5">
        <v>6</v>
      </c>
      <c r="B8" s="5" t="s">
        <v>2018</v>
      </c>
      <c r="C8" s="5" t="s">
        <v>2019</v>
      </c>
      <c r="D8" s="6" t="s">
        <v>2020</v>
      </c>
    </row>
    <row r="9" spans="1:4">
      <c r="A9" s="5">
        <v>7</v>
      </c>
      <c r="B9" s="5" t="s">
        <v>2021</v>
      </c>
      <c r="C9" s="5" t="s">
        <v>2022</v>
      </c>
      <c r="D9" s="6" t="s">
        <v>2023</v>
      </c>
    </row>
    <row r="10" spans="1:4">
      <c r="A10" s="5">
        <v>8</v>
      </c>
      <c r="B10" s="5" t="s">
        <v>2024</v>
      </c>
      <c r="C10" s="5" t="s">
        <v>2025</v>
      </c>
      <c r="D10" s="6" t="s">
        <v>2026</v>
      </c>
    </row>
    <row r="11" spans="1:4">
      <c r="A11" s="5">
        <v>9</v>
      </c>
      <c r="B11" s="5" t="s">
        <v>2027</v>
      </c>
      <c r="C11" s="5" t="s">
        <v>2028</v>
      </c>
      <c r="D11" s="6" t="s">
        <v>2029</v>
      </c>
    </row>
    <row r="12" spans="1:4">
      <c r="A12" s="5">
        <v>10</v>
      </c>
      <c r="B12" s="5" t="s">
        <v>2030</v>
      </c>
      <c r="C12" s="5" t="s">
        <v>2031</v>
      </c>
      <c r="D12" s="6" t="s">
        <v>2032</v>
      </c>
    </row>
    <row r="13" spans="1:4">
      <c r="A13" s="5">
        <v>11</v>
      </c>
      <c r="B13" s="5" t="s">
        <v>2033</v>
      </c>
      <c r="C13" s="5" t="s">
        <v>2034</v>
      </c>
      <c r="D13" s="6" t="s">
        <v>2035</v>
      </c>
    </row>
    <row r="14" spans="1:4">
      <c r="A14" s="5">
        <v>12</v>
      </c>
      <c r="B14" s="5" t="s">
        <v>2036</v>
      </c>
      <c r="C14" s="5" t="s">
        <v>2037</v>
      </c>
      <c r="D14" s="6" t="s">
        <v>2038</v>
      </c>
    </row>
    <row r="15" spans="1:4">
      <c r="A15" s="5">
        <v>13</v>
      </c>
      <c r="B15" s="5" t="s">
        <v>2039</v>
      </c>
      <c r="C15" s="5" t="s">
        <v>2040</v>
      </c>
      <c r="D15" s="6" t="s">
        <v>2041</v>
      </c>
    </row>
    <row r="16" spans="1:4">
      <c r="A16" s="5">
        <v>14</v>
      </c>
      <c r="B16" s="5" t="s">
        <v>2042</v>
      </c>
      <c r="C16" s="7" t="s">
        <v>2043</v>
      </c>
      <c r="D16" s="8" t="s">
        <v>2044</v>
      </c>
    </row>
    <row r="17" spans="1:4">
      <c r="A17" s="5">
        <v>15</v>
      </c>
      <c r="B17" s="5" t="s">
        <v>2045</v>
      </c>
      <c r="C17" s="5" t="s">
        <v>2046</v>
      </c>
      <c r="D17" s="6" t="s">
        <v>2047</v>
      </c>
    </row>
    <row r="18" spans="1:4">
      <c r="A18" s="5">
        <v>16</v>
      </c>
      <c r="B18" s="5" t="s">
        <v>2048</v>
      </c>
      <c r="C18" s="7" t="s">
        <v>2049</v>
      </c>
      <c r="D18" s="9" t="s">
        <v>2050</v>
      </c>
    </row>
    <row r="19" spans="1:4">
      <c r="A19" s="5">
        <v>17</v>
      </c>
      <c r="B19" s="5" t="s">
        <v>2051</v>
      </c>
      <c r="C19" s="7" t="s">
        <v>2052</v>
      </c>
      <c r="D19" s="8" t="s">
        <v>2053</v>
      </c>
    </row>
    <row r="20" spans="1:4">
      <c r="A20" s="5">
        <v>18</v>
      </c>
      <c r="B20" s="5" t="s">
        <v>2054</v>
      </c>
      <c r="C20" s="7" t="s">
        <v>2055</v>
      </c>
      <c r="D20" s="8" t="s">
        <v>2056</v>
      </c>
    </row>
    <row r="21" spans="1:4">
      <c r="A21" s="5">
        <v>19</v>
      </c>
      <c r="B21" s="5" t="s">
        <v>2057</v>
      </c>
      <c r="C21" s="7" t="s">
        <v>2058</v>
      </c>
      <c r="D21" s="8" t="s">
        <v>2059</v>
      </c>
    </row>
    <row r="22" spans="1:4">
      <c r="A22" s="5">
        <v>20</v>
      </c>
      <c r="B22" s="5" t="s">
        <v>2060</v>
      </c>
      <c r="C22" s="7" t="s">
        <v>2061</v>
      </c>
      <c r="D22" s="9" t="s">
        <v>2062</v>
      </c>
    </row>
    <row r="23" spans="1:4">
      <c r="A23" s="5">
        <v>21</v>
      </c>
      <c r="B23" s="5" t="s">
        <v>2063</v>
      </c>
      <c r="C23" s="7" t="s">
        <v>2064</v>
      </c>
      <c r="D23" s="9" t="s">
        <v>2065</v>
      </c>
    </row>
    <row r="24" spans="1:4">
      <c r="A24" s="5">
        <v>22</v>
      </c>
      <c r="B24" s="5" t="s">
        <v>2066</v>
      </c>
      <c r="C24" s="7" t="s">
        <v>2067</v>
      </c>
      <c r="D24" s="8" t="s">
        <v>2068</v>
      </c>
    </row>
    <row r="25" spans="1:4">
      <c r="A25" s="5">
        <v>23</v>
      </c>
      <c r="B25" s="5" t="s">
        <v>2069</v>
      </c>
      <c r="C25" s="5" t="s">
        <v>2070</v>
      </c>
      <c r="D25" s="9" t="s">
        <v>2071</v>
      </c>
    </row>
    <row r="26" spans="1:4">
      <c r="A26" s="5">
        <v>24</v>
      </c>
      <c r="B26" s="5" t="s">
        <v>2072</v>
      </c>
      <c r="C26" s="7" t="s">
        <v>2073</v>
      </c>
      <c r="D26" s="8" t="s">
        <v>2074</v>
      </c>
    </row>
    <row r="27" spans="1:4">
      <c r="A27" s="5">
        <v>25</v>
      </c>
      <c r="B27" s="5" t="s">
        <v>2075</v>
      </c>
      <c r="C27" s="7" t="s">
        <v>2076</v>
      </c>
      <c r="D27" s="8" t="s">
        <v>2077</v>
      </c>
    </row>
    <row r="28" spans="1:4">
      <c r="A28" s="5">
        <v>26</v>
      </c>
      <c r="B28" s="5" t="s">
        <v>2078</v>
      </c>
      <c r="C28" s="7" t="s">
        <v>2079</v>
      </c>
      <c r="D28" s="8" t="s">
        <v>2080</v>
      </c>
    </row>
    <row r="29" spans="1:4">
      <c r="A29" s="5">
        <v>27</v>
      </c>
      <c r="B29" s="5" t="s">
        <v>2081</v>
      </c>
      <c r="C29" s="7" t="s">
        <v>2082</v>
      </c>
      <c r="D29" s="8" t="s">
        <v>2083</v>
      </c>
    </row>
    <row r="30" spans="1:4">
      <c r="A30" s="5">
        <v>28</v>
      </c>
      <c r="B30" s="5" t="s">
        <v>2084</v>
      </c>
      <c r="C30" s="5" t="s">
        <v>2119</v>
      </c>
      <c r="D30" s="9" t="s">
        <v>2120</v>
      </c>
    </row>
    <row r="31" spans="1:4">
      <c r="A31" s="5">
        <v>29</v>
      </c>
      <c r="B31" s="5" t="s">
        <v>2085</v>
      </c>
      <c r="C31" s="5" t="s">
        <v>2123</v>
      </c>
      <c r="D31" s="9" t="s">
        <v>2124</v>
      </c>
    </row>
    <row r="32" spans="1:4">
      <c r="A32" s="5">
        <v>30</v>
      </c>
      <c r="B32" s="5" t="s">
        <v>2051</v>
      </c>
      <c r="C32" s="5" t="s">
        <v>2125</v>
      </c>
      <c r="D32" s="9" t="s">
        <v>2126</v>
      </c>
    </row>
    <row r="33" spans="1:4" ht="17">
      <c r="A33" s="5">
        <v>31</v>
      </c>
      <c r="B33" s="5" t="s">
        <v>2095</v>
      </c>
      <c r="C33" s="69" t="s">
        <v>2127</v>
      </c>
      <c r="D33" s="9" t="s">
        <v>2128</v>
      </c>
    </row>
  </sheetData>
  <mergeCells count="1">
    <mergeCell ref="A1:D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60FD4-E818-43DD-82F8-08E3A45897CD}">
  <dimension ref="A1:N1001"/>
  <sheetViews>
    <sheetView workbookViewId="0">
      <selection activeCell="H1" sqref="H1:H31"/>
    </sheetView>
  </sheetViews>
  <sheetFormatPr baseColWidth="10" defaultColWidth="8.83203125" defaultRowHeight="14"/>
  <cols>
    <col min="1" max="1" width="7.1640625" style="11" bestFit="1" customWidth="1"/>
    <col min="2" max="2" width="20.5" style="11" bestFit="1" customWidth="1"/>
    <col min="3" max="3" width="27.6640625" style="11" customWidth="1"/>
    <col min="4" max="4" width="16.83203125" style="11" customWidth="1"/>
    <col min="5" max="5" width="23.83203125" style="11" customWidth="1"/>
    <col min="6" max="6" width="10" style="11" customWidth="1"/>
    <col min="7" max="7" width="11" style="11" customWidth="1"/>
    <col min="8" max="8" width="6.6640625" style="11" customWidth="1"/>
    <col min="9" max="9" width="18.5" style="11" customWidth="1"/>
    <col min="10" max="10" width="15.5" style="73" customWidth="1"/>
    <col min="11" max="11" width="14.33203125" style="11" customWidth="1"/>
    <col min="12" max="12" width="12.83203125" style="11" customWidth="1"/>
    <col min="13" max="13" width="13.5" style="11" bestFit="1" customWidth="1"/>
    <col min="14" max="16384" width="8.83203125" style="16"/>
  </cols>
  <sheetData>
    <row r="1" spans="1:14" s="76" customFormat="1">
      <c r="A1" s="70" t="s">
        <v>1949</v>
      </c>
      <c r="B1" s="71" t="s">
        <v>0</v>
      </c>
      <c r="C1" s="71" t="s">
        <v>1</v>
      </c>
      <c r="D1" s="71" t="s">
        <v>2</v>
      </c>
      <c r="E1" s="71" t="s">
        <v>3</v>
      </c>
      <c r="F1" s="71" t="s">
        <v>4</v>
      </c>
      <c r="G1" s="71" t="s">
        <v>1981</v>
      </c>
      <c r="H1" s="71" t="s">
        <v>1980</v>
      </c>
      <c r="I1" s="71" t="s">
        <v>1982</v>
      </c>
      <c r="J1" s="72" t="s">
        <v>1979</v>
      </c>
      <c r="K1" s="71" t="s">
        <v>1978</v>
      </c>
      <c r="L1" s="71" t="s">
        <v>1977</v>
      </c>
      <c r="M1" s="71" t="s">
        <v>5</v>
      </c>
      <c r="N1" s="71" t="s">
        <v>2131</v>
      </c>
    </row>
    <row r="2" spans="1:14">
      <c r="A2" s="11" t="s">
        <v>381</v>
      </c>
      <c r="B2" s="11" t="s">
        <v>382</v>
      </c>
      <c r="C2" s="11" t="s">
        <v>37</v>
      </c>
      <c r="D2" s="11" t="s">
        <v>13</v>
      </c>
      <c r="E2" s="11" t="s">
        <v>8</v>
      </c>
      <c r="F2" s="11" t="s">
        <v>9</v>
      </c>
      <c r="G2" s="11" t="s">
        <v>1950</v>
      </c>
      <c r="H2" s="11">
        <v>55</v>
      </c>
      <c r="I2" s="10">
        <v>42468</v>
      </c>
      <c r="J2" s="73">
        <v>1416040000</v>
      </c>
      <c r="K2" s="74" t="str">
        <f>IF(TBL_Employees[[#This Row],[Usia]]&gt;35,"Menikah","Belum Menikah")</f>
        <v>Menikah</v>
      </c>
      <c r="L2" s="11" t="s">
        <v>1956</v>
      </c>
      <c r="M2" s="11" t="s">
        <v>1959</v>
      </c>
      <c r="N2" s="16" t="str">
        <f>_xlfn.TEXTJOIN(",",TRUE,TBL_Employees[[#This Row],[Employe ID]:[City]])</f>
        <v>E02387,Emily Davis,Sr. Manger,IT,Research &amp; Development,Female,Islam,55,42468,1416040000,Menikah,S1,Jakarta</v>
      </c>
    </row>
    <row r="3" spans="1:14">
      <c r="A3" s="11" t="s">
        <v>383</v>
      </c>
      <c r="B3" s="11" t="s">
        <v>384</v>
      </c>
      <c r="C3" s="11" t="s">
        <v>32</v>
      </c>
      <c r="D3" s="11" t="s">
        <v>13</v>
      </c>
      <c r="E3" s="11" t="s">
        <v>19</v>
      </c>
      <c r="F3" s="11" t="s">
        <v>14</v>
      </c>
      <c r="G3" s="11" t="s">
        <v>1951</v>
      </c>
      <c r="H3" s="11">
        <v>59</v>
      </c>
      <c r="I3" s="10">
        <v>35763</v>
      </c>
      <c r="J3" s="73">
        <v>999750000</v>
      </c>
      <c r="K3" s="74" t="str">
        <f>IF(TBL_Employees[[#This Row],[Usia]]&gt;35,"Menikah","Belum Menikah")</f>
        <v>Menikah</v>
      </c>
      <c r="L3" s="11" t="s">
        <v>1957</v>
      </c>
      <c r="M3" s="11" t="s">
        <v>1960</v>
      </c>
      <c r="N3" s="16" t="str">
        <f>_xlfn.TEXTJOIN(",",TRUE,TBL_Employees[[#This Row],[Employe ID]:[City]])</f>
        <v>E04105,Theodore Dinh,Technical Architect,IT,Manufacturing,Male,Protestan,59,35763,999750000,Menikah,S2,Bogor</v>
      </c>
    </row>
    <row r="4" spans="1:14">
      <c r="A4" s="11" t="s">
        <v>34</v>
      </c>
      <c r="B4" s="11" t="s">
        <v>385</v>
      </c>
      <c r="C4" s="11" t="s">
        <v>22</v>
      </c>
      <c r="D4" s="11" t="s">
        <v>7</v>
      </c>
      <c r="E4" s="11" t="s">
        <v>26</v>
      </c>
      <c r="F4" s="11" t="s">
        <v>9</v>
      </c>
      <c r="G4" s="11" t="s">
        <v>1952</v>
      </c>
      <c r="H4" s="11">
        <v>50</v>
      </c>
      <c r="I4" s="10">
        <v>39016</v>
      </c>
      <c r="J4" s="73">
        <v>1630990000</v>
      </c>
      <c r="K4" s="74" t="str">
        <f>IF(TBL_Employees[[#This Row],[Usia]]&gt;35,"Menikah","Belum Menikah")</f>
        <v>Menikah</v>
      </c>
      <c r="L4" s="11" t="s">
        <v>1956</v>
      </c>
      <c r="M4" s="11" t="s">
        <v>1961</v>
      </c>
      <c r="N4" s="16" t="str">
        <f>_xlfn.TEXTJOIN(",",TRUE,TBL_Employees[[#This Row],[Employe ID]:[City]])</f>
        <v>E02572,Luna Sanders,Director,Finance,Speciality Products,Female,Katolik,50,39016,1630990000,Menikah,S1,Depok</v>
      </c>
    </row>
    <row r="5" spans="1:14">
      <c r="A5" s="11" t="s">
        <v>71</v>
      </c>
      <c r="B5" s="11" t="s">
        <v>386</v>
      </c>
      <c r="C5" s="11" t="s">
        <v>33</v>
      </c>
      <c r="D5" s="11" t="s">
        <v>13</v>
      </c>
      <c r="E5" s="11" t="s">
        <v>19</v>
      </c>
      <c r="F5" s="11" t="s">
        <v>9</v>
      </c>
      <c r="G5" s="11" t="s">
        <v>1953</v>
      </c>
      <c r="H5" s="11">
        <v>26</v>
      </c>
      <c r="I5" s="10">
        <v>43735</v>
      </c>
      <c r="J5" s="73">
        <v>849130000</v>
      </c>
      <c r="K5" s="74" t="str">
        <f>IF(TBL_Employees[[#This Row],[Usia]]&gt;35,"Menikah","Belum Menikah")</f>
        <v>Belum Menikah</v>
      </c>
      <c r="L5" s="11" t="s">
        <v>1956</v>
      </c>
      <c r="M5" s="11" t="s">
        <v>1961</v>
      </c>
      <c r="N5" s="16" t="str">
        <f>_xlfn.TEXTJOIN(",",TRUE,TBL_Employees[[#This Row],[Employe ID]:[City]])</f>
        <v>E02832,Penelope Jordan,Computer Systems Manager,IT,Manufacturing,Female,Hindu,26,43735,849130000,Belum Menikah,S1,Depok</v>
      </c>
    </row>
    <row r="6" spans="1:14">
      <c r="A6" s="11" t="s">
        <v>333</v>
      </c>
      <c r="B6" s="11" t="s">
        <v>1970</v>
      </c>
      <c r="C6" s="11" t="s">
        <v>24</v>
      </c>
      <c r="D6" s="11" t="s">
        <v>7</v>
      </c>
      <c r="E6" s="11" t="s">
        <v>19</v>
      </c>
      <c r="F6" s="11" t="s">
        <v>14</v>
      </c>
      <c r="G6" s="11" t="s">
        <v>1954</v>
      </c>
      <c r="H6" s="11">
        <v>55</v>
      </c>
      <c r="I6" s="10">
        <v>35023</v>
      </c>
      <c r="J6" s="73">
        <v>954090000</v>
      </c>
      <c r="K6" s="74" t="str">
        <f>IF(TBL_Employees[[#This Row],[Usia]]&gt;35,"Menikah","Belum Menikah")</f>
        <v>Menikah</v>
      </c>
      <c r="L6" s="11" t="s">
        <v>1956</v>
      </c>
      <c r="M6" s="11" t="s">
        <v>1962</v>
      </c>
      <c r="N6" s="16" t="str">
        <f>_xlfn.TEXTJOIN(",",TRUE,TBL_Employees[[#This Row],[Employe ID]:[City]])</f>
        <v>E01639,Surabaya Vo,Sr. Analyst,Finance,Manufacturing,Male,Budha,55,35023,954090000,Menikah,S1,Tanggerang</v>
      </c>
    </row>
    <row r="7" spans="1:14">
      <c r="A7" s="11" t="s">
        <v>387</v>
      </c>
      <c r="B7" s="11" t="s">
        <v>388</v>
      </c>
      <c r="C7" s="11" t="s">
        <v>65</v>
      </c>
      <c r="D7" s="11" t="s">
        <v>30</v>
      </c>
      <c r="E7" s="11" t="s">
        <v>17</v>
      </c>
      <c r="F7" s="11" t="s">
        <v>14</v>
      </c>
      <c r="G7" s="11" t="s">
        <v>1955</v>
      </c>
      <c r="H7" s="11">
        <v>57</v>
      </c>
      <c r="I7" s="10">
        <v>42759</v>
      </c>
      <c r="J7" s="73">
        <v>509940000</v>
      </c>
      <c r="K7" s="74" t="str">
        <f>IF(TBL_Employees[[#This Row],[Usia]]&gt;35,"Menikah","Belum Menikah")</f>
        <v>Menikah</v>
      </c>
      <c r="L7" s="11" t="s">
        <v>1957</v>
      </c>
      <c r="M7" s="11" t="s">
        <v>1960</v>
      </c>
      <c r="N7" s="16" t="str">
        <f>_xlfn.TEXTJOIN(",",TRUE,TBL_Employees[[#This Row],[Employe ID]:[City]])</f>
        <v>E00644,Joshua Gupta,Account Representative,Sales,Corporate,Male,Konghucu,57,42759,509940000,Menikah,S2,Bogor</v>
      </c>
    </row>
    <row r="8" spans="1:14">
      <c r="A8" s="11" t="s">
        <v>70</v>
      </c>
      <c r="B8" s="11" t="s">
        <v>228</v>
      </c>
      <c r="C8" s="11" t="s">
        <v>38</v>
      </c>
      <c r="D8" s="11" t="s">
        <v>13</v>
      </c>
      <c r="E8" s="11" t="s">
        <v>17</v>
      </c>
      <c r="F8" s="11" t="s">
        <v>9</v>
      </c>
      <c r="G8" s="11" t="s">
        <v>1950</v>
      </c>
      <c r="H8" s="11">
        <v>27</v>
      </c>
      <c r="I8" s="10">
        <v>44013</v>
      </c>
      <c r="J8" s="73">
        <v>1197460000</v>
      </c>
      <c r="K8" s="74" t="str">
        <f>IF(TBL_Employees[[#This Row],[Usia]]&gt;35,"Menikah","Belum Menikah")</f>
        <v>Belum Menikah</v>
      </c>
      <c r="L8" s="11" t="s">
        <v>1956</v>
      </c>
      <c r="M8" s="11" t="s">
        <v>1962</v>
      </c>
      <c r="N8" s="16" t="str">
        <f>_xlfn.TEXTJOIN(",",TRUE,TBL_Employees[[#This Row],[Employe ID]:[City]])</f>
        <v>E01550,Ruby Barnes,Manager,IT,Corporate,Female,Islam,27,44013,1197460000,Belum Menikah,S1,Tanggerang</v>
      </c>
    </row>
    <row r="9" spans="1:14">
      <c r="A9" s="11" t="s">
        <v>267</v>
      </c>
      <c r="B9" s="11" t="s">
        <v>389</v>
      </c>
      <c r="C9" s="11" t="s">
        <v>42</v>
      </c>
      <c r="D9" s="11" t="s">
        <v>7</v>
      </c>
      <c r="E9" s="11" t="s">
        <v>19</v>
      </c>
      <c r="F9" s="11" t="s">
        <v>14</v>
      </c>
      <c r="G9" s="11" t="s">
        <v>1951</v>
      </c>
      <c r="H9" s="11">
        <v>25</v>
      </c>
      <c r="I9" s="10">
        <v>43967</v>
      </c>
      <c r="J9" s="73">
        <v>413360000</v>
      </c>
      <c r="K9" s="74" t="str">
        <f>IF(TBL_Employees[[#This Row],[Usia]]&gt;35,"Menikah","Belum Menikah")</f>
        <v>Belum Menikah</v>
      </c>
      <c r="L9" s="11" t="s">
        <v>1956</v>
      </c>
      <c r="M9" s="11" t="s">
        <v>1963</v>
      </c>
      <c r="N9" s="16" t="str">
        <f>_xlfn.TEXTJOIN(",",TRUE,TBL_Employees[[#This Row],[Employe ID]:[City]])</f>
        <v>E04332,Luke Martin,Analyst,Finance,Manufacturing,Male,Protestan,25,43967,413360000,Belum Menikah,S1,Bekasi</v>
      </c>
    </row>
    <row r="10" spans="1:14">
      <c r="A10" s="11" t="s">
        <v>390</v>
      </c>
      <c r="B10" s="11" t="s">
        <v>391</v>
      </c>
      <c r="C10" s="11" t="s">
        <v>38</v>
      </c>
      <c r="D10" s="11" t="s">
        <v>40</v>
      </c>
      <c r="E10" s="11" t="s">
        <v>19</v>
      </c>
      <c r="F10" s="11" t="s">
        <v>14</v>
      </c>
      <c r="G10" s="11" t="s">
        <v>1952</v>
      </c>
      <c r="H10" s="11">
        <v>29</v>
      </c>
      <c r="I10" s="10">
        <v>43490</v>
      </c>
      <c r="J10" s="73">
        <v>1135270000</v>
      </c>
      <c r="K10" s="74" t="str">
        <f>IF(TBL_Employees[[#This Row],[Usia]]&gt;35,"Menikah","Belum Menikah")</f>
        <v>Belum Menikah</v>
      </c>
      <c r="L10" s="11" t="s">
        <v>1956</v>
      </c>
      <c r="M10" s="11" t="s">
        <v>1964</v>
      </c>
      <c r="N10" s="16" t="str">
        <f>_xlfn.TEXTJOIN(",",TRUE,TBL_Employees[[#This Row],[Employe ID]:[City]])</f>
        <v>E04533,Easton Bailey,Manager,Accounting,Manufacturing,Male,Katolik,29,43490,1135270000,Belum Menikah,S1,Surabaya</v>
      </c>
    </row>
    <row r="11" spans="1:14">
      <c r="A11" s="11" t="s">
        <v>392</v>
      </c>
      <c r="B11" s="11" t="s">
        <v>393</v>
      </c>
      <c r="C11" s="11" t="s">
        <v>24</v>
      </c>
      <c r="D11" s="11" t="s">
        <v>7</v>
      </c>
      <c r="E11" s="11" t="s">
        <v>26</v>
      </c>
      <c r="F11" s="11" t="s">
        <v>9</v>
      </c>
      <c r="G11" s="11" t="s">
        <v>1953</v>
      </c>
      <c r="H11" s="11">
        <v>34</v>
      </c>
      <c r="I11" s="10">
        <v>43264</v>
      </c>
      <c r="J11" s="73">
        <v>772030000</v>
      </c>
      <c r="K11" s="74" t="str">
        <f>IF(TBL_Employees[[#This Row],[Usia]]&gt;35,"Menikah","Belum Menikah")</f>
        <v>Belum Menikah</v>
      </c>
      <c r="L11" s="11" t="s">
        <v>1956</v>
      </c>
      <c r="M11" s="11" t="s">
        <v>1961</v>
      </c>
      <c r="N11" s="16" t="str">
        <f>_xlfn.TEXTJOIN(",",TRUE,TBL_Employees[[#This Row],[Employe ID]:[City]])</f>
        <v>E03838,Madeline Walker,Sr. Analyst,Finance,Speciality Products,Female,Hindu,34,43264,772030000,Belum Menikah,S1,Depok</v>
      </c>
    </row>
    <row r="12" spans="1:14">
      <c r="A12" s="11" t="s">
        <v>145</v>
      </c>
      <c r="B12" s="11" t="s">
        <v>394</v>
      </c>
      <c r="C12" s="11" t="s">
        <v>37</v>
      </c>
      <c r="D12" s="11" t="s">
        <v>11</v>
      </c>
      <c r="E12" s="11" t="s">
        <v>19</v>
      </c>
      <c r="F12" s="11" t="s">
        <v>9</v>
      </c>
      <c r="G12" s="11" t="s">
        <v>1954</v>
      </c>
      <c r="H12" s="11">
        <v>36</v>
      </c>
      <c r="I12" s="10">
        <v>39855</v>
      </c>
      <c r="J12" s="73">
        <v>1573330000</v>
      </c>
      <c r="K12" s="74" t="str">
        <f>IF(TBL_Employees[[#This Row],[Usia]]&gt;35,"Menikah","Belum Menikah")</f>
        <v>Menikah</v>
      </c>
      <c r="L12" s="11" t="s">
        <v>1956</v>
      </c>
      <c r="M12" s="11" t="s">
        <v>1963</v>
      </c>
      <c r="N12" s="16" t="str">
        <f>_xlfn.TEXTJOIN(",",TRUE,TBL_Employees[[#This Row],[Employe ID]:[City]])</f>
        <v>E00591,Savannah Ali,Sr. Manger,Human Resources,Manufacturing,Female,Budha,36,39855,1573330000,Menikah,S1,Bekasi</v>
      </c>
    </row>
    <row r="13" spans="1:14">
      <c r="A13" s="11" t="s">
        <v>395</v>
      </c>
      <c r="B13" s="11" t="s">
        <v>396</v>
      </c>
      <c r="C13" s="11" t="s">
        <v>55</v>
      </c>
      <c r="D13" s="11" t="s">
        <v>16</v>
      </c>
      <c r="E13" s="11" t="s">
        <v>26</v>
      </c>
      <c r="F13" s="11" t="s">
        <v>9</v>
      </c>
      <c r="G13" s="11" t="s">
        <v>1955</v>
      </c>
      <c r="H13" s="11">
        <v>27</v>
      </c>
      <c r="I13" s="10">
        <v>44490</v>
      </c>
      <c r="J13" s="73">
        <v>1098510000</v>
      </c>
      <c r="K13" s="74" t="str">
        <f>IF(TBL_Employees[[#This Row],[Usia]]&gt;35,"Menikah","Belum Menikah")</f>
        <v>Belum Menikah</v>
      </c>
      <c r="L13" s="11" t="s">
        <v>1956</v>
      </c>
      <c r="M13" s="11" t="s">
        <v>1959</v>
      </c>
      <c r="N13" s="16" t="str">
        <f>_xlfn.TEXTJOIN(",",TRUE,TBL_Employees[[#This Row],[Employe ID]:[City]])</f>
        <v>E03344,Camila Rogers,Controls Engineer,Engineering,Speciality Products,Female,Konghucu,27,44490,1098510000,Belum Menikah,S1,Jakarta</v>
      </c>
    </row>
    <row r="14" spans="1:14">
      <c r="A14" s="11" t="s">
        <v>27</v>
      </c>
      <c r="B14" s="11" t="s">
        <v>397</v>
      </c>
      <c r="C14" s="11" t="s">
        <v>38</v>
      </c>
      <c r="D14" s="11" t="s">
        <v>11</v>
      </c>
      <c r="E14" s="11" t="s">
        <v>19</v>
      </c>
      <c r="F14" s="11" t="s">
        <v>14</v>
      </c>
      <c r="G14" s="11" t="s">
        <v>1950</v>
      </c>
      <c r="H14" s="11">
        <v>59</v>
      </c>
      <c r="I14" s="10">
        <v>36233</v>
      </c>
      <c r="J14" s="73">
        <v>1050860000</v>
      </c>
      <c r="K14" s="74" t="str">
        <f>IF(TBL_Employees[[#This Row],[Usia]]&gt;35,"Menikah","Belum Menikah")</f>
        <v>Menikah</v>
      </c>
      <c r="L14" s="11" t="s">
        <v>1956</v>
      </c>
      <c r="M14" s="11" t="s">
        <v>1964</v>
      </c>
      <c r="N14" s="16" t="str">
        <f>_xlfn.TEXTJOIN(",",TRUE,TBL_Employees[[#This Row],[Employe ID]:[City]])</f>
        <v>E00530,Eli Jones,Manager,Human Resources,Manufacturing,Male,Islam,59,36233,1050860000,Menikah,S1,Surabaya</v>
      </c>
    </row>
    <row r="15" spans="1:14">
      <c r="A15" s="11" t="s">
        <v>398</v>
      </c>
      <c r="B15" s="11" t="s">
        <v>399</v>
      </c>
      <c r="C15" s="11" t="s">
        <v>37</v>
      </c>
      <c r="D15" s="11" t="s">
        <v>7</v>
      </c>
      <c r="E15" s="11" t="s">
        <v>8</v>
      </c>
      <c r="F15" s="11" t="s">
        <v>9</v>
      </c>
      <c r="G15" s="11" t="s">
        <v>1951</v>
      </c>
      <c r="H15" s="11">
        <v>51</v>
      </c>
      <c r="I15" s="10">
        <v>44357</v>
      </c>
      <c r="J15" s="73">
        <v>1467420000</v>
      </c>
      <c r="K15" s="74" t="str">
        <f>IF(TBL_Employees[[#This Row],[Usia]]&gt;35,"Menikah","Belum Menikah")</f>
        <v>Menikah</v>
      </c>
      <c r="L15" s="11" t="s">
        <v>1957</v>
      </c>
      <c r="M15" s="11" t="s">
        <v>1965</v>
      </c>
      <c r="N15" s="16" t="str">
        <f>_xlfn.TEXTJOIN(",",TRUE,TBL_Employees[[#This Row],[Employe ID]:[City]])</f>
        <v>E04239,Everleigh Ng,Sr. Manger,Finance,Research &amp; Development,Female,Protestan,51,44357,1467420000,Menikah,S2,Bandung</v>
      </c>
    </row>
    <row r="16" spans="1:14">
      <c r="A16" s="11" t="s">
        <v>400</v>
      </c>
      <c r="B16" s="11" t="s">
        <v>401</v>
      </c>
      <c r="C16" s="11" t="s">
        <v>24</v>
      </c>
      <c r="D16" s="11" t="s">
        <v>40</v>
      </c>
      <c r="E16" s="11" t="s">
        <v>26</v>
      </c>
      <c r="F16" s="11" t="s">
        <v>14</v>
      </c>
      <c r="G16" s="11" t="s">
        <v>1952</v>
      </c>
      <c r="H16" s="11">
        <v>31</v>
      </c>
      <c r="I16" s="10">
        <v>43043</v>
      </c>
      <c r="J16" s="73">
        <v>970780000</v>
      </c>
      <c r="K16" s="74" t="str">
        <f>IF(TBL_Employees[[#This Row],[Usia]]&gt;35,"Menikah","Belum Menikah")</f>
        <v>Belum Menikah</v>
      </c>
      <c r="L16" s="11" t="s">
        <v>1956</v>
      </c>
      <c r="M16" s="11" t="s">
        <v>1964</v>
      </c>
      <c r="N16" s="16" t="str">
        <f>_xlfn.TEXTJOIN(",",TRUE,TBL_Employees[[#This Row],[Employe ID]:[City]])</f>
        <v>E03496,Robert Yang,Sr. Analyst,Accounting,Speciality Products,Male,Katolik,31,43043,970780000,Belum Menikah,S1,Surabaya</v>
      </c>
    </row>
    <row r="17" spans="1:14">
      <c r="A17" s="11" t="s">
        <v>402</v>
      </c>
      <c r="B17" s="11" t="s">
        <v>403</v>
      </c>
      <c r="C17" s="11" t="s">
        <v>6</v>
      </c>
      <c r="D17" s="11" t="s">
        <v>25</v>
      </c>
      <c r="E17" s="11" t="s">
        <v>8</v>
      </c>
      <c r="F17" s="11" t="s">
        <v>9</v>
      </c>
      <c r="G17" s="11" t="s">
        <v>1953</v>
      </c>
      <c r="H17" s="11">
        <v>41</v>
      </c>
      <c r="I17" s="10">
        <v>41346</v>
      </c>
      <c r="J17" s="73">
        <v>2492700000</v>
      </c>
      <c r="K17" s="74" t="str">
        <f>IF(TBL_Employees[[#This Row],[Usia]]&gt;35,"Menikah","Belum Menikah")</f>
        <v>Menikah</v>
      </c>
      <c r="L17" s="11" t="s">
        <v>1956</v>
      </c>
      <c r="M17" s="11" t="s">
        <v>1959</v>
      </c>
      <c r="N17" s="16" t="str">
        <f>_xlfn.TEXTJOIN(",",TRUE,TBL_Employees[[#This Row],[Employe ID]:[City]])</f>
        <v>E00549,Isabella Xi,Vice President,Marketing,Research &amp; Development,Female,Hindu,41,41346,2492700000,Menikah,S1,Jakarta</v>
      </c>
    </row>
    <row r="18" spans="1:14">
      <c r="A18" s="11" t="s">
        <v>404</v>
      </c>
      <c r="B18" s="11" t="s">
        <v>405</v>
      </c>
      <c r="C18" s="11" t="s">
        <v>22</v>
      </c>
      <c r="D18" s="11" t="s">
        <v>7</v>
      </c>
      <c r="E18" s="11" t="s">
        <v>8</v>
      </c>
      <c r="F18" s="11" t="s">
        <v>9</v>
      </c>
      <c r="G18" s="11" t="s">
        <v>1954</v>
      </c>
      <c r="H18" s="11">
        <v>65</v>
      </c>
      <c r="I18" s="10">
        <v>37319</v>
      </c>
      <c r="J18" s="73">
        <v>1758370000</v>
      </c>
      <c r="K18" s="74" t="str">
        <f>IF(TBL_Employees[[#This Row],[Usia]]&gt;35,"Menikah","Belum Menikah")</f>
        <v>Menikah</v>
      </c>
      <c r="L18" s="11" t="s">
        <v>1956</v>
      </c>
      <c r="M18" s="11" t="s">
        <v>1962</v>
      </c>
      <c r="N18" s="16" t="str">
        <f>_xlfn.TEXTJOIN(",",TRUE,TBL_Employees[[#This Row],[Employe ID]:[City]])</f>
        <v>E00163,Bella Powell,Director,Finance,Research &amp; Development,Female,Budha,65,37319,1758370000,Menikah,S1,Tanggerang</v>
      </c>
    </row>
    <row r="19" spans="1:14">
      <c r="A19" s="11" t="s">
        <v>406</v>
      </c>
      <c r="B19" s="11" t="s">
        <v>407</v>
      </c>
      <c r="C19" s="11" t="s">
        <v>37</v>
      </c>
      <c r="D19" s="11" t="s">
        <v>25</v>
      </c>
      <c r="E19" s="11" t="s">
        <v>26</v>
      </c>
      <c r="F19" s="11" t="s">
        <v>9</v>
      </c>
      <c r="G19" s="11" t="s">
        <v>1955</v>
      </c>
      <c r="H19" s="11">
        <v>64</v>
      </c>
      <c r="I19" s="10">
        <v>37956</v>
      </c>
      <c r="J19" s="73">
        <v>1548280000</v>
      </c>
      <c r="K19" s="74" t="str">
        <f>IF(TBL_Employees[[#This Row],[Usia]]&gt;35,"Menikah","Belum Menikah")</f>
        <v>Menikah</v>
      </c>
      <c r="L19" s="11" t="s">
        <v>1956</v>
      </c>
      <c r="M19" s="11" t="s">
        <v>1959</v>
      </c>
      <c r="N19" s="16" t="str">
        <f>_xlfn.TEXTJOIN(",",TRUE,TBL_Employees[[#This Row],[Employe ID]:[City]])</f>
        <v>E00884,Camila Silva,Sr. Manger,Marketing,Speciality Products,Female,Konghucu,64,37956,1548280000,Menikah,S1,Jakarta</v>
      </c>
    </row>
    <row r="20" spans="1:14">
      <c r="A20" s="11" t="s">
        <v>408</v>
      </c>
      <c r="B20" s="11" t="s">
        <v>409</v>
      </c>
      <c r="C20" s="11" t="s">
        <v>22</v>
      </c>
      <c r="D20" s="11" t="s">
        <v>13</v>
      </c>
      <c r="E20" s="11" t="s">
        <v>17</v>
      </c>
      <c r="F20" s="11" t="s">
        <v>14</v>
      </c>
      <c r="G20" s="11" t="s">
        <v>1950</v>
      </c>
      <c r="H20" s="11">
        <v>64</v>
      </c>
      <c r="I20" s="10">
        <v>41581</v>
      </c>
      <c r="J20" s="73">
        <v>1865030000</v>
      </c>
      <c r="K20" s="74" t="str">
        <f>IF(TBL_Employees[[#This Row],[Usia]]&gt;35,"Menikah","Belum Menikah")</f>
        <v>Menikah</v>
      </c>
      <c r="L20" s="11" t="s">
        <v>1956</v>
      </c>
      <c r="M20" s="11" t="s">
        <v>1975</v>
      </c>
      <c r="N20" s="16" t="str">
        <f>_xlfn.TEXTJOIN(",",TRUE,TBL_Employees[[#This Row],[Employe ID]:[City]])</f>
        <v>E04116,David Barnes,Director,IT,Corporate,Male,Islam,64,41581,1865030000,Menikah,S1,Denpasar</v>
      </c>
    </row>
    <row r="21" spans="1:14">
      <c r="A21" s="11" t="s">
        <v>340</v>
      </c>
      <c r="B21" s="11" t="s">
        <v>410</v>
      </c>
      <c r="C21" s="11" t="s">
        <v>22</v>
      </c>
      <c r="D21" s="11" t="s">
        <v>30</v>
      </c>
      <c r="E21" s="11" t="s">
        <v>8</v>
      </c>
      <c r="F21" s="11" t="s">
        <v>14</v>
      </c>
      <c r="G21" s="11" t="s">
        <v>1951</v>
      </c>
      <c r="H21" s="11">
        <v>45</v>
      </c>
      <c r="I21" s="10">
        <v>37446</v>
      </c>
      <c r="J21" s="73">
        <v>1663310000</v>
      </c>
      <c r="K21" s="74" t="str">
        <f>IF(TBL_Employees[[#This Row],[Usia]]&gt;35,"Menikah","Belum Menikah")</f>
        <v>Menikah</v>
      </c>
      <c r="L21" s="11" t="s">
        <v>1957</v>
      </c>
      <c r="M21" s="11" t="s">
        <v>1960</v>
      </c>
      <c r="N21" s="16" t="str">
        <f>_xlfn.TEXTJOIN(",",TRUE,TBL_Employees[[#This Row],[Employe ID]:[City]])</f>
        <v>E04625,Adam Dang,Director,Sales,Research &amp; Development,Male,Protestan,45,37446,1663310000,Menikah,S2,Bogor</v>
      </c>
    </row>
    <row r="22" spans="1:14">
      <c r="A22" s="11" t="s">
        <v>353</v>
      </c>
      <c r="B22" s="11" t="s">
        <v>411</v>
      </c>
      <c r="C22" s="11" t="s">
        <v>37</v>
      </c>
      <c r="D22" s="11" t="s">
        <v>13</v>
      </c>
      <c r="E22" s="11" t="s">
        <v>19</v>
      </c>
      <c r="F22" s="11" t="s">
        <v>14</v>
      </c>
      <c r="G22" s="11" t="s">
        <v>1952</v>
      </c>
      <c r="H22" s="11">
        <v>56</v>
      </c>
      <c r="I22" s="10">
        <v>40917</v>
      </c>
      <c r="J22" s="73">
        <v>1461400000</v>
      </c>
      <c r="K22" s="74" t="str">
        <f>IF(TBL_Employees[[#This Row],[Usia]]&gt;35,"Menikah","Belum Menikah")</f>
        <v>Menikah</v>
      </c>
      <c r="L22" s="11" t="s">
        <v>1958</v>
      </c>
      <c r="M22" s="11" t="s">
        <v>1966</v>
      </c>
      <c r="N22" s="16" t="str">
        <f>_xlfn.TEXTJOIN(",",TRUE,TBL_Employees[[#This Row],[Employe ID]:[City]])</f>
        <v>E03680,Elias Alvarado,Sr. Manger,IT,Manufacturing,Male,Katolik,56,40917,1461400000,Menikah,S3,Medan</v>
      </c>
    </row>
    <row r="23" spans="1:14">
      <c r="A23" s="11" t="s">
        <v>311</v>
      </c>
      <c r="B23" s="11" t="s">
        <v>412</v>
      </c>
      <c r="C23" s="11" t="s">
        <v>22</v>
      </c>
      <c r="D23" s="11" t="s">
        <v>30</v>
      </c>
      <c r="E23" s="11" t="s">
        <v>19</v>
      </c>
      <c r="F23" s="11" t="s">
        <v>9</v>
      </c>
      <c r="G23" s="11" t="s">
        <v>1953</v>
      </c>
      <c r="H23" s="11">
        <v>36</v>
      </c>
      <c r="I23" s="10">
        <v>44288</v>
      </c>
      <c r="J23" s="73">
        <v>1517030000</v>
      </c>
      <c r="K23" s="74" t="str">
        <f>IF(TBL_Employees[[#This Row],[Usia]]&gt;35,"Menikah","Belum Menikah")</f>
        <v>Menikah</v>
      </c>
      <c r="L23" s="11" t="s">
        <v>1956</v>
      </c>
      <c r="M23" s="11" t="s">
        <v>1963</v>
      </c>
      <c r="N23" s="16" t="str">
        <f>_xlfn.TEXTJOIN(",",TRUE,TBL_Employees[[#This Row],[Employe ID]:[City]])</f>
        <v>E04732,Eva Rivera,Director,Sales,Manufacturing,Female,Hindu,36,44288,1517030000,Menikah,S1,Bekasi</v>
      </c>
    </row>
    <row r="24" spans="1:14">
      <c r="A24" s="11" t="s">
        <v>413</v>
      </c>
      <c r="B24" s="11" t="s">
        <v>414</v>
      </c>
      <c r="C24" s="11" t="s">
        <v>22</v>
      </c>
      <c r="D24" s="11" t="s">
        <v>13</v>
      </c>
      <c r="E24" s="11" t="s">
        <v>8</v>
      </c>
      <c r="F24" s="11" t="s">
        <v>14</v>
      </c>
      <c r="G24" s="11" t="s">
        <v>1954</v>
      </c>
      <c r="H24" s="11">
        <v>59</v>
      </c>
      <c r="I24" s="10">
        <v>37400</v>
      </c>
      <c r="J24" s="73">
        <v>1727870000</v>
      </c>
      <c r="K24" s="74" t="str">
        <f>IF(TBL_Employees[[#This Row],[Usia]]&gt;35,"Menikah","Belum Menikah")</f>
        <v>Menikah</v>
      </c>
      <c r="L24" s="11" t="s">
        <v>1958</v>
      </c>
      <c r="M24" s="11" t="s">
        <v>1976</v>
      </c>
      <c r="N24" s="16" t="str">
        <f>_xlfn.TEXTJOIN(",",TRUE,TBL_Employees[[#This Row],[Employe ID]:[City]])</f>
        <v>E03484,Logan Rivera,Director,IT,Research &amp; Development,Male,Budha,59,37400,1727870000,Menikah,S3,Manado</v>
      </c>
    </row>
    <row r="25" spans="1:14">
      <c r="A25" s="11" t="s">
        <v>415</v>
      </c>
      <c r="B25" s="11" t="s">
        <v>416</v>
      </c>
      <c r="C25" s="11" t="s">
        <v>42</v>
      </c>
      <c r="D25" s="11" t="s">
        <v>30</v>
      </c>
      <c r="E25" s="11" t="s">
        <v>26</v>
      </c>
      <c r="F25" s="11" t="s">
        <v>14</v>
      </c>
      <c r="G25" s="11" t="s">
        <v>1955</v>
      </c>
      <c r="H25" s="11">
        <v>37</v>
      </c>
      <c r="I25" s="10">
        <v>43713</v>
      </c>
      <c r="J25" s="73">
        <v>499980000</v>
      </c>
      <c r="K25" s="74" t="str">
        <f>IF(TBL_Employees[[#This Row],[Usia]]&gt;35,"Menikah","Belum Menikah")</f>
        <v>Menikah</v>
      </c>
      <c r="L25" s="11" t="s">
        <v>1956</v>
      </c>
      <c r="M25" s="11" t="s">
        <v>1959</v>
      </c>
      <c r="N25" s="16" t="str">
        <f>_xlfn.TEXTJOIN(",",TRUE,TBL_Employees[[#This Row],[Employe ID]:[City]])</f>
        <v>E00671,Leonardo Dixon,Analyst,Sales,Speciality Products,Male,Konghucu,37,43713,499980000,Menikah,S1,Jakarta</v>
      </c>
    </row>
    <row r="26" spans="1:14">
      <c r="A26" s="11" t="s">
        <v>202</v>
      </c>
      <c r="B26" s="11" t="s">
        <v>417</v>
      </c>
      <c r="C26" s="11" t="s">
        <v>6</v>
      </c>
      <c r="D26" s="11" t="s">
        <v>30</v>
      </c>
      <c r="E26" s="11" t="s">
        <v>26</v>
      </c>
      <c r="F26" s="11" t="s">
        <v>14</v>
      </c>
      <c r="G26" s="11" t="s">
        <v>1950</v>
      </c>
      <c r="H26" s="11">
        <v>44</v>
      </c>
      <c r="I26" s="10">
        <v>41700</v>
      </c>
      <c r="J26" s="73">
        <v>2071720000</v>
      </c>
      <c r="K26" s="74" t="str">
        <f>IF(TBL_Employees[[#This Row],[Usia]]&gt;35,"Menikah","Belum Menikah")</f>
        <v>Menikah</v>
      </c>
      <c r="L26" s="11" t="s">
        <v>1957</v>
      </c>
      <c r="M26" s="11" t="s">
        <v>1960</v>
      </c>
      <c r="N26" s="16" t="str">
        <f>_xlfn.TEXTJOIN(",",TRUE,TBL_Employees[[#This Row],[Employe ID]:[City]])</f>
        <v>E02071,Mateo Her,Vice President,Sales,Speciality Products,Male,Islam,44,41700,2071720000,Menikah,S2,Bogor</v>
      </c>
    </row>
    <row r="27" spans="1:14">
      <c r="A27" s="11" t="s">
        <v>418</v>
      </c>
      <c r="B27" s="11" t="s">
        <v>419</v>
      </c>
      <c r="C27" s="11" t="s">
        <v>22</v>
      </c>
      <c r="D27" s="11" t="s">
        <v>11</v>
      </c>
      <c r="E27" s="11" t="s">
        <v>26</v>
      </c>
      <c r="F27" s="11" t="s">
        <v>14</v>
      </c>
      <c r="G27" s="11" t="s">
        <v>1951</v>
      </c>
      <c r="H27" s="11">
        <v>41</v>
      </c>
      <c r="I27" s="10">
        <v>42111</v>
      </c>
      <c r="J27" s="73">
        <v>1522390000</v>
      </c>
      <c r="K27" s="74" t="str">
        <f>IF(TBL_Employees[[#This Row],[Usia]]&gt;35,"Menikah","Belum Menikah")</f>
        <v>Menikah</v>
      </c>
      <c r="L27" s="11" t="s">
        <v>1956</v>
      </c>
      <c r="M27" s="11" t="s">
        <v>1975</v>
      </c>
      <c r="N27" s="16" t="str">
        <f>_xlfn.TEXTJOIN(",",TRUE,TBL_Employees[[#This Row],[Employe ID]:[City]])</f>
        <v>E02206,Jose Henderson,Director,Human Resources,Speciality Products,Male,Protestan,41,42111,1522390000,Menikah,S1,Denpasar</v>
      </c>
    </row>
    <row r="28" spans="1:14">
      <c r="A28" s="11" t="s">
        <v>58</v>
      </c>
      <c r="B28" s="11" t="s">
        <v>420</v>
      </c>
      <c r="C28" s="11" t="s">
        <v>15</v>
      </c>
      <c r="D28" s="11" t="s">
        <v>16</v>
      </c>
      <c r="E28" s="11" t="s">
        <v>17</v>
      </c>
      <c r="F28" s="11" t="s">
        <v>9</v>
      </c>
      <c r="G28" s="11" t="s">
        <v>1952</v>
      </c>
      <c r="H28" s="11">
        <v>56</v>
      </c>
      <c r="I28" s="10">
        <v>38388</v>
      </c>
      <c r="J28" s="73">
        <v>985810000</v>
      </c>
      <c r="K28" s="74" t="str">
        <f>IF(TBL_Employees[[#This Row],[Usia]]&gt;35,"Menikah","Belum Menikah")</f>
        <v>Menikah</v>
      </c>
      <c r="L28" s="11" t="s">
        <v>1958</v>
      </c>
      <c r="M28" s="11" t="s">
        <v>1976</v>
      </c>
      <c r="N28" s="16" t="str">
        <f>_xlfn.TEXTJOIN(",",TRUE,TBL_Employees[[#This Row],[Employe ID]:[City]])</f>
        <v>E04545,Abigail Mejia,Quality Engineer,Engineering,Corporate,Female,Katolik,56,38388,985810000,Menikah,S3,Manado</v>
      </c>
    </row>
    <row r="29" spans="1:14">
      <c r="A29" s="11" t="s">
        <v>264</v>
      </c>
      <c r="B29" s="11" t="s">
        <v>421</v>
      </c>
      <c r="C29" s="11" t="s">
        <v>6</v>
      </c>
      <c r="D29" s="11" t="s">
        <v>16</v>
      </c>
      <c r="E29" s="11" t="s">
        <v>26</v>
      </c>
      <c r="F29" s="11" t="s">
        <v>14</v>
      </c>
      <c r="G29" s="11" t="s">
        <v>1953</v>
      </c>
      <c r="H29" s="11">
        <v>43</v>
      </c>
      <c r="I29" s="10">
        <v>38145</v>
      </c>
      <c r="J29" s="73">
        <v>2462310000</v>
      </c>
      <c r="K29" s="74" t="str">
        <f>IF(TBL_Employees[[#This Row],[Usia]]&gt;35,"Menikah","Belum Menikah")</f>
        <v>Menikah</v>
      </c>
      <c r="L29" s="11" t="s">
        <v>1956</v>
      </c>
      <c r="M29" s="11" t="s">
        <v>1959</v>
      </c>
      <c r="N29" s="16" t="str">
        <f>_xlfn.TEXTJOIN(",",TRUE,TBL_Employees[[#This Row],[Employe ID]:[City]])</f>
        <v>E00154,Wyatt Chin,Vice President,Engineering,Speciality Products,Male,Hindu,43,38145,2462310000,Menikah,S1,Jakarta</v>
      </c>
    </row>
    <row r="30" spans="1:14">
      <c r="A30" s="11" t="s">
        <v>422</v>
      </c>
      <c r="B30" s="11" t="s">
        <v>423</v>
      </c>
      <c r="C30" s="11" t="s">
        <v>68</v>
      </c>
      <c r="D30" s="11" t="s">
        <v>16</v>
      </c>
      <c r="E30" s="11" t="s">
        <v>26</v>
      </c>
      <c r="F30" s="11" t="s">
        <v>14</v>
      </c>
      <c r="G30" s="11" t="s">
        <v>1954</v>
      </c>
      <c r="H30" s="11">
        <v>64</v>
      </c>
      <c r="I30" s="10">
        <v>35403</v>
      </c>
      <c r="J30" s="73">
        <v>993540000</v>
      </c>
      <c r="K30" s="74" t="str">
        <f>IF(TBL_Employees[[#This Row],[Usia]]&gt;35,"Menikah","Belum Menikah")</f>
        <v>Menikah</v>
      </c>
      <c r="L30" s="11" t="s">
        <v>1957</v>
      </c>
      <c r="M30" s="11" t="s">
        <v>1967</v>
      </c>
      <c r="N30" s="16" t="str">
        <f>_xlfn.TEXTJOIN(",",TRUE,TBL_Employees[[#This Row],[Employe ID]:[City]])</f>
        <v>E03343,Carson Lu,Engineering Manager,Engineering,Speciality Products,Male,Budha,64,35403,993540000,Menikah,S2,Yogyakarta</v>
      </c>
    </row>
    <row r="31" spans="1:14">
      <c r="A31" s="11" t="s">
        <v>424</v>
      </c>
      <c r="B31" s="11" t="s">
        <v>425</v>
      </c>
      <c r="C31" s="11" t="s">
        <v>6</v>
      </c>
      <c r="D31" s="11" t="s">
        <v>13</v>
      </c>
      <c r="E31" s="11" t="s">
        <v>17</v>
      </c>
      <c r="F31" s="11" t="s">
        <v>14</v>
      </c>
      <c r="G31" s="11" t="s">
        <v>1955</v>
      </c>
      <c r="H31" s="11">
        <v>63</v>
      </c>
      <c r="I31" s="10">
        <v>41040</v>
      </c>
      <c r="J31" s="73">
        <v>2311410000</v>
      </c>
      <c r="K31" s="74" t="str">
        <f>IF(TBL_Employees[[#This Row],[Usia]]&gt;35,"Menikah","Belum Menikah")</f>
        <v>Menikah</v>
      </c>
      <c r="L31" s="11" t="s">
        <v>1957</v>
      </c>
      <c r="M31" s="11" t="s">
        <v>1967</v>
      </c>
      <c r="N31" s="16" t="str">
        <f>_xlfn.TEXTJOIN(",",TRUE,TBL_Employees[[#This Row],[Employe ID]:[City]])</f>
        <v>E00304,Dylan Choi,Vice President,IT,Corporate,Male,Konghucu,63,41040,2311410000,Menikah,S2,Yogyakarta</v>
      </c>
    </row>
    <row r="32" spans="1:14">
      <c r="A32" s="11" t="s">
        <v>426</v>
      </c>
      <c r="B32" s="11" t="s">
        <v>427</v>
      </c>
      <c r="C32" s="11" t="s">
        <v>47</v>
      </c>
      <c r="D32" s="11" t="s">
        <v>13</v>
      </c>
      <c r="E32" s="11" t="s">
        <v>8</v>
      </c>
      <c r="F32" s="11" t="s">
        <v>14</v>
      </c>
      <c r="G32" s="11" t="s">
        <v>1950</v>
      </c>
      <c r="H32" s="11">
        <v>28</v>
      </c>
      <c r="I32" s="10">
        <v>42911</v>
      </c>
      <c r="J32" s="73">
        <v>547750000</v>
      </c>
      <c r="K32" s="74" t="str">
        <f>IF(TBL_Employees[[#This Row],[Usia]]&gt;35,"Menikah","Belum Menikah")</f>
        <v>Belum Menikah</v>
      </c>
      <c r="L32" s="11" t="s">
        <v>1956</v>
      </c>
      <c r="M32" s="11" t="s">
        <v>1975</v>
      </c>
      <c r="N32" s="16" t="str">
        <f>_xlfn.TEXTJOIN(",",TRUE,TBL_Employees[[#This Row],[Employe ID]:[City]])</f>
        <v>E02594,Ezekiel Kumar,IT Coordinator,IT,Research &amp; Development,Male,Islam,28,42911,547750000,Belum Menikah,S1,Denpasar</v>
      </c>
    </row>
    <row r="33" spans="1:14">
      <c r="A33" s="11" t="s">
        <v>428</v>
      </c>
      <c r="B33" s="11" t="s">
        <v>429</v>
      </c>
      <c r="C33" s="11" t="s">
        <v>42</v>
      </c>
      <c r="D33" s="11" t="s">
        <v>7</v>
      </c>
      <c r="E33" s="11" t="s">
        <v>19</v>
      </c>
      <c r="F33" s="11" t="s">
        <v>14</v>
      </c>
      <c r="G33" s="11" t="s">
        <v>1951</v>
      </c>
      <c r="H33" s="11">
        <v>65</v>
      </c>
      <c r="I33" s="10">
        <v>38123</v>
      </c>
      <c r="J33" s="73">
        <v>554990000</v>
      </c>
      <c r="K33" s="74" t="str">
        <f>IF(TBL_Employees[[#This Row],[Usia]]&gt;35,"Menikah","Belum Menikah")</f>
        <v>Menikah</v>
      </c>
      <c r="L33" s="11" t="s">
        <v>1958</v>
      </c>
      <c r="M33" s="11" t="s">
        <v>1966</v>
      </c>
      <c r="N33" s="16" t="str">
        <f>_xlfn.TEXTJOIN(",",TRUE,TBL_Employees[[#This Row],[Employe ID]:[City]])</f>
        <v>E00402,Dominic Guzman,Analyst,Finance,Manufacturing,Male,Protestan,65,38123,554990000,Menikah,S3,Medan</v>
      </c>
    </row>
    <row r="34" spans="1:14">
      <c r="A34" s="11" t="s">
        <v>31</v>
      </c>
      <c r="B34" s="11" t="s">
        <v>430</v>
      </c>
      <c r="C34" s="11" t="s">
        <v>39</v>
      </c>
      <c r="D34" s="11" t="s">
        <v>30</v>
      </c>
      <c r="E34" s="11" t="s">
        <v>8</v>
      </c>
      <c r="F34" s="11" t="s">
        <v>14</v>
      </c>
      <c r="G34" s="11" t="s">
        <v>1952</v>
      </c>
      <c r="H34" s="11">
        <v>61</v>
      </c>
      <c r="I34" s="10">
        <v>39640</v>
      </c>
      <c r="J34" s="73">
        <v>665210000</v>
      </c>
      <c r="K34" s="74" t="str">
        <f>IF(TBL_Employees[[#This Row],[Usia]]&gt;35,"Menikah","Belum Menikah")</f>
        <v>Menikah</v>
      </c>
      <c r="L34" s="11" t="s">
        <v>1956</v>
      </c>
      <c r="M34" s="11" t="s">
        <v>1959</v>
      </c>
      <c r="N34" s="16" t="str">
        <f>_xlfn.TEXTJOIN(",",TRUE,TBL_Employees[[#This Row],[Employe ID]:[City]])</f>
        <v>E01994,Angel Powell,Analyst II,Sales,Research &amp; Development,Male,Katolik,61,39640,665210000,Menikah,S1,Jakarta</v>
      </c>
    </row>
    <row r="35" spans="1:14">
      <c r="A35" s="11" t="s">
        <v>431</v>
      </c>
      <c r="B35" s="11" t="s">
        <v>432</v>
      </c>
      <c r="C35" s="11" t="s">
        <v>65</v>
      </c>
      <c r="D35" s="11" t="s">
        <v>30</v>
      </c>
      <c r="E35" s="11" t="s">
        <v>26</v>
      </c>
      <c r="F35" s="11" t="s">
        <v>14</v>
      </c>
      <c r="G35" s="11" t="s">
        <v>1953</v>
      </c>
      <c r="H35" s="11">
        <v>30</v>
      </c>
      <c r="I35" s="10">
        <v>42642</v>
      </c>
      <c r="J35" s="73">
        <v>591000000</v>
      </c>
      <c r="K35" s="74" t="str">
        <f>IF(TBL_Employees[[#This Row],[Usia]]&gt;35,"Menikah","Belum Menikah")</f>
        <v>Belum Menikah</v>
      </c>
      <c r="L35" s="11" t="s">
        <v>1957</v>
      </c>
      <c r="M35" s="11" t="s">
        <v>1960</v>
      </c>
      <c r="N35" s="16" t="str">
        <f>_xlfn.TEXTJOIN(",",TRUE,TBL_Employees[[#This Row],[Employe ID]:[City]])</f>
        <v>E03549,Mateo Vu,Account Representative,Sales,Speciality Products,Male,Hindu,30,42642,591000000,Belum Menikah,S2,Bogor</v>
      </c>
    </row>
    <row r="36" spans="1:14">
      <c r="A36" s="11" t="s">
        <v>433</v>
      </c>
      <c r="B36" s="11" t="s">
        <v>434</v>
      </c>
      <c r="C36" s="11" t="s">
        <v>42</v>
      </c>
      <c r="D36" s="11" t="s">
        <v>7</v>
      </c>
      <c r="E36" s="11" t="s">
        <v>8</v>
      </c>
      <c r="F36" s="11" t="s">
        <v>9</v>
      </c>
      <c r="G36" s="11" t="s">
        <v>1954</v>
      </c>
      <c r="H36" s="11">
        <v>27</v>
      </c>
      <c r="I36" s="10">
        <v>43226</v>
      </c>
      <c r="J36" s="73">
        <v>490110000</v>
      </c>
      <c r="K36" s="74" t="str">
        <f>IF(TBL_Employees[[#This Row],[Usia]]&gt;35,"Menikah","Belum Menikah")</f>
        <v>Belum Menikah</v>
      </c>
      <c r="L36" s="11" t="s">
        <v>1956</v>
      </c>
      <c r="M36" s="11" t="s">
        <v>1961</v>
      </c>
      <c r="N36" s="16" t="str">
        <f>_xlfn.TEXTJOIN(",",TRUE,TBL_Employees[[#This Row],[Employe ID]:[City]])</f>
        <v>E03247,Caroline Jenkins,Analyst,Finance,Research &amp; Development,Female,Budha,27,43226,490110000,Belum Menikah,S1,Depok</v>
      </c>
    </row>
    <row r="37" spans="1:14">
      <c r="A37" s="11" t="s">
        <v>198</v>
      </c>
      <c r="B37" s="11" t="s">
        <v>435</v>
      </c>
      <c r="C37" s="11" t="s">
        <v>12</v>
      </c>
      <c r="D37" s="11" t="s">
        <v>13</v>
      </c>
      <c r="E37" s="11" t="s">
        <v>19</v>
      </c>
      <c r="F37" s="11" t="s">
        <v>9</v>
      </c>
      <c r="G37" s="11" t="s">
        <v>1955</v>
      </c>
      <c r="H37" s="11">
        <v>32</v>
      </c>
      <c r="I37" s="10">
        <v>41681</v>
      </c>
      <c r="J37" s="73">
        <v>995750000</v>
      </c>
      <c r="K37" s="74" t="str">
        <f>IF(TBL_Employees[[#This Row],[Usia]]&gt;35,"Menikah","Belum Menikah")</f>
        <v>Belum Menikah</v>
      </c>
      <c r="L37" s="11" t="s">
        <v>1956</v>
      </c>
      <c r="M37" s="11" t="s">
        <v>1964</v>
      </c>
      <c r="N37" s="16" t="str">
        <f>_xlfn.TEXTJOIN(",",TRUE,TBL_Employees[[#This Row],[Employe ID]:[City]])</f>
        <v>E02074,Nora Brown,Enterprise Architect,IT,Manufacturing,Female,Konghucu,32,41681,995750000,Belum Menikah,S1,Surabaya</v>
      </c>
    </row>
    <row r="38" spans="1:14">
      <c r="A38" s="11" t="s">
        <v>436</v>
      </c>
      <c r="B38" s="11" t="s">
        <v>46</v>
      </c>
      <c r="C38" s="11" t="s">
        <v>55</v>
      </c>
      <c r="D38" s="11" t="s">
        <v>16</v>
      </c>
      <c r="E38" s="11" t="s">
        <v>19</v>
      </c>
      <c r="F38" s="11" t="s">
        <v>9</v>
      </c>
      <c r="G38" s="11" t="s">
        <v>1950</v>
      </c>
      <c r="H38" s="11">
        <v>34</v>
      </c>
      <c r="I38" s="10">
        <v>43815</v>
      </c>
      <c r="J38" s="73">
        <v>999890000</v>
      </c>
      <c r="K38" s="74" t="str">
        <f>IF(TBL_Employees[[#This Row],[Usia]]&gt;35,"Menikah","Belum Menikah")</f>
        <v>Belum Menikah</v>
      </c>
      <c r="L38" s="11" t="s">
        <v>1957</v>
      </c>
      <c r="M38" s="11" t="s">
        <v>1968</v>
      </c>
      <c r="N38" s="16" t="str">
        <f>_xlfn.TEXTJOIN(",",TRUE,TBL_Employees[[#This Row],[Employe ID]:[City]])</f>
        <v>E04152,Adeline Huang,Controls Engineer,Engineering,Manufacturing,Female,Islam,34,43815,999890000,Belum Menikah,S2,Lombok</v>
      </c>
    </row>
    <row r="39" spans="1:14">
      <c r="A39" s="11" t="s">
        <v>437</v>
      </c>
      <c r="B39" s="11" t="s">
        <v>438</v>
      </c>
      <c r="C39" s="11" t="s">
        <v>6</v>
      </c>
      <c r="D39" s="11" t="s">
        <v>25</v>
      </c>
      <c r="E39" s="11" t="s">
        <v>8</v>
      </c>
      <c r="F39" s="11" t="s">
        <v>14</v>
      </c>
      <c r="G39" s="11" t="s">
        <v>1951</v>
      </c>
      <c r="H39" s="11">
        <v>27</v>
      </c>
      <c r="I39" s="10">
        <v>43758</v>
      </c>
      <c r="J39" s="73">
        <v>2564200000</v>
      </c>
      <c r="K39" s="74" t="str">
        <f>IF(TBL_Employees[[#This Row],[Usia]]&gt;35,"Menikah","Belum Menikah")</f>
        <v>Belum Menikah</v>
      </c>
      <c r="L39" s="11" t="s">
        <v>1956</v>
      </c>
      <c r="M39" s="11" t="s">
        <v>1962</v>
      </c>
      <c r="N39" s="16" t="str">
        <f>_xlfn.TEXTJOIN(",",TRUE,TBL_Employees[[#This Row],[Employe ID]:[City]])</f>
        <v>E01628,Jackson Perry,Vice President,Marketing,Research &amp; Development,Male,Protestan,27,43758,2564200000,Belum Menikah,S1,Tanggerang</v>
      </c>
    </row>
    <row r="40" spans="1:14">
      <c r="A40" s="11" t="s">
        <v>72</v>
      </c>
      <c r="B40" s="11" t="s">
        <v>439</v>
      </c>
      <c r="C40" s="11" t="s">
        <v>32</v>
      </c>
      <c r="D40" s="11" t="s">
        <v>13</v>
      </c>
      <c r="E40" s="11" t="s">
        <v>19</v>
      </c>
      <c r="F40" s="11" t="s">
        <v>9</v>
      </c>
      <c r="G40" s="11" t="s">
        <v>1952</v>
      </c>
      <c r="H40" s="11">
        <v>35</v>
      </c>
      <c r="I40" s="10">
        <v>41409</v>
      </c>
      <c r="J40" s="73">
        <v>789400000</v>
      </c>
      <c r="K40" s="74" t="str">
        <f>IF(TBL_Employees[[#This Row],[Usia]]&gt;35,"Menikah","Belum Menikah")</f>
        <v>Belum Menikah</v>
      </c>
      <c r="L40" s="11" t="s">
        <v>1956</v>
      </c>
      <c r="M40" s="11" t="s">
        <v>1963</v>
      </c>
      <c r="N40" s="16" t="str">
        <f>_xlfn.TEXTJOIN(",",TRUE,TBL_Employees[[#This Row],[Employe ID]:[City]])</f>
        <v>E04285,Riley Padilla,Technical Architect,IT,Manufacturing,Female,Katolik,35,41409,789400000,Belum Menikah,S1,Bekasi</v>
      </c>
    </row>
    <row r="41" spans="1:14">
      <c r="A41" s="11" t="s">
        <v>440</v>
      </c>
      <c r="B41" s="11" t="s">
        <v>441</v>
      </c>
      <c r="C41" s="11" t="s">
        <v>12</v>
      </c>
      <c r="D41" s="11" t="s">
        <v>13</v>
      </c>
      <c r="E41" s="11" t="s">
        <v>17</v>
      </c>
      <c r="F41" s="11" t="s">
        <v>9</v>
      </c>
      <c r="G41" s="11" t="s">
        <v>1953</v>
      </c>
      <c r="H41" s="11">
        <v>57</v>
      </c>
      <c r="I41" s="10">
        <v>34337</v>
      </c>
      <c r="J41" s="73">
        <v>828720000</v>
      </c>
      <c r="K41" s="74" t="str">
        <f>IF(TBL_Employees[[#This Row],[Usia]]&gt;35,"Menikah","Belum Menikah")</f>
        <v>Menikah</v>
      </c>
      <c r="L41" s="11" t="s">
        <v>1958</v>
      </c>
      <c r="M41" s="11" t="s">
        <v>1966</v>
      </c>
      <c r="N41" s="16" t="str">
        <f>_xlfn.TEXTJOIN(",",TRUE,TBL_Employees[[#This Row],[Employe ID]:[City]])</f>
        <v>E01417,Leah Pena,Enterprise Architect,IT,Corporate,Female,Hindu,57,34337,828720000,Menikah,S3,Medan</v>
      </c>
    </row>
    <row r="42" spans="1:14">
      <c r="A42" s="11" t="s">
        <v>304</v>
      </c>
      <c r="B42" s="11" t="s">
        <v>442</v>
      </c>
      <c r="C42" s="11" t="s">
        <v>50</v>
      </c>
      <c r="D42" s="11" t="s">
        <v>11</v>
      </c>
      <c r="E42" s="11" t="s">
        <v>26</v>
      </c>
      <c r="F42" s="11" t="s">
        <v>14</v>
      </c>
      <c r="G42" s="11" t="s">
        <v>1954</v>
      </c>
      <c r="H42" s="11">
        <v>30</v>
      </c>
      <c r="I42" s="10">
        <v>42884</v>
      </c>
      <c r="J42" s="73">
        <v>863170000</v>
      </c>
      <c r="K42" s="74" t="str">
        <f>IF(TBL_Employees[[#This Row],[Usia]]&gt;35,"Menikah","Belum Menikah")</f>
        <v>Belum Menikah</v>
      </c>
      <c r="L42" s="11" t="s">
        <v>1957</v>
      </c>
      <c r="M42" s="11" t="s">
        <v>1968</v>
      </c>
      <c r="N42" s="16" t="str">
        <f>_xlfn.TEXTJOIN(",",TRUE,TBL_Employees[[#This Row],[Employe ID]:[City]])</f>
        <v>E01754,Owen Lam,Sr. Business Partner,Human Resources,Speciality Products,Male,Budha,30,42884,863170000,Belum Menikah,S2,Lombok</v>
      </c>
    </row>
    <row r="43" spans="1:14">
      <c r="A43" s="11" t="s">
        <v>313</v>
      </c>
      <c r="B43" s="11" t="s">
        <v>443</v>
      </c>
      <c r="C43" s="11" t="s">
        <v>38</v>
      </c>
      <c r="D43" s="11" t="s">
        <v>25</v>
      </c>
      <c r="E43" s="11" t="s">
        <v>26</v>
      </c>
      <c r="F43" s="11" t="s">
        <v>9</v>
      </c>
      <c r="G43" s="11" t="s">
        <v>1955</v>
      </c>
      <c r="H43" s="11">
        <v>53</v>
      </c>
      <c r="I43" s="10">
        <v>41601</v>
      </c>
      <c r="J43" s="73">
        <v>1131350000</v>
      </c>
      <c r="K43" s="74" t="str">
        <f>IF(TBL_Employees[[#This Row],[Usia]]&gt;35,"Menikah","Belum Menikah")</f>
        <v>Menikah</v>
      </c>
      <c r="L43" s="11" t="s">
        <v>1956</v>
      </c>
      <c r="M43" s="11" t="s">
        <v>1964</v>
      </c>
      <c r="N43" s="16" t="str">
        <f>_xlfn.TEXTJOIN(",",TRUE,TBL_Employees[[#This Row],[Employe ID]:[City]])</f>
        <v>E03749,Kennedy Foster,Manager,Marketing,Speciality Products,Female,Konghucu,53,41601,1131350000,Menikah,S1,Surabaya</v>
      </c>
    </row>
    <row r="44" spans="1:14">
      <c r="A44" s="11" t="s">
        <v>250</v>
      </c>
      <c r="B44" s="11" t="s">
        <v>444</v>
      </c>
      <c r="C44" s="11" t="s">
        <v>6</v>
      </c>
      <c r="D44" s="11" t="s">
        <v>13</v>
      </c>
      <c r="E44" s="11" t="s">
        <v>26</v>
      </c>
      <c r="F44" s="11" t="s">
        <v>14</v>
      </c>
      <c r="G44" s="11" t="s">
        <v>1950</v>
      </c>
      <c r="H44" s="11">
        <v>52</v>
      </c>
      <c r="I44" s="10">
        <v>38664</v>
      </c>
      <c r="J44" s="73">
        <v>1998080000</v>
      </c>
      <c r="K44" s="74" t="str">
        <f>IF(TBL_Employees[[#This Row],[Usia]]&gt;35,"Menikah","Belum Menikah")</f>
        <v>Menikah</v>
      </c>
      <c r="L44" s="11" t="s">
        <v>1956</v>
      </c>
      <c r="M44" s="11" t="s">
        <v>1959</v>
      </c>
      <c r="N44" s="16" t="str">
        <f>_xlfn.TEXTJOIN(",",TRUE,TBL_Employees[[#This Row],[Employe ID]:[City]])</f>
        <v>E03574,John Moore,Vice President,IT,Speciality Products,Male,Islam,52,38664,1998080000,Menikah,S1,Jakarta</v>
      </c>
    </row>
    <row r="45" spans="1:14">
      <c r="A45" s="11" t="s">
        <v>445</v>
      </c>
      <c r="B45" s="11" t="s">
        <v>446</v>
      </c>
      <c r="C45" s="11" t="s">
        <v>65</v>
      </c>
      <c r="D45" s="11" t="s">
        <v>30</v>
      </c>
      <c r="E45" s="11" t="s">
        <v>26</v>
      </c>
      <c r="F45" s="11" t="s">
        <v>14</v>
      </c>
      <c r="G45" s="11" t="s">
        <v>1951</v>
      </c>
      <c r="H45" s="11">
        <v>37</v>
      </c>
      <c r="I45" s="10">
        <v>41592</v>
      </c>
      <c r="J45" s="73">
        <v>560370000</v>
      </c>
      <c r="K45" s="74" t="str">
        <f>IF(TBL_Employees[[#This Row],[Usia]]&gt;35,"Menikah","Belum Menikah")</f>
        <v>Menikah</v>
      </c>
      <c r="L45" s="11" t="s">
        <v>1957</v>
      </c>
      <c r="M45" s="11" t="s">
        <v>1965</v>
      </c>
      <c r="N45" s="16" t="str">
        <f>_xlfn.TEXTJOIN(",",TRUE,TBL_Employees[[#This Row],[Employe ID]:[City]])</f>
        <v>E04600,William Vu,Account Representative,Sales,Speciality Products,Male,Protestan,37,41592,560370000,Menikah,S2,Bandung</v>
      </c>
    </row>
    <row r="46" spans="1:14">
      <c r="A46" s="11" t="s">
        <v>447</v>
      </c>
      <c r="B46" s="11" t="s">
        <v>448</v>
      </c>
      <c r="C46" s="11" t="s">
        <v>37</v>
      </c>
      <c r="D46" s="11" t="s">
        <v>25</v>
      </c>
      <c r="E46" s="11" t="s">
        <v>8</v>
      </c>
      <c r="F46" s="11" t="s">
        <v>9</v>
      </c>
      <c r="G46" s="11" t="s">
        <v>1952</v>
      </c>
      <c r="H46" s="11">
        <v>29</v>
      </c>
      <c r="I46" s="10">
        <v>43609</v>
      </c>
      <c r="J46" s="73">
        <v>1223500000</v>
      </c>
      <c r="K46" s="74" t="str">
        <f>IF(TBL_Employees[[#This Row],[Usia]]&gt;35,"Menikah","Belum Menikah")</f>
        <v>Belum Menikah</v>
      </c>
      <c r="L46" s="11" t="s">
        <v>1956</v>
      </c>
      <c r="M46" s="11" t="s">
        <v>1962</v>
      </c>
      <c r="N46" s="16" t="str">
        <f>_xlfn.TEXTJOIN(",",TRUE,TBL_Employees[[#This Row],[Employe ID]:[City]])</f>
        <v>E00586,Sadie Washington,Sr. Manger,Marketing,Research &amp; Development,Female,Katolik,29,43609,1223500000,Belum Menikah,S1,Tanggerang</v>
      </c>
    </row>
    <row r="47" spans="1:14">
      <c r="A47" s="11" t="s">
        <v>449</v>
      </c>
      <c r="B47" s="11" t="s">
        <v>450</v>
      </c>
      <c r="C47" s="11" t="s">
        <v>12</v>
      </c>
      <c r="D47" s="11" t="s">
        <v>13</v>
      </c>
      <c r="E47" s="11" t="s">
        <v>8</v>
      </c>
      <c r="F47" s="11" t="s">
        <v>14</v>
      </c>
      <c r="G47" s="11" t="s">
        <v>1953</v>
      </c>
      <c r="H47" s="11">
        <v>40</v>
      </c>
      <c r="I47" s="10">
        <v>40486</v>
      </c>
      <c r="J47" s="73">
        <v>929520000</v>
      </c>
      <c r="K47" s="74" t="str">
        <f>IF(TBL_Employees[[#This Row],[Usia]]&gt;35,"Menikah","Belum Menikah")</f>
        <v>Menikah</v>
      </c>
      <c r="L47" s="11" t="s">
        <v>1956</v>
      </c>
      <c r="M47" s="11" t="s">
        <v>1959</v>
      </c>
      <c r="N47" s="16" t="str">
        <f>_xlfn.TEXTJOIN(",",TRUE,TBL_Employees[[#This Row],[Employe ID]:[City]])</f>
        <v>E03538,Gabriel Holmes,Enterprise Architect,IT,Research &amp; Development,Male,Hindu,40,40486,929520000,Menikah,S1,Jakarta</v>
      </c>
    </row>
    <row r="48" spans="1:14">
      <c r="A48" s="11" t="s">
        <v>451</v>
      </c>
      <c r="B48" s="11" t="s">
        <v>452</v>
      </c>
      <c r="C48" s="11" t="s">
        <v>33</v>
      </c>
      <c r="D48" s="11" t="s">
        <v>13</v>
      </c>
      <c r="E48" s="11" t="s">
        <v>17</v>
      </c>
      <c r="F48" s="11" t="s">
        <v>14</v>
      </c>
      <c r="G48" s="11" t="s">
        <v>1954</v>
      </c>
      <c r="H48" s="11">
        <v>32</v>
      </c>
      <c r="I48" s="10">
        <v>41353</v>
      </c>
      <c r="J48" s="73">
        <v>799210000</v>
      </c>
      <c r="K48" s="74" t="str">
        <f>IF(TBL_Employees[[#This Row],[Usia]]&gt;35,"Menikah","Belum Menikah")</f>
        <v>Belum Menikah</v>
      </c>
      <c r="L48" s="11" t="s">
        <v>1956</v>
      </c>
      <c r="M48" s="11" t="s">
        <v>1964</v>
      </c>
      <c r="N48" s="16" t="str">
        <f>_xlfn.TEXTJOIN(",",TRUE,TBL_Employees[[#This Row],[Employe ID]:[City]])</f>
        <v>E02185,Wyatt Rojas,Computer Systems Manager,IT,Corporate,Male,Budha,32,41353,799210000,Belum Menikah,S1,Surabaya</v>
      </c>
    </row>
    <row r="49" spans="1:14">
      <c r="A49" s="11" t="s">
        <v>453</v>
      </c>
      <c r="B49" s="11" t="s">
        <v>454</v>
      </c>
      <c r="C49" s="11" t="s">
        <v>22</v>
      </c>
      <c r="D49" s="11" t="s">
        <v>13</v>
      </c>
      <c r="E49" s="11" t="s">
        <v>8</v>
      </c>
      <c r="F49" s="11" t="s">
        <v>9</v>
      </c>
      <c r="G49" s="11" t="s">
        <v>1955</v>
      </c>
      <c r="H49" s="11">
        <v>37</v>
      </c>
      <c r="I49" s="10">
        <v>40076</v>
      </c>
      <c r="J49" s="73">
        <v>1671990000</v>
      </c>
      <c r="K49" s="74" t="str">
        <f>IF(TBL_Employees[[#This Row],[Usia]]&gt;35,"Menikah","Belum Menikah")</f>
        <v>Menikah</v>
      </c>
      <c r="L49" s="11" t="s">
        <v>1956</v>
      </c>
      <c r="M49" s="11" t="s">
        <v>1959</v>
      </c>
      <c r="N49" s="16" t="str">
        <f>_xlfn.TEXTJOIN(",",TRUE,TBL_Employees[[#This Row],[Employe ID]:[City]])</f>
        <v>E03830,Eva Coleman,Director,IT,Research &amp; Development,Female,Konghucu,37,40076,1671990000,Menikah,S1,Jakarta</v>
      </c>
    </row>
    <row r="50" spans="1:14">
      <c r="A50" s="11" t="s">
        <v>455</v>
      </c>
      <c r="B50" s="11" t="s">
        <v>456</v>
      </c>
      <c r="C50" s="11" t="s">
        <v>15</v>
      </c>
      <c r="D50" s="11" t="s">
        <v>16</v>
      </c>
      <c r="E50" s="11" t="s">
        <v>8</v>
      </c>
      <c r="F50" s="11" t="s">
        <v>14</v>
      </c>
      <c r="G50" s="11" t="s">
        <v>1950</v>
      </c>
      <c r="H50" s="11">
        <v>52</v>
      </c>
      <c r="I50" s="10">
        <v>41199</v>
      </c>
      <c r="J50" s="73">
        <v>714760000</v>
      </c>
      <c r="K50" s="74" t="str">
        <f>IF(TBL_Employees[[#This Row],[Usia]]&gt;35,"Menikah","Belum Menikah")</f>
        <v>Menikah</v>
      </c>
      <c r="L50" s="11" t="s">
        <v>1956</v>
      </c>
      <c r="M50" s="11" t="s">
        <v>1962</v>
      </c>
      <c r="N50" s="16" t="str">
        <f>_xlfn.TEXTJOIN(",",TRUE,TBL_Employees[[#This Row],[Employe ID]:[City]])</f>
        <v>E03720,Dominic Clark,Quality Engineer,Engineering,Research &amp; Development,Male,Islam,52,41199,714760000,Menikah,S1,Tanggerang</v>
      </c>
    </row>
    <row r="51" spans="1:14">
      <c r="A51" s="11" t="s">
        <v>123</v>
      </c>
      <c r="B51" s="11" t="s">
        <v>457</v>
      </c>
      <c r="C51" s="11" t="s">
        <v>22</v>
      </c>
      <c r="D51" s="11" t="s">
        <v>16</v>
      </c>
      <c r="E51" s="11" t="s">
        <v>19</v>
      </c>
      <c r="F51" s="11" t="s">
        <v>9</v>
      </c>
      <c r="G51" s="11" t="s">
        <v>1951</v>
      </c>
      <c r="H51" s="11">
        <v>45</v>
      </c>
      <c r="I51" s="10">
        <v>41941</v>
      </c>
      <c r="J51" s="73">
        <v>1894200000</v>
      </c>
      <c r="K51" s="74" t="str">
        <f>IF(TBL_Employees[[#This Row],[Usia]]&gt;35,"Menikah","Belum Menikah")</f>
        <v>Menikah</v>
      </c>
      <c r="L51" s="11" t="s">
        <v>1956</v>
      </c>
      <c r="M51" s="11" t="s">
        <v>1959</v>
      </c>
      <c r="N51" s="16" t="str">
        <f>_xlfn.TEXTJOIN(",",TRUE,TBL_Employees[[#This Row],[Employe ID]:[City]])</f>
        <v>E03025,Lucy Alexander,Director,Engineering,Manufacturing,Female,Protestan,45,41941,1894200000,Menikah,S1,Jakarta</v>
      </c>
    </row>
    <row r="52" spans="1:14">
      <c r="A52" s="11" t="s">
        <v>458</v>
      </c>
      <c r="B52" s="11" t="s">
        <v>459</v>
      </c>
      <c r="C52" s="11" t="s">
        <v>10</v>
      </c>
      <c r="D52" s="11" t="s">
        <v>11</v>
      </c>
      <c r="E52" s="11" t="s">
        <v>8</v>
      </c>
      <c r="F52" s="11" t="s">
        <v>9</v>
      </c>
      <c r="G52" s="11" t="s">
        <v>1952</v>
      </c>
      <c r="H52" s="11">
        <v>64</v>
      </c>
      <c r="I52" s="10">
        <v>37184</v>
      </c>
      <c r="J52" s="73">
        <v>640570000</v>
      </c>
      <c r="K52" s="74" t="str">
        <f>IF(TBL_Employees[[#This Row],[Usia]]&gt;35,"Menikah","Belum Menikah")</f>
        <v>Menikah</v>
      </c>
      <c r="L52" s="11" t="s">
        <v>1956</v>
      </c>
      <c r="M52" s="11" t="s">
        <v>1962</v>
      </c>
      <c r="N52" s="16" t="str">
        <f>_xlfn.TEXTJOIN(",",TRUE,TBL_Employees[[#This Row],[Employe ID]:[City]])</f>
        <v>E04917,Everleigh Washington,HRIS Analyst,Human Resources,Research &amp; Development,Female,Katolik,64,37184,640570000,Menikah,S1,Tanggerang</v>
      </c>
    </row>
    <row r="53" spans="1:14">
      <c r="A53" s="11" t="s">
        <v>460</v>
      </c>
      <c r="B53" s="11" t="s">
        <v>461</v>
      </c>
      <c r="C53" s="11" t="s">
        <v>39</v>
      </c>
      <c r="D53" s="11" t="s">
        <v>25</v>
      </c>
      <c r="E53" s="11" t="s">
        <v>19</v>
      </c>
      <c r="F53" s="11" t="s">
        <v>9</v>
      </c>
      <c r="G53" s="11" t="s">
        <v>1953</v>
      </c>
      <c r="H53" s="11">
        <v>27</v>
      </c>
      <c r="I53" s="10">
        <v>44460</v>
      </c>
      <c r="J53" s="73">
        <v>687280000</v>
      </c>
      <c r="K53" s="74" t="str">
        <f>IF(TBL_Employees[[#This Row],[Usia]]&gt;35,"Menikah","Belum Menikah")</f>
        <v>Belum Menikah</v>
      </c>
      <c r="L53" s="11" t="s">
        <v>1956</v>
      </c>
      <c r="M53" s="11" t="s">
        <v>1962</v>
      </c>
      <c r="N53" s="16" t="str">
        <f>_xlfn.TEXTJOIN(",",TRUE,TBL_Employees[[#This Row],[Employe ID]:[City]])</f>
        <v>E00415,Leilani Butler,Analyst II,Marketing,Manufacturing,Female,Hindu,27,44460,687280000,Belum Menikah,S1,Tanggerang</v>
      </c>
    </row>
    <row r="54" spans="1:14">
      <c r="A54" s="11" t="s">
        <v>462</v>
      </c>
      <c r="B54" s="11" t="s">
        <v>463</v>
      </c>
      <c r="C54" s="11" t="s">
        <v>37</v>
      </c>
      <c r="D54" s="11" t="s">
        <v>13</v>
      </c>
      <c r="E54" s="11" t="s">
        <v>19</v>
      </c>
      <c r="F54" s="11" t="s">
        <v>9</v>
      </c>
      <c r="G54" s="11" t="s">
        <v>1954</v>
      </c>
      <c r="H54" s="11">
        <v>25</v>
      </c>
      <c r="I54" s="10">
        <v>44379</v>
      </c>
      <c r="J54" s="73">
        <v>1256330000</v>
      </c>
      <c r="K54" s="74" t="str">
        <f>IF(TBL_Employees[[#This Row],[Usia]]&gt;35,"Menikah","Belum Menikah")</f>
        <v>Belum Menikah</v>
      </c>
      <c r="L54" s="11" t="s">
        <v>1957</v>
      </c>
      <c r="M54" s="11" t="s">
        <v>1967</v>
      </c>
      <c r="N54" s="16" t="str">
        <f>_xlfn.TEXTJOIN(",",TRUE,TBL_Employees[[#This Row],[Employe ID]:[City]])</f>
        <v>E02862,Peyton Huang,Sr. Manger,IT,Manufacturing,Female,Budha,25,44379,1256330000,Belum Menikah,S2,Yogyakarta</v>
      </c>
    </row>
    <row r="55" spans="1:14">
      <c r="A55" s="11" t="s">
        <v>464</v>
      </c>
      <c r="B55" s="11" t="s">
        <v>465</v>
      </c>
      <c r="C55" s="11" t="s">
        <v>39</v>
      </c>
      <c r="D55" s="11" t="s">
        <v>25</v>
      </c>
      <c r="E55" s="11" t="s">
        <v>19</v>
      </c>
      <c r="F55" s="11" t="s">
        <v>14</v>
      </c>
      <c r="G55" s="11" t="s">
        <v>1955</v>
      </c>
      <c r="H55" s="11">
        <v>35</v>
      </c>
      <c r="I55" s="10">
        <v>40678</v>
      </c>
      <c r="J55" s="73">
        <v>668890000</v>
      </c>
      <c r="K55" s="74" t="str">
        <f>IF(TBL_Employees[[#This Row],[Usia]]&gt;35,"Menikah","Belum Menikah")</f>
        <v>Belum Menikah</v>
      </c>
      <c r="L55" s="11" t="s">
        <v>1956</v>
      </c>
      <c r="M55" s="11" t="s">
        <v>1975</v>
      </c>
      <c r="N55" s="16" t="str">
        <f>_xlfn.TEXTJOIN(",",TRUE,TBL_Employees[[#This Row],[Employe ID]:[City]])</f>
        <v>E04207,John Contreras,Analyst II,Marketing,Manufacturing,Male,Konghucu,35,40678,668890000,Belum Menikah,S1,Denpasar</v>
      </c>
    </row>
    <row r="56" spans="1:14">
      <c r="A56" s="11" t="s">
        <v>351</v>
      </c>
      <c r="B56" s="11" t="s">
        <v>466</v>
      </c>
      <c r="C56" s="11" t="s">
        <v>22</v>
      </c>
      <c r="D56" s="11" t="s">
        <v>40</v>
      </c>
      <c r="E56" s="11" t="s">
        <v>8</v>
      </c>
      <c r="F56" s="11" t="s">
        <v>9</v>
      </c>
      <c r="G56" s="11" t="s">
        <v>1950</v>
      </c>
      <c r="H56" s="11">
        <v>36</v>
      </c>
      <c r="I56" s="10">
        <v>42276</v>
      </c>
      <c r="J56" s="73">
        <v>1787000000</v>
      </c>
      <c r="K56" s="74" t="str">
        <f>IF(TBL_Employees[[#This Row],[Usia]]&gt;35,"Menikah","Belum Menikah")</f>
        <v>Menikah</v>
      </c>
      <c r="L56" s="11" t="s">
        <v>1956</v>
      </c>
      <c r="M56" s="11" t="s">
        <v>1959</v>
      </c>
      <c r="N56" s="16" t="str">
        <f>_xlfn.TEXTJOIN(",",TRUE,TBL_Employees[[#This Row],[Employe ID]:[City]])</f>
        <v>E02139,Rylee Yu,Director,Accounting,Research &amp; Development,Female,Islam,36,42276,1787000000,Menikah,S1,Jakarta</v>
      </c>
    </row>
    <row r="57" spans="1:14">
      <c r="A57" s="11" t="s">
        <v>467</v>
      </c>
      <c r="B57" s="11" t="s">
        <v>468</v>
      </c>
      <c r="C57" s="11" t="s">
        <v>100</v>
      </c>
      <c r="D57" s="11" t="s">
        <v>16</v>
      </c>
      <c r="E57" s="11" t="s">
        <v>8</v>
      </c>
      <c r="F57" s="11" t="s">
        <v>9</v>
      </c>
      <c r="G57" s="11" t="s">
        <v>1951</v>
      </c>
      <c r="H57" s="11">
        <v>33</v>
      </c>
      <c r="I57" s="10">
        <v>43456</v>
      </c>
      <c r="J57" s="73">
        <v>839900000</v>
      </c>
      <c r="K57" s="74" t="str">
        <f>IF(TBL_Employees[[#This Row],[Usia]]&gt;35,"Menikah","Belum Menikah")</f>
        <v>Belum Menikah</v>
      </c>
      <c r="L57" s="11" t="s">
        <v>1956</v>
      </c>
      <c r="M57" s="11" t="s">
        <v>1961</v>
      </c>
      <c r="N57" s="16" t="str">
        <f>_xlfn.TEXTJOIN(",",TRUE,TBL_Employees[[#This Row],[Employe ID]:[City]])</f>
        <v>E01797,Piper Lewis,Field Engineer,Engineering,Research &amp; Development,Female,Protestan,33,43456,839900000,Belum Menikah,S1,Depok</v>
      </c>
    </row>
    <row r="58" spans="1:14">
      <c r="A58" s="11" t="s">
        <v>469</v>
      </c>
      <c r="B58" s="11" t="s">
        <v>470</v>
      </c>
      <c r="C58" s="11" t="s">
        <v>36</v>
      </c>
      <c r="D58" s="11" t="s">
        <v>16</v>
      </c>
      <c r="E58" s="11" t="s">
        <v>17</v>
      </c>
      <c r="F58" s="11" t="s">
        <v>9</v>
      </c>
      <c r="G58" s="11" t="s">
        <v>1952</v>
      </c>
      <c r="H58" s="11">
        <v>52</v>
      </c>
      <c r="I58" s="10">
        <v>38696</v>
      </c>
      <c r="J58" s="73">
        <v>1020430000</v>
      </c>
      <c r="K58" s="74" t="str">
        <f>IF(TBL_Employees[[#This Row],[Usia]]&gt;35,"Menikah","Belum Menikah")</f>
        <v>Menikah</v>
      </c>
      <c r="L58" s="11" t="s">
        <v>1956</v>
      </c>
      <c r="M58" s="11" t="s">
        <v>1961</v>
      </c>
      <c r="N58" s="16" t="str">
        <f>_xlfn.TEXTJOIN(",",TRUE,TBL_Employees[[#This Row],[Employe ID]:[City]])</f>
        <v>E01839,Stella Alexander,Automation Engineer,Engineering,Corporate,Female,Katolik,52,38696,1020430000,Menikah,S1,Depok</v>
      </c>
    </row>
    <row r="59" spans="1:14">
      <c r="A59" s="11" t="s">
        <v>471</v>
      </c>
      <c r="B59" s="11" t="s">
        <v>472</v>
      </c>
      <c r="C59" s="11" t="s">
        <v>43</v>
      </c>
      <c r="D59" s="11" t="s">
        <v>16</v>
      </c>
      <c r="E59" s="11" t="s">
        <v>19</v>
      </c>
      <c r="F59" s="11" t="s">
        <v>9</v>
      </c>
      <c r="G59" s="11" t="s">
        <v>1953</v>
      </c>
      <c r="H59" s="11">
        <v>46</v>
      </c>
      <c r="I59" s="10">
        <v>37041</v>
      </c>
      <c r="J59" s="73">
        <v>906780000</v>
      </c>
      <c r="K59" s="74" t="str">
        <f>IF(TBL_Employees[[#This Row],[Usia]]&gt;35,"Menikah","Belum Menikah")</f>
        <v>Menikah</v>
      </c>
      <c r="L59" s="11" t="s">
        <v>1956</v>
      </c>
      <c r="M59" s="11" t="s">
        <v>1975</v>
      </c>
      <c r="N59" s="16" t="str">
        <f>_xlfn.TEXTJOIN(",",TRUE,TBL_Employees[[#This Row],[Employe ID]:[City]])</f>
        <v>E01633,Addison Do,Operations Engineer,Engineering,Manufacturing,Female,Hindu,46,37041,906780000,Menikah,S1,Denpasar</v>
      </c>
    </row>
    <row r="60" spans="1:14">
      <c r="A60" s="11" t="s">
        <v>473</v>
      </c>
      <c r="B60" s="11" t="s">
        <v>474</v>
      </c>
      <c r="C60" s="11" t="s">
        <v>54</v>
      </c>
      <c r="D60" s="11" t="s">
        <v>11</v>
      </c>
      <c r="E60" s="11" t="s">
        <v>19</v>
      </c>
      <c r="F60" s="11" t="s">
        <v>9</v>
      </c>
      <c r="G60" s="11" t="s">
        <v>1954</v>
      </c>
      <c r="H60" s="11">
        <v>46</v>
      </c>
      <c r="I60" s="10">
        <v>39681</v>
      </c>
      <c r="J60" s="73">
        <v>590670000</v>
      </c>
      <c r="K60" s="74" t="str">
        <f>IF(TBL_Employees[[#This Row],[Usia]]&gt;35,"Menikah","Belum Menikah")</f>
        <v>Menikah</v>
      </c>
      <c r="L60" s="11" t="s">
        <v>1956</v>
      </c>
      <c r="M60" s="11" t="s">
        <v>1963</v>
      </c>
      <c r="N60" s="16" t="str">
        <f>_xlfn.TEXTJOIN(",",TRUE,TBL_Employees[[#This Row],[Employe ID]:[City]])</f>
        <v>E01848,Zoey Jackson,Business Partner,Human Resources,Manufacturing,Female,Budha,46,39681,590670000,Menikah,S1,Bekasi</v>
      </c>
    </row>
    <row r="61" spans="1:14">
      <c r="A61" s="11" t="s">
        <v>475</v>
      </c>
      <c r="B61" s="11" t="s">
        <v>476</v>
      </c>
      <c r="C61" s="11" t="s">
        <v>37</v>
      </c>
      <c r="D61" s="11" t="s">
        <v>25</v>
      </c>
      <c r="E61" s="11" t="s">
        <v>8</v>
      </c>
      <c r="F61" s="11" t="s">
        <v>14</v>
      </c>
      <c r="G61" s="11" t="s">
        <v>1955</v>
      </c>
      <c r="H61" s="11">
        <v>45</v>
      </c>
      <c r="I61" s="10">
        <v>44266</v>
      </c>
      <c r="J61" s="73">
        <v>1350620000</v>
      </c>
      <c r="K61" s="74" t="str">
        <f>IF(TBL_Employees[[#This Row],[Usia]]&gt;35,"Menikah","Belum Menikah")</f>
        <v>Menikah</v>
      </c>
      <c r="L61" s="11" t="s">
        <v>1957</v>
      </c>
      <c r="M61" s="11" t="s">
        <v>1968</v>
      </c>
      <c r="N61" s="16" t="str">
        <f>_xlfn.TEXTJOIN(",",TRUE,TBL_Employees[[#This Row],[Employe ID]:[City]])</f>
        <v>E00716,John Chow,Sr. Manger,Marketing,Research &amp; Development,Male,Konghucu,45,44266,1350620000,Menikah,S2,Lombok</v>
      </c>
    </row>
    <row r="62" spans="1:14">
      <c r="A62" s="11" t="s">
        <v>174</v>
      </c>
      <c r="B62" s="11" t="s">
        <v>477</v>
      </c>
      <c r="C62" s="11" t="s">
        <v>37</v>
      </c>
      <c r="D62" s="11" t="s">
        <v>13</v>
      </c>
      <c r="E62" s="11" t="s">
        <v>17</v>
      </c>
      <c r="F62" s="11" t="s">
        <v>9</v>
      </c>
      <c r="G62" s="11" t="s">
        <v>1950</v>
      </c>
      <c r="H62" s="11">
        <v>55</v>
      </c>
      <c r="I62" s="10">
        <v>38945</v>
      </c>
      <c r="J62" s="73">
        <v>1590440000</v>
      </c>
      <c r="K62" s="74" t="str">
        <f>IF(TBL_Employees[[#This Row],[Usia]]&gt;35,"Menikah","Belum Menikah")</f>
        <v>Menikah</v>
      </c>
      <c r="L62" s="11" t="s">
        <v>1958</v>
      </c>
      <c r="M62" s="11" t="s">
        <v>1966</v>
      </c>
      <c r="N62" s="16" t="str">
        <f>_xlfn.TEXTJOIN(",",TRUE,TBL_Employees[[#This Row],[Employe ID]:[City]])</f>
        <v>E00699,Ava Ayala,Sr. Manger,IT,Corporate,Female,Islam,55,38945,1590440000,Menikah,S3,Medan</v>
      </c>
    </row>
    <row r="63" spans="1:14">
      <c r="A63" s="11" t="s">
        <v>141</v>
      </c>
      <c r="B63" s="11" t="s">
        <v>478</v>
      </c>
      <c r="C63" s="11" t="s">
        <v>24</v>
      </c>
      <c r="D63" s="11" t="s">
        <v>40</v>
      </c>
      <c r="E63" s="11" t="s">
        <v>19</v>
      </c>
      <c r="F63" s="11" t="s">
        <v>9</v>
      </c>
      <c r="G63" s="11" t="s">
        <v>1951</v>
      </c>
      <c r="H63" s="11">
        <v>44</v>
      </c>
      <c r="I63" s="10">
        <v>43467</v>
      </c>
      <c r="J63" s="73">
        <v>746910000</v>
      </c>
      <c r="K63" s="74" t="str">
        <f>IF(TBL_Employees[[#This Row],[Usia]]&gt;35,"Menikah","Belum Menikah")</f>
        <v>Menikah</v>
      </c>
      <c r="L63" s="11" t="s">
        <v>1958</v>
      </c>
      <c r="M63" s="11" t="s">
        <v>1966</v>
      </c>
      <c r="N63" s="16" t="str">
        <f>_xlfn.TEXTJOIN(",",TRUE,TBL_Employees[[#This Row],[Employe ID]:[City]])</f>
        <v>E00502,Natalia Salazar,Sr. Analyst,Accounting,Manufacturing,Female,Protestan,44,43467,746910000,Menikah,S3,Medan</v>
      </c>
    </row>
    <row r="64" spans="1:14">
      <c r="A64" s="11" t="s">
        <v>479</v>
      </c>
      <c r="B64" s="11" t="s">
        <v>480</v>
      </c>
      <c r="C64" s="11" t="s">
        <v>68</v>
      </c>
      <c r="D64" s="11" t="s">
        <v>16</v>
      </c>
      <c r="E64" s="11" t="s">
        <v>17</v>
      </c>
      <c r="F64" s="11" t="s">
        <v>9</v>
      </c>
      <c r="G64" s="11" t="s">
        <v>1952</v>
      </c>
      <c r="H64" s="11">
        <v>44</v>
      </c>
      <c r="I64" s="10">
        <v>39800</v>
      </c>
      <c r="J64" s="73">
        <v>927530000</v>
      </c>
      <c r="K64" s="74" t="str">
        <f>IF(TBL_Employees[[#This Row],[Usia]]&gt;35,"Menikah","Belum Menikah")</f>
        <v>Menikah</v>
      </c>
      <c r="L64" s="11" t="s">
        <v>1956</v>
      </c>
      <c r="M64" s="11" t="s">
        <v>1964</v>
      </c>
      <c r="N64" s="16" t="str">
        <f>_xlfn.TEXTJOIN(",",TRUE,TBL_Employees[[#This Row],[Employe ID]:[City]])</f>
        <v>E04000,Skylar Carrillo,Engineering Manager,Engineering,Corporate,Female,Katolik,44,39800,927530000,Menikah,S1,Surabaya</v>
      </c>
    </row>
    <row r="65" spans="1:14">
      <c r="A65" s="11" t="s">
        <v>286</v>
      </c>
      <c r="B65" s="11" t="s">
        <v>481</v>
      </c>
      <c r="C65" s="11" t="s">
        <v>6</v>
      </c>
      <c r="D65" s="11" t="s">
        <v>11</v>
      </c>
      <c r="E65" s="11" t="s">
        <v>26</v>
      </c>
      <c r="F65" s="11" t="s">
        <v>14</v>
      </c>
      <c r="G65" s="11" t="s">
        <v>1953</v>
      </c>
      <c r="H65" s="11">
        <v>45</v>
      </c>
      <c r="I65" s="10">
        <v>41493</v>
      </c>
      <c r="J65" s="73">
        <v>2369460000</v>
      </c>
      <c r="K65" s="74" t="str">
        <f>IF(TBL_Employees[[#This Row],[Usia]]&gt;35,"Menikah","Belum Menikah")</f>
        <v>Menikah</v>
      </c>
      <c r="L65" s="11" t="s">
        <v>1956</v>
      </c>
      <c r="M65" s="11" t="s">
        <v>1959</v>
      </c>
      <c r="N65" s="16" t="str">
        <f>_xlfn.TEXTJOIN(",",TRUE,TBL_Employees[[#This Row],[Employe ID]:[City]])</f>
        <v>E02112,Christian Sanders,Vice President,Human Resources,Speciality Products,Male,Hindu,45,41493,2369460000,Menikah,S1,Jakarta</v>
      </c>
    </row>
    <row r="66" spans="1:14">
      <c r="A66" s="11" t="s">
        <v>482</v>
      </c>
      <c r="B66" s="11" t="s">
        <v>483</v>
      </c>
      <c r="C66" s="11" t="s">
        <v>42</v>
      </c>
      <c r="D66" s="11" t="s">
        <v>7</v>
      </c>
      <c r="E66" s="11" t="s">
        <v>17</v>
      </c>
      <c r="F66" s="11" t="s">
        <v>9</v>
      </c>
      <c r="G66" s="11" t="s">
        <v>1954</v>
      </c>
      <c r="H66" s="11">
        <v>36</v>
      </c>
      <c r="I66" s="10">
        <v>44435</v>
      </c>
      <c r="J66" s="73">
        <v>489060000</v>
      </c>
      <c r="K66" s="74" t="str">
        <f>IF(TBL_Employees[[#This Row],[Usia]]&gt;35,"Menikah","Belum Menikah")</f>
        <v>Menikah</v>
      </c>
      <c r="L66" s="11" t="s">
        <v>1956</v>
      </c>
      <c r="M66" s="11" t="s">
        <v>1963</v>
      </c>
      <c r="N66" s="16" t="str">
        <f>_xlfn.TEXTJOIN(",",TRUE,TBL_Employees[[#This Row],[Employe ID]:[City]])</f>
        <v>E03824,Penelope Coleman,Analyst,Finance,Corporate,Female,Budha,36,44435,489060000,Menikah,S1,Bekasi</v>
      </c>
    </row>
    <row r="67" spans="1:14">
      <c r="A67" s="11" t="s">
        <v>484</v>
      </c>
      <c r="B67" s="11" t="s">
        <v>375</v>
      </c>
      <c r="C67" s="11" t="s">
        <v>24</v>
      </c>
      <c r="D67" s="11" t="s">
        <v>30</v>
      </c>
      <c r="E67" s="11" t="s">
        <v>17</v>
      </c>
      <c r="F67" s="11" t="s">
        <v>9</v>
      </c>
      <c r="G67" s="11" t="s">
        <v>1955</v>
      </c>
      <c r="H67" s="11">
        <v>38</v>
      </c>
      <c r="I67" s="10">
        <v>39474</v>
      </c>
      <c r="J67" s="73">
        <v>800240000</v>
      </c>
      <c r="K67" s="74" t="str">
        <f>IF(TBL_Employees[[#This Row],[Usia]]&gt;35,"Menikah","Belum Menikah")</f>
        <v>Menikah</v>
      </c>
      <c r="L67" s="11" t="s">
        <v>1956</v>
      </c>
      <c r="M67" s="11" t="s">
        <v>1975</v>
      </c>
      <c r="N67" s="16" t="str">
        <f>_xlfn.TEXTJOIN(",",TRUE,TBL_Employees[[#This Row],[Employe ID]:[City]])</f>
        <v>E03906,Piper Richardson,Sr. Analyst,Sales,Corporate,Female,Konghucu,38,39474,800240000,Menikah,S1,Denpasar</v>
      </c>
    </row>
    <row r="68" spans="1:14">
      <c r="A68" s="11" t="s">
        <v>346</v>
      </c>
      <c r="B68" s="11" t="s">
        <v>485</v>
      </c>
      <c r="C68" s="11" t="s">
        <v>10</v>
      </c>
      <c r="D68" s="11" t="s">
        <v>11</v>
      </c>
      <c r="E68" s="11" t="s">
        <v>26</v>
      </c>
      <c r="F68" s="11" t="s">
        <v>9</v>
      </c>
      <c r="G68" s="11" t="s">
        <v>1950</v>
      </c>
      <c r="H68" s="11">
        <v>41</v>
      </c>
      <c r="I68" s="10">
        <v>40109</v>
      </c>
      <c r="J68" s="73">
        <v>544150000</v>
      </c>
      <c r="K68" s="74" t="str">
        <f>IF(TBL_Employees[[#This Row],[Usia]]&gt;35,"Menikah","Belum Menikah")</f>
        <v>Menikah</v>
      </c>
      <c r="L68" s="11" t="s">
        <v>1956</v>
      </c>
      <c r="M68" s="11" t="s">
        <v>1959</v>
      </c>
      <c r="N68" s="16" t="str">
        <f>_xlfn.TEXTJOIN(",",TRUE,TBL_Employees[[#This Row],[Employe ID]:[City]])</f>
        <v>E00436,Everly Walker,HRIS Analyst,Human Resources,Speciality Products,Female,Islam,41,40109,544150000,Menikah,S1,Jakarta</v>
      </c>
    </row>
    <row r="69" spans="1:14">
      <c r="A69" s="11" t="s">
        <v>486</v>
      </c>
      <c r="B69" s="11" t="s">
        <v>487</v>
      </c>
      <c r="C69" s="11" t="s">
        <v>38</v>
      </c>
      <c r="D69" s="11" t="s">
        <v>25</v>
      </c>
      <c r="E69" s="11" t="s">
        <v>8</v>
      </c>
      <c r="F69" s="11" t="s">
        <v>9</v>
      </c>
      <c r="G69" s="11" t="s">
        <v>1951</v>
      </c>
      <c r="H69" s="11">
        <v>30</v>
      </c>
      <c r="I69" s="10">
        <v>42484</v>
      </c>
      <c r="J69" s="73">
        <v>1203410000</v>
      </c>
      <c r="K69" s="74" t="str">
        <f>IF(TBL_Employees[[#This Row],[Usia]]&gt;35,"Menikah","Belum Menikah")</f>
        <v>Belum Menikah</v>
      </c>
      <c r="L69" s="11" t="s">
        <v>1956</v>
      </c>
      <c r="M69" s="11" t="s">
        <v>1959</v>
      </c>
      <c r="N69" s="16" t="str">
        <f>_xlfn.TEXTJOIN(",",TRUE,TBL_Employees[[#This Row],[Employe ID]:[City]])</f>
        <v>E04798,Aurora Ali,Manager,Marketing,Research &amp; Development,Female,Protestan,30,42484,1203410000,Belum Menikah,S1,Jakarta</v>
      </c>
    </row>
    <row r="70" spans="1:14">
      <c r="A70" s="11" t="s">
        <v>148</v>
      </c>
      <c r="B70" s="11" t="s">
        <v>488</v>
      </c>
      <c r="C70" s="11" t="s">
        <v>6</v>
      </c>
      <c r="D70" s="11" t="s">
        <v>13</v>
      </c>
      <c r="E70" s="11" t="s">
        <v>26</v>
      </c>
      <c r="F70" s="11" t="s">
        <v>9</v>
      </c>
      <c r="G70" s="11" t="s">
        <v>1952</v>
      </c>
      <c r="H70" s="11">
        <v>43</v>
      </c>
      <c r="I70" s="10">
        <v>40029</v>
      </c>
      <c r="J70" s="73">
        <v>2084150000</v>
      </c>
      <c r="K70" s="74" t="str">
        <f>IF(TBL_Employees[[#This Row],[Usia]]&gt;35,"Menikah","Belum Menikah")</f>
        <v>Menikah</v>
      </c>
      <c r="L70" s="11" t="s">
        <v>1956</v>
      </c>
      <c r="M70" s="11" t="s">
        <v>1959</v>
      </c>
      <c r="N70" s="16" t="str">
        <f>_xlfn.TEXTJOIN(",",TRUE,TBL_Employees[[#This Row],[Employe ID]:[City]])</f>
        <v>E01249,Penelope Guerrero,Vice President,IT,Speciality Products,Female,Katolik,43,40029,2084150000,Menikah,S1,Jakarta</v>
      </c>
    </row>
    <row r="71" spans="1:14">
      <c r="A71" s="11" t="s">
        <v>489</v>
      </c>
      <c r="B71" s="11" t="s">
        <v>490</v>
      </c>
      <c r="C71" s="11" t="s">
        <v>21</v>
      </c>
      <c r="D71" s="11" t="s">
        <v>13</v>
      </c>
      <c r="E71" s="11" t="s">
        <v>26</v>
      </c>
      <c r="F71" s="11" t="s">
        <v>9</v>
      </c>
      <c r="G71" s="11" t="s">
        <v>1953</v>
      </c>
      <c r="H71" s="11">
        <v>32</v>
      </c>
      <c r="I71" s="10">
        <v>43835</v>
      </c>
      <c r="J71" s="73">
        <v>788440000</v>
      </c>
      <c r="K71" s="74" t="str">
        <f>IF(TBL_Employees[[#This Row],[Usia]]&gt;35,"Menikah","Belum Menikah")</f>
        <v>Belum Menikah</v>
      </c>
      <c r="L71" s="11" t="s">
        <v>1956</v>
      </c>
      <c r="M71" s="11" t="s">
        <v>1959</v>
      </c>
      <c r="N71" s="16" t="str">
        <f>_xlfn.TEXTJOIN(",",TRUE,TBL_Employees[[#This Row],[Employe ID]:[City]])</f>
        <v>E03349,Anna Mehta,Cloud Infrastructure Architect,IT,Speciality Products,Female,Hindu,32,43835,788440000,Belum Menikah,S1,Jakarta</v>
      </c>
    </row>
    <row r="72" spans="1:14">
      <c r="A72" s="11" t="s">
        <v>491</v>
      </c>
      <c r="B72" s="11" t="s">
        <v>492</v>
      </c>
      <c r="C72" s="11" t="s">
        <v>100</v>
      </c>
      <c r="D72" s="11" t="s">
        <v>16</v>
      </c>
      <c r="E72" s="11" t="s">
        <v>19</v>
      </c>
      <c r="F72" s="11" t="s">
        <v>14</v>
      </c>
      <c r="G72" s="11" t="s">
        <v>1954</v>
      </c>
      <c r="H72" s="11">
        <v>58</v>
      </c>
      <c r="I72" s="10">
        <v>37399</v>
      </c>
      <c r="J72" s="73">
        <v>763540000</v>
      </c>
      <c r="K72" s="74" t="str">
        <f>IF(TBL_Employees[[#This Row],[Usia]]&gt;35,"Menikah","Belum Menikah")</f>
        <v>Menikah</v>
      </c>
      <c r="L72" s="11" t="s">
        <v>1956</v>
      </c>
      <c r="M72" s="11" t="s">
        <v>1962</v>
      </c>
      <c r="N72" s="16" t="str">
        <f>_xlfn.TEXTJOIN(",",TRUE,TBL_Employees[[#This Row],[Employe ID]:[City]])</f>
        <v>E02966,William Foster,Field Engineer,Engineering,Manufacturing,Male,Budha,58,37399,763540000,Menikah,S1,Tanggerang</v>
      </c>
    </row>
    <row r="73" spans="1:14">
      <c r="A73" s="11" t="s">
        <v>362</v>
      </c>
      <c r="B73" s="11" t="s">
        <v>493</v>
      </c>
      <c r="C73" s="11" t="s">
        <v>22</v>
      </c>
      <c r="D73" s="11" t="s">
        <v>7</v>
      </c>
      <c r="E73" s="11" t="s">
        <v>26</v>
      </c>
      <c r="F73" s="11" t="s">
        <v>9</v>
      </c>
      <c r="G73" s="11" t="s">
        <v>1955</v>
      </c>
      <c r="H73" s="11">
        <v>37</v>
      </c>
      <c r="I73" s="10">
        <v>43493</v>
      </c>
      <c r="J73" s="73">
        <v>1659270000</v>
      </c>
      <c r="K73" s="74" t="str">
        <f>IF(TBL_Employees[[#This Row],[Usia]]&gt;35,"Menikah","Belum Menikah")</f>
        <v>Menikah</v>
      </c>
      <c r="L73" s="11" t="s">
        <v>1956</v>
      </c>
      <c r="M73" s="11" t="s">
        <v>1962</v>
      </c>
      <c r="N73" s="16" t="str">
        <f>_xlfn.TEXTJOIN(",",TRUE,TBL_Employees[[#This Row],[Employe ID]:[City]])</f>
        <v>E01499,Jade Rojas,Director,Finance,Speciality Products,Female,Konghucu,37,43493,1659270000,Menikah,S1,Tanggerang</v>
      </c>
    </row>
    <row r="74" spans="1:14">
      <c r="A74" s="11" t="s">
        <v>494</v>
      </c>
      <c r="B74" s="11" t="s">
        <v>495</v>
      </c>
      <c r="C74" s="11" t="s">
        <v>38</v>
      </c>
      <c r="D74" s="11" t="s">
        <v>40</v>
      </c>
      <c r="E74" s="11" t="s">
        <v>26</v>
      </c>
      <c r="F74" s="11" t="s">
        <v>9</v>
      </c>
      <c r="G74" s="11" t="s">
        <v>1950</v>
      </c>
      <c r="H74" s="11">
        <v>38</v>
      </c>
      <c r="I74" s="10">
        <v>44516</v>
      </c>
      <c r="J74" s="73">
        <v>1098120000</v>
      </c>
      <c r="K74" s="74" t="str">
        <f>IF(TBL_Employees[[#This Row],[Usia]]&gt;35,"Menikah","Belum Menikah")</f>
        <v>Menikah</v>
      </c>
      <c r="L74" s="11" t="s">
        <v>1958</v>
      </c>
      <c r="M74" s="11" t="s">
        <v>1966</v>
      </c>
      <c r="N74" s="16" t="str">
        <f>_xlfn.TEXTJOIN(",",TRUE,TBL_Employees[[#This Row],[Employe ID]:[City]])</f>
        <v>E00105,Isla Espinoza,Manager,Accounting,Speciality Products,Female,Islam,38,44516,1098120000,Menikah,S3,Medan</v>
      </c>
    </row>
    <row r="75" spans="1:14">
      <c r="A75" s="11" t="s">
        <v>496</v>
      </c>
      <c r="B75" s="11" t="s">
        <v>497</v>
      </c>
      <c r="C75" s="11" t="s">
        <v>55</v>
      </c>
      <c r="D75" s="11" t="s">
        <v>16</v>
      </c>
      <c r="E75" s="11" t="s">
        <v>17</v>
      </c>
      <c r="F75" s="11" t="s">
        <v>14</v>
      </c>
      <c r="G75" s="11" t="s">
        <v>1951</v>
      </c>
      <c r="H75" s="11">
        <v>55</v>
      </c>
      <c r="I75" s="10">
        <v>36041</v>
      </c>
      <c r="J75" s="73">
        <v>862990000</v>
      </c>
      <c r="K75" s="74" t="str">
        <f>IF(TBL_Employees[[#This Row],[Usia]]&gt;35,"Menikah","Belum Menikah")</f>
        <v>Menikah</v>
      </c>
      <c r="L75" s="11" t="s">
        <v>1956</v>
      </c>
      <c r="M75" s="11" t="s">
        <v>1959</v>
      </c>
      <c r="N75" s="16" t="str">
        <f>_xlfn.TEXTJOIN(",",TRUE,TBL_Employees[[#This Row],[Employe ID]:[City]])</f>
        <v>E00665,David Chu,Controls Engineer,Engineering,Corporate,Male,Protestan,55,36041,862990000,Menikah,S1,Jakarta</v>
      </c>
    </row>
    <row r="76" spans="1:14">
      <c r="A76" s="11" t="s">
        <v>153</v>
      </c>
      <c r="B76" s="11" t="s">
        <v>498</v>
      </c>
      <c r="C76" s="11" t="s">
        <v>6</v>
      </c>
      <c r="D76" s="11" t="s">
        <v>25</v>
      </c>
      <c r="E76" s="11" t="s">
        <v>8</v>
      </c>
      <c r="F76" s="11" t="s">
        <v>14</v>
      </c>
      <c r="G76" s="11" t="s">
        <v>1952</v>
      </c>
      <c r="H76" s="11">
        <v>57</v>
      </c>
      <c r="I76" s="10">
        <v>37828</v>
      </c>
      <c r="J76" s="73">
        <v>2066240000</v>
      </c>
      <c r="K76" s="74" t="str">
        <f>IF(TBL_Employees[[#This Row],[Usia]]&gt;35,"Menikah","Belum Menikah")</f>
        <v>Menikah</v>
      </c>
      <c r="L76" s="11" t="s">
        <v>1958</v>
      </c>
      <c r="M76" s="11" t="s">
        <v>1969</v>
      </c>
      <c r="N76" s="16" t="str">
        <f>_xlfn.TEXTJOIN(",",TRUE,TBL_Employees[[#This Row],[Employe ID]:[City]])</f>
        <v>E00791,Thomas Padilla,Vice President,Marketing,Research &amp; Development,Male,Katolik,57,37828,2066240000,Menikah,S3,Samarinda</v>
      </c>
    </row>
    <row r="77" spans="1:14">
      <c r="A77" s="11" t="s">
        <v>140</v>
      </c>
      <c r="B77" s="11" t="s">
        <v>499</v>
      </c>
      <c r="C77" s="11" t="s">
        <v>47</v>
      </c>
      <c r="D77" s="11" t="s">
        <v>13</v>
      </c>
      <c r="E77" s="11" t="s">
        <v>19</v>
      </c>
      <c r="F77" s="11" t="s">
        <v>14</v>
      </c>
      <c r="G77" s="11" t="s">
        <v>1953</v>
      </c>
      <c r="H77" s="11">
        <v>36</v>
      </c>
      <c r="I77" s="10">
        <v>40535</v>
      </c>
      <c r="J77" s="73">
        <v>532150000</v>
      </c>
      <c r="K77" s="74" t="str">
        <f>IF(TBL_Employees[[#This Row],[Usia]]&gt;35,"Menikah","Belum Menikah")</f>
        <v>Menikah</v>
      </c>
      <c r="L77" s="11" t="s">
        <v>1958</v>
      </c>
      <c r="M77" s="11" t="s">
        <v>1969</v>
      </c>
      <c r="N77" s="16" t="str">
        <f>_xlfn.TEXTJOIN(",",TRUE,TBL_Employees[[#This Row],[Employe ID]:[City]])</f>
        <v>E01540,Miles Salazar,IT Coordinator,IT,Manufacturing,Male,Hindu,36,40535,532150000,Menikah,S3,Samarinda</v>
      </c>
    </row>
    <row r="78" spans="1:14">
      <c r="A78" s="11" t="s">
        <v>337</v>
      </c>
      <c r="B78" s="11" t="s">
        <v>500</v>
      </c>
      <c r="C78" s="11" t="s">
        <v>35</v>
      </c>
      <c r="D78" s="11" t="s">
        <v>16</v>
      </c>
      <c r="E78" s="11" t="s">
        <v>8</v>
      </c>
      <c r="F78" s="11" t="s">
        <v>9</v>
      </c>
      <c r="G78" s="11" t="s">
        <v>1954</v>
      </c>
      <c r="H78" s="11">
        <v>30</v>
      </c>
      <c r="I78" s="10">
        <v>42877</v>
      </c>
      <c r="J78" s="73">
        <v>868580000</v>
      </c>
      <c r="K78" s="74" t="str">
        <f>IF(TBL_Employees[[#This Row],[Usia]]&gt;35,"Menikah","Belum Menikah")</f>
        <v>Belum Menikah</v>
      </c>
      <c r="L78" s="11" t="s">
        <v>1957</v>
      </c>
      <c r="M78" s="11" t="s">
        <v>1960</v>
      </c>
      <c r="N78" s="16" t="str">
        <f>_xlfn.TEXTJOIN(",",TRUE,TBL_Employees[[#This Row],[Employe ID]:[City]])</f>
        <v>E04474,Mila Hong,Test Engineer,Engineering,Research &amp; Development,Female,Budha,30,42877,868580000,Belum Menikah,S2,Bogor</v>
      </c>
    </row>
    <row r="79" spans="1:14">
      <c r="A79" s="11" t="s">
        <v>501</v>
      </c>
      <c r="B79" s="11" t="s">
        <v>502</v>
      </c>
      <c r="C79" s="11" t="s">
        <v>33</v>
      </c>
      <c r="D79" s="11" t="s">
        <v>13</v>
      </c>
      <c r="E79" s="11" t="s">
        <v>19</v>
      </c>
      <c r="F79" s="11" t="s">
        <v>14</v>
      </c>
      <c r="G79" s="11" t="s">
        <v>1955</v>
      </c>
      <c r="H79" s="11">
        <v>40</v>
      </c>
      <c r="I79" s="10">
        <v>39265</v>
      </c>
      <c r="J79" s="73">
        <v>939710000</v>
      </c>
      <c r="K79" s="74" t="str">
        <f>IF(TBL_Employees[[#This Row],[Usia]]&gt;35,"Menikah","Belum Menikah")</f>
        <v>Menikah</v>
      </c>
      <c r="L79" s="11" t="s">
        <v>1957</v>
      </c>
      <c r="M79" s="11" t="s">
        <v>1960</v>
      </c>
      <c r="N79" s="16" t="str">
        <f>_xlfn.TEXTJOIN(",",TRUE,TBL_Employees[[#This Row],[Employe ID]:[City]])</f>
        <v>E03417,Benjamin Moua,Computer Systems Manager,IT,Manufacturing,Male,Konghucu,40,39265,939710000,Menikah,S2,Bogor</v>
      </c>
    </row>
    <row r="80" spans="1:14">
      <c r="A80" s="11" t="s">
        <v>503</v>
      </c>
      <c r="B80" s="11" t="s">
        <v>504</v>
      </c>
      <c r="C80" s="11" t="s">
        <v>39</v>
      </c>
      <c r="D80" s="11" t="s">
        <v>7</v>
      </c>
      <c r="E80" s="11" t="s">
        <v>17</v>
      </c>
      <c r="F80" s="11" t="s">
        <v>14</v>
      </c>
      <c r="G80" s="11" t="s">
        <v>1950</v>
      </c>
      <c r="H80" s="11">
        <v>34</v>
      </c>
      <c r="I80" s="10">
        <v>42182</v>
      </c>
      <c r="J80" s="73">
        <v>570080000</v>
      </c>
      <c r="K80" s="74" t="str">
        <f>IF(TBL_Employees[[#This Row],[Usia]]&gt;35,"Menikah","Belum Menikah")</f>
        <v>Belum Menikah</v>
      </c>
      <c r="L80" s="11" t="s">
        <v>1956</v>
      </c>
      <c r="M80" s="11" t="s">
        <v>1962</v>
      </c>
      <c r="N80" s="16" t="str">
        <f>_xlfn.TEXTJOIN(",",TRUE,TBL_Employees[[#This Row],[Employe ID]:[City]])</f>
        <v>E00254,Samuel Morales,Analyst II,Finance,Corporate,Male,Islam,34,42182,570080000,Belum Menikah,S1,Tanggerang</v>
      </c>
    </row>
    <row r="81" spans="1:14">
      <c r="A81" s="11" t="s">
        <v>505</v>
      </c>
      <c r="B81" s="11" t="s">
        <v>506</v>
      </c>
      <c r="C81" s="11" t="s">
        <v>37</v>
      </c>
      <c r="D81" s="11" t="s">
        <v>7</v>
      </c>
      <c r="E81" s="11" t="s">
        <v>19</v>
      </c>
      <c r="F81" s="11" t="s">
        <v>14</v>
      </c>
      <c r="G81" s="11" t="s">
        <v>1951</v>
      </c>
      <c r="H81" s="11">
        <v>60</v>
      </c>
      <c r="I81" s="10">
        <v>42270</v>
      </c>
      <c r="J81" s="73">
        <v>1418990000</v>
      </c>
      <c r="K81" s="74" t="str">
        <f>IF(TBL_Employees[[#This Row],[Usia]]&gt;35,"Menikah","Belum Menikah")</f>
        <v>Menikah</v>
      </c>
      <c r="L81" s="11" t="s">
        <v>1956</v>
      </c>
      <c r="M81" s="11" t="s">
        <v>1962</v>
      </c>
      <c r="N81" s="16" t="str">
        <f>_xlfn.TEXTJOIN(",",TRUE,TBL_Employees[[#This Row],[Employe ID]:[City]])</f>
        <v>E02166,John Soto,Sr. Manger,Finance,Manufacturing,Male,Protestan,60,42270,1418990000,Menikah,S1,Tanggerang</v>
      </c>
    </row>
    <row r="82" spans="1:14">
      <c r="A82" s="11" t="s">
        <v>507</v>
      </c>
      <c r="B82" s="11" t="s">
        <v>508</v>
      </c>
      <c r="C82" s="11" t="s">
        <v>39</v>
      </c>
      <c r="D82" s="11" t="s">
        <v>25</v>
      </c>
      <c r="E82" s="11" t="s">
        <v>17</v>
      </c>
      <c r="F82" s="11" t="s">
        <v>14</v>
      </c>
      <c r="G82" s="11" t="s">
        <v>1952</v>
      </c>
      <c r="H82" s="11">
        <v>41</v>
      </c>
      <c r="I82" s="10">
        <v>42626</v>
      </c>
      <c r="J82" s="73">
        <v>648470000</v>
      </c>
      <c r="K82" s="74" t="str">
        <f>IF(TBL_Employees[[#This Row],[Usia]]&gt;35,"Menikah","Belum Menikah")</f>
        <v>Menikah</v>
      </c>
      <c r="L82" s="11" t="s">
        <v>1956</v>
      </c>
      <c r="M82" s="11" t="s">
        <v>1963</v>
      </c>
      <c r="N82" s="16" t="str">
        <f>_xlfn.TEXTJOIN(",",TRUE,TBL_Employees[[#This Row],[Employe ID]:[City]])</f>
        <v>E00935,Joseph Martin,Analyst II,Marketing,Corporate,Male,Katolik,41,42626,648470000,Menikah,S1,Bekasi</v>
      </c>
    </row>
    <row r="83" spans="1:14">
      <c r="A83" s="11" t="s">
        <v>509</v>
      </c>
      <c r="B83" s="11" t="s">
        <v>510</v>
      </c>
      <c r="C83" s="11" t="s">
        <v>68</v>
      </c>
      <c r="D83" s="11" t="s">
        <v>16</v>
      </c>
      <c r="E83" s="11" t="s">
        <v>8</v>
      </c>
      <c r="F83" s="11" t="s">
        <v>14</v>
      </c>
      <c r="G83" s="11" t="s">
        <v>1953</v>
      </c>
      <c r="H83" s="11">
        <v>53</v>
      </c>
      <c r="I83" s="10">
        <v>33702</v>
      </c>
      <c r="J83" s="73">
        <v>1168780000</v>
      </c>
      <c r="K83" s="74" t="str">
        <f>IF(TBL_Employees[[#This Row],[Usia]]&gt;35,"Menikah","Belum Menikah")</f>
        <v>Menikah</v>
      </c>
      <c r="L83" s="11" t="s">
        <v>1956</v>
      </c>
      <c r="M83" s="11" t="s">
        <v>1963</v>
      </c>
      <c r="N83" s="16" t="str">
        <f>_xlfn.TEXTJOIN(",",TRUE,TBL_Employees[[#This Row],[Employe ID]:[City]])</f>
        <v>E01525,Jose Ross,Engineering Manager,Engineering,Research &amp; Development,Male,Hindu,53,33702,1168780000,Menikah,S1,Bekasi</v>
      </c>
    </row>
    <row r="84" spans="1:14">
      <c r="A84" s="11" t="s">
        <v>511</v>
      </c>
      <c r="B84" s="11" t="s">
        <v>512</v>
      </c>
      <c r="C84" s="11" t="s">
        <v>15</v>
      </c>
      <c r="D84" s="11" t="s">
        <v>16</v>
      </c>
      <c r="E84" s="11" t="s">
        <v>26</v>
      </c>
      <c r="F84" s="11" t="s">
        <v>14</v>
      </c>
      <c r="G84" s="11" t="s">
        <v>1954</v>
      </c>
      <c r="H84" s="11">
        <v>45</v>
      </c>
      <c r="I84" s="10">
        <v>38388</v>
      </c>
      <c r="J84" s="73">
        <v>705050000</v>
      </c>
      <c r="K84" s="74" t="str">
        <f>IF(TBL_Employees[[#This Row],[Usia]]&gt;35,"Menikah","Belum Menikah")</f>
        <v>Menikah</v>
      </c>
      <c r="L84" s="11" t="s">
        <v>1956</v>
      </c>
      <c r="M84" s="11" t="s">
        <v>1964</v>
      </c>
      <c r="N84" s="16" t="str">
        <f>_xlfn.TEXTJOIN(",",TRUE,TBL_Employees[[#This Row],[Employe ID]:[City]])</f>
        <v>E00386,Parker James,Quality Engineer,Engineering,Speciality Products,Male,Budha,45,38388,705050000,Menikah,S1,Surabaya</v>
      </c>
    </row>
    <row r="85" spans="1:14">
      <c r="A85" s="11" t="s">
        <v>513</v>
      </c>
      <c r="B85" s="11" t="s">
        <v>514</v>
      </c>
      <c r="C85" s="11" t="s">
        <v>22</v>
      </c>
      <c r="D85" s="11" t="s">
        <v>16</v>
      </c>
      <c r="E85" s="11" t="s">
        <v>8</v>
      </c>
      <c r="F85" s="11" t="s">
        <v>9</v>
      </c>
      <c r="G85" s="11" t="s">
        <v>1955</v>
      </c>
      <c r="H85" s="11">
        <v>30</v>
      </c>
      <c r="I85" s="10">
        <v>42512</v>
      </c>
      <c r="J85" s="73">
        <v>1897020000</v>
      </c>
      <c r="K85" s="74" t="str">
        <f>IF(TBL_Employees[[#This Row],[Usia]]&gt;35,"Menikah","Belum Menikah")</f>
        <v>Belum Menikah</v>
      </c>
      <c r="L85" s="11" t="s">
        <v>1958</v>
      </c>
      <c r="M85" s="11" t="s">
        <v>1966</v>
      </c>
      <c r="N85" s="16" t="str">
        <f>_xlfn.TEXTJOIN(",",TRUE,TBL_Employees[[#This Row],[Employe ID]:[City]])</f>
        <v>E00416,Everleigh Fernandez,Director,Engineering,Research &amp; Development,Female,Konghucu,30,42512,1897020000,Belum Menikah,S3,Medan</v>
      </c>
    </row>
    <row r="86" spans="1:14">
      <c r="A86" s="11" t="s">
        <v>515</v>
      </c>
      <c r="B86" s="11" t="s">
        <v>516</v>
      </c>
      <c r="C86" s="11" t="s">
        <v>22</v>
      </c>
      <c r="D86" s="11" t="s">
        <v>40</v>
      </c>
      <c r="E86" s="11" t="s">
        <v>26</v>
      </c>
      <c r="F86" s="11" t="s">
        <v>14</v>
      </c>
      <c r="G86" s="11" t="s">
        <v>1950</v>
      </c>
      <c r="H86" s="11">
        <v>26</v>
      </c>
      <c r="I86" s="10">
        <v>44040</v>
      </c>
      <c r="J86" s="73">
        <v>1806640000</v>
      </c>
      <c r="K86" s="74" t="str">
        <f>IF(TBL_Employees[[#This Row],[Usia]]&gt;35,"Menikah","Belum Menikah")</f>
        <v>Belum Menikah</v>
      </c>
      <c r="L86" s="11" t="s">
        <v>1956</v>
      </c>
      <c r="M86" s="11" t="s">
        <v>1961</v>
      </c>
      <c r="N86" s="16" t="str">
        <f>_xlfn.TEXTJOIN(",",TRUE,TBL_Employees[[#This Row],[Employe ID]:[City]])</f>
        <v>E03383,Lincoln Hall,Director,Accounting,Speciality Products,Male,Islam,26,44040,1806640000,Belum Menikah,S1,Depok</v>
      </c>
    </row>
    <row r="87" spans="1:14">
      <c r="A87" s="11" t="s">
        <v>517</v>
      </c>
      <c r="B87" s="11" t="s">
        <v>518</v>
      </c>
      <c r="C87" s="11" t="s">
        <v>54</v>
      </c>
      <c r="D87" s="11" t="s">
        <v>11</v>
      </c>
      <c r="E87" s="11" t="s">
        <v>19</v>
      </c>
      <c r="F87" s="11" t="s">
        <v>9</v>
      </c>
      <c r="G87" s="11" t="s">
        <v>1951</v>
      </c>
      <c r="H87" s="11">
        <v>45</v>
      </c>
      <c r="I87" s="10">
        <v>37972</v>
      </c>
      <c r="J87" s="73">
        <v>483450000</v>
      </c>
      <c r="K87" s="74" t="str">
        <f>IF(TBL_Employees[[#This Row],[Usia]]&gt;35,"Menikah","Belum Menikah")</f>
        <v>Menikah</v>
      </c>
      <c r="L87" s="11" t="s">
        <v>1957</v>
      </c>
      <c r="M87" s="11" t="s">
        <v>1968</v>
      </c>
      <c r="N87" s="16" t="str">
        <f>_xlfn.TEXTJOIN(",",TRUE,TBL_Employees[[#This Row],[Employe ID]:[City]])</f>
        <v>E01516,Willow Mai,Business Partner,Human Resources,Manufacturing,Female,Protestan,45,37972,483450000,Menikah,S2,Lombok</v>
      </c>
    </row>
    <row r="88" spans="1:14">
      <c r="A88" s="11" t="s">
        <v>519</v>
      </c>
      <c r="B88" s="11" t="s">
        <v>520</v>
      </c>
      <c r="C88" s="11" t="s">
        <v>22</v>
      </c>
      <c r="D88" s="11" t="s">
        <v>11</v>
      </c>
      <c r="E88" s="11" t="s">
        <v>19</v>
      </c>
      <c r="F88" s="11" t="s">
        <v>14</v>
      </c>
      <c r="G88" s="11" t="s">
        <v>1952</v>
      </c>
      <c r="H88" s="11">
        <v>42</v>
      </c>
      <c r="I88" s="10">
        <v>41655</v>
      </c>
      <c r="J88" s="73">
        <v>1522140000</v>
      </c>
      <c r="K88" s="74" t="str">
        <f>IF(TBL_Employees[[#This Row],[Usia]]&gt;35,"Menikah","Belum Menikah")</f>
        <v>Menikah</v>
      </c>
      <c r="L88" s="11" t="s">
        <v>1957</v>
      </c>
      <c r="M88" s="11" t="s">
        <v>1967</v>
      </c>
      <c r="N88" s="16" t="str">
        <f>_xlfn.TEXTJOIN(",",TRUE,TBL_Employees[[#This Row],[Employe ID]:[City]])</f>
        <v>E01234,Jack Cheng,Director,Human Resources,Manufacturing,Male,Katolik,42,41655,1522140000,Menikah,S2,Yogyakarta</v>
      </c>
    </row>
    <row r="89" spans="1:14">
      <c r="A89" s="11" t="s">
        <v>279</v>
      </c>
      <c r="B89" s="11" t="s">
        <v>521</v>
      </c>
      <c r="C89" s="11" t="s">
        <v>21</v>
      </c>
      <c r="D89" s="11" t="s">
        <v>13</v>
      </c>
      <c r="E89" s="11" t="s">
        <v>17</v>
      </c>
      <c r="F89" s="11" t="s">
        <v>9</v>
      </c>
      <c r="G89" s="11" t="s">
        <v>1953</v>
      </c>
      <c r="H89" s="11">
        <v>41</v>
      </c>
      <c r="I89" s="10">
        <v>39931</v>
      </c>
      <c r="J89" s="73">
        <v>698030000</v>
      </c>
      <c r="K89" s="74" t="str">
        <f>IF(TBL_Employees[[#This Row],[Usia]]&gt;35,"Menikah","Belum Menikah")</f>
        <v>Menikah</v>
      </c>
      <c r="L89" s="11" t="s">
        <v>1958</v>
      </c>
      <c r="M89" s="11" t="s">
        <v>1966</v>
      </c>
      <c r="N89" s="16" t="str">
        <f>_xlfn.TEXTJOIN(",",TRUE,TBL_Employees[[#This Row],[Employe ID]:[City]])</f>
        <v>E03440,Genesis Navarro,Cloud Infrastructure Architect,IT,Corporate,Female,Hindu,41,39931,698030000,Menikah,S3,Medan</v>
      </c>
    </row>
    <row r="90" spans="1:14">
      <c r="A90" s="11" t="s">
        <v>161</v>
      </c>
      <c r="B90" s="11" t="s">
        <v>522</v>
      </c>
      <c r="C90" s="11" t="s">
        <v>45</v>
      </c>
      <c r="D90" s="11" t="s">
        <v>13</v>
      </c>
      <c r="E90" s="11" t="s">
        <v>17</v>
      </c>
      <c r="F90" s="11" t="s">
        <v>9</v>
      </c>
      <c r="G90" s="11" t="s">
        <v>1954</v>
      </c>
      <c r="H90" s="11">
        <v>48</v>
      </c>
      <c r="I90" s="10">
        <v>43650</v>
      </c>
      <c r="J90" s="73">
        <v>765880000</v>
      </c>
      <c r="K90" s="74" t="str">
        <f>IF(TBL_Employees[[#This Row],[Usia]]&gt;35,"Menikah","Belum Menikah")</f>
        <v>Menikah</v>
      </c>
      <c r="L90" s="11" t="s">
        <v>1958</v>
      </c>
      <c r="M90" s="11" t="s">
        <v>1976</v>
      </c>
      <c r="N90" s="16" t="str">
        <f>_xlfn.TEXTJOIN(",",TRUE,TBL_Employees[[#This Row],[Employe ID]:[City]])</f>
        <v>E00431,Eliza Hernandez,Network Architect,IT,Corporate,Female,Budha,48,43650,765880000,Menikah,S3,Manado</v>
      </c>
    </row>
    <row r="91" spans="1:14">
      <c r="A91" s="11" t="s">
        <v>523</v>
      </c>
      <c r="B91" s="11" t="s">
        <v>524</v>
      </c>
      <c r="C91" s="11" t="s">
        <v>18</v>
      </c>
      <c r="D91" s="11" t="s">
        <v>13</v>
      </c>
      <c r="E91" s="11" t="s">
        <v>19</v>
      </c>
      <c r="F91" s="11" t="s">
        <v>14</v>
      </c>
      <c r="G91" s="11" t="s">
        <v>1955</v>
      </c>
      <c r="H91" s="11">
        <v>29</v>
      </c>
      <c r="I91" s="10">
        <v>43444</v>
      </c>
      <c r="J91" s="73">
        <v>845960000</v>
      </c>
      <c r="K91" s="74" t="str">
        <f>IF(TBL_Employees[[#This Row],[Usia]]&gt;35,"Menikah","Belum Menikah")</f>
        <v>Belum Menikah</v>
      </c>
      <c r="L91" s="11" t="s">
        <v>1956</v>
      </c>
      <c r="M91" s="11" t="s">
        <v>1963</v>
      </c>
      <c r="N91" s="16" t="str">
        <f>_xlfn.TEXTJOIN(",",TRUE,TBL_Employees[[#This Row],[Employe ID]:[City]])</f>
        <v>E01258,Gabriel Brooks,Network Engineer,IT,Manufacturing,Male,Konghucu,29,43444,845960000,Belum Menikah,S1,Bekasi</v>
      </c>
    </row>
    <row r="92" spans="1:14">
      <c r="A92" s="11" t="s">
        <v>525</v>
      </c>
      <c r="B92" s="11" t="s">
        <v>526</v>
      </c>
      <c r="C92" s="11" t="s">
        <v>38</v>
      </c>
      <c r="D92" s="11" t="s">
        <v>25</v>
      </c>
      <c r="E92" s="11" t="s">
        <v>8</v>
      </c>
      <c r="F92" s="11" t="s">
        <v>14</v>
      </c>
      <c r="G92" s="11" t="s">
        <v>1950</v>
      </c>
      <c r="H92" s="11">
        <v>27</v>
      </c>
      <c r="I92" s="10">
        <v>43368</v>
      </c>
      <c r="J92" s="73">
        <v>1144410000</v>
      </c>
      <c r="K92" s="74" t="str">
        <f>IF(TBL_Employees[[#This Row],[Usia]]&gt;35,"Menikah","Belum Menikah")</f>
        <v>Belum Menikah</v>
      </c>
      <c r="L92" s="11" t="s">
        <v>1957</v>
      </c>
      <c r="M92" s="11" t="s">
        <v>1960</v>
      </c>
      <c r="N92" s="16" t="str">
        <f>_xlfn.TEXTJOIN(",",TRUE,TBL_Employees[[#This Row],[Employe ID]:[City]])</f>
        <v>E00440,Jack Huynh,Manager,Marketing,Research &amp; Development,Male,Islam,27,43368,1144410000,Belum Menikah,S2,Bogor</v>
      </c>
    </row>
    <row r="93" spans="1:14">
      <c r="A93" s="11" t="s">
        <v>329</v>
      </c>
      <c r="B93" s="11" t="s">
        <v>527</v>
      </c>
      <c r="C93" s="11" t="s">
        <v>37</v>
      </c>
      <c r="D93" s="11" t="s">
        <v>7</v>
      </c>
      <c r="E93" s="11" t="s">
        <v>26</v>
      </c>
      <c r="F93" s="11" t="s">
        <v>9</v>
      </c>
      <c r="G93" s="11" t="s">
        <v>1951</v>
      </c>
      <c r="H93" s="11">
        <v>33</v>
      </c>
      <c r="I93" s="10">
        <v>43211</v>
      </c>
      <c r="J93" s="73">
        <v>1404020000</v>
      </c>
      <c r="K93" s="74" t="str">
        <f>IF(TBL_Employees[[#This Row],[Usia]]&gt;35,"Menikah","Belum Menikah")</f>
        <v>Belum Menikah</v>
      </c>
      <c r="L93" s="11" t="s">
        <v>1957</v>
      </c>
      <c r="M93" s="11" t="s">
        <v>1967</v>
      </c>
      <c r="N93" s="16" t="str">
        <f>_xlfn.TEXTJOIN(",",TRUE,TBL_Employees[[#This Row],[Employe ID]:[City]])</f>
        <v>E00595,Everly Chow,Sr. Manger,Finance,Speciality Products,Female,Protestan,33,43211,1404020000,Belum Menikah,S2,Yogyakarta</v>
      </c>
    </row>
    <row r="94" spans="1:14">
      <c r="A94" s="11" t="s">
        <v>528</v>
      </c>
      <c r="B94" s="11" t="s">
        <v>529</v>
      </c>
      <c r="C94" s="11" t="s">
        <v>39</v>
      </c>
      <c r="D94" s="11" t="s">
        <v>7</v>
      </c>
      <c r="E94" s="11" t="s">
        <v>17</v>
      </c>
      <c r="F94" s="11" t="s">
        <v>9</v>
      </c>
      <c r="G94" s="11" t="s">
        <v>1952</v>
      </c>
      <c r="H94" s="11">
        <v>26</v>
      </c>
      <c r="I94" s="10">
        <v>43578</v>
      </c>
      <c r="J94" s="73">
        <v>598170000</v>
      </c>
      <c r="K94" s="74" t="str">
        <f>IF(TBL_Employees[[#This Row],[Usia]]&gt;35,"Menikah","Belum Menikah")</f>
        <v>Belum Menikah</v>
      </c>
      <c r="L94" s="11" t="s">
        <v>1958</v>
      </c>
      <c r="M94" s="11" t="s">
        <v>1969</v>
      </c>
      <c r="N94" s="16" t="str">
        <f>_xlfn.TEXTJOIN(",",TRUE,TBL_Employees[[#This Row],[Employe ID]:[City]])</f>
        <v>E00972,Amelia Salazar,Analyst II,Finance,Corporate,Female,Katolik,26,43578,598170000,Belum Menikah,S3,Samarinda</v>
      </c>
    </row>
    <row r="95" spans="1:14">
      <c r="A95" s="11" t="s">
        <v>530</v>
      </c>
      <c r="B95" s="11" t="s">
        <v>531</v>
      </c>
      <c r="C95" s="11" t="s">
        <v>65</v>
      </c>
      <c r="D95" s="11" t="s">
        <v>30</v>
      </c>
      <c r="E95" s="11" t="s">
        <v>19</v>
      </c>
      <c r="F95" s="11" t="s">
        <v>14</v>
      </c>
      <c r="G95" s="11" t="s">
        <v>1953</v>
      </c>
      <c r="H95" s="11">
        <v>31</v>
      </c>
      <c r="I95" s="10">
        <v>42938</v>
      </c>
      <c r="J95" s="73">
        <v>558540000</v>
      </c>
      <c r="K95" s="74" t="str">
        <f>IF(TBL_Employees[[#This Row],[Usia]]&gt;35,"Menikah","Belum Menikah")</f>
        <v>Belum Menikah</v>
      </c>
      <c r="L95" s="11" t="s">
        <v>1956</v>
      </c>
      <c r="M95" s="11" t="s">
        <v>1964</v>
      </c>
      <c r="N95" s="16" t="str">
        <f>_xlfn.TEXTJOIN(",",TRUE,TBL_Employees[[#This Row],[Employe ID]:[City]])</f>
        <v>E04562,Xavier Zheng,Account Representative,Sales,Manufacturing,Male,Hindu,31,42938,558540000,Belum Menikah,S1,Surabaya</v>
      </c>
    </row>
    <row r="96" spans="1:14">
      <c r="A96" s="11" t="s">
        <v>532</v>
      </c>
      <c r="B96" s="11" t="s">
        <v>533</v>
      </c>
      <c r="C96" s="11" t="s">
        <v>50</v>
      </c>
      <c r="D96" s="11" t="s">
        <v>11</v>
      </c>
      <c r="E96" s="11" t="s">
        <v>8</v>
      </c>
      <c r="F96" s="11" t="s">
        <v>14</v>
      </c>
      <c r="G96" s="11" t="s">
        <v>1954</v>
      </c>
      <c r="H96" s="11">
        <v>53</v>
      </c>
      <c r="I96" s="10">
        <v>37576</v>
      </c>
      <c r="J96" s="73">
        <v>959980000</v>
      </c>
      <c r="K96" s="74" t="str">
        <f>IF(TBL_Employees[[#This Row],[Usia]]&gt;35,"Menikah","Belum Menikah")</f>
        <v>Menikah</v>
      </c>
      <c r="L96" s="11" t="s">
        <v>1956</v>
      </c>
      <c r="M96" s="11" t="s">
        <v>1959</v>
      </c>
      <c r="N96" s="16" t="str">
        <f>_xlfn.TEXTJOIN(",",TRUE,TBL_Employees[[#This Row],[Employe ID]:[City]])</f>
        <v>E02802,Matthew Chau,Sr. Business Partner,Human Resources,Research &amp; Development,Male,Budha,53,37576,959980000,Menikah,S1,Jakarta</v>
      </c>
    </row>
    <row r="97" spans="1:14">
      <c r="A97" s="11" t="s">
        <v>534</v>
      </c>
      <c r="B97" s="11" t="s">
        <v>535</v>
      </c>
      <c r="C97" s="11" t="s">
        <v>37</v>
      </c>
      <c r="D97" s="11" t="s">
        <v>30</v>
      </c>
      <c r="E97" s="11" t="s">
        <v>19</v>
      </c>
      <c r="F97" s="11" t="s">
        <v>9</v>
      </c>
      <c r="G97" s="11" t="s">
        <v>1955</v>
      </c>
      <c r="H97" s="11">
        <v>34</v>
      </c>
      <c r="I97" s="10">
        <v>42116</v>
      </c>
      <c r="J97" s="73">
        <v>1549410000</v>
      </c>
      <c r="K97" s="74" t="str">
        <f>IF(TBL_Employees[[#This Row],[Usia]]&gt;35,"Menikah","Belum Menikah")</f>
        <v>Belum Menikah</v>
      </c>
      <c r="L97" s="11" t="s">
        <v>1956</v>
      </c>
      <c r="M97" s="11" t="s">
        <v>1962</v>
      </c>
      <c r="N97" s="16" t="str">
        <f>_xlfn.TEXTJOIN(",",TRUE,TBL_Employees[[#This Row],[Employe ID]:[City]])</f>
        <v>E01427,Mia Cheng,Sr. Manger,Sales,Manufacturing,Female,Konghucu,34,42116,1549410000,Belum Menikah,S1,Tanggerang</v>
      </c>
    </row>
    <row r="98" spans="1:14">
      <c r="A98" s="11" t="s">
        <v>536</v>
      </c>
      <c r="B98" s="11" t="s">
        <v>466</v>
      </c>
      <c r="C98" s="11" t="s">
        <v>6</v>
      </c>
      <c r="D98" s="11" t="s">
        <v>7</v>
      </c>
      <c r="E98" s="11" t="s">
        <v>26</v>
      </c>
      <c r="F98" s="11" t="s">
        <v>9</v>
      </c>
      <c r="G98" s="11" t="s">
        <v>1950</v>
      </c>
      <c r="H98" s="11">
        <v>54</v>
      </c>
      <c r="I98" s="10">
        <v>40734</v>
      </c>
      <c r="J98" s="73">
        <v>2470220000</v>
      </c>
      <c r="K98" s="74" t="str">
        <f>IF(TBL_Employees[[#This Row],[Usia]]&gt;35,"Menikah","Belum Menikah")</f>
        <v>Menikah</v>
      </c>
      <c r="L98" s="11" t="s">
        <v>1957</v>
      </c>
      <c r="M98" s="11" t="s">
        <v>1967</v>
      </c>
      <c r="N98" s="16" t="str">
        <f>_xlfn.TEXTJOIN(",",TRUE,TBL_Employees[[#This Row],[Employe ID]:[City]])</f>
        <v>E04568,Rylee Yu,Vice President,Finance,Speciality Products,Female,Islam,54,40734,2470220000,Menikah,S2,Yogyakarta</v>
      </c>
    </row>
    <row r="99" spans="1:14">
      <c r="A99" s="11" t="s">
        <v>537</v>
      </c>
      <c r="B99" s="11" t="s">
        <v>538</v>
      </c>
      <c r="C99" s="11" t="s">
        <v>45</v>
      </c>
      <c r="D99" s="11" t="s">
        <v>13</v>
      </c>
      <c r="E99" s="11" t="s">
        <v>19</v>
      </c>
      <c r="F99" s="11" t="s">
        <v>9</v>
      </c>
      <c r="G99" s="11" t="s">
        <v>1951</v>
      </c>
      <c r="H99" s="11">
        <v>32</v>
      </c>
      <c r="I99" s="10">
        <v>44474</v>
      </c>
      <c r="J99" s="73">
        <v>880720000</v>
      </c>
      <c r="K99" s="74" t="str">
        <f>IF(TBL_Employees[[#This Row],[Usia]]&gt;35,"Menikah","Belum Menikah")</f>
        <v>Belum Menikah</v>
      </c>
      <c r="L99" s="11" t="s">
        <v>1958</v>
      </c>
      <c r="M99" s="11" t="s">
        <v>1969</v>
      </c>
      <c r="N99" s="16" t="str">
        <f>_xlfn.TEXTJOIN(",",TRUE,TBL_Employees[[#This Row],[Employe ID]:[City]])</f>
        <v>E04931,Zoe Romero,Network Architect,IT,Manufacturing,Female,Protestan,32,44474,880720000,Belum Menikah,S3,Samarinda</v>
      </c>
    </row>
    <row r="100" spans="1:14">
      <c r="A100" s="11" t="s">
        <v>212</v>
      </c>
      <c r="B100" s="11" t="s">
        <v>539</v>
      </c>
      <c r="C100" s="11" t="s">
        <v>33</v>
      </c>
      <c r="D100" s="11" t="s">
        <v>13</v>
      </c>
      <c r="E100" s="11" t="s">
        <v>8</v>
      </c>
      <c r="F100" s="11" t="s">
        <v>14</v>
      </c>
      <c r="G100" s="11" t="s">
        <v>1952</v>
      </c>
      <c r="H100" s="11">
        <v>28</v>
      </c>
      <c r="I100" s="10">
        <v>43977</v>
      </c>
      <c r="J100" s="73">
        <v>679250000</v>
      </c>
      <c r="K100" s="74" t="str">
        <f>IF(TBL_Employees[[#This Row],[Usia]]&gt;35,"Menikah","Belum Menikah")</f>
        <v>Belum Menikah</v>
      </c>
      <c r="L100" s="11" t="s">
        <v>1957</v>
      </c>
      <c r="M100" s="11" t="s">
        <v>1965</v>
      </c>
      <c r="N100" s="16" t="str">
        <f>_xlfn.TEXTJOIN(",",TRUE,TBL_Employees[[#This Row],[Employe ID]:[City]])</f>
        <v>E00443,Nolan Bui,Computer Systems Manager,IT,Research &amp; Development,Male,Katolik,28,43977,679250000,Belum Menikah,S2,Bandung</v>
      </c>
    </row>
    <row r="101" spans="1:14">
      <c r="A101" s="11" t="s">
        <v>540</v>
      </c>
      <c r="B101" s="11" t="s">
        <v>541</v>
      </c>
      <c r="C101" s="11" t="s">
        <v>6</v>
      </c>
      <c r="D101" s="11" t="s">
        <v>30</v>
      </c>
      <c r="E101" s="11" t="s">
        <v>19</v>
      </c>
      <c r="F101" s="11" t="s">
        <v>9</v>
      </c>
      <c r="G101" s="11" t="s">
        <v>1953</v>
      </c>
      <c r="H101" s="11">
        <v>31</v>
      </c>
      <c r="I101" s="10">
        <v>44063</v>
      </c>
      <c r="J101" s="73">
        <v>2196930000</v>
      </c>
      <c r="K101" s="74" t="str">
        <f>IF(TBL_Employees[[#This Row],[Usia]]&gt;35,"Menikah","Belum Menikah")</f>
        <v>Belum Menikah</v>
      </c>
      <c r="L101" s="11" t="s">
        <v>1956</v>
      </c>
      <c r="M101" s="11" t="s">
        <v>1964</v>
      </c>
      <c r="N101" s="16" t="str">
        <f>_xlfn.TEXTJOIN(",",TRUE,TBL_Employees[[#This Row],[Employe ID]:[City]])</f>
        <v>E03890,Nevaeh Jones,Vice President,Sales,Manufacturing,Female,Hindu,31,44063,2196930000,Belum Menikah,S1,Surabaya</v>
      </c>
    </row>
    <row r="102" spans="1:14">
      <c r="A102" s="11" t="s">
        <v>542</v>
      </c>
      <c r="B102" s="11" t="s">
        <v>543</v>
      </c>
      <c r="C102" s="11" t="s">
        <v>35</v>
      </c>
      <c r="D102" s="11" t="s">
        <v>16</v>
      </c>
      <c r="E102" s="11" t="s">
        <v>8</v>
      </c>
      <c r="F102" s="11" t="s">
        <v>9</v>
      </c>
      <c r="G102" s="11" t="s">
        <v>1954</v>
      </c>
      <c r="H102" s="11">
        <v>45</v>
      </c>
      <c r="I102" s="10">
        <v>41386</v>
      </c>
      <c r="J102" s="73">
        <v>617730000</v>
      </c>
      <c r="K102" s="74" t="str">
        <f>IF(TBL_Employees[[#This Row],[Usia]]&gt;35,"Menikah","Belum Menikah")</f>
        <v>Menikah</v>
      </c>
      <c r="L102" s="11" t="s">
        <v>1956</v>
      </c>
      <c r="M102" s="11" t="s">
        <v>1959</v>
      </c>
      <c r="N102" s="16" t="str">
        <f>_xlfn.TEXTJOIN(",",TRUE,TBL_Employees[[#This Row],[Employe ID]:[City]])</f>
        <v>E01194,Samantha Adams,Test Engineer,Engineering,Research &amp; Development,Female,Budha,45,41386,617730000,Menikah,S1,Jakarta</v>
      </c>
    </row>
    <row r="103" spans="1:14">
      <c r="A103" s="11" t="s">
        <v>371</v>
      </c>
      <c r="B103" s="11" t="s">
        <v>544</v>
      </c>
      <c r="C103" s="11" t="s">
        <v>33</v>
      </c>
      <c r="D103" s="11" t="s">
        <v>13</v>
      </c>
      <c r="E103" s="11" t="s">
        <v>26</v>
      </c>
      <c r="F103" s="11" t="s">
        <v>9</v>
      </c>
      <c r="G103" s="11" t="s">
        <v>1955</v>
      </c>
      <c r="H103" s="11">
        <v>48</v>
      </c>
      <c r="I103" s="10">
        <v>39091</v>
      </c>
      <c r="J103" s="73">
        <v>745460000</v>
      </c>
      <c r="K103" s="74" t="str">
        <f>IF(TBL_Employees[[#This Row],[Usia]]&gt;35,"Menikah","Belum Menikah")</f>
        <v>Menikah</v>
      </c>
      <c r="L103" s="11" t="s">
        <v>1956</v>
      </c>
      <c r="M103" s="11" t="s">
        <v>1959</v>
      </c>
      <c r="N103" s="16" t="str">
        <f>_xlfn.TEXTJOIN(",",TRUE,TBL_Employees[[#This Row],[Employe ID]:[City]])</f>
        <v>E02875,Madeline Shin,Computer Systems Manager,IT,Speciality Products,Female,Konghucu,48,39091,745460000,Menikah,S1,Jakarta</v>
      </c>
    </row>
    <row r="104" spans="1:14">
      <c r="A104" s="11" t="s">
        <v>262</v>
      </c>
      <c r="B104" s="11" t="s">
        <v>545</v>
      </c>
      <c r="C104" s="11" t="s">
        <v>57</v>
      </c>
      <c r="D104" s="11" t="s">
        <v>16</v>
      </c>
      <c r="E104" s="11" t="s">
        <v>26</v>
      </c>
      <c r="F104" s="11" t="s">
        <v>14</v>
      </c>
      <c r="G104" s="11" t="s">
        <v>1950</v>
      </c>
      <c r="H104" s="11">
        <v>56</v>
      </c>
      <c r="I104" s="10">
        <v>42031</v>
      </c>
      <c r="J104" s="73">
        <v>625750000</v>
      </c>
      <c r="K104" s="74" t="str">
        <f>IF(TBL_Employees[[#This Row],[Usia]]&gt;35,"Menikah","Belum Menikah")</f>
        <v>Menikah</v>
      </c>
      <c r="L104" s="11" t="s">
        <v>1956</v>
      </c>
      <c r="M104" s="11" t="s">
        <v>1963</v>
      </c>
      <c r="N104" s="16" t="str">
        <f>_xlfn.TEXTJOIN(",",TRUE,TBL_Employees[[#This Row],[Employe ID]:[City]])</f>
        <v>E04959,Noah King,Development Engineer,Engineering,Speciality Products,Male,Islam,56,42031,625750000,Menikah,S1,Bekasi</v>
      </c>
    </row>
    <row r="105" spans="1:14">
      <c r="A105" s="11" t="s">
        <v>546</v>
      </c>
      <c r="B105" s="11" t="s">
        <v>547</v>
      </c>
      <c r="C105" s="11" t="s">
        <v>22</v>
      </c>
      <c r="D105" s="11" t="s">
        <v>11</v>
      </c>
      <c r="E105" s="11" t="s">
        <v>17</v>
      </c>
      <c r="F105" s="11" t="s">
        <v>9</v>
      </c>
      <c r="G105" s="11" t="s">
        <v>1951</v>
      </c>
      <c r="H105" s="11">
        <v>27</v>
      </c>
      <c r="I105" s="10">
        <v>44250</v>
      </c>
      <c r="J105" s="73">
        <v>1990410000</v>
      </c>
      <c r="K105" s="74" t="str">
        <f>IF(TBL_Employees[[#This Row],[Usia]]&gt;35,"Menikah","Belum Menikah")</f>
        <v>Belum Menikah</v>
      </c>
      <c r="L105" s="11" t="s">
        <v>1957</v>
      </c>
      <c r="M105" s="11" t="s">
        <v>1967</v>
      </c>
      <c r="N105" s="16" t="str">
        <f>_xlfn.TEXTJOIN(",",TRUE,TBL_Employees[[#This Row],[Employe ID]:[City]])</f>
        <v>E03816,Leilani Chow,Director,Human Resources,Corporate,Female,Protestan,27,44250,1990410000,Belum Menikah,S2,Yogyakarta</v>
      </c>
    </row>
    <row r="106" spans="1:14">
      <c r="A106" s="11" t="s">
        <v>548</v>
      </c>
      <c r="B106" s="11" t="s">
        <v>549</v>
      </c>
      <c r="C106" s="11" t="s">
        <v>39</v>
      </c>
      <c r="D106" s="11" t="s">
        <v>40</v>
      </c>
      <c r="E106" s="11" t="s">
        <v>26</v>
      </c>
      <c r="F106" s="11" t="s">
        <v>14</v>
      </c>
      <c r="G106" s="11" t="s">
        <v>1952</v>
      </c>
      <c r="H106" s="11">
        <v>55</v>
      </c>
      <c r="I106" s="10">
        <v>39177</v>
      </c>
      <c r="J106" s="73">
        <v>523100000</v>
      </c>
      <c r="K106" s="74" t="str">
        <f>IF(TBL_Employees[[#This Row],[Usia]]&gt;35,"Menikah","Belum Menikah")</f>
        <v>Menikah</v>
      </c>
      <c r="L106" s="11" t="s">
        <v>1956</v>
      </c>
      <c r="M106" s="11" t="s">
        <v>1963</v>
      </c>
      <c r="N106" s="16" t="str">
        <f>_xlfn.TEXTJOIN(",",TRUE,TBL_Employees[[#This Row],[Employe ID]:[City]])</f>
        <v>E01261,Connor Simmons,Analyst II,Accounting,Speciality Products,Male,Katolik,55,39177,523100000,Menikah,S1,Bekasi</v>
      </c>
    </row>
    <row r="107" spans="1:14">
      <c r="A107" s="11" t="s">
        <v>550</v>
      </c>
      <c r="B107" s="11" t="s">
        <v>551</v>
      </c>
      <c r="C107" s="11" t="s">
        <v>37</v>
      </c>
      <c r="D107" s="11" t="s">
        <v>7</v>
      </c>
      <c r="E107" s="11" t="s">
        <v>26</v>
      </c>
      <c r="F107" s="11" t="s">
        <v>14</v>
      </c>
      <c r="G107" s="11" t="s">
        <v>1953</v>
      </c>
      <c r="H107" s="11">
        <v>64</v>
      </c>
      <c r="I107" s="10">
        <v>41454</v>
      </c>
      <c r="J107" s="73">
        <v>1595710000</v>
      </c>
      <c r="K107" s="74" t="str">
        <f>IF(TBL_Employees[[#This Row],[Usia]]&gt;35,"Menikah","Belum Menikah")</f>
        <v>Menikah</v>
      </c>
      <c r="L107" s="11" t="s">
        <v>1956</v>
      </c>
      <c r="M107" s="11" t="s">
        <v>1975</v>
      </c>
      <c r="N107" s="16" t="str">
        <f>_xlfn.TEXTJOIN(",",TRUE,TBL_Employees[[#This Row],[Employe ID]:[City]])</f>
        <v>E03612,Grayson Cooper,Sr. Manger,Finance,Speciality Products,Male,Hindu,64,41454,1595710000,Menikah,S1,Denpasar</v>
      </c>
    </row>
    <row r="108" spans="1:14">
      <c r="A108" s="11" t="s">
        <v>552</v>
      </c>
      <c r="B108" s="11" t="s">
        <v>553</v>
      </c>
      <c r="C108" s="11" t="s">
        <v>100</v>
      </c>
      <c r="D108" s="11" t="s">
        <v>16</v>
      </c>
      <c r="E108" s="11" t="s">
        <v>8</v>
      </c>
      <c r="F108" s="11" t="s">
        <v>9</v>
      </c>
      <c r="G108" s="11" t="s">
        <v>1954</v>
      </c>
      <c r="H108" s="11">
        <v>50</v>
      </c>
      <c r="I108" s="10">
        <v>35726</v>
      </c>
      <c r="J108" s="73">
        <v>917630000</v>
      </c>
      <c r="K108" s="74" t="str">
        <f>IF(TBL_Employees[[#This Row],[Usia]]&gt;35,"Menikah","Belum Menikah")</f>
        <v>Menikah</v>
      </c>
      <c r="L108" s="11" t="s">
        <v>1956</v>
      </c>
      <c r="M108" s="11" t="s">
        <v>1964</v>
      </c>
      <c r="N108" s="16" t="str">
        <f>_xlfn.TEXTJOIN(",",TRUE,TBL_Employees[[#This Row],[Employe ID]:[City]])</f>
        <v>E01388,Ivy Soto,Field Engineer,Engineering,Research &amp; Development,Female,Budha,50,35726,917630000,Menikah,S1,Surabaya</v>
      </c>
    </row>
    <row r="109" spans="1:14">
      <c r="A109" s="11" t="s">
        <v>263</v>
      </c>
      <c r="B109" s="11" t="s">
        <v>554</v>
      </c>
      <c r="C109" s="11" t="s">
        <v>57</v>
      </c>
      <c r="D109" s="11" t="s">
        <v>16</v>
      </c>
      <c r="E109" s="11" t="s">
        <v>17</v>
      </c>
      <c r="F109" s="11" t="s">
        <v>9</v>
      </c>
      <c r="G109" s="11" t="s">
        <v>1955</v>
      </c>
      <c r="H109" s="11">
        <v>51</v>
      </c>
      <c r="I109" s="10">
        <v>35055</v>
      </c>
      <c r="J109" s="73">
        <v>964750000</v>
      </c>
      <c r="K109" s="74" t="str">
        <f>IF(TBL_Employees[[#This Row],[Usia]]&gt;35,"Menikah","Belum Menikah")</f>
        <v>Menikah</v>
      </c>
      <c r="L109" s="11" t="s">
        <v>1956</v>
      </c>
      <c r="M109" s="11" t="s">
        <v>1964</v>
      </c>
      <c r="N109" s="16" t="str">
        <f>_xlfn.TEXTJOIN(",",TRUE,TBL_Employees[[#This Row],[Employe ID]:[City]])</f>
        <v>E03875,Aurora Simmons,Development Engineer,Engineering,Corporate,Female,Konghucu,51,35055,964750000,Menikah,S1,Surabaya</v>
      </c>
    </row>
    <row r="110" spans="1:14">
      <c r="A110" s="11" t="s">
        <v>555</v>
      </c>
      <c r="B110" s="11" t="s">
        <v>556</v>
      </c>
      <c r="C110" s="11" t="s">
        <v>55</v>
      </c>
      <c r="D110" s="11" t="s">
        <v>16</v>
      </c>
      <c r="E110" s="11" t="s">
        <v>19</v>
      </c>
      <c r="F110" s="11" t="s">
        <v>14</v>
      </c>
      <c r="G110" s="11" t="s">
        <v>1950</v>
      </c>
      <c r="H110" s="11">
        <v>36</v>
      </c>
      <c r="I110" s="10">
        <v>42706</v>
      </c>
      <c r="J110" s="73">
        <v>1137810000</v>
      </c>
      <c r="K110" s="74" t="str">
        <f>IF(TBL_Employees[[#This Row],[Usia]]&gt;35,"Menikah","Belum Menikah")</f>
        <v>Menikah</v>
      </c>
      <c r="L110" s="11" t="s">
        <v>1956</v>
      </c>
      <c r="M110" s="11" t="s">
        <v>1975</v>
      </c>
      <c r="N110" s="16" t="str">
        <f>_xlfn.TEXTJOIN(",",TRUE,TBL_Employees[[#This Row],[Employe ID]:[City]])</f>
        <v>E04413,Andrew Thomas,Controls Engineer,Engineering,Manufacturing,Male,Islam,36,42706,1137810000,Menikah,S1,Denpasar</v>
      </c>
    </row>
    <row r="111" spans="1:14">
      <c r="A111" s="11" t="s">
        <v>126</v>
      </c>
      <c r="B111" s="11" t="s">
        <v>557</v>
      </c>
      <c r="C111" s="11" t="s">
        <v>22</v>
      </c>
      <c r="D111" s="11" t="s">
        <v>7</v>
      </c>
      <c r="E111" s="11" t="s">
        <v>8</v>
      </c>
      <c r="F111" s="11" t="s">
        <v>14</v>
      </c>
      <c r="G111" s="11" t="s">
        <v>1951</v>
      </c>
      <c r="H111" s="11">
        <v>42</v>
      </c>
      <c r="I111" s="10">
        <v>37636</v>
      </c>
      <c r="J111" s="73">
        <v>1665990000</v>
      </c>
      <c r="K111" s="74" t="str">
        <f>IF(TBL_Employees[[#This Row],[Usia]]&gt;35,"Menikah","Belum Menikah")</f>
        <v>Menikah</v>
      </c>
      <c r="L111" s="11" t="s">
        <v>1956</v>
      </c>
      <c r="M111" s="11" t="s">
        <v>1959</v>
      </c>
      <c r="N111" s="16" t="str">
        <f>_xlfn.TEXTJOIN(",",TRUE,TBL_Employees[[#This Row],[Employe ID]:[City]])</f>
        <v>E00691,Ezekiel Desai,Director,Finance,Research &amp; Development,Male,Protestan,42,37636,1665990000,Menikah,S1,Jakarta</v>
      </c>
    </row>
    <row r="112" spans="1:14">
      <c r="A112" s="11" t="s">
        <v>199</v>
      </c>
      <c r="B112" s="11" t="s">
        <v>558</v>
      </c>
      <c r="C112" s="11" t="s">
        <v>29</v>
      </c>
      <c r="D112" s="11" t="s">
        <v>30</v>
      </c>
      <c r="E112" s="11" t="s">
        <v>17</v>
      </c>
      <c r="F112" s="11" t="s">
        <v>9</v>
      </c>
      <c r="G112" s="11" t="s">
        <v>1952</v>
      </c>
      <c r="H112" s="11">
        <v>41</v>
      </c>
      <c r="I112" s="10">
        <v>38398</v>
      </c>
      <c r="J112" s="73">
        <v>953720000</v>
      </c>
      <c r="K112" s="74" t="str">
        <f>IF(TBL_Employees[[#This Row],[Usia]]&gt;35,"Menikah","Belum Menikah")</f>
        <v>Menikah</v>
      </c>
      <c r="L112" s="11" t="s">
        <v>1957</v>
      </c>
      <c r="M112" s="11" t="s">
        <v>1965</v>
      </c>
      <c r="N112" s="16" t="str">
        <f>_xlfn.TEXTJOIN(",",TRUE,TBL_Employees[[#This Row],[Employe ID]:[City]])</f>
        <v>E03047,Gabriella Gupta,Sr. Account Representative,Sales,Corporate,Female,Katolik,41,38398,953720000,Menikah,S2,Bandung</v>
      </c>
    </row>
    <row r="113" spans="1:14">
      <c r="A113" s="11" t="s">
        <v>559</v>
      </c>
      <c r="B113" s="11" t="s">
        <v>560</v>
      </c>
      <c r="C113" s="11" t="s">
        <v>22</v>
      </c>
      <c r="D113" s="11" t="s">
        <v>13</v>
      </c>
      <c r="E113" s="11" t="s">
        <v>8</v>
      </c>
      <c r="F113" s="11" t="s">
        <v>9</v>
      </c>
      <c r="G113" s="11" t="s">
        <v>1953</v>
      </c>
      <c r="H113" s="11">
        <v>29</v>
      </c>
      <c r="I113" s="10">
        <v>44052</v>
      </c>
      <c r="J113" s="73">
        <v>1612030000</v>
      </c>
      <c r="K113" s="74" t="str">
        <f>IF(TBL_Employees[[#This Row],[Usia]]&gt;35,"Menikah","Belum Menikah")</f>
        <v>Belum Menikah</v>
      </c>
      <c r="L113" s="11" t="s">
        <v>1957</v>
      </c>
      <c r="M113" s="11" t="s">
        <v>1968</v>
      </c>
      <c r="N113" s="16" t="str">
        <f>_xlfn.TEXTJOIN(",",TRUE,TBL_Employees[[#This Row],[Employe ID]:[City]])</f>
        <v>E04903,Skylar Liu,Director,IT,Research &amp; Development,Female,Hindu,29,44052,1612030000,Belum Menikah,S2,Lombok</v>
      </c>
    </row>
    <row r="114" spans="1:14">
      <c r="A114" s="11" t="s">
        <v>561</v>
      </c>
      <c r="B114" s="11" t="s">
        <v>562</v>
      </c>
      <c r="C114" s="11" t="s">
        <v>69</v>
      </c>
      <c r="D114" s="11" t="s">
        <v>13</v>
      </c>
      <c r="E114" s="11" t="s">
        <v>19</v>
      </c>
      <c r="F114" s="11" t="s">
        <v>9</v>
      </c>
      <c r="G114" s="11" t="s">
        <v>1954</v>
      </c>
      <c r="H114" s="11">
        <v>44</v>
      </c>
      <c r="I114" s="10">
        <v>39064</v>
      </c>
      <c r="J114" s="73">
        <v>747380000</v>
      </c>
      <c r="K114" s="74" t="str">
        <f>IF(TBL_Employees[[#This Row],[Usia]]&gt;35,"Menikah","Belum Menikah")</f>
        <v>Menikah</v>
      </c>
      <c r="L114" s="11" t="s">
        <v>1956</v>
      </c>
      <c r="M114" s="11" t="s">
        <v>1963</v>
      </c>
      <c r="N114" s="16" t="str">
        <f>_xlfn.TEXTJOIN(",",TRUE,TBL_Employees[[#This Row],[Employe ID]:[City]])</f>
        <v>E04735,Nova Coleman,System Administrator ,IT,Manufacturing,Female,Budha,44,39064,747380000,Menikah,S1,Bekasi</v>
      </c>
    </row>
    <row r="115" spans="1:14">
      <c r="A115" s="11" t="s">
        <v>207</v>
      </c>
      <c r="B115" s="11" t="s">
        <v>563</v>
      </c>
      <c r="C115" s="11" t="s">
        <v>22</v>
      </c>
      <c r="D115" s="11" t="s">
        <v>30</v>
      </c>
      <c r="E115" s="11" t="s">
        <v>8</v>
      </c>
      <c r="F115" s="11" t="s">
        <v>9</v>
      </c>
      <c r="G115" s="11" t="s">
        <v>1955</v>
      </c>
      <c r="H115" s="11">
        <v>41</v>
      </c>
      <c r="I115" s="10">
        <v>43322</v>
      </c>
      <c r="J115" s="73">
        <v>1711730000</v>
      </c>
      <c r="K115" s="74" t="str">
        <f>IF(TBL_Employees[[#This Row],[Usia]]&gt;35,"Menikah","Belum Menikah")</f>
        <v>Menikah</v>
      </c>
      <c r="L115" s="11" t="s">
        <v>1956</v>
      </c>
      <c r="M115" s="11" t="s">
        <v>1975</v>
      </c>
      <c r="N115" s="16" t="str">
        <f>_xlfn.TEXTJOIN(",",TRUE,TBL_Employees[[#This Row],[Employe ID]:[City]])</f>
        <v>E02850,Evelyn Dinh,Director,Sales,Research &amp; Development,Female,Konghucu,41,43322,1711730000,Menikah,S1,Denpasar</v>
      </c>
    </row>
    <row r="116" spans="1:14">
      <c r="A116" s="11" t="s">
        <v>564</v>
      </c>
      <c r="B116" s="11" t="s">
        <v>565</v>
      </c>
      <c r="C116" s="11" t="s">
        <v>6</v>
      </c>
      <c r="D116" s="11" t="s">
        <v>30</v>
      </c>
      <c r="E116" s="11" t="s">
        <v>17</v>
      </c>
      <c r="F116" s="11" t="s">
        <v>14</v>
      </c>
      <c r="G116" s="11" t="s">
        <v>1950</v>
      </c>
      <c r="H116" s="11">
        <v>61</v>
      </c>
      <c r="I116" s="10">
        <v>43732</v>
      </c>
      <c r="J116" s="73">
        <v>2014640000</v>
      </c>
      <c r="K116" s="74" t="str">
        <f>IF(TBL_Employees[[#This Row],[Usia]]&gt;35,"Menikah","Belum Menikah")</f>
        <v>Menikah</v>
      </c>
      <c r="L116" s="11" t="s">
        <v>1956</v>
      </c>
      <c r="M116" s="11" t="s">
        <v>1961</v>
      </c>
      <c r="N116" s="16" t="str">
        <f>_xlfn.TEXTJOIN(",",TRUE,TBL_Employees[[#This Row],[Employe ID]:[City]])</f>
        <v>E03583,Brooks Marquez,Vice President,Sales,Corporate,Male,Islam,61,43732,2014640000,Menikah,S1,Depok</v>
      </c>
    </row>
    <row r="117" spans="1:14">
      <c r="A117" s="11" t="s">
        <v>566</v>
      </c>
      <c r="B117" s="11" t="s">
        <v>567</v>
      </c>
      <c r="C117" s="11" t="s">
        <v>22</v>
      </c>
      <c r="D117" s="11" t="s">
        <v>11</v>
      </c>
      <c r="E117" s="11" t="s">
        <v>17</v>
      </c>
      <c r="F117" s="11" t="s">
        <v>14</v>
      </c>
      <c r="G117" s="11" t="s">
        <v>1951</v>
      </c>
      <c r="H117" s="11">
        <v>50</v>
      </c>
      <c r="I117" s="10">
        <v>35998</v>
      </c>
      <c r="J117" s="73">
        <v>1748950000</v>
      </c>
      <c r="K117" s="74" t="str">
        <f>IF(TBL_Employees[[#This Row],[Usia]]&gt;35,"Menikah","Belum Menikah")</f>
        <v>Menikah</v>
      </c>
      <c r="L117" s="11" t="s">
        <v>1956</v>
      </c>
      <c r="M117" s="11" t="s">
        <v>1961</v>
      </c>
      <c r="N117" s="16" t="str">
        <f>_xlfn.TEXTJOIN(",",TRUE,TBL_Employees[[#This Row],[Employe ID]:[City]])</f>
        <v>E02017,Connor Joseph,Director,Human Resources,Corporate,Male,Protestan,50,35998,1748950000,Menikah,S1,Depok</v>
      </c>
    </row>
    <row r="118" spans="1:14">
      <c r="A118" s="11" t="s">
        <v>568</v>
      </c>
      <c r="B118" s="11" t="s">
        <v>569</v>
      </c>
      <c r="C118" s="11" t="s">
        <v>37</v>
      </c>
      <c r="D118" s="11" t="s">
        <v>13</v>
      </c>
      <c r="E118" s="11" t="s">
        <v>19</v>
      </c>
      <c r="F118" s="11" t="s">
        <v>9</v>
      </c>
      <c r="G118" s="11" t="s">
        <v>1952</v>
      </c>
      <c r="H118" s="11">
        <v>49</v>
      </c>
      <c r="I118" s="10">
        <v>38825</v>
      </c>
      <c r="J118" s="73">
        <v>1344860000</v>
      </c>
      <c r="K118" s="74" t="str">
        <f>IF(TBL_Employees[[#This Row],[Usia]]&gt;35,"Menikah","Belum Menikah")</f>
        <v>Menikah</v>
      </c>
      <c r="L118" s="11" t="s">
        <v>1956</v>
      </c>
      <c r="M118" s="11" t="s">
        <v>1964</v>
      </c>
      <c r="N118" s="16" t="str">
        <f>_xlfn.TEXTJOIN(",",TRUE,TBL_Employees[[#This Row],[Employe ID]:[City]])</f>
        <v>E01642,Mia Lam,Sr. Manger,IT,Manufacturing,Female,Katolik,49,38825,1344860000,Menikah,S1,Surabaya</v>
      </c>
    </row>
    <row r="119" spans="1:14">
      <c r="A119" s="11" t="s">
        <v>320</v>
      </c>
      <c r="B119" s="11" t="s">
        <v>570</v>
      </c>
      <c r="C119" s="11" t="s">
        <v>24</v>
      </c>
      <c r="D119" s="11" t="s">
        <v>7</v>
      </c>
      <c r="E119" s="11" t="s">
        <v>19</v>
      </c>
      <c r="F119" s="11" t="s">
        <v>9</v>
      </c>
      <c r="G119" s="11" t="s">
        <v>1953</v>
      </c>
      <c r="H119" s="11">
        <v>60</v>
      </c>
      <c r="I119" s="10">
        <v>39137</v>
      </c>
      <c r="J119" s="73">
        <v>716990000</v>
      </c>
      <c r="K119" s="74" t="str">
        <f>IF(TBL_Employees[[#This Row],[Usia]]&gt;35,"Menikah","Belum Menikah")</f>
        <v>Menikah</v>
      </c>
      <c r="L119" s="11" t="s">
        <v>1958</v>
      </c>
      <c r="M119" s="11" t="s">
        <v>1966</v>
      </c>
      <c r="N119" s="16" t="str">
        <f>_xlfn.TEXTJOIN(",",TRUE,TBL_Employees[[#This Row],[Employe ID]:[City]])</f>
        <v>E04379,Scarlett Rodriguez,Sr. Analyst,Finance,Manufacturing,Female,Hindu,60,39137,716990000,Menikah,S3,Medan</v>
      </c>
    </row>
    <row r="120" spans="1:14">
      <c r="A120" s="11" t="s">
        <v>157</v>
      </c>
      <c r="B120" s="11" t="s">
        <v>571</v>
      </c>
      <c r="C120" s="11" t="s">
        <v>24</v>
      </c>
      <c r="D120" s="11" t="s">
        <v>25</v>
      </c>
      <c r="E120" s="11" t="s">
        <v>17</v>
      </c>
      <c r="F120" s="11" t="s">
        <v>9</v>
      </c>
      <c r="G120" s="11" t="s">
        <v>1954</v>
      </c>
      <c r="H120" s="11">
        <v>42</v>
      </c>
      <c r="I120" s="10">
        <v>44198</v>
      </c>
      <c r="J120" s="73">
        <v>944300000</v>
      </c>
      <c r="K120" s="74" t="str">
        <f>IF(TBL_Employees[[#This Row],[Usia]]&gt;35,"Menikah","Belum Menikah")</f>
        <v>Menikah</v>
      </c>
      <c r="L120" s="11" t="s">
        <v>1956</v>
      </c>
      <c r="M120" s="11" t="s">
        <v>1959</v>
      </c>
      <c r="N120" s="16" t="str">
        <f>_xlfn.TEXTJOIN(",",TRUE,TBL_Employees[[#This Row],[Employe ID]:[City]])</f>
        <v>E04131,Cora Rivera,Sr. Analyst,Marketing,Corporate,Female,Budha,42,44198,944300000,Menikah,S1,Jakarta</v>
      </c>
    </row>
    <row r="121" spans="1:14">
      <c r="A121" s="11" t="s">
        <v>572</v>
      </c>
      <c r="B121" s="11" t="s">
        <v>573</v>
      </c>
      <c r="C121" s="11" t="s">
        <v>38</v>
      </c>
      <c r="D121" s="11" t="s">
        <v>7</v>
      </c>
      <c r="E121" s="11" t="s">
        <v>17</v>
      </c>
      <c r="F121" s="11" t="s">
        <v>14</v>
      </c>
      <c r="G121" s="11" t="s">
        <v>1955</v>
      </c>
      <c r="H121" s="11">
        <v>39</v>
      </c>
      <c r="I121" s="10">
        <v>40192</v>
      </c>
      <c r="J121" s="73">
        <v>1035040000</v>
      </c>
      <c r="K121" s="74" t="str">
        <f>IF(TBL_Employees[[#This Row],[Usia]]&gt;35,"Menikah","Belum Menikah")</f>
        <v>Menikah</v>
      </c>
      <c r="L121" s="11" t="s">
        <v>1957</v>
      </c>
      <c r="M121" s="11" t="s">
        <v>1968</v>
      </c>
      <c r="N121" s="16" t="str">
        <f>_xlfn.TEXTJOIN(",",TRUE,TBL_Employees[[#This Row],[Employe ID]:[City]])</f>
        <v>E02872,Liam Jung,Manager,Finance,Corporate,Male,Konghucu,39,40192,1035040000,Menikah,S2,Lombok</v>
      </c>
    </row>
    <row r="122" spans="1:14">
      <c r="A122" s="11" t="s">
        <v>574</v>
      </c>
      <c r="B122" s="11" t="s">
        <v>575</v>
      </c>
      <c r="C122" s="11" t="s">
        <v>12</v>
      </c>
      <c r="D122" s="11" t="s">
        <v>13</v>
      </c>
      <c r="E122" s="11" t="s">
        <v>19</v>
      </c>
      <c r="F122" s="11" t="s">
        <v>9</v>
      </c>
      <c r="G122" s="11" t="s">
        <v>1950</v>
      </c>
      <c r="H122" s="11">
        <v>55</v>
      </c>
      <c r="I122" s="10">
        <v>38573</v>
      </c>
      <c r="J122" s="73">
        <v>927710000</v>
      </c>
      <c r="K122" s="74" t="str">
        <f>IF(TBL_Employees[[#This Row],[Usia]]&gt;35,"Menikah","Belum Menikah")</f>
        <v>Menikah</v>
      </c>
      <c r="L122" s="11" t="s">
        <v>1956</v>
      </c>
      <c r="M122" s="11" t="s">
        <v>1963</v>
      </c>
      <c r="N122" s="16" t="str">
        <f>_xlfn.TEXTJOIN(",",TRUE,TBL_Employees[[#This Row],[Employe ID]:[City]])</f>
        <v>E02331,Sophia Huynh,Enterprise Architect,IT,Manufacturing,Female,Islam,55,38573,927710000,Menikah,S1,Bekasi</v>
      </c>
    </row>
    <row r="123" spans="1:14">
      <c r="A123" s="11" t="s">
        <v>576</v>
      </c>
      <c r="B123" s="11" t="s">
        <v>577</v>
      </c>
      <c r="C123" s="11" t="s">
        <v>39</v>
      </c>
      <c r="D123" s="11" t="s">
        <v>7</v>
      </c>
      <c r="E123" s="11" t="s">
        <v>26</v>
      </c>
      <c r="F123" s="11" t="s">
        <v>9</v>
      </c>
      <c r="G123" s="11" t="s">
        <v>1951</v>
      </c>
      <c r="H123" s="11">
        <v>39</v>
      </c>
      <c r="I123" s="10">
        <v>38813</v>
      </c>
      <c r="J123" s="73">
        <v>715310000</v>
      </c>
      <c r="K123" s="74" t="str">
        <f>IF(TBL_Employees[[#This Row],[Usia]]&gt;35,"Menikah","Belum Menikah")</f>
        <v>Menikah</v>
      </c>
      <c r="L123" s="11" t="s">
        <v>1956</v>
      </c>
      <c r="M123" s="11" t="s">
        <v>1975</v>
      </c>
      <c r="N123" s="16" t="str">
        <f>_xlfn.TEXTJOIN(",",TRUE,TBL_Employees[[#This Row],[Employe ID]:[City]])</f>
        <v>E00417,Athena Carrillo,Analyst II,Finance,Speciality Products,Female,Protestan,39,38813,715310000,Menikah,S1,Denpasar</v>
      </c>
    </row>
    <row r="124" spans="1:14">
      <c r="A124" s="11" t="s">
        <v>338</v>
      </c>
      <c r="B124" s="11" t="s">
        <v>578</v>
      </c>
      <c r="C124" s="11" t="s">
        <v>21</v>
      </c>
      <c r="D124" s="11" t="s">
        <v>13</v>
      </c>
      <c r="E124" s="11" t="s">
        <v>26</v>
      </c>
      <c r="F124" s="11" t="s">
        <v>14</v>
      </c>
      <c r="G124" s="11" t="s">
        <v>1952</v>
      </c>
      <c r="H124" s="11">
        <v>28</v>
      </c>
      <c r="I124" s="10">
        <v>43530</v>
      </c>
      <c r="J124" s="73">
        <v>903040000</v>
      </c>
      <c r="K124" s="74" t="str">
        <f>IF(TBL_Employees[[#This Row],[Usia]]&gt;35,"Menikah","Belum Menikah")</f>
        <v>Belum Menikah</v>
      </c>
      <c r="L124" s="11" t="s">
        <v>1956</v>
      </c>
      <c r="M124" s="11" t="s">
        <v>1961</v>
      </c>
      <c r="N124" s="16" t="str">
        <f>_xlfn.TEXTJOIN(",",TRUE,TBL_Employees[[#This Row],[Employe ID]:[City]])</f>
        <v>E04267,Greyson Sanders,Cloud Infrastructure Architect,IT,Speciality Products,Male,Katolik,28,43530,903040000,Belum Menikah,S1,Depok</v>
      </c>
    </row>
    <row r="125" spans="1:14">
      <c r="A125" s="11" t="s">
        <v>579</v>
      </c>
      <c r="B125" s="11" t="s">
        <v>63</v>
      </c>
      <c r="C125" s="11" t="s">
        <v>38</v>
      </c>
      <c r="D125" s="11" t="s">
        <v>25</v>
      </c>
      <c r="E125" s="11" t="s">
        <v>19</v>
      </c>
      <c r="F125" s="11" t="s">
        <v>9</v>
      </c>
      <c r="G125" s="11" t="s">
        <v>1953</v>
      </c>
      <c r="H125" s="11">
        <v>65</v>
      </c>
      <c r="I125" s="10">
        <v>40793</v>
      </c>
      <c r="J125" s="73">
        <v>1049030000</v>
      </c>
      <c r="K125" s="74" t="str">
        <f>IF(TBL_Employees[[#This Row],[Usia]]&gt;35,"Menikah","Belum Menikah")</f>
        <v>Menikah</v>
      </c>
      <c r="L125" s="11" t="s">
        <v>1956</v>
      </c>
      <c r="M125" s="11" t="s">
        <v>1975</v>
      </c>
      <c r="N125" s="16" t="str">
        <f>_xlfn.TEXTJOIN(",",TRUE,TBL_Employees[[#This Row],[Employe ID]:[City]])</f>
        <v>E03061,Vivian Lewis,Manager,Marketing,Manufacturing,Female,Hindu,65,40793,1049030000,Menikah,S1,Denpasar</v>
      </c>
    </row>
    <row r="126" spans="1:14">
      <c r="A126" s="11" t="s">
        <v>580</v>
      </c>
      <c r="B126" s="11" t="s">
        <v>581</v>
      </c>
      <c r="C126" s="11" t="s">
        <v>42</v>
      </c>
      <c r="D126" s="11" t="s">
        <v>7</v>
      </c>
      <c r="E126" s="11" t="s">
        <v>17</v>
      </c>
      <c r="F126" s="11" t="s">
        <v>9</v>
      </c>
      <c r="G126" s="11" t="s">
        <v>1954</v>
      </c>
      <c r="H126" s="11">
        <v>52</v>
      </c>
      <c r="I126" s="10">
        <v>43515</v>
      </c>
      <c r="J126" s="73">
        <v>558590000</v>
      </c>
      <c r="K126" s="74" t="str">
        <f>IF(TBL_Employees[[#This Row],[Usia]]&gt;35,"Menikah","Belum Menikah")</f>
        <v>Menikah</v>
      </c>
      <c r="L126" s="11" t="s">
        <v>1957</v>
      </c>
      <c r="M126" s="11" t="s">
        <v>1967</v>
      </c>
      <c r="N126" s="16" t="str">
        <f>_xlfn.TEXTJOIN(",",TRUE,TBL_Employees[[#This Row],[Employe ID]:[City]])</f>
        <v>E00013,Elena Vang,Analyst,Finance,Corporate,Female,Budha,52,43515,558590000,Menikah,S2,Yogyakarta</v>
      </c>
    </row>
    <row r="127" spans="1:14">
      <c r="A127" s="11" t="s">
        <v>224</v>
      </c>
      <c r="B127" s="11" t="s">
        <v>582</v>
      </c>
      <c r="C127" s="11" t="s">
        <v>43</v>
      </c>
      <c r="D127" s="11" t="s">
        <v>16</v>
      </c>
      <c r="E127" s="11" t="s">
        <v>17</v>
      </c>
      <c r="F127" s="11" t="s">
        <v>9</v>
      </c>
      <c r="G127" s="11" t="s">
        <v>1955</v>
      </c>
      <c r="H127" s="11">
        <v>62</v>
      </c>
      <c r="I127" s="10">
        <v>39002</v>
      </c>
      <c r="J127" s="73">
        <v>797850000</v>
      </c>
      <c r="K127" s="74" t="str">
        <f>IF(TBL_Employees[[#This Row],[Usia]]&gt;35,"Menikah","Belum Menikah")</f>
        <v>Menikah</v>
      </c>
      <c r="L127" s="11" t="s">
        <v>1956</v>
      </c>
      <c r="M127" s="11" t="s">
        <v>1964</v>
      </c>
      <c r="N127" s="16" t="str">
        <f>_xlfn.TEXTJOIN(",",TRUE,TBL_Employees[[#This Row],[Employe ID]:[City]])</f>
        <v>E04265,Natalia Diaz,Operations Engineer,Engineering,Corporate,Female,Konghucu,62,39002,797850000,Menikah,S1,Surabaya</v>
      </c>
    </row>
    <row r="128" spans="1:14">
      <c r="A128" s="11" t="s">
        <v>583</v>
      </c>
      <c r="B128" s="11" t="s">
        <v>584</v>
      </c>
      <c r="C128" s="11" t="s">
        <v>24</v>
      </c>
      <c r="D128" s="11" t="s">
        <v>25</v>
      </c>
      <c r="E128" s="11" t="s">
        <v>17</v>
      </c>
      <c r="F128" s="11" t="s">
        <v>9</v>
      </c>
      <c r="G128" s="11" t="s">
        <v>1950</v>
      </c>
      <c r="H128" s="11">
        <v>39</v>
      </c>
      <c r="I128" s="10">
        <v>39391</v>
      </c>
      <c r="J128" s="73">
        <v>990170000</v>
      </c>
      <c r="K128" s="74" t="str">
        <f>IF(TBL_Employees[[#This Row],[Usia]]&gt;35,"Menikah","Belum Menikah")</f>
        <v>Menikah</v>
      </c>
      <c r="L128" s="11" t="s">
        <v>1957</v>
      </c>
      <c r="M128" s="11" t="s">
        <v>1967</v>
      </c>
      <c r="N128" s="16" t="str">
        <f>_xlfn.TEXTJOIN(",",TRUE,TBL_Employees[[#This Row],[Employe ID]:[City]])</f>
        <v>E04769,Mila Leung,Sr. Analyst,Marketing,Corporate,Female,Islam,39,39391,990170000,Menikah,S2,Yogyakarta</v>
      </c>
    </row>
    <row r="129" spans="1:14">
      <c r="A129" s="11" t="s">
        <v>585</v>
      </c>
      <c r="B129" s="11" t="s">
        <v>586</v>
      </c>
      <c r="C129" s="11" t="s">
        <v>49</v>
      </c>
      <c r="D129" s="11" t="s">
        <v>13</v>
      </c>
      <c r="E129" s="11" t="s">
        <v>19</v>
      </c>
      <c r="F129" s="11" t="s">
        <v>9</v>
      </c>
      <c r="G129" s="11" t="s">
        <v>1951</v>
      </c>
      <c r="H129" s="11">
        <v>63</v>
      </c>
      <c r="I129" s="10">
        <v>33695</v>
      </c>
      <c r="J129" s="73">
        <v>538090000</v>
      </c>
      <c r="K129" s="74" t="str">
        <f>IF(TBL_Employees[[#This Row],[Usia]]&gt;35,"Menikah","Belum Menikah")</f>
        <v>Menikah</v>
      </c>
      <c r="L129" s="11" t="s">
        <v>1956</v>
      </c>
      <c r="M129" s="11" t="s">
        <v>1962</v>
      </c>
      <c r="N129" s="16" t="str">
        <f>_xlfn.TEXTJOIN(",",TRUE,TBL_Employees[[#This Row],[Employe ID]:[City]])</f>
        <v>E03042,Ava Nelson,Systems Analyst,IT,Manufacturing,Female,Protestan,63,33695,538090000,Menikah,S1,Tanggerang</v>
      </c>
    </row>
    <row r="130" spans="1:14">
      <c r="A130" s="11" t="s">
        <v>587</v>
      </c>
      <c r="B130" s="11" t="s">
        <v>588</v>
      </c>
      <c r="C130" s="11" t="s">
        <v>100</v>
      </c>
      <c r="D130" s="11" t="s">
        <v>16</v>
      </c>
      <c r="E130" s="11" t="s">
        <v>26</v>
      </c>
      <c r="F130" s="11" t="s">
        <v>14</v>
      </c>
      <c r="G130" s="11" t="s">
        <v>1952</v>
      </c>
      <c r="H130" s="11">
        <v>27</v>
      </c>
      <c r="I130" s="10">
        <v>43937</v>
      </c>
      <c r="J130" s="73">
        <v>718640000</v>
      </c>
      <c r="K130" s="74" t="str">
        <f>IF(TBL_Employees[[#This Row],[Usia]]&gt;35,"Menikah","Belum Menikah")</f>
        <v>Belum Menikah</v>
      </c>
      <c r="L130" s="11" t="s">
        <v>1957</v>
      </c>
      <c r="M130" s="11" t="s">
        <v>1968</v>
      </c>
      <c r="N130" s="16" t="str">
        <f>_xlfn.TEXTJOIN(",",TRUE,TBL_Employees[[#This Row],[Employe ID]:[City]])</f>
        <v>E00527,Mateo Chu,Field Engineer,Engineering,Speciality Products,Male,Katolik,27,43937,718640000,Belum Menikah,S2,Lombok</v>
      </c>
    </row>
    <row r="131" spans="1:14">
      <c r="A131" s="11" t="s">
        <v>589</v>
      </c>
      <c r="B131" s="11" t="s">
        <v>590</v>
      </c>
      <c r="C131" s="11" t="s">
        <v>6</v>
      </c>
      <c r="D131" s="11" t="s">
        <v>7</v>
      </c>
      <c r="E131" s="11" t="s">
        <v>17</v>
      </c>
      <c r="F131" s="11" t="s">
        <v>9</v>
      </c>
      <c r="G131" s="11" t="s">
        <v>1953</v>
      </c>
      <c r="H131" s="11">
        <v>37</v>
      </c>
      <c r="I131" s="10">
        <v>40883</v>
      </c>
      <c r="J131" s="73">
        <v>2255580000</v>
      </c>
      <c r="K131" s="74" t="str">
        <f>IF(TBL_Employees[[#This Row],[Usia]]&gt;35,"Menikah","Belum Menikah")</f>
        <v>Menikah</v>
      </c>
      <c r="L131" s="11" t="s">
        <v>1957</v>
      </c>
      <c r="M131" s="11" t="s">
        <v>1965</v>
      </c>
      <c r="N131" s="16" t="str">
        <f>_xlfn.TEXTJOIN(",",TRUE,TBL_Employees[[#This Row],[Employe ID]:[City]])</f>
        <v>E01095,Isla Lai,Vice President,Finance,Corporate,Female,Hindu,37,40883,2255580000,Menikah,S2,Bandung</v>
      </c>
    </row>
    <row r="132" spans="1:14">
      <c r="A132" s="11" t="s">
        <v>75</v>
      </c>
      <c r="B132" s="11" t="s">
        <v>591</v>
      </c>
      <c r="C132" s="11" t="s">
        <v>37</v>
      </c>
      <c r="D132" s="11" t="s">
        <v>13</v>
      </c>
      <c r="E132" s="11" t="s">
        <v>19</v>
      </c>
      <c r="F132" s="11" t="s">
        <v>14</v>
      </c>
      <c r="G132" s="11" t="s">
        <v>1954</v>
      </c>
      <c r="H132" s="11">
        <v>37</v>
      </c>
      <c r="I132" s="10">
        <v>41695</v>
      </c>
      <c r="J132" s="73">
        <v>1289840000</v>
      </c>
      <c r="K132" s="74" t="str">
        <f>IF(TBL_Employees[[#This Row],[Usia]]&gt;35,"Menikah","Belum Menikah")</f>
        <v>Menikah</v>
      </c>
      <c r="L132" s="11" t="s">
        <v>1956</v>
      </c>
      <c r="M132" s="11" t="s">
        <v>1963</v>
      </c>
      <c r="N132" s="16" t="str">
        <f>_xlfn.TEXTJOIN(",",TRUE,TBL_Employees[[#This Row],[Employe ID]:[City]])</f>
        <v>E03131,Ezekiel Reed,Sr. Manger,IT,Manufacturing,Male,Budha,37,41695,1289840000,Menikah,S1,Bekasi</v>
      </c>
    </row>
    <row r="133" spans="1:14">
      <c r="A133" s="11" t="s">
        <v>592</v>
      </c>
      <c r="B133" s="11" t="s">
        <v>593</v>
      </c>
      <c r="C133" s="11" t="s">
        <v>100</v>
      </c>
      <c r="D133" s="11" t="s">
        <v>16</v>
      </c>
      <c r="E133" s="11" t="s">
        <v>26</v>
      </c>
      <c r="F133" s="11" t="s">
        <v>14</v>
      </c>
      <c r="G133" s="11" t="s">
        <v>1955</v>
      </c>
      <c r="H133" s="11">
        <v>46</v>
      </c>
      <c r="I133" s="10">
        <v>36331</v>
      </c>
      <c r="J133" s="73">
        <v>969970000</v>
      </c>
      <c r="K133" s="74" t="str">
        <f>IF(TBL_Employees[[#This Row],[Usia]]&gt;35,"Menikah","Belum Menikah")</f>
        <v>Menikah</v>
      </c>
      <c r="L133" s="11" t="s">
        <v>1958</v>
      </c>
      <c r="M133" s="11" t="s">
        <v>1969</v>
      </c>
      <c r="N133" s="16" t="str">
        <f>_xlfn.TEXTJOIN(",",TRUE,TBL_Employees[[#This Row],[Employe ID]:[City]])</f>
        <v>E01713,Nolan Guzman,Field Engineer,Engineering,Speciality Products,Male,Konghucu,46,36331,969970000,Menikah,S3,Samarinda</v>
      </c>
    </row>
    <row r="134" spans="1:14">
      <c r="A134" s="11" t="s">
        <v>594</v>
      </c>
      <c r="B134" s="11" t="s">
        <v>595</v>
      </c>
      <c r="C134" s="11" t="s">
        <v>22</v>
      </c>
      <c r="D134" s="11" t="s">
        <v>11</v>
      </c>
      <c r="E134" s="11" t="s">
        <v>19</v>
      </c>
      <c r="F134" s="11" t="s">
        <v>9</v>
      </c>
      <c r="G134" s="11" t="s">
        <v>1950</v>
      </c>
      <c r="H134" s="11">
        <v>54</v>
      </c>
      <c r="I134" s="10">
        <v>43122</v>
      </c>
      <c r="J134" s="73">
        <v>1762940000</v>
      </c>
      <c r="K134" s="74" t="str">
        <f>IF(TBL_Employees[[#This Row],[Usia]]&gt;35,"Menikah","Belum Menikah")</f>
        <v>Menikah</v>
      </c>
      <c r="L134" s="11" t="s">
        <v>1956</v>
      </c>
      <c r="M134" s="11" t="s">
        <v>1964</v>
      </c>
      <c r="N134" s="16" t="str">
        <f>_xlfn.TEXTJOIN(",",TRUE,TBL_Employees[[#This Row],[Employe ID]:[City]])</f>
        <v>E00128,Everleigh Espinoza,Director,Human Resources,Manufacturing,Female,Islam,54,43122,1762940000,Menikah,S1,Surabaya</v>
      </c>
    </row>
    <row r="135" spans="1:14">
      <c r="A135" s="11" t="s">
        <v>596</v>
      </c>
      <c r="B135" s="11" t="s">
        <v>597</v>
      </c>
      <c r="C135" s="11" t="s">
        <v>42</v>
      </c>
      <c r="D135" s="11" t="s">
        <v>30</v>
      </c>
      <c r="E135" s="11" t="s">
        <v>8</v>
      </c>
      <c r="F135" s="11" t="s">
        <v>9</v>
      </c>
      <c r="G135" s="11" t="s">
        <v>1951</v>
      </c>
      <c r="H135" s="11">
        <v>30</v>
      </c>
      <c r="I135" s="10">
        <v>44241</v>
      </c>
      <c r="J135" s="73">
        <v>483400000</v>
      </c>
      <c r="K135" s="74" t="str">
        <f>IF(TBL_Employees[[#This Row],[Usia]]&gt;35,"Menikah","Belum Menikah")</f>
        <v>Belum Menikah</v>
      </c>
      <c r="L135" s="11" t="s">
        <v>1957</v>
      </c>
      <c r="M135" s="11" t="s">
        <v>1967</v>
      </c>
      <c r="N135" s="16" t="str">
        <f>_xlfn.TEXTJOIN(",",TRUE,TBL_Employees[[#This Row],[Employe ID]:[City]])</f>
        <v>E03849,Evelyn Jung,Analyst,Sales,Research &amp; Development,Female,Protestan,30,44241,483400000,Belum Menikah,S2,Yogyakarta</v>
      </c>
    </row>
    <row r="136" spans="1:14">
      <c r="A136" s="11" t="s">
        <v>598</v>
      </c>
      <c r="B136" s="11" t="s">
        <v>200</v>
      </c>
      <c r="C136" s="11" t="s">
        <v>6</v>
      </c>
      <c r="D136" s="11" t="s">
        <v>16</v>
      </c>
      <c r="E136" s="11" t="s">
        <v>17</v>
      </c>
      <c r="F136" s="11" t="s">
        <v>9</v>
      </c>
      <c r="G136" s="11" t="s">
        <v>1952</v>
      </c>
      <c r="H136" s="11">
        <v>28</v>
      </c>
      <c r="I136" s="10">
        <v>42922</v>
      </c>
      <c r="J136" s="73">
        <v>2404880000</v>
      </c>
      <c r="K136" s="74" t="str">
        <f>IF(TBL_Employees[[#This Row],[Usia]]&gt;35,"Menikah","Belum Menikah")</f>
        <v>Belum Menikah</v>
      </c>
      <c r="L136" s="11" t="s">
        <v>1958</v>
      </c>
      <c r="M136" s="11" t="s">
        <v>1976</v>
      </c>
      <c r="N136" s="16" t="str">
        <f>_xlfn.TEXTJOIN(",",TRUE,TBL_Employees[[#This Row],[Employe ID]:[City]])</f>
        <v>E02464,Sophie Silva,Vice President,Engineering,Corporate,Female,Katolik,28,42922,2404880000,Belum Menikah,S3,Manado</v>
      </c>
    </row>
    <row r="137" spans="1:14">
      <c r="A137" s="11" t="s">
        <v>599</v>
      </c>
      <c r="B137" s="11" t="s">
        <v>600</v>
      </c>
      <c r="C137" s="11" t="s">
        <v>12</v>
      </c>
      <c r="D137" s="11" t="s">
        <v>13</v>
      </c>
      <c r="E137" s="11" t="s">
        <v>19</v>
      </c>
      <c r="F137" s="11" t="s">
        <v>14</v>
      </c>
      <c r="G137" s="11" t="s">
        <v>1953</v>
      </c>
      <c r="H137" s="11">
        <v>40</v>
      </c>
      <c r="I137" s="10">
        <v>40565</v>
      </c>
      <c r="J137" s="73">
        <v>973390000</v>
      </c>
      <c r="K137" s="74" t="str">
        <f>IF(TBL_Employees[[#This Row],[Usia]]&gt;35,"Menikah","Belum Menikah")</f>
        <v>Menikah</v>
      </c>
      <c r="L137" s="11" t="s">
        <v>1956</v>
      </c>
      <c r="M137" s="11" t="s">
        <v>1964</v>
      </c>
      <c r="N137" s="16" t="str">
        <f>_xlfn.TEXTJOIN(",",TRUE,TBL_Employees[[#This Row],[Employe ID]:[City]])</f>
        <v>E00306,Mateo Williams,Enterprise Architect,IT,Manufacturing,Male,Hindu,40,40565,973390000,Menikah,S1,Surabaya</v>
      </c>
    </row>
    <row r="138" spans="1:14">
      <c r="A138" s="11" t="s">
        <v>601</v>
      </c>
      <c r="B138" s="11" t="s">
        <v>602</v>
      </c>
      <c r="C138" s="11" t="s">
        <v>6</v>
      </c>
      <c r="D138" s="11" t="s">
        <v>11</v>
      </c>
      <c r="E138" s="11" t="s">
        <v>19</v>
      </c>
      <c r="F138" s="11" t="s">
        <v>9</v>
      </c>
      <c r="G138" s="11" t="s">
        <v>1954</v>
      </c>
      <c r="H138" s="11">
        <v>49</v>
      </c>
      <c r="I138" s="10">
        <v>37680</v>
      </c>
      <c r="J138" s="73">
        <v>2112910000</v>
      </c>
      <c r="K138" s="74" t="str">
        <f>IF(TBL_Employees[[#This Row],[Usia]]&gt;35,"Menikah","Belum Menikah")</f>
        <v>Menikah</v>
      </c>
      <c r="L138" s="11" t="s">
        <v>1957</v>
      </c>
      <c r="M138" s="11" t="s">
        <v>1960</v>
      </c>
      <c r="N138" s="16" t="str">
        <f>_xlfn.TEXTJOIN(",",TRUE,TBL_Employees[[#This Row],[Employe ID]:[City]])</f>
        <v>E03737,Kennedy Rahman,Vice President,Human Resources,Manufacturing,Female,Budha,49,37680,2112910000,Menikah,S2,Bogor</v>
      </c>
    </row>
    <row r="139" spans="1:14">
      <c r="A139" s="11" t="s">
        <v>350</v>
      </c>
      <c r="B139" s="11" t="s">
        <v>603</v>
      </c>
      <c r="C139" s="11" t="s">
        <v>6</v>
      </c>
      <c r="D139" s="11" t="s">
        <v>30</v>
      </c>
      <c r="E139" s="11" t="s">
        <v>8</v>
      </c>
      <c r="F139" s="11" t="s">
        <v>14</v>
      </c>
      <c r="G139" s="11" t="s">
        <v>1955</v>
      </c>
      <c r="H139" s="11">
        <v>39</v>
      </c>
      <c r="I139" s="10">
        <v>40778</v>
      </c>
      <c r="J139" s="73">
        <v>2495060000</v>
      </c>
      <c r="K139" s="74" t="str">
        <f>IF(TBL_Employees[[#This Row],[Usia]]&gt;35,"Menikah","Belum Menikah")</f>
        <v>Menikah</v>
      </c>
      <c r="L139" s="11" t="s">
        <v>1958</v>
      </c>
      <c r="M139" s="11" t="s">
        <v>1976</v>
      </c>
      <c r="N139" s="16" t="str">
        <f>_xlfn.TEXTJOIN(",",TRUE,TBL_Employees[[#This Row],[Employe ID]:[City]])</f>
        <v>E02783,Levi Mendez,Vice President,Sales,Research &amp; Development,Male,Konghucu,39,40778,2495060000,Menikah,S3,Manado</v>
      </c>
    </row>
    <row r="140" spans="1:14">
      <c r="A140" s="11" t="s">
        <v>215</v>
      </c>
      <c r="B140" s="11" t="s">
        <v>604</v>
      </c>
      <c r="C140" s="11" t="s">
        <v>15</v>
      </c>
      <c r="D140" s="11" t="s">
        <v>16</v>
      </c>
      <c r="E140" s="11" t="s">
        <v>26</v>
      </c>
      <c r="F140" s="11" t="s">
        <v>14</v>
      </c>
      <c r="G140" s="11" t="s">
        <v>1950</v>
      </c>
      <c r="H140" s="11">
        <v>61</v>
      </c>
      <c r="I140" s="10">
        <v>37582</v>
      </c>
      <c r="J140" s="73">
        <v>809500000</v>
      </c>
      <c r="K140" s="74" t="str">
        <f>IF(TBL_Employees[[#This Row],[Usia]]&gt;35,"Menikah","Belum Menikah")</f>
        <v>Menikah</v>
      </c>
      <c r="L140" s="11" t="s">
        <v>1957</v>
      </c>
      <c r="M140" s="11" t="s">
        <v>1960</v>
      </c>
      <c r="N140" s="16" t="str">
        <f>_xlfn.TEXTJOIN(",",TRUE,TBL_Employees[[#This Row],[Employe ID]:[City]])</f>
        <v>E02939,Julian Fong,Quality Engineer,Engineering,Speciality Products,Male,Islam,61,37582,809500000,Menikah,S2,Bogor</v>
      </c>
    </row>
    <row r="141" spans="1:14">
      <c r="A141" s="11" t="s">
        <v>605</v>
      </c>
      <c r="B141" s="11" t="s">
        <v>606</v>
      </c>
      <c r="C141" s="11" t="s">
        <v>36</v>
      </c>
      <c r="D141" s="11" t="s">
        <v>16</v>
      </c>
      <c r="E141" s="11" t="s">
        <v>8</v>
      </c>
      <c r="F141" s="11" t="s">
        <v>9</v>
      </c>
      <c r="G141" s="11" t="s">
        <v>1951</v>
      </c>
      <c r="H141" s="11">
        <v>46</v>
      </c>
      <c r="I141" s="10">
        <v>44206</v>
      </c>
      <c r="J141" s="73">
        <v>865380000</v>
      </c>
      <c r="K141" s="74" t="str">
        <f>IF(TBL_Employees[[#This Row],[Usia]]&gt;35,"Menikah","Belum Menikah")</f>
        <v>Menikah</v>
      </c>
      <c r="L141" s="11" t="s">
        <v>1957</v>
      </c>
      <c r="M141" s="11" t="s">
        <v>1968</v>
      </c>
      <c r="N141" s="16" t="str">
        <f>_xlfn.TEXTJOIN(",",TRUE,TBL_Employees[[#This Row],[Employe ID]:[City]])</f>
        <v>E02706,Nevaeh Kang,Automation Engineer,Engineering,Research &amp; Development,Female,Protestan,46,44206,865380000,Menikah,S2,Lombok</v>
      </c>
    </row>
    <row r="142" spans="1:14">
      <c r="A142" s="11" t="s">
        <v>607</v>
      </c>
      <c r="B142" s="11" t="s">
        <v>608</v>
      </c>
      <c r="C142" s="11" t="s">
        <v>24</v>
      </c>
      <c r="D142" s="11" t="s">
        <v>25</v>
      </c>
      <c r="E142" s="11" t="s">
        <v>26</v>
      </c>
      <c r="F142" s="11" t="s">
        <v>9</v>
      </c>
      <c r="G142" s="11" t="s">
        <v>1952</v>
      </c>
      <c r="H142" s="11">
        <v>35</v>
      </c>
      <c r="I142" s="10">
        <v>43715</v>
      </c>
      <c r="J142" s="73">
        <v>709920000</v>
      </c>
      <c r="K142" s="74" t="str">
        <f>IF(TBL_Employees[[#This Row],[Usia]]&gt;35,"Menikah","Belum Menikah")</f>
        <v>Belum Menikah</v>
      </c>
      <c r="L142" s="11" t="s">
        <v>1956</v>
      </c>
      <c r="M142" s="11" t="s">
        <v>1964</v>
      </c>
      <c r="N142" s="16" t="str">
        <f>_xlfn.TEXTJOIN(",",TRUE,TBL_Employees[[#This Row],[Employe ID]:[City]])</f>
        <v>E00170,Hannah Nelson,Sr. Analyst,Marketing,Speciality Products,Female,Katolik,35,43715,709920000,Belum Menikah,S1,Surabaya</v>
      </c>
    </row>
    <row r="143" spans="1:14">
      <c r="A143" s="11" t="s">
        <v>609</v>
      </c>
      <c r="B143" s="11" t="s">
        <v>610</v>
      </c>
      <c r="C143" s="11" t="s">
        <v>6</v>
      </c>
      <c r="D143" s="11" t="s">
        <v>16</v>
      </c>
      <c r="E143" s="11" t="s">
        <v>17</v>
      </c>
      <c r="F143" s="11" t="s">
        <v>14</v>
      </c>
      <c r="G143" s="11" t="s">
        <v>1953</v>
      </c>
      <c r="H143" s="11">
        <v>33</v>
      </c>
      <c r="I143" s="10">
        <v>42173</v>
      </c>
      <c r="J143" s="73">
        <v>2053140000</v>
      </c>
      <c r="K143" s="74" t="str">
        <f>IF(TBL_Employees[[#This Row],[Usia]]&gt;35,"Menikah","Belum Menikah")</f>
        <v>Belum Menikah</v>
      </c>
      <c r="L143" s="11" t="s">
        <v>1956</v>
      </c>
      <c r="M143" s="11" t="s">
        <v>1975</v>
      </c>
      <c r="N143" s="16" t="str">
        <f>_xlfn.TEXTJOIN(",",TRUE,TBL_Employees[[#This Row],[Employe ID]:[City]])</f>
        <v>E01425,Anthony Rogers,Vice President,Engineering,Corporate,Male,Hindu,33,42173,2053140000,Belum Menikah,S1,Denpasar</v>
      </c>
    </row>
    <row r="144" spans="1:14">
      <c r="A144" s="11" t="s">
        <v>611</v>
      </c>
      <c r="B144" s="11" t="s">
        <v>612</v>
      </c>
      <c r="C144" s="11" t="s">
        <v>6</v>
      </c>
      <c r="D144" s="11" t="s">
        <v>11</v>
      </c>
      <c r="E144" s="11" t="s">
        <v>17</v>
      </c>
      <c r="F144" s="11" t="s">
        <v>9</v>
      </c>
      <c r="G144" s="11" t="s">
        <v>1954</v>
      </c>
      <c r="H144" s="11">
        <v>61</v>
      </c>
      <c r="I144" s="10">
        <v>42804</v>
      </c>
      <c r="J144" s="73">
        <v>1969510000</v>
      </c>
      <c r="K144" s="74" t="str">
        <f>IF(TBL_Employees[[#This Row],[Usia]]&gt;35,"Menikah","Belum Menikah")</f>
        <v>Menikah</v>
      </c>
      <c r="L144" s="11" t="s">
        <v>1957</v>
      </c>
      <c r="M144" s="11" t="s">
        <v>1967</v>
      </c>
      <c r="N144" s="16" t="str">
        <f>_xlfn.TEXTJOIN(",",TRUE,TBL_Employees[[#This Row],[Employe ID]:[City]])</f>
        <v>E00130,Paisley Kang,Vice President,Human Resources,Corporate,Female,Budha,61,42804,1969510000,Menikah,S2,Yogyakarta</v>
      </c>
    </row>
    <row r="145" spans="1:14">
      <c r="A145" s="11" t="s">
        <v>254</v>
      </c>
      <c r="B145" s="11" t="s">
        <v>613</v>
      </c>
      <c r="C145" s="11" t="s">
        <v>18</v>
      </c>
      <c r="D145" s="11" t="s">
        <v>13</v>
      </c>
      <c r="E145" s="11" t="s">
        <v>26</v>
      </c>
      <c r="F145" s="11" t="s">
        <v>14</v>
      </c>
      <c r="G145" s="11" t="s">
        <v>1955</v>
      </c>
      <c r="H145" s="11">
        <v>45</v>
      </c>
      <c r="I145" s="10">
        <v>38613</v>
      </c>
      <c r="J145" s="73">
        <v>676860000</v>
      </c>
      <c r="K145" s="74" t="str">
        <f>IF(TBL_Employees[[#This Row],[Usia]]&gt;35,"Menikah","Belum Menikah")</f>
        <v>Menikah</v>
      </c>
      <c r="L145" s="11" t="s">
        <v>1957</v>
      </c>
      <c r="M145" s="11" t="s">
        <v>1967</v>
      </c>
      <c r="N145" s="16" t="str">
        <f>_xlfn.TEXTJOIN(",",TRUE,TBL_Employees[[#This Row],[Employe ID]:[City]])</f>
        <v>E02094,Matthew Gupta,Network Engineer,IT,Speciality Products,Male,Konghucu,45,38613,676860000,Menikah,S2,Yogyakarta</v>
      </c>
    </row>
    <row r="146" spans="1:14">
      <c r="A146" s="11" t="s">
        <v>201</v>
      </c>
      <c r="B146" s="11" t="s">
        <v>614</v>
      </c>
      <c r="C146" s="11" t="s">
        <v>32</v>
      </c>
      <c r="D146" s="11" t="s">
        <v>13</v>
      </c>
      <c r="E146" s="11" t="s">
        <v>8</v>
      </c>
      <c r="F146" s="11" t="s">
        <v>14</v>
      </c>
      <c r="G146" s="11" t="s">
        <v>1950</v>
      </c>
      <c r="H146" s="11">
        <v>51</v>
      </c>
      <c r="I146" s="10">
        <v>39553</v>
      </c>
      <c r="J146" s="73">
        <v>864310000</v>
      </c>
      <c r="K146" s="74" t="str">
        <f>IF(TBL_Employees[[#This Row],[Usia]]&gt;35,"Menikah","Belum Menikah")</f>
        <v>Menikah</v>
      </c>
      <c r="L146" s="11" t="s">
        <v>1956</v>
      </c>
      <c r="M146" s="11" t="s">
        <v>1975</v>
      </c>
      <c r="N146" s="16" t="str">
        <f>_xlfn.TEXTJOIN(",",TRUE,TBL_Employees[[#This Row],[Employe ID]:[City]])</f>
        <v>E03567,Silas Chavez,Technical Architect,IT,Research &amp; Development,Male,Islam,51,39553,864310000,Menikah,S1,Denpasar</v>
      </c>
    </row>
    <row r="147" spans="1:14">
      <c r="A147" s="11" t="s">
        <v>615</v>
      </c>
      <c r="B147" s="11" t="s">
        <v>616</v>
      </c>
      <c r="C147" s="11" t="s">
        <v>38</v>
      </c>
      <c r="D147" s="11" t="s">
        <v>11</v>
      </c>
      <c r="E147" s="11" t="s">
        <v>19</v>
      </c>
      <c r="F147" s="11" t="s">
        <v>14</v>
      </c>
      <c r="G147" s="11" t="s">
        <v>1951</v>
      </c>
      <c r="H147" s="11">
        <v>55</v>
      </c>
      <c r="I147" s="10">
        <v>35019</v>
      </c>
      <c r="J147" s="73">
        <v>1259360000</v>
      </c>
      <c r="K147" s="74" t="str">
        <f>IF(TBL_Employees[[#This Row],[Usia]]&gt;35,"Menikah","Belum Menikah")</f>
        <v>Menikah</v>
      </c>
      <c r="L147" s="11" t="s">
        <v>1957</v>
      </c>
      <c r="M147" s="11" t="s">
        <v>1960</v>
      </c>
      <c r="N147" s="16" t="str">
        <f>_xlfn.TEXTJOIN(",",TRUE,TBL_Employees[[#This Row],[Employe ID]:[City]])</f>
        <v>E04682,Colton Thao,Manager,Human Resources,Manufacturing,Male,Protestan,55,35019,1259360000,Menikah,S2,Bogor</v>
      </c>
    </row>
    <row r="148" spans="1:14">
      <c r="A148" s="11" t="s">
        <v>617</v>
      </c>
      <c r="B148" s="11" t="s">
        <v>618</v>
      </c>
      <c r="C148" s="11" t="s">
        <v>37</v>
      </c>
      <c r="D148" s="11" t="s">
        <v>30</v>
      </c>
      <c r="E148" s="11" t="s">
        <v>17</v>
      </c>
      <c r="F148" s="11" t="s">
        <v>9</v>
      </c>
      <c r="G148" s="11" t="s">
        <v>1952</v>
      </c>
      <c r="H148" s="11">
        <v>46</v>
      </c>
      <c r="I148" s="10">
        <v>41473</v>
      </c>
      <c r="J148" s="73">
        <v>1497120000</v>
      </c>
      <c r="K148" s="74" t="str">
        <f>IF(TBL_Employees[[#This Row],[Usia]]&gt;35,"Menikah","Belum Menikah")</f>
        <v>Menikah</v>
      </c>
      <c r="L148" s="11" t="s">
        <v>1956</v>
      </c>
      <c r="M148" s="11" t="s">
        <v>1975</v>
      </c>
      <c r="N148" s="16" t="str">
        <f>_xlfn.TEXTJOIN(",",TRUE,TBL_Employees[[#This Row],[Employe ID]:[City]])</f>
        <v>E00957,Genesis Perry,Sr. Manger,Sales,Corporate,Female,Katolik,46,41473,1497120000,Menikah,S1,Denpasar</v>
      </c>
    </row>
    <row r="149" spans="1:14">
      <c r="A149" s="11" t="s">
        <v>117</v>
      </c>
      <c r="B149" s="11" t="s">
        <v>619</v>
      </c>
      <c r="C149" s="11" t="s">
        <v>100</v>
      </c>
      <c r="D149" s="11" t="s">
        <v>16</v>
      </c>
      <c r="E149" s="11" t="s">
        <v>26</v>
      </c>
      <c r="F149" s="11" t="s">
        <v>14</v>
      </c>
      <c r="G149" s="11" t="s">
        <v>1953</v>
      </c>
      <c r="H149" s="11">
        <v>30</v>
      </c>
      <c r="I149" s="10">
        <v>44471</v>
      </c>
      <c r="J149" s="73">
        <v>887580000</v>
      </c>
      <c r="K149" s="74" t="str">
        <f>IF(TBL_Employees[[#This Row],[Usia]]&gt;35,"Menikah","Belum Menikah")</f>
        <v>Belum Menikah</v>
      </c>
      <c r="L149" s="11" t="s">
        <v>1956</v>
      </c>
      <c r="M149" s="11" t="s">
        <v>1959</v>
      </c>
      <c r="N149" s="16" t="str">
        <f>_xlfn.TEXTJOIN(",",TRUE,TBL_Employees[[#This Row],[Employe ID]:[City]])</f>
        <v>E04458,Alexander Bryant,Field Engineer,Engineering,Speciality Products,Male,Hindu,30,44471,887580000,Belum Menikah,S1,Jakarta</v>
      </c>
    </row>
    <row r="150" spans="1:14">
      <c r="A150" s="11" t="s">
        <v>362</v>
      </c>
      <c r="B150" s="11" t="s">
        <v>620</v>
      </c>
      <c r="C150" s="11" t="s">
        <v>59</v>
      </c>
      <c r="D150" s="11" t="s">
        <v>13</v>
      </c>
      <c r="E150" s="11" t="s">
        <v>8</v>
      </c>
      <c r="F150" s="11" t="s">
        <v>14</v>
      </c>
      <c r="G150" s="11" t="s">
        <v>1954</v>
      </c>
      <c r="H150" s="11">
        <v>54</v>
      </c>
      <c r="I150" s="10">
        <v>41468</v>
      </c>
      <c r="J150" s="73">
        <v>836390000</v>
      </c>
      <c r="K150" s="74" t="str">
        <f>IF(TBL_Employees[[#This Row],[Usia]]&gt;35,"Menikah","Belum Menikah")</f>
        <v>Menikah</v>
      </c>
      <c r="L150" s="11" t="s">
        <v>1957</v>
      </c>
      <c r="M150" s="11" t="s">
        <v>1967</v>
      </c>
      <c r="N150" s="16" t="str">
        <f>_xlfn.TEXTJOIN(",",TRUE,TBL_Employees[[#This Row],[Employe ID]:[City]])</f>
        <v>E01499,Elias Zhang,Solutions Architect,IT,Research &amp; Development,Male,Budha,54,41468,836390000,Menikah,S2,Yogyakarta</v>
      </c>
    </row>
    <row r="151" spans="1:14">
      <c r="A151" s="11" t="s">
        <v>621</v>
      </c>
      <c r="B151" s="11" t="s">
        <v>622</v>
      </c>
      <c r="C151" s="11" t="s">
        <v>45</v>
      </c>
      <c r="D151" s="11" t="s">
        <v>13</v>
      </c>
      <c r="E151" s="11" t="s">
        <v>8</v>
      </c>
      <c r="F151" s="11" t="s">
        <v>9</v>
      </c>
      <c r="G151" s="11" t="s">
        <v>1955</v>
      </c>
      <c r="H151" s="11">
        <v>54</v>
      </c>
      <c r="I151" s="10">
        <v>35933</v>
      </c>
      <c r="J151" s="73">
        <v>682680000</v>
      </c>
      <c r="K151" s="74" t="str">
        <f>IF(TBL_Employees[[#This Row],[Usia]]&gt;35,"Menikah","Belum Menikah")</f>
        <v>Menikah</v>
      </c>
      <c r="L151" s="11" t="s">
        <v>1956</v>
      </c>
      <c r="M151" s="11" t="s">
        <v>1962</v>
      </c>
      <c r="N151" s="16" t="str">
        <f>_xlfn.TEXTJOIN(",",TRUE,TBL_Employees[[#This Row],[Employe ID]:[City]])</f>
        <v>E00521,Lily Carter,Network Architect,IT,Research &amp; Development,Female,Konghucu,54,35933,682680000,Menikah,S1,Tanggerang</v>
      </c>
    </row>
    <row r="152" spans="1:14">
      <c r="A152" s="11" t="s">
        <v>283</v>
      </c>
      <c r="B152" s="11" t="s">
        <v>623</v>
      </c>
      <c r="C152" s="11" t="s">
        <v>100</v>
      </c>
      <c r="D152" s="11" t="s">
        <v>16</v>
      </c>
      <c r="E152" s="11" t="s">
        <v>19</v>
      </c>
      <c r="F152" s="11" t="s">
        <v>14</v>
      </c>
      <c r="G152" s="11" t="s">
        <v>1950</v>
      </c>
      <c r="H152" s="11">
        <v>45</v>
      </c>
      <c r="I152" s="10">
        <v>37313</v>
      </c>
      <c r="J152" s="73">
        <v>758190000</v>
      </c>
      <c r="K152" s="74" t="str">
        <f>IF(TBL_Employees[[#This Row],[Usia]]&gt;35,"Menikah","Belum Menikah")</f>
        <v>Menikah</v>
      </c>
      <c r="L152" s="11" t="s">
        <v>1958</v>
      </c>
      <c r="M152" s="11" t="s">
        <v>1969</v>
      </c>
      <c r="N152" s="16" t="str">
        <f>_xlfn.TEXTJOIN(",",TRUE,TBL_Employees[[#This Row],[Employe ID]:[City]])</f>
        <v>E03717,Joseph Ruiz,Field Engineer,Engineering,Manufacturing,Male,Islam,45,37313,758190000,Menikah,S3,Samarinda</v>
      </c>
    </row>
    <row r="153" spans="1:14">
      <c r="A153" s="11" t="s">
        <v>624</v>
      </c>
      <c r="B153" s="11" t="s">
        <v>625</v>
      </c>
      <c r="C153" s="11" t="s">
        <v>24</v>
      </c>
      <c r="D153" s="11" t="s">
        <v>30</v>
      </c>
      <c r="E153" s="11" t="s">
        <v>26</v>
      </c>
      <c r="F153" s="11" t="s">
        <v>9</v>
      </c>
      <c r="G153" s="11" t="s">
        <v>1951</v>
      </c>
      <c r="H153" s="11">
        <v>49</v>
      </c>
      <c r="I153" s="10">
        <v>35200</v>
      </c>
      <c r="J153" s="73">
        <v>866580000</v>
      </c>
      <c r="K153" s="74" t="str">
        <f>IF(TBL_Employees[[#This Row],[Usia]]&gt;35,"Menikah","Belum Menikah")</f>
        <v>Menikah</v>
      </c>
      <c r="L153" s="11" t="s">
        <v>1956</v>
      </c>
      <c r="M153" s="11" t="s">
        <v>1962</v>
      </c>
      <c r="N153" s="16" t="str">
        <f>_xlfn.TEXTJOIN(",",TRUE,TBL_Employees[[#This Row],[Employe ID]:[City]])</f>
        <v>E01533,Avery Bailey,Sr. Analyst,Sales,Speciality Products,Female,Protestan,49,35200,866580000,Menikah,S1,Tanggerang</v>
      </c>
    </row>
    <row r="154" spans="1:14">
      <c r="A154" s="11" t="s">
        <v>626</v>
      </c>
      <c r="B154" s="11" t="s">
        <v>627</v>
      </c>
      <c r="C154" s="11" t="s">
        <v>39</v>
      </c>
      <c r="D154" s="11" t="s">
        <v>7</v>
      </c>
      <c r="E154" s="11" t="s">
        <v>8</v>
      </c>
      <c r="F154" s="11" t="s">
        <v>14</v>
      </c>
      <c r="G154" s="11" t="s">
        <v>1952</v>
      </c>
      <c r="H154" s="11">
        <v>55</v>
      </c>
      <c r="I154" s="10">
        <v>41714</v>
      </c>
      <c r="J154" s="73">
        <v>745520000</v>
      </c>
      <c r="K154" s="74" t="str">
        <f>IF(TBL_Employees[[#This Row],[Usia]]&gt;35,"Menikah","Belum Menikah")</f>
        <v>Menikah</v>
      </c>
      <c r="L154" s="11" t="s">
        <v>1957</v>
      </c>
      <c r="M154" s="11" t="s">
        <v>1968</v>
      </c>
      <c r="N154" s="16" t="str">
        <f>_xlfn.TEXTJOIN(",",TRUE,TBL_Employees[[#This Row],[Employe ID]:[City]])</f>
        <v>E04449,Miles Hsu,Analyst II,Finance,Research &amp; Development,Male,Katolik,55,41714,745520000,Menikah,S2,Lombok</v>
      </c>
    </row>
    <row r="155" spans="1:14">
      <c r="A155" s="11" t="s">
        <v>216</v>
      </c>
      <c r="B155" s="11" t="s">
        <v>628</v>
      </c>
      <c r="C155" s="11" t="s">
        <v>12</v>
      </c>
      <c r="D155" s="11" t="s">
        <v>13</v>
      </c>
      <c r="E155" s="11" t="s">
        <v>19</v>
      </c>
      <c r="F155" s="11" t="s">
        <v>9</v>
      </c>
      <c r="G155" s="11" t="s">
        <v>1953</v>
      </c>
      <c r="H155" s="11">
        <v>62</v>
      </c>
      <c r="I155" s="10">
        <v>39887</v>
      </c>
      <c r="J155" s="73">
        <v>828390000</v>
      </c>
      <c r="K155" s="74" t="str">
        <f>IF(TBL_Employees[[#This Row],[Usia]]&gt;35,"Menikah","Belum Menikah")</f>
        <v>Menikah</v>
      </c>
      <c r="L155" s="11" t="s">
        <v>1956</v>
      </c>
      <c r="M155" s="11" t="s">
        <v>1963</v>
      </c>
      <c r="N155" s="16" t="str">
        <f>_xlfn.TEXTJOIN(",",TRUE,TBL_Employees[[#This Row],[Employe ID]:[City]])</f>
        <v>E02855,Piper Cheng,Enterprise Architect,IT,Manufacturing,Female,Hindu,62,39887,828390000,Menikah,S1,Bekasi</v>
      </c>
    </row>
    <row r="156" spans="1:14">
      <c r="A156" s="11" t="s">
        <v>629</v>
      </c>
      <c r="B156" s="11" t="s">
        <v>630</v>
      </c>
      <c r="C156" s="11" t="s">
        <v>45</v>
      </c>
      <c r="D156" s="11" t="s">
        <v>13</v>
      </c>
      <c r="E156" s="11" t="s">
        <v>26</v>
      </c>
      <c r="F156" s="11" t="s">
        <v>9</v>
      </c>
      <c r="G156" s="11" t="s">
        <v>1954</v>
      </c>
      <c r="H156" s="11">
        <v>28</v>
      </c>
      <c r="I156" s="10">
        <v>44477</v>
      </c>
      <c r="J156" s="73">
        <v>644750000</v>
      </c>
      <c r="K156" s="74" t="str">
        <f>IF(TBL_Employees[[#This Row],[Usia]]&gt;35,"Menikah","Belum Menikah")</f>
        <v>Belum Menikah</v>
      </c>
      <c r="L156" s="11" t="s">
        <v>1956</v>
      </c>
      <c r="M156" s="11" t="s">
        <v>1962</v>
      </c>
      <c r="N156" s="16" t="str">
        <f>_xlfn.TEXTJOIN(",",TRUE,TBL_Employees[[#This Row],[Employe ID]:[City]])</f>
        <v>E00816,Skylar Watson,Network Architect,IT,Speciality Products,Female,Budha,28,44477,644750000,Belum Menikah,S1,Tanggerang</v>
      </c>
    </row>
    <row r="157" spans="1:14">
      <c r="A157" s="11" t="s">
        <v>631</v>
      </c>
      <c r="B157" s="11" t="s">
        <v>632</v>
      </c>
      <c r="C157" s="11" t="s">
        <v>45</v>
      </c>
      <c r="D157" s="11" t="s">
        <v>13</v>
      </c>
      <c r="E157" s="11" t="s">
        <v>19</v>
      </c>
      <c r="F157" s="11" t="s">
        <v>14</v>
      </c>
      <c r="G157" s="11" t="s">
        <v>1955</v>
      </c>
      <c r="H157" s="11">
        <v>33</v>
      </c>
      <c r="I157" s="10">
        <v>44036</v>
      </c>
      <c r="J157" s="73">
        <v>694530000</v>
      </c>
      <c r="K157" s="74" t="str">
        <f>IF(TBL_Employees[[#This Row],[Usia]]&gt;35,"Menikah","Belum Menikah")</f>
        <v>Belum Menikah</v>
      </c>
      <c r="L157" s="11" t="s">
        <v>1957</v>
      </c>
      <c r="M157" s="11" t="s">
        <v>1968</v>
      </c>
      <c r="N157" s="16" t="str">
        <f>_xlfn.TEXTJOIN(",",TRUE,TBL_Employees[[#This Row],[Employe ID]:[City]])</f>
        <v>E02283,Jaxon Park,Network Architect,IT,Manufacturing,Male,Konghucu,33,44036,694530000,Belum Menikah,S2,Lombok</v>
      </c>
    </row>
    <row r="158" spans="1:14">
      <c r="A158" s="11" t="s">
        <v>633</v>
      </c>
      <c r="B158" s="11" t="s">
        <v>634</v>
      </c>
      <c r="C158" s="11" t="s">
        <v>38</v>
      </c>
      <c r="D158" s="11" t="s">
        <v>13</v>
      </c>
      <c r="E158" s="11" t="s">
        <v>17</v>
      </c>
      <c r="F158" s="11" t="s">
        <v>14</v>
      </c>
      <c r="G158" s="11" t="s">
        <v>1950</v>
      </c>
      <c r="H158" s="11">
        <v>32</v>
      </c>
      <c r="I158" s="10">
        <v>41642</v>
      </c>
      <c r="J158" s="73">
        <v>1271480000</v>
      </c>
      <c r="K158" s="74" t="str">
        <f>IF(TBL_Employees[[#This Row],[Usia]]&gt;35,"Menikah","Belum Menikah")</f>
        <v>Belum Menikah</v>
      </c>
      <c r="L158" s="11" t="s">
        <v>1956</v>
      </c>
      <c r="M158" s="11" t="s">
        <v>1963</v>
      </c>
      <c r="N158" s="16" t="str">
        <f>_xlfn.TEXTJOIN(",",TRUE,TBL_Employees[[#This Row],[Employe ID]:[City]])</f>
        <v>E04888,Elijah Henry,Manager,IT,Corporate,Male,Islam,32,41642,1271480000,Belum Menikah,S1,Bekasi</v>
      </c>
    </row>
    <row r="159" spans="1:14">
      <c r="A159" s="11" t="s">
        <v>635</v>
      </c>
      <c r="B159" s="11" t="s">
        <v>636</v>
      </c>
      <c r="C159" s="11" t="s">
        <v>6</v>
      </c>
      <c r="D159" s="11" t="s">
        <v>7</v>
      </c>
      <c r="E159" s="11" t="s">
        <v>26</v>
      </c>
      <c r="F159" s="11" t="s">
        <v>9</v>
      </c>
      <c r="G159" s="11" t="s">
        <v>1951</v>
      </c>
      <c r="H159" s="11">
        <v>32</v>
      </c>
      <c r="I159" s="10">
        <v>43102</v>
      </c>
      <c r="J159" s="73">
        <v>1902530000</v>
      </c>
      <c r="K159" s="74" t="str">
        <f>IF(TBL_Employees[[#This Row],[Usia]]&gt;35,"Menikah","Belum Menikah")</f>
        <v>Belum Menikah</v>
      </c>
      <c r="L159" s="11" t="s">
        <v>1956</v>
      </c>
      <c r="M159" s="11" t="s">
        <v>1964</v>
      </c>
      <c r="N159" s="16" t="str">
        <f>_xlfn.TEXTJOIN(",",TRUE,TBL_Employees[[#This Row],[Employe ID]:[City]])</f>
        <v>E03907,Camila Watson,Vice President,Finance,Speciality Products,Female,Protestan,32,43102,1902530000,Belum Menikah,S1,Surabaya</v>
      </c>
    </row>
    <row r="160" spans="1:14">
      <c r="A160" s="11" t="s">
        <v>505</v>
      </c>
      <c r="B160" s="11" t="s">
        <v>637</v>
      </c>
      <c r="C160" s="11" t="s">
        <v>38</v>
      </c>
      <c r="D160" s="11" t="s">
        <v>40</v>
      </c>
      <c r="E160" s="11" t="s">
        <v>8</v>
      </c>
      <c r="F160" s="11" t="s">
        <v>14</v>
      </c>
      <c r="G160" s="11" t="s">
        <v>1952</v>
      </c>
      <c r="H160" s="11">
        <v>55</v>
      </c>
      <c r="I160" s="10">
        <v>36644</v>
      </c>
      <c r="J160" s="73">
        <v>1157980000</v>
      </c>
      <c r="K160" s="74" t="str">
        <f>IF(TBL_Employees[[#This Row],[Usia]]&gt;35,"Menikah","Belum Menikah")</f>
        <v>Menikah</v>
      </c>
      <c r="L160" s="11" t="s">
        <v>1956</v>
      </c>
      <c r="M160" s="11" t="s">
        <v>1963</v>
      </c>
      <c r="N160" s="16" t="str">
        <f>_xlfn.TEXTJOIN(",",TRUE,TBL_Employees[[#This Row],[Employe ID]:[City]])</f>
        <v>E02166,Lucas Thomas,Manager,Accounting,Research &amp; Development,Male,Katolik,55,36644,1157980000,Menikah,S1,Bekasi</v>
      </c>
    </row>
    <row r="161" spans="1:14">
      <c r="A161" s="11" t="s">
        <v>161</v>
      </c>
      <c r="B161" s="11" t="s">
        <v>638</v>
      </c>
      <c r="C161" s="11" t="s">
        <v>50</v>
      </c>
      <c r="D161" s="11" t="s">
        <v>11</v>
      </c>
      <c r="E161" s="11" t="s">
        <v>8</v>
      </c>
      <c r="F161" s="11" t="s">
        <v>9</v>
      </c>
      <c r="G161" s="11" t="s">
        <v>1953</v>
      </c>
      <c r="H161" s="11">
        <v>58</v>
      </c>
      <c r="I161" s="10">
        <v>34567</v>
      </c>
      <c r="J161" s="73">
        <v>931020000</v>
      </c>
      <c r="K161" s="74" t="str">
        <f>IF(TBL_Employees[[#This Row],[Usia]]&gt;35,"Menikah","Belum Menikah")</f>
        <v>Menikah</v>
      </c>
      <c r="L161" s="11" t="s">
        <v>1956</v>
      </c>
      <c r="M161" s="11" t="s">
        <v>1959</v>
      </c>
      <c r="N161" s="16" t="str">
        <f>_xlfn.TEXTJOIN(",",TRUE,TBL_Employees[[#This Row],[Employe ID]:[City]])</f>
        <v>E00431,Skylar Doan,Sr. Business Partner,Human Resources,Research &amp; Development,Female,Hindu,58,34567,931020000,Menikah,S1,Jakarta</v>
      </c>
    </row>
    <row r="162" spans="1:14">
      <c r="A162" s="11" t="s">
        <v>178</v>
      </c>
      <c r="B162" s="11" t="s">
        <v>639</v>
      </c>
      <c r="C162" s="11" t="s">
        <v>68</v>
      </c>
      <c r="D162" s="11" t="s">
        <v>16</v>
      </c>
      <c r="E162" s="11" t="s">
        <v>26</v>
      </c>
      <c r="F162" s="11" t="s">
        <v>14</v>
      </c>
      <c r="G162" s="11" t="s">
        <v>1954</v>
      </c>
      <c r="H162" s="11">
        <v>34</v>
      </c>
      <c r="I162" s="10">
        <v>43055</v>
      </c>
      <c r="J162" s="73">
        <v>1100540000</v>
      </c>
      <c r="K162" s="74" t="str">
        <f>IF(TBL_Employees[[#This Row],[Usia]]&gt;35,"Menikah","Belum Menikah")</f>
        <v>Belum Menikah</v>
      </c>
      <c r="L162" s="11" t="s">
        <v>1956</v>
      </c>
      <c r="M162" s="11" t="s">
        <v>1963</v>
      </c>
      <c r="N162" s="16" t="str">
        <f>_xlfn.TEXTJOIN(",",TRUE,TBL_Employees[[#This Row],[Employe ID]:[City]])</f>
        <v>E01501,Hudson Liu,Engineering Manager,Engineering,Speciality Products,Male,Budha,34,43055,1100540000,Belum Menikah,S1,Bekasi</v>
      </c>
    </row>
    <row r="163" spans="1:14">
      <c r="A163" s="11" t="s">
        <v>640</v>
      </c>
      <c r="B163" s="11" t="s">
        <v>641</v>
      </c>
      <c r="C163" s="11" t="s">
        <v>15</v>
      </c>
      <c r="D163" s="11" t="s">
        <v>16</v>
      </c>
      <c r="E163" s="11" t="s">
        <v>8</v>
      </c>
      <c r="F163" s="11" t="s">
        <v>9</v>
      </c>
      <c r="G163" s="11" t="s">
        <v>1955</v>
      </c>
      <c r="H163" s="11">
        <v>27</v>
      </c>
      <c r="I163" s="10">
        <v>44224</v>
      </c>
      <c r="J163" s="73">
        <v>957860000</v>
      </c>
      <c r="K163" s="74" t="str">
        <f>IF(TBL_Employees[[#This Row],[Usia]]&gt;35,"Menikah","Belum Menikah")</f>
        <v>Belum Menikah</v>
      </c>
      <c r="L163" s="11" t="s">
        <v>1956</v>
      </c>
      <c r="M163" s="11" t="s">
        <v>1961</v>
      </c>
      <c r="N163" s="16" t="str">
        <f>_xlfn.TEXTJOIN(",",TRUE,TBL_Employees[[#This Row],[Employe ID]:[City]])</f>
        <v>E01141,Gianna Williams,Quality Engineer,Engineering,Research &amp; Development,Female,Konghucu,27,44224,957860000,Belum Menikah,S1,Depok</v>
      </c>
    </row>
    <row r="164" spans="1:14">
      <c r="A164" s="11" t="s">
        <v>642</v>
      </c>
      <c r="B164" s="11" t="s">
        <v>643</v>
      </c>
      <c r="C164" s="11" t="s">
        <v>24</v>
      </c>
      <c r="D164" s="11" t="s">
        <v>30</v>
      </c>
      <c r="E164" s="11" t="s">
        <v>26</v>
      </c>
      <c r="F164" s="11" t="s">
        <v>14</v>
      </c>
      <c r="G164" s="11" t="s">
        <v>1950</v>
      </c>
      <c r="H164" s="11">
        <v>61</v>
      </c>
      <c r="I164" s="10">
        <v>42858</v>
      </c>
      <c r="J164" s="73">
        <v>908550000</v>
      </c>
      <c r="K164" s="74" t="str">
        <f>IF(TBL_Employees[[#This Row],[Usia]]&gt;35,"Menikah","Belum Menikah")</f>
        <v>Menikah</v>
      </c>
      <c r="L164" s="11" t="s">
        <v>1958</v>
      </c>
      <c r="M164" s="11" t="s">
        <v>1969</v>
      </c>
      <c r="N164" s="16" t="str">
        <f>_xlfn.TEXTJOIN(",",TRUE,TBL_Employees[[#This Row],[Employe ID]:[City]])</f>
        <v>E02254,Jaxson Sandoval,Sr. Analyst,Sales,Speciality Products,Male,Islam,61,42858,908550000,Menikah,S3,Samarinda</v>
      </c>
    </row>
    <row r="165" spans="1:14">
      <c r="A165" s="11" t="s">
        <v>644</v>
      </c>
      <c r="B165" s="11" t="s">
        <v>645</v>
      </c>
      <c r="C165" s="11" t="s">
        <v>12</v>
      </c>
      <c r="D165" s="11" t="s">
        <v>13</v>
      </c>
      <c r="E165" s="11" t="s">
        <v>19</v>
      </c>
      <c r="F165" s="11" t="s">
        <v>14</v>
      </c>
      <c r="G165" s="11" t="s">
        <v>1951</v>
      </c>
      <c r="H165" s="11">
        <v>47</v>
      </c>
      <c r="I165" s="10">
        <v>36233</v>
      </c>
      <c r="J165" s="73">
        <v>928970000</v>
      </c>
      <c r="K165" s="74" t="str">
        <f>IF(TBL_Employees[[#This Row],[Usia]]&gt;35,"Menikah","Belum Menikah")</f>
        <v>Menikah</v>
      </c>
      <c r="L165" s="11" t="s">
        <v>1958</v>
      </c>
      <c r="M165" s="11" t="s">
        <v>1969</v>
      </c>
      <c r="N165" s="16" t="str">
        <f>_xlfn.TEXTJOIN(",",TRUE,TBL_Employees[[#This Row],[Employe ID]:[City]])</f>
        <v>E04504,Jameson Alvarado,Enterprise Architect,IT,Manufacturing,Male,Protestan,47,36233,928970000,Menikah,S3,Samarinda</v>
      </c>
    </row>
    <row r="166" spans="1:14">
      <c r="A166" s="11" t="s">
        <v>243</v>
      </c>
      <c r="B166" s="11" t="s">
        <v>646</v>
      </c>
      <c r="C166" s="11" t="s">
        <v>6</v>
      </c>
      <c r="D166" s="11" t="s">
        <v>25</v>
      </c>
      <c r="E166" s="11" t="s">
        <v>26</v>
      </c>
      <c r="F166" s="11" t="s">
        <v>14</v>
      </c>
      <c r="G166" s="11" t="s">
        <v>1952</v>
      </c>
      <c r="H166" s="11">
        <v>40</v>
      </c>
      <c r="I166" s="10">
        <v>39872</v>
      </c>
      <c r="J166" s="73">
        <v>2429190000</v>
      </c>
      <c r="K166" s="74" t="str">
        <f>IF(TBL_Employees[[#This Row],[Usia]]&gt;35,"Menikah","Belum Menikah")</f>
        <v>Menikah</v>
      </c>
      <c r="L166" s="11" t="s">
        <v>1957</v>
      </c>
      <c r="M166" s="11" t="s">
        <v>1960</v>
      </c>
      <c r="N166" s="16" t="str">
        <f>_xlfn.TEXTJOIN(",",TRUE,TBL_Employees[[#This Row],[Employe ID]:[City]])</f>
        <v>E03394,Joseph Ly,Vice President,Marketing,Speciality Products,Male,Katolik,40,39872,2429190000,Menikah,S2,Bogor</v>
      </c>
    </row>
    <row r="167" spans="1:14">
      <c r="A167" s="11" t="s">
        <v>181</v>
      </c>
      <c r="B167" s="11" t="s">
        <v>647</v>
      </c>
      <c r="C167" s="11" t="s">
        <v>22</v>
      </c>
      <c r="D167" s="11" t="s">
        <v>16</v>
      </c>
      <c r="E167" s="11" t="s">
        <v>26</v>
      </c>
      <c r="F167" s="11" t="s">
        <v>14</v>
      </c>
      <c r="G167" s="11" t="s">
        <v>1953</v>
      </c>
      <c r="H167" s="11">
        <v>30</v>
      </c>
      <c r="I167" s="10">
        <v>43240</v>
      </c>
      <c r="J167" s="73">
        <v>1843680000</v>
      </c>
      <c r="K167" s="74" t="str">
        <f>IF(TBL_Employees[[#This Row],[Usia]]&gt;35,"Menikah","Belum Menikah")</f>
        <v>Belum Menikah</v>
      </c>
      <c r="L167" s="11" t="s">
        <v>1956</v>
      </c>
      <c r="M167" s="11" t="s">
        <v>1964</v>
      </c>
      <c r="N167" s="16" t="str">
        <f>_xlfn.TEXTJOIN(",",TRUE,TBL_Employees[[#This Row],[Employe ID]:[City]])</f>
        <v>E02942,Daniel Richardson,Director,Engineering,Speciality Products,Male,Hindu,30,43240,1843680000,Belum Menikah,S1,Surabaya</v>
      </c>
    </row>
    <row r="168" spans="1:14">
      <c r="A168" s="11" t="s">
        <v>648</v>
      </c>
      <c r="B168" s="11" t="s">
        <v>649</v>
      </c>
      <c r="C168" s="11" t="s">
        <v>37</v>
      </c>
      <c r="D168" s="11" t="s">
        <v>7</v>
      </c>
      <c r="E168" s="11" t="s">
        <v>17</v>
      </c>
      <c r="F168" s="11" t="s">
        <v>14</v>
      </c>
      <c r="G168" s="11" t="s">
        <v>1954</v>
      </c>
      <c r="H168" s="11">
        <v>45</v>
      </c>
      <c r="I168" s="10">
        <v>44554</v>
      </c>
      <c r="J168" s="73">
        <v>1447540000</v>
      </c>
      <c r="K168" s="74" t="str">
        <f>IF(TBL_Employees[[#This Row],[Usia]]&gt;35,"Menikah","Belum Menikah")</f>
        <v>Menikah</v>
      </c>
      <c r="L168" s="11" t="s">
        <v>1956</v>
      </c>
      <c r="M168" s="11" t="s">
        <v>1962</v>
      </c>
      <c r="N168" s="16" t="str">
        <f>_xlfn.TEXTJOIN(",",TRUE,TBL_Employees[[#This Row],[Employe ID]:[City]])</f>
        <v>E04130,Elias Figueroa,Sr. Manger,Finance,Corporate,Male,Budha,45,44554,1447540000,Menikah,S1,Tanggerang</v>
      </c>
    </row>
    <row r="169" spans="1:14">
      <c r="A169" s="11" t="s">
        <v>88</v>
      </c>
      <c r="B169" s="11" t="s">
        <v>650</v>
      </c>
      <c r="C169" s="11" t="s">
        <v>29</v>
      </c>
      <c r="D169" s="11" t="s">
        <v>30</v>
      </c>
      <c r="E169" s="11" t="s">
        <v>8</v>
      </c>
      <c r="F169" s="11" t="s">
        <v>9</v>
      </c>
      <c r="G169" s="11" t="s">
        <v>1955</v>
      </c>
      <c r="H169" s="11">
        <v>30</v>
      </c>
      <c r="I169" s="10">
        <v>42722</v>
      </c>
      <c r="J169" s="73">
        <v>894580000</v>
      </c>
      <c r="K169" s="74" t="str">
        <f>IF(TBL_Employees[[#This Row],[Usia]]&gt;35,"Menikah","Belum Menikah")</f>
        <v>Belum Menikah</v>
      </c>
      <c r="L169" s="11" t="s">
        <v>1956</v>
      </c>
      <c r="M169" s="11" t="s">
        <v>1964</v>
      </c>
      <c r="N169" s="16" t="str">
        <f>_xlfn.TEXTJOIN(",",TRUE,TBL_Employees[[#This Row],[Employe ID]:[City]])</f>
        <v>E02848,Emma Brooks,Sr. Account Representative,Sales,Research &amp; Development,Female,Konghucu,30,42722,894580000,Belum Menikah,S1,Surabaya</v>
      </c>
    </row>
    <row r="170" spans="1:14">
      <c r="A170" s="11" t="s">
        <v>651</v>
      </c>
      <c r="B170" s="11" t="s">
        <v>652</v>
      </c>
      <c r="C170" s="11" t="s">
        <v>6</v>
      </c>
      <c r="D170" s="11" t="s">
        <v>40</v>
      </c>
      <c r="E170" s="11" t="s">
        <v>17</v>
      </c>
      <c r="F170" s="11" t="s">
        <v>9</v>
      </c>
      <c r="G170" s="11" t="s">
        <v>1950</v>
      </c>
      <c r="H170" s="11">
        <v>56</v>
      </c>
      <c r="I170" s="10">
        <v>41714</v>
      </c>
      <c r="J170" s="73">
        <v>1908150000</v>
      </c>
      <c r="K170" s="74" t="str">
        <f>IF(TBL_Employees[[#This Row],[Usia]]&gt;35,"Menikah","Belum Menikah")</f>
        <v>Menikah</v>
      </c>
      <c r="L170" s="11" t="s">
        <v>1956</v>
      </c>
      <c r="M170" s="11" t="s">
        <v>1964</v>
      </c>
      <c r="N170" s="16" t="str">
        <f>_xlfn.TEXTJOIN(",",TRUE,TBL_Employees[[#This Row],[Employe ID]:[City]])</f>
        <v>E00085,Isla Wong,Vice President,Accounting,Corporate,Female,Islam,56,41714,1908150000,Menikah,S1,Surabaya</v>
      </c>
    </row>
    <row r="171" spans="1:14">
      <c r="A171" s="11" t="s">
        <v>158</v>
      </c>
      <c r="B171" s="11" t="s">
        <v>485</v>
      </c>
      <c r="C171" s="11" t="s">
        <v>37</v>
      </c>
      <c r="D171" s="11" t="s">
        <v>30</v>
      </c>
      <c r="E171" s="11" t="s">
        <v>8</v>
      </c>
      <c r="F171" s="11" t="s">
        <v>9</v>
      </c>
      <c r="G171" s="11" t="s">
        <v>1951</v>
      </c>
      <c r="H171" s="11">
        <v>62</v>
      </c>
      <c r="I171" s="10">
        <v>36374</v>
      </c>
      <c r="J171" s="73">
        <v>1379950000</v>
      </c>
      <c r="K171" s="74" t="str">
        <f>IF(TBL_Employees[[#This Row],[Usia]]&gt;35,"Menikah","Belum Menikah")</f>
        <v>Menikah</v>
      </c>
      <c r="L171" s="11" t="s">
        <v>1956</v>
      </c>
      <c r="M171" s="11" t="s">
        <v>1964</v>
      </c>
      <c r="N171" s="16" t="str">
        <f>_xlfn.TEXTJOIN(",",TRUE,TBL_Employees[[#This Row],[Employe ID]:[City]])</f>
        <v>E03956,Everly Walker,Sr. Manger,Sales,Research &amp; Development,Female,Protestan,62,36374,1379950000,Menikah,S1,Surabaya</v>
      </c>
    </row>
    <row r="172" spans="1:14">
      <c r="A172" s="11" t="s">
        <v>653</v>
      </c>
      <c r="B172" s="11" t="s">
        <v>654</v>
      </c>
      <c r="C172" s="11" t="s">
        <v>50</v>
      </c>
      <c r="D172" s="11" t="s">
        <v>11</v>
      </c>
      <c r="E172" s="11" t="s">
        <v>19</v>
      </c>
      <c r="F172" s="11" t="s">
        <v>9</v>
      </c>
      <c r="G172" s="11" t="s">
        <v>1952</v>
      </c>
      <c r="H172" s="11">
        <v>45</v>
      </c>
      <c r="I172" s="10">
        <v>39437</v>
      </c>
      <c r="J172" s="73">
        <v>938400000</v>
      </c>
      <c r="K172" s="74" t="str">
        <f>IF(TBL_Employees[[#This Row],[Usia]]&gt;35,"Menikah","Belum Menikah")</f>
        <v>Menikah</v>
      </c>
      <c r="L172" s="11" t="s">
        <v>1958</v>
      </c>
      <c r="M172" s="11" t="s">
        <v>1966</v>
      </c>
      <c r="N172" s="16" t="str">
        <f>_xlfn.TEXTJOIN(",",TRUE,TBL_Employees[[#This Row],[Employe ID]:[City]])</f>
        <v>E00672,Mila Pena,Sr. Business Partner,Human Resources,Manufacturing,Female,Katolik,45,39437,938400000,Menikah,S3,Medan</v>
      </c>
    </row>
    <row r="173" spans="1:14">
      <c r="A173" s="11" t="s">
        <v>655</v>
      </c>
      <c r="B173" s="11" t="s">
        <v>656</v>
      </c>
      <c r="C173" s="11" t="s">
        <v>32</v>
      </c>
      <c r="D173" s="11" t="s">
        <v>13</v>
      </c>
      <c r="E173" s="11" t="s">
        <v>8</v>
      </c>
      <c r="F173" s="11" t="s">
        <v>14</v>
      </c>
      <c r="G173" s="11" t="s">
        <v>1953</v>
      </c>
      <c r="H173" s="11">
        <v>46</v>
      </c>
      <c r="I173" s="10">
        <v>44495</v>
      </c>
      <c r="J173" s="73">
        <v>947900000</v>
      </c>
      <c r="K173" s="74" t="str">
        <f>IF(TBL_Employees[[#This Row],[Usia]]&gt;35,"Menikah","Belum Menikah")</f>
        <v>Menikah</v>
      </c>
      <c r="L173" s="11" t="s">
        <v>1957</v>
      </c>
      <c r="M173" s="11" t="s">
        <v>1960</v>
      </c>
      <c r="N173" s="16" t="str">
        <f>_xlfn.TEXTJOIN(",",TRUE,TBL_Employees[[#This Row],[Employe ID]:[City]])</f>
        <v>E04618,Mason Zhao,Technical Architect,IT,Research &amp; Development,Male,Hindu,46,44495,947900000,Menikah,S2,Bogor</v>
      </c>
    </row>
    <row r="174" spans="1:14">
      <c r="A174" s="11" t="s">
        <v>172</v>
      </c>
      <c r="B174" s="11" t="s">
        <v>657</v>
      </c>
      <c r="C174" s="11" t="s">
        <v>6</v>
      </c>
      <c r="D174" s="11" t="s">
        <v>11</v>
      </c>
      <c r="E174" s="11" t="s">
        <v>8</v>
      </c>
      <c r="F174" s="11" t="s">
        <v>14</v>
      </c>
      <c r="G174" s="11" t="s">
        <v>1954</v>
      </c>
      <c r="H174" s="11">
        <v>48</v>
      </c>
      <c r="I174" s="10">
        <v>41706</v>
      </c>
      <c r="J174" s="73">
        <v>1973670000</v>
      </c>
      <c r="K174" s="74" t="str">
        <f>IF(TBL_Employees[[#This Row],[Usia]]&gt;35,"Menikah","Belum Menikah")</f>
        <v>Menikah</v>
      </c>
      <c r="L174" s="11" t="s">
        <v>1956</v>
      </c>
      <c r="M174" s="11" t="s">
        <v>1964</v>
      </c>
      <c r="N174" s="16" t="str">
        <f>_xlfn.TEXTJOIN(",",TRUE,TBL_Employees[[#This Row],[Employe ID]:[City]])</f>
        <v>E03506,Jaxson Mai,Vice President,Human Resources,Research &amp; Development,Male,Budha,48,41706,1973670000,Menikah,S1,Surabaya</v>
      </c>
    </row>
    <row r="175" spans="1:14">
      <c r="A175" s="11" t="s">
        <v>206</v>
      </c>
      <c r="B175" s="11" t="s">
        <v>658</v>
      </c>
      <c r="C175" s="11" t="s">
        <v>22</v>
      </c>
      <c r="D175" s="11" t="s">
        <v>40</v>
      </c>
      <c r="E175" s="11" t="s">
        <v>19</v>
      </c>
      <c r="F175" s="11" t="s">
        <v>9</v>
      </c>
      <c r="G175" s="11" t="s">
        <v>1955</v>
      </c>
      <c r="H175" s="11">
        <v>27</v>
      </c>
      <c r="I175" s="10">
        <v>43276</v>
      </c>
      <c r="J175" s="73">
        <v>1740970000</v>
      </c>
      <c r="K175" s="74" t="str">
        <f>IF(TBL_Employees[[#This Row],[Usia]]&gt;35,"Menikah","Belum Menikah")</f>
        <v>Belum Menikah</v>
      </c>
      <c r="L175" s="11" t="s">
        <v>1956</v>
      </c>
      <c r="M175" s="11" t="s">
        <v>1962</v>
      </c>
      <c r="N175" s="16" t="str">
        <f>_xlfn.TEXTJOIN(",",TRUE,TBL_Employees[[#This Row],[Employe ID]:[City]])</f>
        <v>E00568,Ava Garza,Director,Accounting,Manufacturing,Female,Konghucu,27,43276,1740970000,Belum Menikah,S1,Tanggerang</v>
      </c>
    </row>
    <row r="176" spans="1:14">
      <c r="A176" s="11" t="s">
        <v>659</v>
      </c>
      <c r="B176" s="11" t="s">
        <v>660</v>
      </c>
      <c r="C176" s="11" t="s">
        <v>38</v>
      </c>
      <c r="D176" s="11" t="s">
        <v>13</v>
      </c>
      <c r="E176" s="11" t="s">
        <v>26</v>
      </c>
      <c r="F176" s="11" t="s">
        <v>14</v>
      </c>
      <c r="G176" s="11" t="s">
        <v>1950</v>
      </c>
      <c r="H176" s="11">
        <v>53</v>
      </c>
      <c r="I176" s="10">
        <v>39021</v>
      </c>
      <c r="J176" s="73">
        <v>1201280000</v>
      </c>
      <c r="K176" s="74" t="str">
        <f>IF(TBL_Employees[[#This Row],[Usia]]&gt;35,"Menikah","Belum Menikah")</f>
        <v>Menikah</v>
      </c>
      <c r="L176" s="11" t="s">
        <v>1956</v>
      </c>
      <c r="M176" s="11" t="s">
        <v>1964</v>
      </c>
      <c r="N176" s="16" t="str">
        <f>_xlfn.TEXTJOIN(",",TRUE,TBL_Employees[[#This Row],[Employe ID]:[City]])</f>
        <v>E00535,Nathan Mendez,Manager,IT,Speciality Products,Male,Islam,53,39021,1201280000,Menikah,S1,Surabaya</v>
      </c>
    </row>
    <row r="177" spans="1:14">
      <c r="A177" s="11" t="s">
        <v>661</v>
      </c>
      <c r="B177" s="11" t="s">
        <v>662</v>
      </c>
      <c r="C177" s="11" t="s">
        <v>38</v>
      </c>
      <c r="D177" s="11" t="s">
        <v>25</v>
      </c>
      <c r="E177" s="11" t="s">
        <v>19</v>
      </c>
      <c r="F177" s="11" t="s">
        <v>9</v>
      </c>
      <c r="G177" s="11" t="s">
        <v>1951</v>
      </c>
      <c r="H177" s="11">
        <v>59</v>
      </c>
      <c r="I177" s="10">
        <v>39197</v>
      </c>
      <c r="J177" s="73">
        <v>1297080000</v>
      </c>
      <c r="K177" s="74" t="str">
        <f>IF(TBL_Employees[[#This Row],[Usia]]&gt;35,"Menikah","Belum Menikah")</f>
        <v>Menikah</v>
      </c>
      <c r="L177" s="11" t="s">
        <v>1956</v>
      </c>
      <c r="M177" s="11" t="s">
        <v>1963</v>
      </c>
      <c r="N177" s="16" t="str">
        <f>_xlfn.TEXTJOIN(",",TRUE,TBL_Employees[[#This Row],[Employe ID]:[City]])</f>
        <v>E04630,Maria Griffin,Manager,Marketing,Manufacturing,Female,Protestan,59,39197,1297080000,Menikah,S1,Bekasi</v>
      </c>
    </row>
    <row r="178" spans="1:14">
      <c r="A178" s="11" t="s">
        <v>663</v>
      </c>
      <c r="B178" s="11" t="s">
        <v>664</v>
      </c>
      <c r="C178" s="11" t="s">
        <v>38</v>
      </c>
      <c r="D178" s="11" t="s">
        <v>25</v>
      </c>
      <c r="E178" s="11" t="s">
        <v>8</v>
      </c>
      <c r="F178" s="11" t="s">
        <v>14</v>
      </c>
      <c r="G178" s="11" t="s">
        <v>1952</v>
      </c>
      <c r="H178" s="11">
        <v>55</v>
      </c>
      <c r="I178" s="10">
        <v>34595</v>
      </c>
      <c r="J178" s="73">
        <v>1022700000</v>
      </c>
      <c r="K178" s="74" t="str">
        <f>IF(TBL_Employees[[#This Row],[Usia]]&gt;35,"Menikah","Belum Menikah")</f>
        <v>Menikah</v>
      </c>
      <c r="L178" s="11" t="s">
        <v>1956</v>
      </c>
      <c r="M178" s="11" t="s">
        <v>1961</v>
      </c>
      <c r="N178" s="16" t="str">
        <f>_xlfn.TEXTJOIN(",",TRUE,TBL_Employees[[#This Row],[Employe ID]:[City]])</f>
        <v>E00874,Alexander Choi,Manager,Marketing,Research &amp; Development,Male,Katolik,55,34595,1022700000,Menikah,S1,Depok</v>
      </c>
    </row>
    <row r="179" spans="1:14">
      <c r="A179" s="11" t="s">
        <v>197</v>
      </c>
      <c r="B179" s="11" t="s">
        <v>665</v>
      </c>
      <c r="C179" s="11" t="s">
        <v>6</v>
      </c>
      <c r="D179" s="11" t="s">
        <v>7</v>
      </c>
      <c r="E179" s="11" t="s">
        <v>26</v>
      </c>
      <c r="F179" s="11" t="s">
        <v>9</v>
      </c>
      <c r="G179" s="11" t="s">
        <v>1953</v>
      </c>
      <c r="H179" s="11">
        <v>43</v>
      </c>
      <c r="I179" s="10">
        <v>38564</v>
      </c>
      <c r="J179" s="73">
        <v>2496860000</v>
      </c>
      <c r="K179" s="74" t="str">
        <f>IF(TBL_Employees[[#This Row],[Usia]]&gt;35,"Menikah","Belum Menikah")</f>
        <v>Menikah</v>
      </c>
      <c r="L179" s="11" t="s">
        <v>1957</v>
      </c>
      <c r="M179" s="11" t="s">
        <v>1960</v>
      </c>
      <c r="N179" s="16" t="str">
        <f>_xlfn.TEXTJOIN(",",TRUE,TBL_Employees[[#This Row],[Employe ID]:[City]])</f>
        <v>E01546,Maria Hong,Vice President,Finance,Speciality Products,Female,Hindu,43,38564,2496860000,Menikah,S2,Bogor</v>
      </c>
    </row>
    <row r="180" spans="1:14">
      <c r="A180" s="11" t="s">
        <v>230</v>
      </c>
      <c r="B180" s="11" t="s">
        <v>666</v>
      </c>
      <c r="C180" s="11" t="s">
        <v>42</v>
      </c>
      <c r="D180" s="11" t="s">
        <v>7</v>
      </c>
      <c r="E180" s="11" t="s">
        <v>19</v>
      </c>
      <c r="F180" s="11" t="s">
        <v>9</v>
      </c>
      <c r="G180" s="11" t="s">
        <v>1954</v>
      </c>
      <c r="H180" s="11">
        <v>55</v>
      </c>
      <c r="I180" s="10">
        <v>37343</v>
      </c>
      <c r="J180" s="73">
        <v>504750000</v>
      </c>
      <c r="K180" s="74" t="str">
        <f>IF(TBL_Employees[[#This Row],[Usia]]&gt;35,"Menikah","Belum Menikah")</f>
        <v>Menikah</v>
      </c>
      <c r="L180" s="11" t="s">
        <v>1956</v>
      </c>
      <c r="M180" s="11" t="s">
        <v>1975</v>
      </c>
      <c r="N180" s="16" t="str">
        <f>_xlfn.TEXTJOIN(",",TRUE,TBL_Employees[[#This Row],[Employe ID]:[City]])</f>
        <v>E00941,Sophie Ali,Analyst,Finance,Manufacturing,Female,Budha,55,37343,504750000,Menikah,S1,Denpasar</v>
      </c>
    </row>
    <row r="181" spans="1:14">
      <c r="A181" s="11" t="s">
        <v>667</v>
      </c>
      <c r="B181" s="11" t="s">
        <v>668</v>
      </c>
      <c r="C181" s="11" t="s">
        <v>38</v>
      </c>
      <c r="D181" s="11" t="s">
        <v>25</v>
      </c>
      <c r="E181" s="11" t="s">
        <v>8</v>
      </c>
      <c r="F181" s="11" t="s">
        <v>14</v>
      </c>
      <c r="G181" s="11" t="s">
        <v>1955</v>
      </c>
      <c r="H181" s="11">
        <v>51</v>
      </c>
      <c r="I181" s="10">
        <v>44014</v>
      </c>
      <c r="J181" s="73">
        <v>1000990000</v>
      </c>
      <c r="K181" s="74" t="str">
        <f>IF(TBL_Employees[[#This Row],[Usia]]&gt;35,"Menikah","Belum Menikah")</f>
        <v>Menikah</v>
      </c>
      <c r="L181" s="11" t="s">
        <v>1956</v>
      </c>
      <c r="M181" s="11" t="s">
        <v>1963</v>
      </c>
      <c r="N181" s="16" t="str">
        <f>_xlfn.TEXTJOIN(",",TRUE,TBL_Employees[[#This Row],[Employe ID]:[City]])</f>
        <v>E03446,Julian Ross,Manager,Marketing,Research &amp; Development,Male,Konghucu,51,44014,1000990000,Menikah,S1,Bekasi</v>
      </c>
    </row>
    <row r="182" spans="1:14">
      <c r="A182" s="11" t="s">
        <v>669</v>
      </c>
      <c r="B182" s="11" t="s">
        <v>670</v>
      </c>
      <c r="C182" s="11" t="s">
        <v>47</v>
      </c>
      <c r="D182" s="11" t="s">
        <v>13</v>
      </c>
      <c r="E182" s="11" t="s">
        <v>19</v>
      </c>
      <c r="F182" s="11" t="s">
        <v>9</v>
      </c>
      <c r="G182" s="11" t="s">
        <v>1950</v>
      </c>
      <c r="H182" s="11">
        <v>54</v>
      </c>
      <c r="I182" s="10">
        <v>42731</v>
      </c>
      <c r="J182" s="73">
        <v>416730000</v>
      </c>
      <c r="K182" s="74" t="str">
        <f>IF(TBL_Employees[[#This Row],[Usia]]&gt;35,"Menikah","Belum Menikah")</f>
        <v>Menikah</v>
      </c>
      <c r="L182" s="11" t="s">
        <v>1956</v>
      </c>
      <c r="M182" s="11" t="s">
        <v>1963</v>
      </c>
      <c r="N182" s="16" t="str">
        <f>_xlfn.TEXTJOIN(",",TRUE,TBL_Employees[[#This Row],[Employe ID]:[City]])</f>
        <v>E01361,Emma Hill,IT Coordinator,IT,Manufacturing,Female,Islam,54,42731,416730000,Menikah,S1,Bekasi</v>
      </c>
    </row>
    <row r="183" spans="1:14">
      <c r="A183" s="11" t="s">
        <v>227</v>
      </c>
      <c r="B183" s="11" t="s">
        <v>671</v>
      </c>
      <c r="C183" s="11" t="s">
        <v>24</v>
      </c>
      <c r="D183" s="11" t="s">
        <v>25</v>
      </c>
      <c r="E183" s="11" t="s">
        <v>26</v>
      </c>
      <c r="F183" s="11" t="s">
        <v>9</v>
      </c>
      <c r="G183" s="11" t="s">
        <v>1951</v>
      </c>
      <c r="H183" s="11">
        <v>47</v>
      </c>
      <c r="I183" s="10">
        <v>42928</v>
      </c>
      <c r="J183" s="73">
        <v>709960000</v>
      </c>
      <c r="K183" s="74" t="str">
        <f>IF(TBL_Employees[[#This Row],[Usia]]&gt;35,"Menikah","Belum Menikah")</f>
        <v>Menikah</v>
      </c>
      <c r="L183" s="11" t="s">
        <v>1957</v>
      </c>
      <c r="M183" s="11" t="s">
        <v>1968</v>
      </c>
      <c r="N183" s="16" t="str">
        <f>_xlfn.TEXTJOIN(",",TRUE,TBL_Employees[[#This Row],[Employe ID]:[City]])</f>
        <v>E01631,Leilani Yee,Sr. Analyst,Marketing,Speciality Products,Female,Protestan,47,42928,709960000,Menikah,S2,Lombok</v>
      </c>
    </row>
    <row r="184" spans="1:14">
      <c r="A184" s="11" t="s">
        <v>672</v>
      </c>
      <c r="B184" s="11" t="s">
        <v>673</v>
      </c>
      <c r="C184" s="11" t="s">
        <v>42</v>
      </c>
      <c r="D184" s="11" t="s">
        <v>25</v>
      </c>
      <c r="E184" s="11" t="s">
        <v>17</v>
      </c>
      <c r="F184" s="11" t="s">
        <v>14</v>
      </c>
      <c r="G184" s="11" t="s">
        <v>1952</v>
      </c>
      <c r="H184" s="11">
        <v>55</v>
      </c>
      <c r="I184" s="10">
        <v>38328</v>
      </c>
      <c r="J184" s="73">
        <v>407520000</v>
      </c>
      <c r="K184" s="74" t="str">
        <f>IF(TBL_Employees[[#This Row],[Usia]]&gt;35,"Menikah","Belum Menikah")</f>
        <v>Menikah</v>
      </c>
      <c r="L184" s="11" t="s">
        <v>1956</v>
      </c>
      <c r="M184" s="11" t="s">
        <v>1962</v>
      </c>
      <c r="N184" s="16" t="str">
        <f>_xlfn.TEXTJOIN(",",TRUE,TBL_Employees[[#This Row],[Employe ID]:[City]])</f>
        <v>E03719,Jack Brown,Analyst,Marketing,Corporate,Male,Katolik,55,38328,407520000,Menikah,S1,Tanggerang</v>
      </c>
    </row>
    <row r="185" spans="1:14">
      <c r="A185" s="11" t="s">
        <v>674</v>
      </c>
      <c r="B185" s="11" t="s">
        <v>675</v>
      </c>
      <c r="C185" s="11" t="s">
        <v>18</v>
      </c>
      <c r="D185" s="11" t="s">
        <v>13</v>
      </c>
      <c r="E185" s="11" t="s">
        <v>19</v>
      </c>
      <c r="F185" s="11" t="s">
        <v>9</v>
      </c>
      <c r="G185" s="11" t="s">
        <v>1953</v>
      </c>
      <c r="H185" s="11">
        <v>50</v>
      </c>
      <c r="I185" s="10">
        <v>36914</v>
      </c>
      <c r="J185" s="73">
        <v>975370000</v>
      </c>
      <c r="K185" s="74" t="str">
        <f>IF(TBL_Employees[[#This Row],[Usia]]&gt;35,"Menikah","Belum Menikah")</f>
        <v>Menikah</v>
      </c>
      <c r="L185" s="11" t="s">
        <v>1957</v>
      </c>
      <c r="M185" s="11" t="s">
        <v>1968</v>
      </c>
      <c r="N185" s="16" t="str">
        <f>_xlfn.TEXTJOIN(",",TRUE,TBL_Employees[[#This Row],[Employe ID]:[City]])</f>
        <v>E03269,Charlotte Chu,Network Engineer,IT,Manufacturing,Female,Hindu,50,36914,975370000,Menikah,S2,Lombok</v>
      </c>
    </row>
    <row r="186" spans="1:14">
      <c r="A186" s="11" t="s">
        <v>376</v>
      </c>
      <c r="B186" s="11" t="s">
        <v>676</v>
      </c>
      <c r="C186" s="11" t="s">
        <v>62</v>
      </c>
      <c r="D186" s="11" t="s">
        <v>13</v>
      </c>
      <c r="E186" s="11" t="s">
        <v>8</v>
      </c>
      <c r="F186" s="11" t="s">
        <v>14</v>
      </c>
      <c r="G186" s="11" t="s">
        <v>1954</v>
      </c>
      <c r="H186" s="11">
        <v>31</v>
      </c>
      <c r="I186" s="10">
        <v>44086</v>
      </c>
      <c r="J186" s="73">
        <v>965670000</v>
      </c>
      <c r="K186" s="74" t="str">
        <f>IF(TBL_Employees[[#This Row],[Usia]]&gt;35,"Menikah","Belum Menikah")</f>
        <v>Belum Menikah</v>
      </c>
      <c r="L186" s="11" t="s">
        <v>1957</v>
      </c>
      <c r="M186" s="11" t="s">
        <v>1965</v>
      </c>
      <c r="N186" s="16" t="str">
        <f>_xlfn.TEXTJOIN(",",TRUE,TBL_Employees[[#This Row],[Employe ID]:[City]])</f>
        <v>E01037,Jeremiah Chu,IT Systems Architect,IT,Research &amp; Development,Male,Budha,31,44086,965670000,Belum Menikah,S2,Bandung</v>
      </c>
    </row>
    <row r="187" spans="1:14">
      <c r="A187" s="11" t="s">
        <v>415</v>
      </c>
      <c r="B187" s="11" t="s">
        <v>677</v>
      </c>
      <c r="C187" s="11" t="s">
        <v>49</v>
      </c>
      <c r="D187" s="11" t="s">
        <v>13</v>
      </c>
      <c r="E187" s="11" t="s">
        <v>26</v>
      </c>
      <c r="F187" s="11" t="s">
        <v>14</v>
      </c>
      <c r="G187" s="11" t="s">
        <v>1955</v>
      </c>
      <c r="H187" s="11">
        <v>47</v>
      </c>
      <c r="I187" s="10">
        <v>36229</v>
      </c>
      <c r="J187" s="73">
        <v>494040000</v>
      </c>
      <c r="K187" s="74" t="str">
        <f>IF(TBL_Employees[[#This Row],[Usia]]&gt;35,"Menikah","Belum Menikah")</f>
        <v>Menikah</v>
      </c>
      <c r="L187" s="11" t="s">
        <v>1957</v>
      </c>
      <c r="M187" s="11" t="s">
        <v>1967</v>
      </c>
      <c r="N187" s="16" t="str">
        <f>_xlfn.TEXTJOIN(",",TRUE,TBL_Employees[[#This Row],[Employe ID]:[City]])</f>
        <v>E00671,Miles Cho,Systems Analyst,IT,Speciality Products,Male,Konghucu,47,36229,494040000,Menikah,S2,Yogyakarta</v>
      </c>
    </row>
    <row r="188" spans="1:14">
      <c r="A188" s="11" t="s">
        <v>678</v>
      </c>
      <c r="B188" s="11" t="s">
        <v>679</v>
      </c>
      <c r="C188" s="11" t="s">
        <v>62</v>
      </c>
      <c r="D188" s="11" t="s">
        <v>13</v>
      </c>
      <c r="E188" s="11" t="s">
        <v>8</v>
      </c>
      <c r="F188" s="11" t="s">
        <v>14</v>
      </c>
      <c r="G188" s="11" t="s">
        <v>1950</v>
      </c>
      <c r="H188" s="11">
        <v>29</v>
      </c>
      <c r="I188" s="10">
        <v>43753</v>
      </c>
      <c r="J188" s="73">
        <v>668190000</v>
      </c>
      <c r="K188" s="74" t="str">
        <f>IF(TBL_Employees[[#This Row],[Usia]]&gt;35,"Menikah","Belum Menikah")</f>
        <v>Belum Menikah</v>
      </c>
      <c r="L188" s="11" t="s">
        <v>1958</v>
      </c>
      <c r="M188" s="11" t="s">
        <v>1976</v>
      </c>
      <c r="N188" s="16" t="str">
        <f>_xlfn.TEXTJOIN(",",TRUE,TBL_Employees[[#This Row],[Employe ID]:[City]])</f>
        <v>E02216,Caleb Marquez,IT Systems Architect,IT,Research &amp; Development,Male,Islam,29,43753,668190000,Belum Menikah,S3,Manado</v>
      </c>
    </row>
    <row r="189" spans="1:14">
      <c r="A189" s="11" t="s">
        <v>680</v>
      </c>
      <c r="B189" s="11" t="s">
        <v>681</v>
      </c>
      <c r="C189" s="11" t="s">
        <v>42</v>
      </c>
      <c r="D189" s="11" t="s">
        <v>25</v>
      </c>
      <c r="E189" s="11" t="s">
        <v>26</v>
      </c>
      <c r="F189" s="11" t="s">
        <v>14</v>
      </c>
      <c r="G189" s="11" t="s">
        <v>1951</v>
      </c>
      <c r="H189" s="11">
        <v>38</v>
      </c>
      <c r="I189" s="10">
        <v>42492</v>
      </c>
      <c r="J189" s="73">
        <v>507840000</v>
      </c>
      <c r="K189" s="74" t="str">
        <f>IF(TBL_Employees[[#This Row],[Usia]]&gt;35,"Menikah","Belum Menikah")</f>
        <v>Menikah</v>
      </c>
      <c r="L189" s="11" t="s">
        <v>1958</v>
      </c>
      <c r="M189" s="11" t="s">
        <v>1976</v>
      </c>
      <c r="N189" s="16" t="str">
        <f>_xlfn.TEXTJOIN(",",TRUE,TBL_Employees[[#This Row],[Employe ID]:[City]])</f>
        <v>E02803,Eli Soto,Analyst,Marketing,Speciality Products,Male,Protestan,38,42492,507840000,Menikah,S3,Manado</v>
      </c>
    </row>
    <row r="190" spans="1:14">
      <c r="A190" s="11" t="s">
        <v>258</v>
      </c>
      <c r="B190" s="11" t="s">
        <v>682</v>
      </c>
      <c r="C190" s="11" t="s">
        <v>37</v>
      </c>
      <c r="D190" s="11" t="s">
        <v>11</v>
      </c>
      <c r="E190" s="11" t="s">
        <v>8</v>
      </c>
      <c r="F190" s="11" t="s">
        <v>14</v>
      </c>
      <c r="G190" s="11" t="s">
        <v>1952</v>
      </c>
      <c r="H190" s="11">
        <v>29</v>
      </c>
      <c r="I190" s="10">
        <v>43594</v>
      </c>
      <c r="J190" s="73">
        <v>1258280000</v>
      </c>
      <c r="K190" s="74" t="str">
        <f>IF(TBL_Employees[[#This Row],[Usia]]&gt;35,"Menikah","Belum Menikah")</f>
        <v>Belum Menikah</v>
      </c>
      <c r="L190" s="11" t="s">
        <v>1958</v>
      </c>
      <c r="M190" s="11" t="s">
        <v>1969</v>
      </c>
      <c r="N190" s="16" t="str">
        <f>_xlfn.TEXTJOIN(",",TRUE,TBL_Employees[[#This Row],[Employe ID]:[City]])</f>
        <v>E01584,Carter Mejia,Sr. Manger,Human Resources,Research &amp; Development,Male,Katolik,29,43594,1258280000,Belum Menikah,S3,Samarinda</v>
      </c>
    </row>
    <row r="191" spans="1:14">
      <c r="A191" s="11" t="s">
        <v>179</v>
      </c>
      <c r="B191" s="11" t="s">
        <v>683</v>
      </c>
      <c r="C191" s="11" t="s">
        <v>50</v>
      </c>
      <c r="D191" s="11" t="s">
        <v>11</v>
      </c>
      <c r="E191" s="11" t="s">
        <v>19</v>
      </c>
      <c r="F191" s="11" t="s">
        <v>14</v>
      </c>
      <c r="G191" s="11" t="s">
        <v>1953</v>
      </c>
      <c r="H191" s="11">
        <v>33</v>
      </c>
      <c r="I191" s="10">
        <v>42951</v>
      </c>
      <c r="J191" s="73">
        <v>926100000</v>
      </c>
      <c r="K191" s="74" t="str">
        <f>IF(TBL_Employees[[#This Row],[Usia]]&gt;35,"Menikah","Belum Menikah")</f>
        <v>Belum Menikah</v>
      </c>
      <c r="L191" s="11" t="s">
        <v>1956</v>
      </c>
      <c r="M191" s="11" t="s">
        <v>1975</v>
      </c>
      <c r="N191" s="16" t="str">
        <f>_xlfn.TEXTJOIN(",",TRUE,TBL_Employees[[#This Row],[Employe ID]:[City]])</f>
        <v>E02489,Ethan Clark,Sr. Business Partner,Human Resources,Manufacturing,Male,Hindu,33,42951,926100000,Belum Menikah,S1,Denpasar</v>
      </c>
    </row>
    <row r="192" spans="1:14">
      <c r="A192" s="11" t="s">
        <v>684</v>
      </c>
      <c r="B192" s="11" t="s">
        <v>685</v>
      </c>
      <c r="C192" s="11" t="s">
        <v>37</v>
      </c>
      <c r="D192" s="11" t="s">
        <v>30</v>
      </c>
      <c r="E192" s="11" t="s">
        <v>26</v>
      </c>
      <c r="F192" s="11" t="s">
        <v>14</v>
      </c>
      <c r="G192" s="11" t="s">
        <v>1954</v>
      </c>
      <c r="H192" s="11">
        <v>50</v>
      </c>
      <c r="I192" s="10">
        <v>37705</v>
      </c>
      <c r="J192" s="73">
        <v>1234050000</v>
      </c>
      <c r="K192" s="74" t="str">
        <f>IF(TBL_Employees[[#This Row],[Usia]]&gt;35,"Menikah","Belum Menikah")</f>
        <v>Menikah</v>
      </c>
      <c r="L192" s="11" t="s">
        <v>1956</v>
      </c>
      <c r="M192" s="11" t="s">
        <v>1975</v>
      </c>
      <c r="N192" s="16" t="str">
        <f>_xlfn.TEXTJOIN(",",TRUE,TBL_Employees[[#This Row],[Employe ID]:[City]])</f>
        <v>E03189,Asher Jackson,Sr. Manger,Sales,Speciality Products,Male,Budha,50,37705,1234050000,Menikah,S1,Denpasar</v>
      </c>
    </row>
    <row r="193" spans="1:14">
      <c r="A193" s="11" t="s">
        <v>686</v>
      </c>
      <c r="B193" s="11" t="s">
        <v>319</v>
      </c>
      <c r="C193" s="11" t="s">
        <v>65</v>
      </c>
      <c r="D193" s="11" t="s">
        <v>30</v>
      </c>
      <c r="E193" s="11" t="s">
        <v>19</v>
      </c>
      <c r="F193" s="11" t="s">
        <v>9</v>
      </c>
      <c r="G193" s="11" t="s">
        <v>1955</v>
      </c>
      <c r="H193" s="11">
        <v>46</v>
      </c>
      <c r="I193" s="10">
        <v>38066</v>
      </c>
      <c r="J193" s="73">
        <v>730040000</v>
      </c>
      <c r="K193" s="74" t="str">
        <f>IF(TBL_Employees[[#This Row],[Usia]]&gt;35,"Menikah","Belum Menikah")</f>
        <v>Menikah</v>
      </c>
      <c r="L193" s="11" t="s">
        <v>1957</v>
      </c>
      <c r="M193" s="11" t="s">
        <v>1967</v>
      </c>
      <c r="N193" s="16" t="str">
        <f>_xlfn.TEXTJOIN(",",TRUE,TBL_Employees[[#This Row],[Employe ID]:[City]])</f>
        <v>E03560,Ayla Ng,Account Representative,Sales,Manufacturing,Female,Konghucu,46,38066,730040000,Menikah,S2,Yogyakarta</v>
      </c>
    </row>
    <row r="194" spans="1:14">
      <c r="A194" s="11" t="s">
        <v>687</v>
      </c>
      <c r="B194" s="11" t="s">
        <v>688</v>
      </c>
      <c r="C194" s="11" t="s">
        <v>68</v>
      </c>
      <c r="D194" s="11" t="s">
        <v>16</v>
      </c>
      <c r="E194" s="11" t="s">
        <v>17</v>
      </c>
      <c r="F194" s="11" t="s">
        <v>14</v>
      </c>
      <c r="G194" s="11" t="s">
        <v>1950</v>
      </c>
      <c r="H194" s="11">
        <v>57</v>
      </c>
      <c r="I194" s="10">
        <v>36275</v>
      </c>
      <c r="J194" s="73">
        <v>950610000</v>
      </c>
      <c r="K194" s="74" t="str">
        <f>IF(TBL_Employees[[#This Row],[Usia]]&gt;35,"Menikah","Belum Menikah")</f>
        <v>Menikah</v>
      </c>
      <c r="L194" s="11" t="s">
        <v>1957</v>
      </c>
      <c r="M194" s="11" t="s">
        <v>1965</v>
      </c>
      <c r="N194" s="16" t="str">
        <f>_xlfn.TEXTJOIN(",",TRUE,TBL_Employees[[#This Row],[Employe ID]:[City]])</f>
        <v>E00769,Jose Kang,Engineering Manager,Engineering,Corporate,Male,Islam,57,36275,950610000,Menikah,S2,Bandung</v>
      </c>
    </row>
    <row r="195" spans="1:14">
      <c r="A195" s="11" t="s">
        <v>156</v>
      </c>
      <c r="B195" s="11" t="s">
        <v>689</v>
      </c>
      <c r="C195" s="11" t="s">
        <v>22</v>
      </c>
      <c r="D195" s="11" t="s">
        <v>30</v>
      </c>
      <c r="E195" s="11" t="s">
        <v>17</v>
      </c>
      <c r="F195" s="11" t="s">
        <v>9</v>
      </c>
      <c r="G195" s="11" t="s">
        <v>1951</v>
      </c>
      <c r="H195" s="11">
        <v>49</v>
      </c>
      <c r="I195" s="10">
        <v>35887</v>
      </c>
      <c r="J195" s="73">
        <v>1608320000</v>
      </c>
      <c r="K195" s="74" t="str">
        <f>IF(TBL_Employees[[#This Row],[Usia]]&gt;35,"Menikah","Belum Menikah")</f>
        <v>Menikah</v>
      </c>
      <c r="L195" s="11" t="s">
        <v>1956</v>
      </c>
      <c r="M195" s="11" t="s">
        <v>1962</v>
      </c>
      <c r="N195" s="16" t="str">
        <f>_xlfn.TEXTJOIN(",",TRUE,TBL_Employees[[#This Row],[Employe ID]:[City]])</f>
        <v>E02791,Aubrey Romero,Director,Sales,Corporate,Female,Protestan,49,35887,1608320000,Menikah,S1,Tanggerang</v>
      </c>
    </row>
    <row r="196" spans="1:14">
      <c r="A196" s="11" t="s">
        <v>690</v>
      </c>
      <c r="B196" s="11" t="s">
        <v>691</v>
      </c>
      <c r="C196" s="11" t="s">
        <v>53</v>
      </c>
      <c r="D196" s="11" t="s">
        <v>13</v>
      </c>
      <c r="E196" s="11" t="s">
        <v>19</v>
      </c>
      <c r="F196" s="11" t="s">
        <v>14</v>
      </c>
      <c r="G196" s="11" t="s">
        <v>1952</v>
      </c>
      <c r="H196" s="11">
        <v>54</v>
      </c>
      <c r="I196" s="10">
        <v>40540</v>
      </c>
      <c r="J196" s="73">
        <v>644170000</v>
      </c>
      <c r="K196" s="74" t="str">
        <f>IF(TBL_Employees[[#This Row],[Usia]]&gt;35,"Menikah","Belum Menikah")</f>
        <v>Menikah</v>
      </c>
      <c r="L196" s="11" t="s">
        <v>1956</v>
      </c>
      <c r="M196" s="11" t="s">
        <v>1975</v>
      </c>
      <c r="N196" s="16" t="str">
        <f>_xlfn.TEXTJOIN(",",TRUE,TBL_Employees[[#This Row],[Employe ID]:[City]])</f>
        <v>E02333,Jaxson Wright,Service Desk Analyst,IT,Manufacturing,Male,Katolik,54,40540,644170000,Menikah,S1,Denpasar</v>
      </c>
    </row>
    <row r="197" spans="1:14">
      <c r="A197" s="11" t="s">
        <v>692</v>
      </c>
      <c r="B197" s="11" t="s">
        <v>693</v>
      </c>
      <c r="C197" s="11" t="s">
        <v>38</v>
      </c>
      <c r="D197" s="11" t="s">
        <v>30</v>
      </c>
      <c r="E197" s="11" t="s">
        <v>17</v>
      </c>
      <c r="F197" s="11" t="s">
        <v>14</v>
      </c>
      <c r="G197" s="11" t="s">
        <v>1953</v>
      </c>
      <c r="H197" s="11">
        <v>28</v>
      </c>
      <c r="I197" s="10">
        <v>44274</v>
      </c>
      <c r="J197" s="73">
        <v>1275430000</v>
      </c>
      <c r="K197" s="74" t="str">
        <f>IF(TBL_Employees[[#This Row],[Usia]]&gt;35,"Menikah","Belum Menikah")</f>
        <v>Belum Menikah</v>
      </c>
      <c r="L197" s="11" t="s">
        <v>1957</v>
      </c>
      <c r="M197" s="11" t="s">
        <v>1965</v>
      </c>
      <c r="N197" s="16" t="str">
        <f>_xlfn.TEXTJOIN(",",TRUE,TBL_Employees[[#This Row],[Employe ID]:[City]])</f>
        <v>E01002,Elias Ali,Manager,Sales,Corporate,Male,Hindu,28,44274,1275430000,Belum Menikah,S2,Bandung</v>
      </c>
    </row>
    <row r="198" spans="1:14">
      <c r="A198" s="11" t="s">
        <v>694</v>
      </c>
      <c r="B198" s="11" t="s">
        <v>695</v>
      </c>
      <c r="C198" s="11" t="s">
        <v>42</v>
      </c>
      <c r="D198" s="11" t="s">
        <v>25</v>
      </c>
      <c r="E198" s="11" t="s">
        <v>19</v>
      </c>
      <c r="F198" s="11" t="s">
        <v>14</v>
      </c>
      <c r="G198" s="11" t="s">
        <v>1954</v>
      </c>
      <c r="H198" s="11">
        <v>30</v>
      </c>
      <c r="I198" s="10">
        <v>43272</v>
      </c>
      <c r="J198" s="73">
        <v>561540000</v>
      </c>
      <c r="K198" s="74" t="str">
        <f>IF(TBL_Employees[[#This Row],[Usia]]&gt;35,"Menikah","Belum Menikah")</f>
        <v>Belum Menikah</v>
      </c>
      <c r="L198" s="11" t="s">
        <v>1958</v>
      </c>
      <c r="M198" s="11" t="s">
        <v>1969</v>
      </c>
      <c r="N198" s="16" t="str">
        <f>_xlfn.TEXTJOIN(",",TRUE,TBL_Employees[[#This Row],[Employe ID]:[City]])</f>
        <v>E03520,Nolan Pena,Analyst,Marketing,Manufacturing,Male,Budha,30,43272,561540000,Belum Menikah,S3,Samarinda</v>
      </c>
    </row>
    <row r="199" spans="1:14">
      <c r="A199" s="11" t="s">
        <v>160</v>
      </c>
      <c r="B199" s="11" t="s">
        <v>696</v>
      </c>
      <c r="C199" s="11" t="s">
        <v>6</v>
      </c>
      <c r="D199" s="11" t="s">
        <v>30</v>
      </c>
      <c r="E199" s="11" t="s">
        <v>19</v>
      </c>
      <c r="F199" s="11" t="s">
        <v>9</v>
      </c>
      <c r="G199" s="11" t="s">
        <v>1955</v>
      </c>
      <c r="H199" s="11">
        <v>36</v>
      </c>
      <c r="I199" s="10">
        <v>41692</v>
      </c>
      <c r="J199" s="73">
        <v>2185300000</v>
      </c>
      <c r="K199" s="74" t="str">
        <f>IF(TBL_Employees[[#This Row],[Usia]]&gt;35,"Menikah","Belum Menikah")</f>
        <v>Menikah</v>
      </c>
      <c r="L199" s="11" t="s">
        <v>1957</v>
      </c>
      <c r="M199" s="11" t="s">
        <v>1965</v>
      </c>
      <c r="N199" s="16" t="str">
        <f>_xlfn.TEXTJOIN(",",TRUE,TBL_Employees[[#This Row],[Employe ID]:[City]])</f>
        <v>E00752,Luna Liu,Vice President,Sales,Manufacturing,Female,Konghucu,36,41692,2185300000,Menikah,S2,Bandung</v>
      </c>
    </row>
    <row r="200" spans="1:14">
      <c r="A200" s="11" t="s">
        <v>697</v>
      </c>
      <c r="B200" s="11" t="s">
        <v>698</v>
      </c>
      <c r="C200" s="11" t="s">
        <v>53</v>
      </c>
      <c r="D200" s="11" t="s">
        <v>13</v>
      </c>
      <c r="E200" s="11" t="s">
        <v>19</v>
      </c>
      <c r="F200" s="11" t="s">
        <v>9</v>
      </c>
      <c r="G200" s="11" t="s">
        <v>1950</v>
      </c>
      <c r="H200" s="11">
        <v>36</v>
      </c>
      <c r="I200" s="10">
        <v>43818</v>
      </c>
      <c r="J200" s="73">
        <v>919540000</v>
      </c>
      <c r="K200" s="74" t="str">
        <f>IF(TBL_Employees[[#This Row],[Usia]]&gt;35,"Menikah","Belum Menikah")</f>
        <v>Menikah</v>
      </c>
      <c r="L200" s="11" t="s">
        <v>1956</v>
      </c>
      <c r="M200" s="11" t="s">
        <v>1975</v>
      </c>
      <c r="N200" s="16" t="str">
        <f>_xlfn.TEXTJOIN(",",TRUE,TBL_Employees[[#This Row],[Employe ID]:[City]])</f>
        <v>E00233,Brooklyn Reyes,Service Desk Analyst,IT,Manufacturing,Female,Islam,36,43818,919540000,Menikah,S1,Denpasar</v>
      </c>
    </row>
    <row r="201" spans="1:14">
      <c r="A201" s="11" t="s">
        <v>699</v>
      </c>
      <c r="B201" s="11" t="s">
        <v>700</v>
      </c>
      <c r="C201" s="11" t="s">
        <v>6</v>
      </c>
      <c r="D201" s="11" t="s">
        <v>25</v>
      </c>
      <c r="E201" s="11" t="s">
        <v>17</v>
      </c>
      <c r="F201" s="11" t="s">
        <v>9</v>
      </c>
      <c r="G201" s="11" t="s">
        <v>1951</v>
      </c>
      <c r="H201" s="11">
        <v>30</v>
      </c>
      <c r="I201" s="10">
        <v>42634</v>
      </c>
      <c r="J201" s="73">
        <v>2212170000</v>
      </c>
      <c r="K201" s="74" t="str">
        <f>IF(TBL_Employees[[#This Row],[Usia]]&gt;35,"Menikah","Belum Menikah")</f>
        <v>Belum Menikah</v>
      </c>
      <c r="L201" s="11" t="s">
        <v>1956</v>
      </c>
      <c r="M201" s="11" t="s">
        <v>1975</v>
      </c>
      <c r="N201" s="16" t="str">
        <f>_xlfn.TEXTJOIN(",",TRUE,TBL_Employees[[#This Row],[Employe ID]:[City]])</f>
        <v>E02639,Hadley Parker,Vice President,Marketing,Corporate,Female,Protestan,30,42634,2212170000,Belum Menikah,S1,Denpasar</v>
      </c>
    </row>
    <row r="202" spans="1:14">
      <c r="A202" s="11" t="s">
        <v>303</v>
      </c>
      <c r="B202" s="11" t="s">
        <v>701</v>
      </c>
      <c r="C202" s="11" t="s">
        <v>69</v>
      </c>
      <c r="D202" s="11" t="s">
        <v>13</v>
      </c>
      <c r="E202" s="11" t="s">
        <v>19</v>
      </c>
      <c r="F202" s="11" t="s">
        <v>14</v>
      </c>
      <c r="G202" s="11" t="s">
        <v>1952</v>
      </c>
      <c r="H202" s="11">
        <v>29</v>
      </c>
      <c r="I202" s="10">
        <v>42866</v>
      </c>
      <c r="J202" s="73">
        <v>875360000</v>
      </c>
      <c r="K202" s="74" t="str">
        <f>IF(TBL_Employees[[#This Row],[Usia]]&gt;35,"Menikah","Belum Menikah")</f>
        <v>Belum Menikah</v>
      </c>
      <c r="L202" s="11" t="s">
        <v>1956</v>
      </c>
      <c r="M202" s="11" t="s">
        <v>1959</v>
      </c>
      <c r="N202" s="16" t="str">
        <f>_xlfn.TEXTJOIN(",",TRUE,TBL_Employees[[#This Row],[Employe ID]:[City]])</f>
        <v>E00697,Jonathan Chavez,System Administrator ,IT,Manufacturing,Male,Katolik,29,42866,875360000,Belum Menikah,S1,Jakarta</v>
      </c>
    </row>
    <row r="203" spans="1:14">
      <c r="A203" s="11" t="s">
        <v>155</v>
      </c>
      <c r="B203" s="11" t="s">
        <v>702</v>
      </c>
      <c r="C203" s="11" t="s">
        <v>42</v>
      </c>
      <c r="D203" s="11" t="s">
        <v>30</v>
      </c>
      <c r="E203" s="11" t="s">
        <v>17</v>
      </c>
      <c r="F203" s="11" t="s">
        <v>9</v>
      </c>
      <c r="G203" s="11" t="s">
        <v>1953</v>
      </c>
      <c r="H203" s="11">
        <v>47</v>
      </c>
      <c r="I203" s="10">
        <v>42164</v>
      </c>
      <c r="J203" s="73">
        <v>414290000</v>
      </c>
      <c r="K203" s="74" t="str">
        <f>IF(TBL_Employees[[#This Row],[Usia]]&gt;35,"Menikah","Belum Menikah")</f>
        <v>Menikah</v>
      </c>
      <c r="L203" s="11" t="s">
        <v>1956</v>
      </c>
      <c r="M203" s="11" t="s">
        <v>1959</v>
      </c>
      <c r="N203" s="16" t="str">
        <f>_xlfn.TEXTJOIN(",",TRUE,TBL_Employees[[#This Row],[Employe ID]:[City]])</f>
        <v>E02183,Sarah Ayala,Analyst,Sales,Corporate,Female,Hindu,47,42164,414290000,Menikah,S1,Jakarta</v>
      </c>
    </row>
    <row r="204" spans="1:14">
      <c r="A204" s="11" t="s">
        <v>703</v>
      </c>
      <c r="B204" s="11" t="s">
        <v>704</v>
      </c>
      <c r="C204" s="11" t="s">
        <v>6</v>
      </c>
      <c r="D204" s="11" t="s">
        <v>16</v>
      </c>
      <c r="E204" s="11" t="s">
        <v>19</v>
      </c>
      <c r="F204" s="11" t="s">
        <v>14</v>
      </c>
      <c r="G204" s="11" t="s">
        <v>1954</v>
      </c>
      <c r="H204" s="11">
        <v>35</v>
      </c>
      <c r="I204" s="10">
        <v>40826</v>
      </c>
      <c r="J204" s="73">
        <v>2454820000</v>
      </c>
      <c r="K204" s="74" t="str">
        <f>IF(TBL_Employees[[#This Row],[Usia]]&gt;35,"Menikah","Belum Menikah")</f>
        <v>Belum Menikah</v>
      </c>
      <c r="L204" s="11" t="s">
        <v>1956</v>
      </c>
      <c r="M204" s="11" t="s">
        <v>1959</v>
      </c>
      <c r="N204" s="16" t="str">
        <f>_xlfn.TEXTJOIN(",",TRUE,TBL_Employees[[#This Row],[Employe ID]:[City]])</f>
        <v>E00715,Elijah Kang,Vice President,Engineering,Manufacturing,Male,Budha,35,40826,2454820000,Belum Menikah,S1,Jakarta</v>
      </c>
    </row>
    <row r="205" spans="1:14">
      <c r="A205" s="11" t="s">
        <v>298</v>
      </c>
      <c r="B205" s="11" t="s">
        <v>705</v>
      </c>
      <c r="C205" s="11" t="s">
        <v>57</v>
      </c>
      <c r="D205" s="11" t="s">
        <v>16</v>
      </c>
      <c r="E205" s="11" t="s">
        <v>19</v>
      </c>
      <c r="F205" s="11" t="s">
        <v>9</v>
      </c>
      <c r="G205" s="11" t="s">
        <v>1955</v>
      </c>
      <c r="H205" s="11">
        <v>25</v>
      </c>
      <c r="I205" s="10">
        <v>43850</v>
      </c>
      <c r="J205" s="73">
        <v>713590000</v>
      </c>
      <c r="K205" s="74" t="str">
        <f>IF(TBL_Employees[[#This Row],[Usia]]&gt;35,"Menikah","Belum Menikah")</f>
        <v>Belum Menikah</v>
      </c>
      <c r="L205" s="11" t="s">
        <v>1956</v>
      </c>
      <c r="M205" s="11" t="s">
        <v>1962</v>
      </c>
      <c r="N205" s="16" t="str">
        <f>_xlfn.TEXTJOIN(",",TRUE,TBL_Employees[[#This Row],[Employe ID]:[City]])</f>
        <v>E04288,Ella White,Development Engineer,Engineering,Manufacturing,Female,Konghucu,25,43850,713590000,Belum Menikah,S1,Tanggerang</v>
      </c>
    </row>
    <row r="206" spans="1:14">
      <c r="A206" s="11" t="s">
        <v>706</v>
      </c>
      <c r="B206" s="11" t="s">
        <v>707</v>
      </c>
      <c r="C206" s="11" t="s">
        <v>22</v>
      </c>
      <c r="D206" s="11" t="s">
        <v>16</v>
      </c>
      <c r="E206" s="11" t="s">
        <v>26</v>
      </c>
      <c r="F206" s="11" t="s">
        <v>14</v>
      </c>
      <c r="G206" s="11" t="s">
        <v>1950</v>
      </c>
      <c r="H206" s="11">
        <v>45</v>
      </c>
      <c r="I206" s="10">
        <v>41879</v>
      </c>
      <c r="J206" s="73">
        <v>1831610000</v>
      </c>
      <c r="K206" s="74" t="str">
        <f>IF(TBL_Employees[[#This Row],[Usia]]&gt;35,"Menikah","Belum Menikah")</f>
        <v>Menikah</v>
      </c>
      <c r="L206" s="11" t="s">
        <v>1956</v>
      </c>
      <c r="M206" s="11" t="s">
        <v>1963</v>
      </c>
      <c r="N206" s="16" t="str">
        <f>_xlfn.TEXTJOIN(",",TRUE,TBL_Employees[[#This Row],[Employe ID]:[City]])</f>
        <v>E02421,Jordan Truong,Director,Engineering,Speciality Products,Male,Islam,45,41879,1831610000,Menikah,S1,Bekasi</v>
      </c>
    </row>
    <row r="207" spans="1:14">
      <c r="A207" s="11" t="s">
        <v>708</v>
      </c>
      <c r="B207" s="11" t="s">
        <v>133</v>
      </c>
      <c r="C207" s="11" t="s">
        <v>60</v>
      </c>
      <c r="D207" s="11" t="s">
        <v>13</v>
      </c>
      <c r="E207" s="11" t="s">
        <v>17</v>
      </c>
      <c r="F207" s="11" t="s">
        <v>14</v>
      </c>
      <c r="G207" s="11" t="s">
        <v>1951</v>
      </c>
      <c r="H207" s="11">
        <v>58</v>
      </c>
      <c r="I207" s="10">
        <v>34176</v>
      </c>
      <c r="J207" s="73">
        <v>692600000</v>
      </c>
      <c r="K207" s="74" t="str">
        <f>IF(TBL_Employees[[#This Row],[Usia]]&gt;35,"Menikah","Belum Menikah")</f>
        <v>Menikah</v>
      </c>
      <c r="L207" s="11" t="s">
        <v>1956</v>
      </c>
      <c r="M207" s="11" t="s">
        <v>1962</v>
      </c>
      <c r="N207" s="16" t="str">
        <f>_xlfn.TEXTJOIN(",",TRUE,TBL_Employees[[#This Row],[Employe ID]:[City]])</f>
        <v>E00523,Daniel Jordan,Network Administrator,IT,Corporate,Male,Protestan,58,34176,692600000,Menikah,S1,Tanggerang</v>
      </c>
    </row>
    <row r="208" spans="1:14">
      <c r="A208" s="11" t="s">
        <v>709</v>
      </c>
      <c r="B208" s="11" t="s">
        <v>710</v>
      </c>
      <c r="C208" s="11" t="s">
        <v>43</v>
      </c>
      <c r="D208" s="11" t="s">
        <v>16</v>
      </c>
      <c r="E208" s="11" t="s">
        <v>26</v>
      </c>
      <c r="F208" s="11" t="s">
        <v>14</v>
      </c>
      <c r="G208" s="11" t="s">
        <v>1952</v>
      </c>
      <c r="H208" s="11">
        <v>51</v>
      </c>
      <c r="I208" s="10">
        <v>36442</v>
      </c>
      <c r="J208" s="73">
        <v>956390000</v>
      </c>
      <c r="K208" s="74" t="str">
        <f>IF(TBL_Employees[[#This Row],[Usia]]&gt;35,"Menikah","Belum Menikah")</f>
        <v>Menikah</v>
      </c>
      <c r="L208" s="11" t="s">
        <v>1956</v>
      </c>
      <c r="M208" s="11" t="s">
        <v>1964</v>
      </c>
      <c r="N208" s="16" t="str">
        <f>_xlfn.TEXTJOIN(",",TRUE,TBL_Employees[[#This Row],[Employe ID]:[City]])</f>
        <v>E03615,Daniel Dixon,Operations Engineer,Engineering,Speciality Products,Male,Katolik,51,36442,956390000,Menikah,S1,Surabaya</v>
      </c>
    </row>
    <row r="209" spans="1:14">
      <c r="A209" s="11" t="s">
        <v>711</v>
      </c>
      <c r="B209" s="11" t="s">
        <v>712</v>
      </c>
      <c r="C209" s="11" t="s">
        <v>38</v>
      </c>
      <c r="D209" s="11" t="s">
        <v>11</v>
      </c>
      <c r="E209" s="11" t="s">
        <v>8</v>
      </c>
      <c r="F209" s="11" t="s">
        <v>14</v>
      </c>
      <c r="G209" s="11" t="s">
        <v>1953</v>
      </c>
      <c r="H209" s="11">
        <v>48</v>
      </c>
      <c r="I209" s="10">
        <v>38168</v>
      </c>
      <c r="J209" s="73">
        <v>1206600000</v>
      </c>
      <c r="K209" s="74" t="str">
        <f>IF(TBL_Employees[[#This Row],[Usia]]&gt;35,"Menikah","Belum Menikah")</f>
        <v>Menikah</v>
      </c>
      <c r="L209" s="11" t="s">
        <v>1957</v>
      </c>
      <c r="M209" s="11" t="s">
        <v>1968</v>
      </c>
      <c r="N209" s="16" t="str">
        <f>_xlfn.TEXTJOIN(",",TRUE,TBL_Employees[[#This Row],[Employe ID]:[City]])</f>
        <v>E02761,Luca Duong,Manager,Human Resources,Research &amp; Development,Male,Hindu,48,38168,1206600000,Menikah,S2,Lombok</v>
      </c>
    </row>
    <row r="210" spans="1:14">
      <c r="A210" s="11" t="s">
        <v>713</v>
      </c>
      <c r="B210" s="11" t="s">
        <v>714</v>
      </c>
      <c r="C210" s="11" t="s">
        <v>24</v>
      </c>
      <c r="D210" s="11" t="s">
        <v>30</v>
      </c>
      <c r="E210" s="11" t="s">
        <v>17</v>
      </c>
      <c r="F210" s="11" t="s">
        <v>14</v>
      </c>
      <c r="G210" s="11" t="s">
        <v>1954</v>
      </c>
      <c r="H210" s="11">
        <v>36</v>
      </c>
      <c r="I210" s="10">
        <v>44556</v>
      </c>
      <c r="J210" s="73">
        <v>751190000</v>
      </c>
      <c r="K210" s="74" t="str">
        <f>IF(TBL_Employees[[#This Row],[Usia]]&gt;35,"Menikah","Belum Menikah")</f>
        <v>Menikah</v>
      </c>
      <c r="L210" s="11" t="s">
        <v>1956</v>
      </c>
      <c r="M210" s="11" t="s">
        <v>1961</v>
      </c>
      <c r="N210" s="16" t="str">
        <f>_xlfn.TEXTJOIN(",",TRUE,TBL_Employees[[#This Row],[Employe ID]:[City]])</f>
        <v>E02121,Levi Brown,Sr. Analyst,Sales,Corporate,Male,Budha,36,44556,751190000,Menikah,S1,Depok</v>
      </c>
    </row>
    <row r="211" spans="1:14">
      <c r="A211" s="11" t="s">
        <v>229</v>
      </c>
      <c r="B211" s="11" t="s">
        <v>715</v>
      </c>
      <c r="C211" s="11" t="s">
        <v>6</v>
      </c>
      <c r="D211" s="11" t="s">
        <v>40</v>
      </c>
      <c r="E211" s="11" t="s">
        <v>8</v>
      </c>
      <c r="F211" s="11" t="s">
        <v>14</v>
      </c>
      <c r="G211" s="11" t="s">
        <v>1955</v>
      </c>
      <c r="H211" s="11">
        <v>59</v>
      </c>
      <c r="I211" s="10">
        <v>40681</v>
      </c>
      <c r="J211" s="73">
        <v>1922130000</v>
      </c>
      <c r="K211" s="74" t="str">
        <f>IF(TBL_Employees[[#This Row],[Usia]]&gt;35,"Menikah","Belum Menikah")</f>
        <v>Menikah</v>
      </c>
      <c r="L211" s="11" t="s">
        <v>1956</v>
      </c>
      <c r="M211" s="11" t="s">
        <v>1961</v>
      </c>
      <c r="N211" s="16" t="str">
        <f>_xlfn.TEXTJOIN(",",TRUE,TBL_Employees[[#This Row],[Employe ID]:[City]])</f>
        <v>E01486,Mason Cho,Vice President,Accounting,Research &amp; Development,Male,Konghucu,59,40681,1922130000,Menikah,S1,Depok</v>
      </c>
    </row>
    <row r="212" spans="1:14">
      <c r="A212" s="11" t="s">
        <v>716</v>
      </c>
      <c r="B212" s="11" t="s">
        <v>717</v>
      </c>
      <c r="C212" s="11" t="s">
        <v>65</v>
      </c>
      <c r="D212" s="11" t="s">
        <v>30</v>
      </c>
      <c r="E212" s="11" t="s">
        <v>26</v>
      </c>
      <c r="F212" s="11" t="s">
        <v>9</v>
      </c>
      <c r="G212" s="11" t="s">
        <v>1950</v>
      </c>
      <c r="H212" s="11">
        <v>45</v>
      </c>
      <c r="I212" s="10">
        <v>41769</v>
      </c>
      <c r="J212" s="73">
        <v>650470000</v>
      </c>
      <c r="K212" s="74" t="str">
        <f>IF(TBL_Employees[[#This Row],[Usia]]&gt;35,"Menikah","Belum Menikah")</f>
        <v>Menikah</v>
      </c>
      <c r="L212" s="11" t="s">
        <v>1958</v>
      </c>
      <c r="M212" s="11" t="s">
        <v>1969</v>
      </c>
      <c r="N212" s="16" t="str">
        <f>_xlfn.TEXTJOIN(",",TRUE,TBL_Employees[[#This Row],[Employe ID]:[City]])</f>
        <v>E00725,Nova Herrera,Account Representative,Sales,Speciality Products,Female,Islam,45,41769,650470000,Menikah,S3,Samarinda</v>
      </c>
    </row>
    <row r="213" spans="1:14">
      <c r="A213" s="11" t="s">
        <v>718</v>
      </c>
      <c r="B213" s="11" t="s">
        <v>719</v>
      </c>
      <c r="C213" s="11" t="s">
        <v>37</v>
      </c>
      <c r="D213" s="11" t="s">
        <v>30</v>
      </c>
      <c r="E213" s="11" t="s">
        <v>19</v>
      </c>
      <c r="F213" s="11" t="s">
        <v>14</v>
      </c>
      <c r="G213" s="11" t="s">
        <v>1951</v>
      </c>
      <c r="H213" s="11">
        <v>29</v>
      </c>
      <c r="I213" s="10">
        <v>42810</v>
      </c>
      <c r="J213" s="73">
        <v>1514130000</v>
      </c>
      <c r="K213" s="74" t="str">
        <f>IF(TBL_Employees[[#This Row],[Usia]]&gt;35,"Menikah","Belum Menikah")</f>
        <v>Belum Menikah</v>
      </c>
      <c r="L213" s="11" t="s">
        <v>1956</v>
      </c>
      <c r="M213" s="11" t="s">
        <v>1959</v>
      </c>
      <c r="N213" s="16" t="str">
        <f>_xlfn.TEXTJOIN(",",TRUE,TBL_Employees[[#This Row],[Employe ID]:[City]])</f>
        <v>E03027,Elijah Watson,Sr. Manger,Sales,Manufacturing,Male,Protestan,29,42810,1514130000,Belum Menikah,S1,Jakarta</v>
      </c>
    </row>
    <row r="214" spans="1:14">
      <c r="A214" s="11" t="s">
        <v>720</v>
      </c>
      <c r="B214" s="11" t="s">
        <v>721</v>
      </c>
      <c r="C214" s="11" t="s">
        <v>24</v>
      </c>
      <c r="D214" s="11" t="s">
        <v>40</v>
      </c>
      <c r="E214" s="11" t="s">
        <v>26</v>
      </c>
      <c r="F214" s="11" t="s">
        <v>14</v>
      </c>
      <c r="G214" s="11" t="s">
        <v>1952</v>
      </c>
      <c r="H214" s="11">
        <v>62</v>
      </c>
      <c r="I214" s="10">
        <v>37733</v>
      </c>
      <c r="J214" s="73">
        <v>769060000</v>
      </c>
      <c r="K214" s="74" t="str">
        <f>IF(TBL_Employees[[#This Row],[Usia]]&gt;35,"Menikah","Belum Menikah")</f>
        <v>Menikah</v>
      </c>
      <c r="L214" s="11" t="s">
        <v>1956</v>
      </c>
      <c r="M214" s="11" t="s">
        <v>1959</v>
      </c>
      <c r="N214" s="16" t="str">
        <f>_xlfn.TEXTJOIN(",",TRUE,TBL_Employees[[#This Row],[Employe ID]:[City]])</f>
        <v>E03689,Wesley Gray,Sr. Analyst,Accounting,Speciality Products,Male,Katolik,62,37733,769060000,Menikah,S1,Jakarta</v>
      </c>
    </row>
    <row r="215" spans="1:14">
      <c r="A215" s="11" t="s">
        <v>722</v>
      </c>
      <c r="B215" s="11" t="s">
        <v>723</v>
      </c>
      <c r="C215" s="11" t="s">
        <v>38</v>
      </c>
      <c r="D215" s="11" t="s">
        <v>13</v>
      </c>
      <c r="E215" s="11" t="s">
        <v>17</v>
      </c>
      <c r="F215" s="11" t="s">
        <v>14</v>
      </c>
      <c r="G215" s="11" t="s">
        <v>1953</v>
      </c>
      <c r="H215" s="11">
        <v>51</v>
      </c>
      <c r="I215" s="10">
        <v>34388</v>
      </c>
      <c r="J215" s="73">
        <v>1228020000</v>
      </c>
      <c r="K215" s="74" t="str">
        <f>IF(TBL_Employees[[#This Row],[Usia]]&gt;35,"Menikah","Belum Menikah")</f>
        <v>Menikah</v>
      </c>
      <c r="L215" s="11" t="s">
        <v>1957</v>
      </c>
      <c r="M215" s="11" t="s">
        <v>1965</v>
      </c>
      <c r="N215" s="16" t="str">
        <f>_xlfn.TEXTJOIN(",",TRUE,TBL_Employees[[#This Row],[Employe ID]:[City]])</f>
        <v>E01986,Wesley Sharma,Manager,IT,Corporate,Male,Hindu,51,34388,1228020000,Menikah,S2,Bandung</v>
      </c>
    </row>
    <row r="216" spans="1:14">
      <c r="A216" s="11" t="s">
        <v>724</v>
      </c>
      <c r="B216" s="11" t="s">
        <v>725</v>
      </c>
      <c r="C216" s="11" t="s">
        <v>57</v>
      </c>
      <c r="D216" s="11" t="s">
        <v>16</v>
      </c>
      <c r="E216" s="11" t="s">
        <v>8</v>
      </c>
      <c r="F216" s="11" t="s">
        <v>14</v>
      </c>
      <c r="G216" s="11" t="s">
        <v>1954</v>
      </c>
      <c r="H216" s="11">
        <v>47</v>
      </c>
      <c r="I216" s="10">
        <v>35990</v>
      </c>
      <c r="J216" s="73">
        <v>990910000</v>
      </c>
      <c r="K216" s="74" t="str">
        <f>IF(TBL_Employees[[#This Row],[Usia]]&gt;35,"Menikah","Belum Menikah")</f>
        <v>Menikah</v>
      </c>
      <c r="L216" s="11" t="s">
        <v>1956</v>
      </c>
      <c r="M216" s="11" t="s">
        <v>1964</v>
      </c>
      <c r="N216" s="16" t="str">
        <f>_xlfn.TEXTJOIN(",",TRUE,TBL_Employees[[#This Row],[Employe ID]:[City]])</f>
        <v>E01286,Mateo Mendez,Development Engineer,Engineering,Research &amp; Development,Male,Budha,47,35990,990910000,Menikah,S1,Surabaya</v>
      </c>
    </row>
    <row r="217" spans="1:14">
      <c r="A217" s="11" t="s">
        <v>190</v>
      </c>
      <c r="B217" s="11" t="s">
        <v>726</v>
      </c>
      <c r="C217" s="11" t="s">
        <v>55</v>
      </c>
      <c r="D217" s="11" t="s">
        <v>16</v>
      </c>
      <c r="E217" s="11" t="s">
        <v>19</v>
      </c>
      <c r="F217" s="11" t="s">
        <v>14</v>
      </c>
      <c r="G217" s="11" t="s">
        <v>1955</v>
      </c>
      <c r="H217" s="11">
        <v>40</v>
      </c>
      <c r="I217" s="10">
        <v>39506</v>
      </c>
      <c r="J217" s="73">
        <v>1139870000</v>
      </c>
      <c r="K217" s="74" t="str">
        <f>IF(TBL_Employees[[#This Row],[Usia]]&gt;35,"Menikah","Belum Menikah")</f>
        <v>Menikah</v>
      </c>
      <c r="L217" s="11" t="s">
        <v>1958</v>
      </c>
      <c r="M217" s="11" t="s">
        <v>1966</v>
      </c>
      <c r="N217" s="16" t="str">
        <f>_xlfn.TEXTJOIN(",",TRUE,TBL_Employees[[#This Row],[Employe ID]:[City]])</f>
        <v>E01409,Jose Molina,Controls Engineer,Engineering,Manufacturing,Male,Konghucu,40,39506,1139870000,Menikah,S3,Medan</v>
      </c>
    </row>
    <row r="218" spans="1:14">
      <c r="A218" s="11" t="s">
        <v>293</v>
      </c>
      <c r="B218" s="11" t="s">
        <v>282</v>
      </c>
      <c r="C218" s="11" t="s">
        <v>24</v>
      </c>
      <c r="D218" s="11" t="s">
        <v>7</v>
      </c>
      <c r="E218" s="11" t="s">
        <v>17</v>
      </c>
      <c r="F218" s="11" t="s">
        <v>9</v>
      </c>
      <c r="G218" s="11" t="s">
        <v>1950</v>
      </c>
      <c r="H218" s="11">
        <v>28</v>
      </c>
      <c r="I218" s="10">
        <v>44078</v>
      </c>
      <c r="J218" s="73">
        <v>950450000</v>
      </c>
      <c r="K218" s="74" t="str">
        <f>IF(TBL_Employees[[#This Row],[Usia]]&gt;35,"Menikah","Belum Menikah")</f>
        <v>Belum Menikah</v>
      </c>
      <c r="L218" s="11" t="s">
        <v>1956</v>
      </c>
      <c r="M218" s="11" t="s">
        <v>1961</v>
      </c>
      <c r="N218" s="16" t="str">
        <f>_xlfn.TEXTJOIN(",",TRUE,TBL_Employees[[#This Row],[Employe ID]:[City]])</f>
        <v>E00626,Luna Simmons,Sr. Analyst,Finance,Corporate,Female,Islam,28,44078,950450000,Belum Menikah,S1,Depok</v>
      </c>
    </row>
    <row r="219" spans="1:14">
      <c r="A219" s="11" t="s">
        <v>727</v>
      </c>
      <c r="B219" s="11" t="s">
        <v>728</v>
      </c>
      <c r="C219" s="11" t="s">
        <v>6</v>
      </c>
      <c r="D219" s="11" t="s">
        <v>25</v>
      </c>
      <c r="E219" s="11" t="s">
        <v>26</v>
      </c>
      <c r="F219" s="11" t="s">
        <v>9</v>
      </c>
      <c r="G219" s="11" t="s">
        <v>1951</v>
      </c>
      <c r="H219" s="11">
        <v>29</v>
      </c>
      <c r="I219" s="10">
        <v>42740</v>
      </c>
      <c r="J219" s="73">
        <v>1904010000</v>
      </c>
      <c r="K219" s="74" t="str">
        <f>IF(TBL_Employees[[#This Row],[Usia]]&gt;35,"Menikah","Belum Menikah")</f>
        <v>Belum Menikah</v>
      </c>
      <c r="L219" s="11" t="s">
        <v>1956</v>
      </c>
      <c r="M219" s="11" t="s">
        <v>1975</v>
      </c>
      <c r="N219" s="16" t="str">
        <f>_xlfn.TEXTJOIN(",",TRUE,TBL_Employees[[#This Row],[Employe ID]:[City]])</f>
        <v>E04342,Samantha Barnes,Vice President,Marketing,Speciality Products,Female,Protestan,29,42740,1904010000,Belum Menikah,S1,Denpasar</v>
      </c>
    </row>
    <row r="220" spans="1:14">
      <c r="A220" s="11" t="s">
        <v>729</v>
      </c>
      <c r="B220" s="11" t="s">
        <v>730</v>
      </c>
      <c r="C220" s="11" t="s">
        <v>24</v>
      </c>
      <c r="D220" s="11" t="s">
        <v>7</v>
      </c>
      <c r="E220" s="11" t="s">
        <v>17</v>
      </c>
      <c r="F220" s="11" t="s">
        <v>14</v>
      </c>
      <c r="G220" s="11" t="s">
        <v>1952</v>
      </c>
      <c r="H220" s="11">
        <v>46</v>
      </c>
      <c r="I220" s="10">
        <v>41294</v>
      </c>
      <c r="J220" s="73">
        <v>860610000</v>
      </c>
      <c r="K220" s="74" t="str">
        <f>IF(TBL_Employees[[#This Row],[Usia]]&gt;35,"Menikah","Belum Menikah")</f>
        <v>Menikah</v>
      </c>
      <c r="L220" s="11" t="s">
        <v>1958</v>
      </c>
      <c r="M220" s="11" t="s">
        <v>1976</v>
      </c>
      <c r="N220" s="16" t="str">
        <f>_xlfn.TEXTJOIN(",",TRUE,TBL_Employees[[#This Row],[Employe ID]:[City]])</f>
        <v>E03904,Hunter Ortiz,Sr. Analyst,Finance,Corporate,Male,Katolik,46,41294,860610000,Menikah,S3,Manado</v>
      </c>
    </row>
    <row r="221" spans="1:14">
      <c r="A221" s="11" t="s">
        <v>731</v>
      </c>
      <c r="B221" s="11" t="s">
        <v>732</v>
      </c>
      <c r="C221" s="11" t="s">
        <v>29</v>
      </c>
      <c r="D221" s="11" t="s">
        <v>30</v>
      </c>
      <c r="E221" s="11" t="s">
        <v>26</v>
      </c>
      <c r="F221" s="11" t="s">
        <v>14</v>
      </c>
      <c r="G221" s="11" t="s">
        <v>1953</v>
      </c>
      <c r="H221" s="11">
        <v>45</v>
      </c>
      <c r="I221" s="10">
        <v>44237</v>
      </c>
      <c r="J221" s="73">
        <v>798820000</v>
      </c>
      <c r="K221" s="74" t="str">
        <f>IF(TBL_Employees[[#This Row],[Usia]]&gt;35,"Menikah","Belum Menikah")</f>
        <v>Menikah</v>
      </c>
      <c r="L221" s="11" t="s">
        <v>1956</v>
      </c>
      <c r="M221" s="11" t="s">
        <v>1962</v>
      </c>
      <c r="N221" s="16" t="str">
        <f>_xlfn.TEXTJOIN(",",TRUE,TBL_Employees[[#This Row],[Employe ID]:[City]])</f>
        <v>E01291,Thomas Aguilar,Sr. Account Representative,Sales,Speciality Products,Male,Hindu,45,44237,798820000,Menikah,S1,Tanggerang</v>
      </c>
    </row>
    <row r="222" spans="1:14">
      <c r="A222" s="11" t="s">
        <v>73</v>
      </c>
      <c r="B222" s="11" t="s">
        <v>733</v>
      </c>
      <c r="C222" s="11" t="s">
        <v>6</v>
      </c>
      <c r="D222" s="11" t="s">
        <v>16</v>
      </c>
      <c r="E222" s="11" t="s">
        <v>19</v>
      </c>
      <c r="F222" s="11" t="s">
        <v>9</v>
      </c>
      <c r="G222" s="11" t="s">
        <v>1954</v>
      </c>
      <c r="H222" s="11">
        <v>30</v>
      </c>
      <c r="I222" s="10">
        <v>43165</v>
      </c>
      <c r="J222" s="73">
        <v>2554310000</v>
      </c>
      <c r="K222" s="74" t="str">
        <f>IF(TBL_Employees[[#This Row],[Usia]]&gt;35,"Menikah","Belum Menikah")</f>
        <v>Belum Menikah</v>
      </c>
      <c r="L222" s="11" t="s">
        <v>1956</v>
      </c>
      <c r="M222" s="11" t="s">
        <v>1975</v>
      </c>
      <c r="N222" s="16" t="str">
        <f>_xlfn.TEXTJOIN(",",TRUE,TBL_Employees[[#This Row],[Employe ID]:[City]])</f>
        <v>E00917,Skylar Bell,Vice President,Engineering,Manufacturing,Female,Budha,30,43165,2554310000,Belum Menikah,S1,Denpasar</v>
      </c>
    </row>
    <row r="223" spans="1:14">
      <c r="A223" s="11" t="s">
        <v>734</v>
      </c>
      <c r="B223" s="11" t="s">
        <v>735</v>
      </c>
      <c r="C223" s="11" t="s">
        <v>53</v>
      </c>
      <c r="D223" s="11" t="s">
        <v>13</v>
      </c>
      <c r="E223" s="11" t="s">
        <v>19</v>
      </c>
      <c r="F223" s="11" t="s">
        <v>9</v>
      </c>
      <c r="G223" s="11" t="s">
        <v>1955</v>
      </c>
      <c r="H223" s="11">
        <v>48</v>
      </c>
      <c r="I223" s="10">
        <v>37855</v>
      </c>
      <c r="J223" s="73">
        <v>820170000</v>
      </c>
      <c r="K223" s="74" t="str">
        <f>IF(TBL_Employees[[#This Row],[Usia]]&gt;35,"Menikah","Belum Menikah")</f>
        <v>Menikah</v>
      </c>
      <c r="L223" s="11" t="s">
        <v>1957</v>
      </c>
      <c r="M223" s="11" t="s">
        <v>1967</v>
      </c>
      <c r="N223" s="16" t="str">
        <f>_xlfn.TEXTJOIN(",",TRUE,TBL_Employees[[#This Row],[Employe ID]:[City]])</f>
        <v>E01484,Anna Zhu,Service Desk Analyst,IT,Manufacturing,Female,Konghucu,48,37855,820170000,Menikah,S2,Yogyakarta</v>
      </c>
    </row>
    <row r="224" spans="1:14">
      <c r="A224" s="11" t="s">
        <v>736</v>
      </c>
      <c r="B224" s="11" t="s">
        <v>737</v>
      </c>
      <c r="C224" s="11" t="s">
        <v>42</v>
      </c>
      <c r="D224" s="11" t="s">
        <v>7</v>
      </c>
      <c r="E224" s="11" t="s">
        <v>19</v>
      </c>
      <c r="F224" s="11" t="s">
        <v>9</v>
      </c>
      <c r="G224" s="11" t="s">
        <v>1950</v>
      </c>
      <c r="H224" s="11">
        <v>51</v>
      </c>
      <c r="I224" s="10">
        <v>42753</v>
      </c>
      <c r="J224" s="73">
        <v>537990000</v>
      </c>
      <c r="K224" s="74" t="str">
        <f>IF(TBL_Employees[[#This Row],[Usia]]&gt;35,"Menikah","Belum Menikah")</f>
        <v>Menikah</v>
      </c>
      <c r="L224" s="11" t="s">
        <v>1956</v>
      </c>
      <c r="M224" s="11" t="s">
        <v>1975</v>
      </c>
      <c r="N224" s="16" t="str">
        <f>_xlfn.TEXTJOIN(",",TRUE,TBL_Employees[[#This Row],[Employe ID]:[City]])</f>
        <v>E03864,Ella Hunter,Analyst,Finance,Manufacturing,Female,Islam,51,42753,537990000,Menikah,S1,Denpasar</v>
      </c>
    </row>
    <row r="225" spans="1:14">
      <c r="A225" s="11" t="s">
        <v>738</v>
      </c>
      <c r="B225" s="11" t="s">
        <v>739</v>
      </c>
      <c r="C225" s="11" t="s">
        <v>24</v>
      </c>
      <c r="D225" s="11" t="s">
        <v>30</v>
      </c>
      <c r="E225" s="11" t="s">
        <v>17</v>
      </c>
      <c r="F225" s="11" t="s">
        <v>9</v>
      </c>
      <c r="G225" s="11" t="s">
        <v>1951</v>
      </c>
      <c r="H225" s="11">
        <v>28</v>
      </c>
      <c r="I225" s="10">
        <v>44380</v>
      </c>
      <c r="J225" s="73">
        <v>827390000</v>
      </c>
      <c r="K225" s="74" t="str">
        <f>IF(TBL_Employees[[#This Row],[Usia]]&gt;35,"Menikah","Belum Menikah")</f>
        <v>Belum Menikah</v>
      </c>
      <c r="L225" s="11" t="s">
        <v>1956</v>
      </c>
      <c r="M225" s="11" t="s">
        <v>1962</v>
      </c>
      <c r="N225" s="16" t="str">
        <f>_xlfn.TEXTJOIN(",",TRUE,TBL_Employees[[#This Row],[Employe ID]:[City]])</f>
        <v>E00488,Emery Hunter,Sr. Analyst,Sales,Corporate,Female,Protestan,28,44380,827390000,Belum Menikah,S1,Tanggerang</v>
      </c>
    </row>
    <row r="226" spans="1:14">
      <c r="A226" s="11" t="s">
        <v>740</v>
      </c>
      <c r="B226" s="11" t="s">
        <v>741</v>
      </c>
      <c r="C226" s="11" t="s">
        <v>21</v>
      </c>
      <c r="D226" s="11" t="s">
        <v>13</v>
      </c>
      <c r="E226" s="11" t="s">
        <v>19</v>
      </c>
      <c r="F226" s="11" t="s">
        <v>9</v>
      </c>
      <c r="G226" s="11" t="s">
        <v>1952</v>
      </c>
      <c r="H226" s="11">
        <v>36</v>
      </c>
      <c r="I226" s="10">
        <v>41789</v>
      </c>
      <c r="J226" s="73">
        <v>990800000</v>
      </c>
      <c r="K226" s="74" t="str">
        <f>IF(TBL_Employees[[#This Row],[Usia]]&gt;35,"Menikah","Belum Menikah")</f>
        <v>Menikah</v>
      </c>
      <c r="L226" s="11" t="s">
        <v>1956</v>
      </c>
      <c r="M226" s="11" t="s">
        <v>1961</v>
      </c>
      <c r="N226" s="16" t="str">
        <f>_xlfn.TEXTJOIN(",",TRUE,TBL_Employees[[#This Row],[Employe ID]:[City]])</f>
        <v>E02227,Sofia Parker,Cloud Infrastructure Architect,IT,Manufacturing,Female,Katolik,36,41789,990800000,Menikah,S1,Depok</v>
      </c>
    </row>
    <row r="227" spans="1:14">
      <c r="A227" s="11" t="s">
        <v>742</v>
      </c>
      <c r="B227" s="11" t="s">
        <v>743</v>
      </c>
      <c r="C227" s="11" t="s">
        <v>29</v>
      </c>
      <c r="D227" s="11" t="s">
        <v>30</v>
      </c>
      <c r="E227" s="11" t="s">
        <v>17</v>
      </c>
      <c r="F227" s="11" t="s">
        <v>9</v>
      </c>
      <c r="G227" s="11" t="s">
        <v>1953</v>
      </c>
      <c r="H227" s="11">
        <v>40</v>
      </c>
      <c r="I227" s="10">
        <v>40563</v>
      </c>
      <c r="J227" s="73">
        <v>967190000</v>
      </c>
      <c r="K227" s="74" t="str">
        <f>IF(TBL_Employees[[#This Row],[Usia]]&gt;35,"Menikah","Belum Menikah")</f>
        <v>Menikah</v>
      </c>
      <c r="L227" s="11" t="s">
        <v>1957</v>
      </c>
      <c r="M227" s="11" t="s">
        <v>1968</v>
      </c>
      <c r="N227" s="16" t="str">
        <f>_xlfn.TEXTJOIN(",",TRUE,TBL_Employees[[#This Row],[Employe ID]:[City]])</f>
        <v>E04802,Lucy Fong,Sr. Account Representative,Sales,Corporate,Female,Hindu,40,40563,967190000,Menikah,S2,Lombok</v>
      </c>
    </row>
    <row r="228" spans="1:14">
      <c r="A228" s="11" t="s">
        <v>744</v>
      </c>
      <c r="B228" s="11" t="s">
        <v>745</v>
      </c>
      <c r="C228" s="11" t="s">
        <v>22</v>
      </c>
      <c r="D228" s="11" t="s">
        <v>11</v>
      </c>
      <c r="E228" s="11" t="s">
        <v>8</v>
      </c>
      <c r="F228" s="11" t="s">
        <v>9</v>
      </c>
      <c r="G228" s="11" t="s">
        <v>1954</v>
      </c>
      <c r="H228" s="11">
        <v>51</v>
      </c>
      <c r="I228" s="10">
        <v>44283</v>
      </c>
      <c r="J228" s="73">
        <v>1806870000</v>
      </c>
      <c r="K228" s="74" t="str">
        <f>IF(TBL_Employees[[#This Row],[Usia]]&gt;35,"Menikah","Belum Menikah")</f>
        <v>Menikah</v>
      </c>
      <c r="L228" s="11" t="s">
        <v>1956</v>
      </c>
      <c r="M228" s="11" t="s">
        <v>1962</v>
      </c>
      <c r="N228" s="16" t="str">
        <f>_xlfn.TEXTJOIN(",",TRUE,TBL_Employees[[#This Row],[Employe ID]:[City]])</f>
        <v>E01970,Vivian Barnes,Director,Human Resources,Research &amp; Development,Female,Budha,51,44283,1806870000,Menikah,S1,Tanggerang</v>
      </c>
    </row>
    <row r="229" spans="1:14">
      <c r="A229" s="11" t="s">
        <v>222</v>
      </c>
      <c r="B229" s="11" t="s">
        <v>746</v>
      </c>
      <c r="C229" s="11" t="s">
        <v>68</v>
      </c>
      <c r="D229" s="11" t="s">
        <v>16</v>
      </c>
      <c r="E229" s="11" t="s">
        <v>17</v>
      </c>
      <c r="F229" s="11" t="s">
        <v>14</v>
      </c>
      <c r="G229" s="11" t="s">
        <v>1955</v>
      </c>
      <c r="H229" s="11">
        <v>45</v>
      </c>
      <c r="I229" s="10">
        <v>36993</v>
      </c>
      <c r="J229" s="73">
        <v>957430000</v>
      </c>
      <c r="K229" s="74" t="str">
        <f>IF(TBL_Employees[[#This Row],[Usia]]&gt;35,"Menikah","Belum Menikah")</f>
        <v>Menikah</v>
      </c>
      <c r="L229" s="11" t="s">
        <v>1956</v>
      </c>
      <c r="M229" s="11" t="s">
        <v>1964</v>
      </c>
      <c r="N229" s="16" t="str">
        <f>_xlfn.TEXTJOIN(",",TRUE,TBL_Employees[[#This Row],[Employe ID]:[City]])</f>
        <v>E02813,Kai Chow,Engineering Manager,Engineering,Corporate,Male,Konghucu,45,36993,957430000,Menikah,S1,Surabaya</v>
      </c>
    </row>
    <row r="230" spans="1:14">
      <c r="A230" s="11" t="s">
        <v>747</v>
      </c>
      <c r="B230" s="11" t="s">
        <v>748</v>
      </c>
      <c r="C230" s="11" t="s">
        <v>57</v>
      </c>
      <c r="D230" s="11" t="s">
        <v>16</v>
      </c>
      <c r="E230" s="11" t="s">
        <v>8</v>
      </c>
      <c r="F230" s="11" t="s">
        <v>9</v>
      </c>
      <c r="G230" s="11" t="s">
        <v>1950</v>
      </c>
      <c r="H230" s="11">
        <v>44</v>
      </c>
      <c r="I230" s="10">
        <v>40060</v>
      </c>
      <c r="J230" s="73">
        <v>896950000</v>
      </c>
      <c r="K230" s="74" t="str">
        <f>IF(TBL_Employees[[#This Row],[Usia]]&gt;35,"Menikah","Belum Menikah")</f>
        <v>Menikah</v>
      </c>
      <c r="L230" s="11" t="s">
        <v>1956</v>
      </c>
      <c r="M230" s="11" t="s">
        <v>1964</v>
      </c>
      <c r="N230" s="16" t="str">
        <f>_xlfn.TEXTJOIN(",",TRUE,TBL_Employees[[#This Row],[Employe ID]:[City]])</f>
        <v>E02031,Melody Cooper,Development Engineer,Engineering,Research &amp; Development,Female,Islam,44,40060,896950000,Menikah,S1,Surabaya</v>
      </c>
    </row>
    <row r="231" spans="1:14">
      <c r="A231" s="11" t="s">
        <v>81</v>
      </c>
      <c r="B231" s="11" t="s">
        <v>749</v>
      </c>
      <c r="C231" s="11" t="s">
        <v>38</v>
      </c>
      <c r="D231" s="11" t="s">
        <v>7</v>
      </c>
      <c r="E231" s="11" t="s">
        <v>19</v>
      </c>
      <c r="F231" s="11" t="s">
        <v>14</v>
      </c>
      <c r="G231" s="11" t="s">
        <v>1951</v>
      </c>
      <c r="H231" s="11">
        <v>64</v>
      </c>
      <c r="I231" s="10">
        <v>35996</v>
      </c>
      <c r="J231" s="73">
        <v>1227530000</v>
      </c>
      <c r="K231" s="74" t="str">
        <f>IF(TBL_Employees[[#This Row],[Usia]]&gt;35,"Menikah","Belum Menikah")</f>
        <v>Menikah</v>
      </c>
      <c r="L231" s="11" t="s">
        <v>1957</v>
      </c>
      <c r="M231" s="11" t="s">
        <v>1960</v>
      </c>
      <c r="N231" s="16" t="str">
        <f>_xlfn.TEXTJOIN(",",TRUE,TBL_Employees[[#This Row],[Employe ID]:[City]])</f>
        <v>E03252,James Bui,Manager,Finance,Manufacturing,Male,Protestan,64,35996,1227530000,Menikah,S2,Bogor</v>
      </c>
    </row>
    <row r="232" spans="1:14">
      <c r="A232" s="11" t="s">
        <v>750</v>
      </c>
      <c r="B232" s="11" t="s">
        <v>751</v>
      </c>
      <c r="C232" s="11" t="s">
        <v>50</v>
      </c>
      <c r="D232" s="11" t="s">
        <v>11</v>
      </c>
      <c r="E232" s="11" t="s">
        <v>8</v>
      </c>
      <c r="F232" s="11" t="s">
        <v>14</v>
      </c>
      <c r="G232" s="11" t="s">
        <v>1952</v>
      </c>
      <c r="H232" s="11">
        <v>30</v>
      </c>
      <c r="I232" s="10">
        <v>42078</v>
      </c>
      <c r="J232" s="73">
        <v>937340000</v>
      </c>
      <c r="K232" s="74" t="str">
        <f>IF(TBL_Employees[[#This Row],[Usia]]&gt;35,"Menikah","Belum Menikah")</f>
        <v>Belum Menikah</v>
      </c>
      <c r="L232" s="11" t="s">
        <v>1956</v>
      </c>
      <c r="M232" s="11" t="s">
        <v>1962</v>
      </c>
      <c r="N232" s="16" t="str">
        <f>_xlfn.TEXTJOIN(",",TRUE,TBL_Employees[[#This Row],[Employe ID]:[City]])</f>
        <v>E04871,Liam Grant,Sr. Business Partner,Human Resources,Research &amp; Development,Male,Katolik,30,42078,937340000,Belum Menikah,S1,Tanggerang</v>
      </c>
    </row>
    <row r="233" spans="1:14">
      <c r="A233" s="11" t="s">
        <v>138</v>
      </c>
      <c r="B233" s="11" t="s">
        <v>752</v>
      </c>
      <c r="C233" s="11" t="s">
        <v>42</v>
      </c>
      <c r="D233" s="11" t="s">
        <v>40</v>
      </c>
      <c r="E233" s="11" t="s">
        <v>17</v>
      </c>
      <c r="F233" s="11" t="s">
        <v>14</v>
      </c>
      <c r="G233" s="11" t="s">
        <v>1953</v>
      </c>
      <c r="H233" s="11">
        <v>28</v>
      </c>
      <c r="I233" s="10">
        <v>42867</v>
      </c>
      <c r="J233" s="73">
        <v>520690000</v>
      </c>
      <c r="K233" s="74" t="str">
        <f>IF(TBL_Employees[[#This Row],[Usia]]&gt;35,"Menikah","Belum Menikah")</f>
        <v>Belum Menikah</v>
      </c>
      <c r="L233" s="11" t="s">
        <v>1957</v>
      </c>
      <c r="M233" s="11" t="s">
        <v>1960</v>
      </c>
      <c r="N233" s="16" t="str">
        <f>_xlfn.TEXTJOIN(",",TRUE,TBL_Employees[[#This Row],[Employe ID]:[City]])</f>
        <v>E03547,Owen Han,Analyst,Accounting,Corporate,Male,Hindu,28,42867,520690000,Belum Menikah,S2,Bogor</v>
      </c>
    </row>
    <row r="234" spans="1:14">
      <c r="A234" s="11" t="s">
        <v>753</v>
      </c>
      <c r="B234" s="11" t="s">
        <v>754</v>
      </c>
      <c r="C234" s="11" t="s">
        <v>6</v>
      </c>
      <c r="D234" s="11" t="s">
        <v>40</v>
      </c>
      <c r="E234" s="11" t="s">
        <v>17</v>
      </c>
      <c r="F234" s="11" t="s">
        <v>9</v>
      </c>
      <c r="G234" s="11" t="s">
        <v>1954</v>
      </c>
      <c r="H234" s="11">
        <v>33</v>
      </c>
      <c r="I234" s="10">
        <v>44181</v>
      </c>
      <c r="J234" s="73">
        <v>2584260000</v>
      </c>
      <c r="K234" s="74" t="str">
        <f>IF(TBL_Employees[[#This Row],[Usia]]&gt;35,"Menikah","Belum Menikah")</f>
        <v>Belum Menikah</v>
      </c>
      <c r="L234" s="11" t="s">
        <v>1958</v>
      </c>
      <c r="M234" s="11" t="s">
        <v>1976</v>
      </c>
      <c r="N234" s="16" t="str">
        <f>_xlfn.TEXTJOIN(",",TRUE,TBL_Employees[[#This Row],[Employe ID]:[City]])</f>
        <v>E04742,Kinsley Vega,Vice President,Accounting,Corporate,Female,Budha,33,44181,2584260000,Belum Menikah,S3,Manado</v>
      </c>
    </row>
    <row r="235" spans="1:14">
      <c r="A235" s="11" t="s">
        <v>755</v>
      </c>
      <c r="B235" s="11" t="s">
        <v>756</v>
      </c>
      <c r="C235" s="11" t="s">
        <v>38</v>
      </c>
      <c r="D235" s="11" t="s">
        <v>7</v>
      </c>
      <c r="E235" s="11" t="s">
        <v>26</v>
      </c>
      <c r="F235" s="11" t="s">
        <v>14</v>
      </c>
      <c r="G235" s="11" t="s">
        <v>1955</v>
      </c>
      <c r="H235" s="11">
        <v>51</v>
      </c>
      <c r="I235" s="10">
        <v>34746</v>
      </c>
      <c r="J235" s="73">
        <v>1253750000</v>
      </c>
      <c r="K235" s="74" t="str">
        <f>IF(TBL_Employees[[#This Row],[Usia]]&gt;35,"Menikah","Belum Menikah")</f>
        <v>Menikah</v>
      </c>
      <c r="L235" s="11" t="s">
        <v>1956</v>
      </c>
      <c r="M235" s="11" t="s">
        <v>1961</v>
      </c>
      <c r="N235" s="16" t="str">
        <f>_xlfn.TEXTJOIN(",",TRUE,TBL_Employees[[#This Row],[Employe ID]:[City]])</f>
        <v>E01070,Leonardo Martin,Manager,Finance,Speciality Products,Male,Konghucu,51,34746,1253750000,Menikah,S1,Depok</v>
      </c>
    </row>
    <row r="236" spans="1:14">
      <c r="A236" s="11" t="s">
        <v>757</v>
      </c>
      <c r="B236" s="11" t="s">
        <v>758</v>
      </c>
      <c r="C236" s="11" t="s">
        <v>6</v>
      </c>
      <c r="D236" s="11" t="s">
        <v>40</v>
      </c>
      <c r="E236" s="11" t="s">
        <v>19</v>
      </c>
      <c r="F236" s="11" t="s">
        <v>14</v>
      </c>
      <c r="G236" s="11" t="s">
        <v>1950</v>
      </c>
      <c r="H236" s="11">
        <v>25</v>
      </c>
      <c r="I236" s="10">
        <v>44235</v>
      </c>
      <c r="J236" s="73">
        <v>1982430000</v>
      </c>
      <c r="K236" s="74" t="str">
        <f>IF(TBL_Employees[[#This Row],[Usia]]&gt;35,"Menikah","Belum Menikah")</f>
        <v>Belum Menikah</v>
      </c>
      <c r="L236" s="11" t="s">
        <v>1956</v>
      </c>
      <c r="M236" s="11" t="s">
        <v>1963</v>
      </c>
      <c r="N236" s="16" t="str">
        <f>_xlfn.TEXTJOIN(",",TRUE,TBL_Employees[[#This Row],[Employe ID]:[City]])</f>
        <v>E04359,Greyson Lam,Vice President,Accounting,Manufacturing,Male,Islam,25,44235,1982430000,Belum Menikah,S1,Bekasi</v>
      </c>
    </row>
    <row r="237" spans="1:14">
      <c r="A237" s="11" t="s">
        <v>759</v>
      </c>
      <c r="B237" s="11" t="s">
        <v>760</v>
      </c>
      <c r="C237" s="11" t="s">
        <v>35</v>
      </c>
      <c r="D237" s="11" t="s">
        <v>16</v>
      </c>
      <c r="E237" s="11" t="s">
        <v>8</v>
      </c>
      <c r="F237" s="11" t="s">
        <v>9</v>
      </c>
      <c r="G237" s="11" t="s">
        <v>1951</v>
      </c>
      <c r="H237" s="11">
        <v>42</v>
      </c>
      <c r="I237" s="10">
        <v>43062</v>
      </c>
      <c r="J237" s="73">
        <v>960230000</v>
      </c>
      <c r="K237" s="74" t="str">
        <f>IF(TBL_Employees[[#This Row],[Usia]]&gt;35,"Menikah","Belum Menikah")</f>
        <v>Menikah</v>
      </c>
      <c r="L237" s="11" t="s">
        <v>1956</v>
      </c>
      <c r="M237" s="11" t="s">
        <v>1963</v>
      </c>
      <c r="N237" s="16" t="str">
        <f>_xlfn.TEXTJOIN(",",TRUE,TBL_Employees[[#This Row],[Employe ID]:[City]])</f>
        <v>E03268,Emilia Rivera,Test Engineer,Engineering,Research &amp; Development,Female,Protestan,42,43062,960230000,Menikah,S1,Bekasi</v>
      </c>
    </row>
    <row r="238" spans="1:14">
      <c r="A238" s="11" t="s">
        <v>176</v>
      </c>
      <c r="B238" s="11" t="s">
        <v>761</v>
      </c>
      <c r="C238" s="11" t="s">
        <v>24</v>
      </c>
      <c r="D238" s="11" t="s">
        <v>25</v>
      </c>
      <c r="E238" s="11" t="s">
        <v>8</v>
      </c>
      <c r="F238" s="11" t="s">
        <v>9</v>
      </c>
      <c r="G238" s="11" t="s">
        <v>1952</v>
      </c>
      <c r="H238" s="11">
        <v>34</v>
      </c>
      <c r="I238" s="10">
        <v>41085</v>
      </c>
      <c r="J238" s="73">
        <v>830660000</v>
      </c>
      <c r="K238" s="74" t="str">
        <f>IF(TBL_Employees[[#This Row],[Usia]]&gt;35,"Menikah","Belum Menikah")</f>
        <v>Belum Menikah</v>
      </c>
      <c r="L238" s="11" t="s">
        <v>1956</v>
      </c>
      <c r="M238" s="11" t="s">
        <v>1961</v>
      </c>
      <c r="N238" s="16" t="str">
        <f>_xlfn.TEXTJOIN(",",TRUE,TBL_Employees[[#This Row],[Employe ID]:[City]])</f>
        <v>E04035,Penelope Johnson,Sr. Analyst,Marketing,Research &amp; Development,Female,Katolik,34,41085,830660000,Belum Menikah,S1,Depok</v>
      </c>
    </row>
    <row r="239" spans="1:14">
      <c r="A239" s="11" t="s">
        <v>762</v>
      </c>
      <c r="B239" s="11" t="s">
        <v>763</v>
      </c>
      <c r="C239" s="11" t="s">
        <v>39</v>
      </c>
      <c r="D239" s="11" t="s">
        <v>30</v>
      </c>
      <c r="E239" s="11" t="s">
        <v>8</v>
      </c>
      <c r="F239" s="11" t="s">
        <v>9</v>
      </c>
      <c r="G239" s="11" t="s">
        <v>1953</v>
      </c>
      <c r="H239" s="11">
        <v>48</v>
      </c>
      <c r="I239" s="10">
        <v>41773</v>
      </c>
      <c r="J239" s="73">
        <v>612160000</v>
      </c>
      <c r="K239" s="74" t="str">
        <f>IF(TBL_Employees[[#This Row],[Usia]]&gt;35,"Menikah","Belum Menikah")</f>
        <v>Menikah</v>
      </c>
      <c r="L239" s="11" t="s">
        <v>1956</v>
      </c>
      <c r="M239" s="11" t="s">
        <v>1959</v>
      </c>
      <c r="N239" s="16" t="str">
        <f>_xlfn.TEXTJOIN(",",TRUE,TBL_Employees[[#This Row],[Employe ID]:[City]])</f>
        <v>E01221,Eva Figueroa,Analyst II,Sales,Research &amp; Development,Female,Hindu,48,41773,612160000,Menikah,S1,Jakarta</v>
      </c>
    </row>
    <row r="240" spans="1:14">
      <c r="A240" s="11" t="s">
        <v>316</v>
      </c>
      <c r="B240" s="11" t="s">
        <v>764</v>
      </c>
      <c r="C240" s="11" t="s">
        <v>37</v>
      </c>
      <c r="D240" s="11" t="s">
        <v>40</v>
      </c>
      <c r="E240" s="11" t="s">
        <v>17</v>
      </c>
      <c r="F240" s="11" t="s">
        <v>14</v>
      </c>
      <c r="G240" s="11" t="s">
        <v>1954</v>
      </c>
      <c r="H240" s="11">
        <v>33</v>
      </c>
      <c r="I240" s="10">
        <v>41315</v>
      </c>
      <c r="J240" s="73">
        <v>1442310000</v>
      </c>
      <c r="K240" s="74" t="str">
        <f>IF(TBL_Employees[[#This Row],[Usia]]&gt;35,"Menikah","Belum Menikah")</f>
        <v>Belum Menikah</v>
      </c>
      <c r="L240" s="11" t="s">
        <v>1956</v>
      </c>
      <c r="M240" s="11" t="s">
        <v>1975</v>
      </c>
      <c r="N240" s="16" t="str">
        <f>_xlfn.TEXTJOIN(",",TRUE,TBL_Employees[[#This Row],[Employe ID]:[City]])</f>
        <v>E00276,Ezekiel Jordan,Sr. Manger,Accounting,Corporate,Male,Budha,33,41315,1442310000,Belum Menikah,S1,Denpasar</v>
      </c>
    </row>
    <row r="241" spans="1:14">
      <c r="A241" s="11" t="s">
        <v>765</v>
      </c>
      <c r="B241" s="11" t="s">
        <v>766</v>
      </c>
      <c r="C241" s="11" t="s">
        <v>10</v>
      </c>
      <c r="D241" s="11" t="s">
        <v>11</v>
      </c>
      <c r="E241" s="11" t="s">
        <v>8</v>
      </c>
      <c r="F241" s="11" t="s">
        <v>14</v>
      </c>
      <c r="G241" s="11" t="s">
        <v>1955</v>
      </c>
      <c r="H241" s="11">
        <v>41</v>
      </c>
      <c r="I241" s="10">
        <v>39379</v>
      </c>
      <c r="J241" s="73">
        <v>516300000</v>
      </c>
      <c r="K241" s="74" t="str">
        <f>IF(TBL_Employees[[#This Row],[Usia]]&gt;35,"Menikah","Belum Menikah")</f>
        <v>Menikah</v>
      </c>
      <c r="L241" s="11" t="s">
        <v>1957</v>
      </c>
      <c r="M241" s="11" t="s">
        <v>1967</v>
      </c>
      <c r="N241" s="16" t="str">
        <f>_xlfn.TEXTJOIN(",",TRUE,TBL_Employees[[#This Row],[Employe ID]:[City]])</f>
        <v>E01687,Luke Mai,HRIS Analyst,Human Resources,Research &amp; Development,Male,Konghucu,41,39379,516300000,Menikah,S2,Yogyakarta</v>
      </c>
    </row>
    <row r="242" spans="1:14">
      <c r="A242" s="11" t="s">
        <v>767</v>
      </c>
      <c r="B242" s="11" t="s">
        <v>768</v>
      </c>
      <c r="C242" s="11" t="s">
        <v>37</v>
      </c>
      <c r="D242" s="11" t="s">
        <v>30</v>
      </c>
      <c r="E242" s="11" t="s">
        <v>17</v>
      </c>
      <c r="F242" s="11" t="s">
        <v>14</v>
      </c>
      <c r="G242" s="11" t="s">
        <v>1950</v>
      </c>
      <c r="H242" s="11">
        <v>55</v>
      </c>
      <c r="I242" s="10">
        <v>41594</v>
      </c>
      <c r="J242" s="73">
        <v>1241290000</v>
      </c>
      <c r="K242" s="74" t="str">
        <f>IF(TBL_Employees[[#This Row],[Usia]]&gt;35,"Menikah","Belum Menikah")</f>
        <v>Menikah</v>
      </c>
      <c r="L242" s="11" t="s">
        <v>1958</v>
      </c>
      <c r="M242" s="11" t="s">
        <v>1969</v>
      </c>
      <c r="N242" s="16" t="str">
        <f>_xlfn.TEXTJOIN(",",TRUE,TBL_Employees[[#This Row],[Employe ID]:[City]])</f>
        <v>E02844,Charles Diaz,Sr. Manger,Sales,Corporate,Male,Islam,55,41594,1241290000,Menikah,S3,Samarinda</v>
      </c>
    </row>
    <row r="243" spans="1:14">
      <c r="A243" s="11" t="s">
        <v>67</v>
      </c>
      <c r="B243" s="11" t="s">
        <v>769</v>
      </c>
      <c r="C243" s="11" t="s">
        <v>35</v>
      </c>
      <c r="D243" s="11" t="s">
        <v>16</v>
      </c>
      <c r="E243" s="11" t="s">
        <v>19</v>
      </c>
      <c r="F243" s="11" t="s">
        <v>14</v>
      </c>
      <c r="G243" s="11" t="s">
        <v>1951</v>
      </c>
      <c r="H243" s="11">
        <v>36</v>
      </c>
      <c r="I243" s="10">
        <v>39912</v>
      </c>
      <c r="J243" s="73">
        <v>600550000</v>
      </c>
      <c r="K243" s="74" t="str">
        <f>IF(TBL_Employees[[#This Row],[Usia]]&gt;35,"Menikah","Belum Menikah")</f>
        <v>Menikah</v>
      </c>
      <c r="L243" s="11" t="s">
        <v>1956</v>
      </c>
      <c r="M243" s="11" t="s">
        <v>1959</v>
      </c>
      <c r="N243" s="16" t="str">
        <f>_xlfn.TEXTJOIN(",",TRUE,TBL_Employees[[#This Row],[Employe ID]:[City]])</f>
        <v>E01263,Adam Espinoza,Test Engineer,Engineering,Manufacturing,Male,Protestan,36,39912,600550000,Menikah,S1,Jakarta</v>
      </c>
    </row>
    <row r="244" spans="1:14">
      <c r="A244" s="11" t="s">
        <v>79</v>
      </c>
      <c r="B244" s="11" t="s">
        <v>770</v>
      </c>
      <c r="C244" s="11" t="s">
        <v>22</v>
      </c>
      <c r="D244" s="11" t="s">
        <v>16</v>
      </c>
      <c r="E244" s="11" t="s">
        <v>8</v>
      </c>
      <c r="F244" s="11" t="s">
        <v>14</v>
      </c>
      <c r="G244" s="11" t="s">
        <v>1952</v>
      </c>
      <c r="H244" s="11">
        <v>31</v>
      </c>
      <c r="I244" s="10">
        <v>44069</v>
      </c>
      <c r="J244" s="73">
        <v>1892900000</v>
      </c>
      <c r="K244" s="74" t="str">
        <f>IF(TBL_Employees[[#This Row],[Usia]]&gt;35,"Menikah","Belum Menikah")</f>
        <v>Belum Menikah</v>
      </c>
      <c r="L244" s="11" t="s">
        <v>1958</v>
      </c>
      <c r="M244" s="11" t="s">
        <v>1969</v>
      </c>
      <c r="N244" s="16" t="str">
        <f>_xlfn.TEXTJOIN(",",TRUE,TBL_Employees[[#This Row],[Employe ID]:[City]])</f>
        <v>E00119,Jack Maldonado,Director,Engineering,Research &amp; Development,Male,Katolik,31,44069,1892900000,Belum Menikah,S3,Samarinda</v>
      </c>
    </row>
    <row r="245" spans="1:14">
      <c r="A245" s="11" t="s">
        <v>771</v>
      </c>
      <c r="B245" s="11" t="s">
        <v>772</v>
      </c>
      <c r="C245" s="11" t="s">
        <v>6</v>
      </c>
      <c r="D245" s="11" t="s">
        <v>13</v>
      </c>
      <c r="E245" s="11" t="s">
        <v>17</v>
      </c>
      <c r="F245" s="11" t="s">
        <v>9</v>
      </c>
      <c r="G245" s="11" t="s">
        <v>1953</v>
      </c>
      <c r="H245" s="11">
        <v>53</v>
      </c>
      <c r="I245" s="10">
        <v>39568</v>
      </c>
      <c r="J245" s="73">
        <v>1822020000</v>
      </c>
      <c r="K245" s="74" t="str">
        <f>IF(TBL_Employees[[#This Row],[Usia]]&gt;35,"Menikah","Belum Menikah")</f>
        <v>Menikah</v>
      </c>
      <c r="L245" s="11" t="s">
        <v>1956</v>
      </c>
      <c r="M245" s="11" t="s">
        <v>1964</v>
      </c>
      <c r="N245" s="16" t="str">
        <f>_xlfn.TEXTJOIN(",",TRUE,TBL_Employees[[#This Row],[Employe ID]:[City]])</f>
        <v>E03935,Cora Jiang,Vice President,IT,Corporate,Female,Hindu,53,39568,1822020000,Menikah,S1,Surabaya</v>
      </c>
    </row>
    <row r="246" spans="1:14">
      <c r="A246" s="11" t="s">
        <v>773</v>
      </c>
      <c r="B246" s="11" t="s">
        <v>774</v>
      </c>
      <c r="C246" s="11" t="s">
        <v>38</v>
      </c>
      <c r="D246" s="11" t="s">
        <v>30</v>
      </c>
      <c r="E246" s="11" t="s">
        <v>26</v>
      </c>
      <c r="F246" s="11" t="s">
        <v>14</v>
      </c>
      <c r="G246" s="11" t="s">
        <v>1954</v>
      </c>
      <c r="H246" s="11">
        <v>43</v>
      </c>
      <c r="I246" s="10">
        <v>38748</v>
      </c>
      <c r="J246" s="73">
        <v>1175180000</v>
      </c>
      <c r="K246" s="74" t="str">
        <f>IF(TBL_Employees[[#This Row],[Usia]]&gt;35,"Menikah","Belum Menikah")</f>
        <v>Menikah</v>
      </c>
      <c r="L246" s="11" t="s">
        <v>1956</v>
      </c>
      <c r="M246" s="11" t="s">
        <v>1959</v>
      </c>
      <c r="N246" s="16" t="str">
        <f>_xlfn.TEXTJOIN(",",TRUE,TBL_Employees[[#This Row],[Employe ID]:[City]])</f>
        <v>E00742,Cooper Mitchell,Manager,Sales,Speciality Products,Male,Budha,43,38748,1175180000,Menikah,S1,Jakarta</v>
      </c>
    </row>
    <row r="247" spans="1:14">
      <c r="A247" s="11" t="s">
        <v>775</v>
      </c>
      <c r="B247" s="11" t="s">
        <v>776</v>
      </c>
      <c r="C247" s="11" t="s">
        <v>37</v>
      </c>
      <c r="D247" s="11" t="s">
        <v>7</v>
      </c>
      <c r="E247" s="11" t="s">
        <v>19</v>
      </c>
      <c r="F247" s="11" t="s">
        <v>9</v>
      </c>
      <c r="G247" s="11" t="s">
        <v>1955</v>
      </c>
      <c r="H247" s="11">
        <v>37</v>
      </c>
      <c r="I247" s="10">
        <v>41329</v>
      </c>
      <c r="J247" s="73">
        <v>1574740000</v>
      </c>
      <c r="K247" s="74" t="str">
        <f>IF(TBL_Employees[[#This Row],[Usia]]&gt;35,"Menikah","Belum Menikah")</f>
        <v>Menikah</v>
      </c>
      <c r="L247" s="11" t="s">
        <v>1958</v>
      </c>
      <c r="M247" s="11" t="s">
        <v>1976</v>
      </c>
      <c r="N247" s="16" t="str">
        <f>_xlfn.TEXTJOIN(",",TRUE,TBL_Employees[[#This Row],[Employe ID]:[City]])</f>
        <v>E02810,Layla Torres,Sr. Manger,Finance,Manufacturing,Female,Konghucu,37,41329,1574740000,Menikah,S3,Manado</v>
      </c>
    </row>
    <row r="248" spans="1:14">
      <c r="A248" s="11" t="s">
        <v>777</v>
      </c>
      <c r="B248" s="11" t="s">
        <v>778</v>
      </c>
      <c r="C248" s="11" t="s">
        <v>38</v>
      </c>
      <c r="D248" s="11" t="s">
        <v>25</v>
      </c>
      <c r="E248" s="11" t="s">
        <v>19</v>
      </c>
      <c r="F248" s="11" t="s">
        <v>14</v>
      </c>
      <c r="G248" s="11" t="s">
        <v>1950</v>
      </c>
      <c r="H248" s="11">
        <v>38</v>
      </c>
      <c r="I248" s="10">
        <v>39544</v>
      </c>
      <c r="J248" s="73">
        <v>1268560000</v>
      </c>
      <c r="K248" s="74" t="str">
        <f>IF(TBL_Employees[[#This Row],[Usia]]&gt;35,"Menikah","Belum Menikah")</f>
        <v>Menikah</v>
      </c>
      <c r="L248" s="11" t="s">
        <v>1956</v>
      </c>
      <c r="M248" s="11" t="s">
        <v>1975</v>
      </c>
      <c r="N248" s="16" t="str">
        <f>_xlfn.TEXTJOIN(",",TRUE,TBL_Employees[[#This Row],[Employe ID]:[City]])</f>
        <v>E01860,Jack Edwards,Manager,Marketing,Manufacturing,Male,Islam,38,39544,1268560000,Menikah,S1,Denpasar</v>
      </c>
    </row>
    <row r="249" spans="1:14">
      <c r="A249" s="11" t="s">
        <v>779</v>
      </c>
      <c r="B249" s="11" t="s">
        <v>780</v>
      </c>
      <c r="C249" s="11" t="s">
        <v>37</v>
      </c>
      <c r="D249" s="11" t="s">
        <v>40</v>
      </c>
      <c r="E249" s="11" t="s">
        <v>19</v>
      </c>
      <c r="F249" s="11" t="s">
        <v>9</v>
      </c>
      <c r="G249" s="11" t="s">
        <v>1951</v>
      </c>
      <c r="H249" s="11">
        <v>49</v>
      </c>
      <c r="I249" s="10">
        <v>36983</v>
      </c>
      <c r="J249" s="73">
        <v>1291240000</v>
      </c>
      <c r="K249" s="74" t="str">
        <f>IF(TBL_Employees[[#This Row],[Usia]]&gt;35,"Menikah","Belum Menikah")</f>
        <v>Menikah</v>
      </c>
      <c r="L249" s="11" t="s">
        <v>1957</v>
      </c>
      <c r="M249" s="11" t="s">
        <v>1965</v>
      </c>
      <c r="N249" s="16" t="str">
        <f>_xlfn.TEXTJOIN(",",TRUE,TBL_Employees[[#This Row],[Employe ID]:[City]])</f>
        <v>E04890,Eleanor Chan,Sr. Manger,Accounting,Manufacturing,Female,Protestan,49,36983,1291240000,Menikah,S2,Bandung</v>
      </c>
    </row>
    <row r="250" spans="1:14">
      <c r="A250" s="11" t="s">
        <v>781</v>
      </c>
      <c r="B250" s="11" t="s">
        <v>782</v>
      </c>
      <c r="C250" s="11" t="s">
        <v>22</v>
      </c>
      <c r="D250" s="11" t="s">
        <v>30</v>
      </c>
      <c r="E250" s="11" t="s">
        <v>8</v>
      </c>
      <c r="F250" s="11" t="s">
        <v>9</v>
      </c>
      <c r="G250" s="11" t="s">
        <v>1952</v>
      </c>
      <c r="H250" s="11">
        <v>45</v>
      </c>
      <c r="I250" s="10">
        <v>37316</v>
      </c>
      <c r="J250" s="73">
        <v>1651810000</v>
      </c>
      <c r="K250" s="74" t="str">
        <f>IF(TBL_Employees[[#This Row],[Usia]]&gt;35,"Menikah","Belum Menikah")</f>
        <v>Menikah</v>
      </c>
      <c r="L250" s="11" t="s">
        <v>1956</v>
      </c>
      <c r="M250" s="11" t="s">
        <v>1959</v>
      </c>
      <c r="N250" s="16" t="str">
        <f>_xlfn.TEXTJOIN(",",TRUE,TBL_Employees[[#This Row],[Employe ID]:[City]])</f>
        <v>E02285,Aria Xi,Director,Sales,Research &amp; Development,Female,Katolik,45,37316,1651810000,Menikah,S1,Jakarta</v>
      </c>
    </row>
    <row r="251" spans="1:14">
      <c r="A251" s="11" t="s">
        <v>783</v>
      </c>
      <c r="B251" s="11" t="s">
        <v>784</v>
      </c>
      <c r="C251" s="11" t="s">
        <v>6</v>
      </c>
      <c r="D251" s="11" t="s">
        <v>7</v>
      </c>
      <c r="E251" s="11" t="s">
        <v>17</v>
      </c>
      <c r="F251" s="11" t="s">
        <v>14</v>
      </c>
      <c r="G251" s="11" t="s">
        <v>1953</v>
      </c>
      <c r="H251" s="11">
        <v>50</v>
      </c>
      <c r="I251" s="10">
        <v>38004</v>
      </c>
      <c r="J251" s="73">
        <v>2479390000</v>
      </c>
      <c r="K251" s="74" t="str">
        <f>IF(TBL_Employees[[#This Row],[Usia]]&gt;35,"Menikah","Belum Menikah")</f>
        <v>Menikah</v>
      </c>
      <c r="L251" s="11" t="s">
        <v>1958</v>
      </c>
      <c r="M251" s="11" t="s">
        <v>1976</v>
      </c>
      <c r="N251" s="16" t="str">
        <f>_xlfn.TEXTJOIN(",",TRUE,TBL_Employees[[#This Row],[Employe ID]:[City]])</f>
        <v>E00842,John Vega,Vice President,Finance,Corporate,Male,Hindu,50,38004,2479390000,Menikah,S3,Manado</v>
      </c>
    </row>
    <row r="252" spans="1:14">
      <c r="A252" s="11" t="s">
        <v>785</v>
      </c>
      <c r="B252" s="11" t="s">
        <v>786</v>
      </c>
      <c r="C252" s="11" t="s">
        <v>22</v>
      </c>
      <c r="D252" s="11" t="s">
        <v>16</v>
      </c>
      <c r="E252" s="11" t="s">
        <v>26</v>
      </c>
      <c r="F252" s="11" t="s">
        <v>14</v>
      </c>
      <c r="G252" s="11" t="s">
        <v>1954</v>
      </c>
      <c r="H252" s="11">
        <v>64</v>
      </c>
      <c r="I252" s="10">
        <v>42972</v>
      </c>
      <c r="J252" s="73">
        <v>1695090000</v>
      </c>
      <c r="K252" s="74" t="str">
        <f>IF(TBL_Employees[[#This Row],[Usia]]&gt;35,"Menikah","Belum Menikah")</f>
        <v>Menikah</v>
      </c>
      <c r="L252" s="11" t="s">
        <v>1958</v>
      </c>
      <c r="M252" s="11" t="s">
        <v>1966</v>
      </c>
      <c r="N252" s="16" t="str">
        <f>_xlfn.TEXTJOIN(",",TRUE,TBL_Employees[[#This Row],[Employe ID]:[City]])</f>
        <v>E01271,Luke Munoz,Director,Engineering,Speciality Products,Male,Budha,64,42972,1695090000,Menikah,S3,Medan</v>
      </c>
    </row>
    <row r="253" spans="1:14">
      <c r="A253" s="11" t="s">
        <v>787</v>
      </c>
      <c r="B253" s="11" t="s">
        <v>788</v>
      </c>
      <c r="C253" s="11" t="s">
        <v>37</v>
      </c>
      <c r="D253" s="11" t="s">
        <v>40</v>
      </c>
      <c r="E253" s="11" t="s">
        <v>19</v>
      </c>
      <c r="F253" s="11" t="s">
        <v>9</v>
      </c>
      <c r="G253" s="11" t="s">
        <v>1955</v>
      </c>
      <c r="H253" s="11">
        <v>55</v>
      </c>
      <c r="I253" s="10">
        <v>40552</v>
      </c>
      <c r="J253" s="73">
        <v>1385210000</v>
      </c>
      <c r="K253" s="74" t="str">
        <f>IF(TBL_Employees[[#This Row],[Usia]]&gt;35,"Menikah","Belum Menikah")</f>
        <v>Menikah</v>
      </c>
      <c r="L253" s="11" t="s">
        <v>1956</v>
      </c>
      <c r="M253" s="11" t="s">
        <v>1963</v>
      </c>
      <c r="N253" s="16" t="str">
        <f>_xlfn.TEXTJOIN(",",TRUE,TBL_Employees[[#This Row],[Employe ID]:[City]])</f>
        <v>E01921,Sarah Daniels,Sr. Manger,Accounting,Manufacturing,Female,Konghucu,55,40552,1385210000,Menikah,S1,Bekasi</v>
      </c>
    </row>
    <row r="254" spans="1:14">
      <c r="A254" s="11" t="s">
        <v>789</v>
      </c>
      <c r="B254" s="11" t="s">
        <v>790</v>
      </c>
      <c r="C254" s="11" t="s">
        <v>68</v>
      </c>
      <c r="D254" s="11" t="s">
        <v>16</v>
      </c>
      <c r="E254" s="11" t="s">
        <v>26</v>
      </c>
      <c r="F254" s="11" t="s">
        <v>9</v>
      </c>
      <c r="G254" s="11" t="s">
        <v>1950</v>
      </c>
      <c r="H254" s="11">
        <v>45</v>
      </c>
      <c r="I254" s="10">
        <v>41712</v>
      </c>
      <c r="J254" s="73">
        <v>1138730000</v>
      </c>
      <c r="K254" s="74" t="str">
        <f>IF(TBL_Employees[[#This Row],[Usia]]&gt;35,"Menikah","Belum Menikah")</f>
        <v>Menikah</v>
      </c>
      <c r="L254" s="11" t="s">
        <v>1958</v>
      </c>
      <c r="M254" s="11" t="s">
        <v>1976</v>
      </c>
      <c r="N254" s="16" t="str">
        <f>_xlfn.TEXTJOIN(",",TRUE,TBL_Employees[[#This Row],[Employe ID]:[City]])</f>
        <v>E03664,Aria Castro,Engineering Manager,Engineering,Speciality Products,Female,Islam,45,41712,1138730000,Menikah,S3,Manado</v>
      </c>
    </row>
    <row r="255" spans="1:14">
      <c r="A255" s="11" t="s">
        <v>128</v>
      </c>
      <c r="B255" s="11" t="s">
        <v>791</v>
      </c>
      <c r="C255" s="11" t="s">
        <v>12</v>
      </c>
      <c r="D255" s="11" t="s">
        <v>13</v>
      </c>
      <c r="E255" s="11" t="s">
        <v>17</v>
      </c>
      <c r="F255" s="11" t="s">
        <v>9</v>
      </c>
      <c r="G255" s="11" t="s">
        <v>1951</v>
      </c>
      <c r="H255" s="11">
        <v>39</v>
      </c>
      <c r="I255" s="10">
        <v>43229</v>
      </c>
      <c r="J255" s="73">
        <v>733170000</v>
      </c>
      <c r="K255" s="74" t="str">
        <f>IF(TBL_Employees[[#This Row],[Usia]]&gt;35,"Menikah","Belum Menikah")</f>
        <v>Menikah</v>
      </c>
      <c r="L255" s="11" t="s">
        <v>1956</v>
      </c>
      <c r="M255" s="11" t="s">
        <v>1963</v>
      </c>
      <c r="N255" s="16" t="str">
        <f>_xlfn.TEXTJOIN(",",TRUE,TBL_Employees[[#This Row],[Employe ID]:[City]])</f>
        <v>E00813,Autumn Joseph,Enterprise Architect,IT,Corporate,Female,Protestan,39,43229,733170000,Menikah,S1,Bekasi</v>
      </c>
    </row>
    <row r="256" spans="1:14">
      <c r="A256" s="11" t="s">
        <v>792</v>
      </c>
      <c r="B256" s="11" t="s">
        <v>793</v>
      </c>
      <c r="C256" s="11" t="s">
        <v>53</v>
      </c>
      <c r="D256" s="11" t="s">
        <v>13</v>
      </c>
      <c r="E256" s="11" t="s">
        <v>26</v>
      </c>
      <c r="F256" s="11" t="s">
        <v>9</v>
      </c>
      <c r="G256" s="11" t="s">
        <v>1952</v>
      </c>
      <c r="H256" s="11">
        <v>40</v>
      </c>
      <c r="I256" s="10">
        <v>41451</v>
      </c>
      <c r="J256" s="73">
        <v>690960000</v>
      </c>
      <c r="K256" s="74" t="str">
        <f>IF(TBL_Employees[[#This Row],[Usia]]&gt;35,"Menikah","Belum Menikah")</f>
        <v>Menikah</v>
      </c>
      <c r="L256" s="11" t="s">
        <v>1956</v>
      </c>
      <c r="M256" s="11" t="s">
        <v>1959</v>
      </c>
      <c r="N256" s="16" t="str">
        <f>_xlfn.TEXTJOIN(",",TRUE,TBL_Employees[[#This Row],[Employe ID]:[City]])</f>
        <v>E00870,Evelyn Liang,Service Desk Analyst,IT,Speciality Products,Female,Katolik,40,41451,690960000,Menikah,S1,Jakarta</v>
      </c>
    </row>
    <row r="257" spans="1:14">
      <c r="A257" s="11" t="s">
        <v>794</v>
      </c>
      <c r="B257" s="11" t="s">
        <v>795</v>
      </c>
      <c r="C257" s="11" t="s">
        <v>50</v>
      </c>
      <c r="D257" s="11" t="s">
        <v>11</v>
      </c>
      <c r="E257" s="11" t="s">
        <v>19</v>
      </c>
      <c r="F257" s="11" t="s">
        <v>14</v>
      </c>
      <c r="G257" s="11" t="s">
        <v>1953</v>
      </c>
      <c r="H257" s="11">
        <v>48</v>
      </c>
      <c r="I257" s="10">
        <v>38454</v>
      </c>
      <c r="J257" s="73">
        <v>871580000</v>
      </c>
      <c r="K257" s="74" t="str">
        <f>IF(TBL_Employees[[#This Row],[Usia]]&gt;35,"Menikah","Belum Menikah")</f>
        <v>Menikah</v>
      </c>
      <c r="L257" s="11" t="s">
        <v>1958</v>
      </c>
      <c r="M257" s="11" t="s">
        <v>1966</v>
      </c>
      <c r="N257" s="16" t="str">
        <f>_xlfn.TEXTJOIN(",",TRUE,TBL_Employees[[#This Row],[Employe ID]:[City]])</f>
        <v>E04167,Henry Alvarez,Sr. Business Partner,Human Resources,Manufacturing,Male,Hindu,48,38454,871580000,Menikah,S3,Medan</v>
      </c>
    </row>
    <row r="258" spans="1:14">
      <c r="A258" s="11" t="s">
        <v>796</v>
      </c>
      <c r="B258" s="11" t="s">
        <v>797</v>
      </c>
      <c r="C258" s="11" t="s">
        <v>35</v>
      </c>
      <c r="D258" s="11" t="s">
        <v>16</v>
      </c>
      <c r="E258" s="11" t="s">
        <v>17</v>
      </c>
      <c r="F258" s="11" t="s">
        <v>14</v>
      </c>
      <c r="G258" s="11" t="s">
        <v>1954</v>
      </c>
      <c r="H258" s="11">
        <v>64</v>
      </c>
      <c r="I258" s="10">
        <v>33875</v>
      </c>
      <c r="J258" s="73">
        <v>707780000</v>
      </c>
      <c r="K258" s="74" t="str">
        <f>IF(TBL_Employees[[#This Row],[Usia]]&gt;35,"Menikah","Belum Menikah")</f>
        <v>Menikah</v>
      </c>
      <c r="L258" s="11" t="s">
        <v>1956</v>
      </c>
      <c r="M258" s="11" t="s">
        <v>1964</v>
      </c>
      <c r="N258" s="16" t="str">
        <f>_xlfn.TEXTJOIN(",",TRUE,TBL_Employees[[#This Row],[Employe ID]:[City]])</f>
        <v>E00245,Benjamin Delgado,Test Engineer,Engineering,Corporate,Male,Budha,64,33875,707780000,Menikah,S1,Surabaya</v>
      </c>
    </row>
    <row r="259" spans="1:14">
      <c r="A259" s="11" t="s">
        <v>798</v>
      </c>
      <c r="B259" s="11" t="s">
        <v>799</v>
      </c>
      <c r="C259" s="11" t="s">
        <v>22</v>
      </c>
      <c r="D259" s="11" t="s">
        <v>11</v>
      </c>
      <c r="E259" s="11" t="s">
        <v>26</v>
      </c>
      <c r="F259" s="11" t="s">
        <v>9</v>
      </c>
      <c r="G259" s="11" t="s">
        <v>1955</v>
      </c>
      <c r="H259" s="11">
        <v>65</v>
      </c>
      <c r="I259" s="10">
        <v>38130</v>
      </c>
      <c r="J259" s="73">
        <v>1539380000</v>
      </c>
      <c r="K259" s="74" t="str">
        <f>IF(TBL_Employees[[#This Row],[Usia]]&gt;35,"Menikah","Belum Menikah")</f>
        <v>Menikah</v>
      </c>
      <c r="L259" s="11" t="s">
        <v>1956</v>
      </c>
      <c r="M259" s="11" t="s">
        <v>1962</v>
      </c>
      <c r="N259" s="16" t="str">
        <f>_xlfn.TEXTJOIN(",",TRUE,TBL_Employees[[#This Row],[Employe ID]:[City]])</f>
        <v>E00976,Zoe Rodriguez,Director,Human Resources,Speciality Products,Female,Konghucu,65,38130,1539380000,Menikah,S1,Tanggerang</v>
      </c>
    </row>
    <row r="260" spans="1:14">
      <c r="A260" s="11" t="s">
        <v>325</v>
      </c>
      <c r="B260" s="11" t="s">
        <v>800</v>
      </c>
      <c r="C260" s="11" t="s">
        <v>49</v>
      </c>
      <c r="D260" s="11" t="s">
        <v>13</v>
      </c>
      <c r="E260" s="11" t="s">
        <v>8</v>
      </c>
      <c r="F260" s="11" t="s">
        <v>14</v>
      </c>
      <c r="G260" s="11" t="s">
        <v>1950</v>
      </c>
      <c r="H260" s="11">
        <v>43</v>
      </c>
      <c r="I260" s="10">
        <v>43224</v>
      </c>
      <c r="J260" s="73">
        <v>598880000</v>
      </c>
      <c r="K260" s="74" t="str">
        <f>IF(TBL_Employees[[#This Row],[Usia]]&gt;35,"Menikah","Belum Menikah")</f>
        <v>Menikah</v>
      </c>
      <c r="L260" s="11" t="s">
        <v>1957</v>
      </c>
      <c r="M260" s="11" t="s">
        <v>1967</v>
      </c>
      <c r="N260" s="16" t="str">
        <f>_xlfn.TEXTJOIN(",",TRUE,TBL_Employees[[#This Row],[Employe ID]:[City]])</f>
        <v>E04112,Axel Chu,Systems Analyst,IT,Research &amp; Development,Male,Islam,43,43224,598880000,Menikah,S2,Yogyakarta</v>
      </c>
    </row>
    <row r="261" spans="1:14">
      <c r="A261" s="11" t="s">
        <v>84</v>
      </c>
      <c r="B261" s="11" t="s">
        <v>801</v>
      </c>
      <c r="C261" s="11" t="s">
        <v>35</v>
      </c>
      <c r="D261" s="11" t="s">
        <v>16</v>
      </c>
      <c r="E261" s="11" t="s">
        <v>17</v>
      </c>
      <c r="F261" s="11" t="s">
        <v>14</v>
      </c>
      <c r="G261" s="11" t="s">
        <v>1951</v>
      </c>
      <c r="H261" s="11">
        <v>50</v>
      </c>
      <c r="I261" s="10">
        <v>43447</v>
      </c>
      <c r="J261" s="73">
        <v>630980000</v>
      </c>
      <c r="K261" s="74" t="str">
        <f>IF(TBL_Employees[[#This Row],[Usia]]&gt;35,"Menikah","Belum Menikah")</f>
        <v>Menikah</v>
      </c>
      <c r="L261" s="11" t="s">
        <v>1956</v>
      </c>
      <c r="M261" s="11" t="s">
        <v>1975</v>
      </c>
      <c r="N261" s="16" t="str">
        <f>_xlfn.TEXTJOIN(",",TRUE,TBL_Employees[[#This Row],[Employe ID]:[City]])</f>
        <v>E01807,Cameron Evans,Test Engineer,Engineering,Corporate,Male,Protestan,50,43447,630980000,Menikah,S1,Denpasar</v>
      </c>
    </row>
    <row r="262" spans="1:14">
      <c r="A262" s="11" t="s">
        <v>802</v>
      </c>
      <c r="B262" s="11" t="s">
        <v>803</v>
      </c>
      <c r="C262" s="11" t="s">
        <v>6</v>
      </c>
      <c r="D262" s="11" t="s">
        <v>7</v>
      </c>
      <c r="E262" s="11" t="s">
        <v>17</v>
      </c>
      <c r="F262" s="11" t="s">
        <v>9</v>
      </c>
      <c r="G262" s="11" t="s">
        <v>1952</v>
      </c>
      <c r="H262" s="11">
        <v>27</v>
      </c>
      <c r="I262" s="10">
        <v>44545</v>
      </c>
      <c r="J262" s="73">
        <v>2553690000</v>
      </c>
      <c r="K262" s="74" t="str">
        <f>IF(TBL_Employees[[#This Row],[Usia]]&gt;35,"Menikah","Belum Menikah")</f>
        <v>Belum Menikah</v>
      </c>
      <c r="L262" s="11" t="s">
        <v>1958</v>
      </c>
      <c r="M262" s="11" t="s">
        <v>1969</v>
      </c>
      <c r="N262" s="16" t="str">
        <f>_xlfn.TEXTJOIN(",",TRUE,TBL_Employees[[#This Row],[Employe ID]:[City]])</f>
        <v>E04103,Isabella Soto,Vice President,Finance,Corporate,Female,Katolik,27,44545,2553690000,Belum Menikah,S3,Samarinda</v>
      </c>
    </row>
    <row r="263" spans="1:14">
      <c r="A263" s="11" t="s">
        <v>109</v>
      </c>
      <c r="B263" s="11" t="s">
        <v>804</v>
      </c>
      <c r="C263" s="11" t="s">
        <v>37</v>
      </c>
      <c r="D263" s="11" t="s">
        <v>11</v>
      </c>
      <c r="E263" s="11" t="s">
        <v>19</v>
      </c>
      <c r="F263" s="11" t="s">
        <v>9</v>
      </c>
      <c r="G263" s="11" t="s">
        <v>1953</v>
      </c>
      <c r="H263" s="11">
        <v>55</v>
      </c>
      <c r="I263" s="10">
        <v>38301</v>
      </c>
      <c r="J263" s="73">
        <v>1423180000</v>
      </c>
      <c r="K263" s="74" t="str">
        <f>IF(TBL_Employees[[#This Row],[Usia]]&gt;35,"Menikah","Belum Menikah")</f>
        <v>Menikah</v>
      </c>
      <c r="L263" s="11" t="s">
        <v>1956</v>
      </c>
      <c r="M263" s="11" t="s">
        <v>1961</v>
      </c>
      <c r="N263" s="16" t="str">
        <f>_xlfn.TEXTJOIN(",",TRUE,TBL_Employees[[#This Row],[Employe ID]:[City]])</f>
        <v>E01412,Eva Jenkins,Sr. Manger,Human Resources,Manufacturing,Female,Hindu,55,38301,1423180000,Menikah,S1,Depok</v>
      </c>
    </row>
    <row r="264" spans="1:14">
      <c r="A264" s="11" t="s">
        <v>290</v>
      </c>
      <c r="B264" s="11" t="s">
        <v>805</v>
      </c>
      <c r="C264" s="11" t="s">
        <v>54</v>
      </c>
      <c r="D264" s="11" t="s">
        <v>11</v>
      </c>
      <c r="E264" s="11" t="s">
        <v>19</v>
      </c>
      <c r="F264" s="11" t="s">
        <v>14</v>
      </c>
      <c r="G264" s="11" t="s">
        <v>1954</v>
      </c>
      <c r="H264" s="11">
        <v>41</v>
      </c>
      <c r="I264" s="10">
        <v>38219</v>
      </c>
      <c r="J264" s="73">
        <v>491860000</v>
      </c>
      <c r="K264" s="74" t="str">
        <f>IF(TBL_Employees[[#This Row],[Usia]]&gt;35,"Menikah","Belum Menikah")</f>
        <v>Menikah</v>
      </c>
      <c r="L264" s="11" t="s">
        <v>1956</v>
      </c>
      <c r="M264" s="11" t="s">
        <v>1964</v>
      </c>
      <c r="N264" s="16" t="str">
        <f>_xlfn.TEXTJOIN(",",TRUE,TBL_Employees[[#This Row],[Employe ID]:[City]])</f>
        <v>E04386,Cameron Powell,Business Partner,Human Resources,Manufacturing,Male,Budha,41,38219,491860000,Menikah,S1,Surabaya</v>
      </c>
    </row>
    <row r="265" spans="1:14">
      <c r="A265" s="11" t="s">
        <v>806</v>
      </c>
      <c r="B265" s="11" t="s">
        <v>807</v>
      </c>
      <c r="C265" s="11" t="s">
        <v>6</v>
      </c>
      <c r="D265" s="11" t="s">
        <v>11</v>
      </c>
      <c r="E265" s="11" t="s">
        <v>8</v>
      </c>
      <c r="F265" s="11" t="s">
        <v>9</v>
      </c>
      <c r="G265" s="11" t="s">
        <v>1955</v>
      </c>
      <c r="H265" s="11">
        <v>34</v>
      </c>
      <c r="I265" s="10">
        <v>43673</v>
      </c>
      <c r="J265" s="73">
        <v>2209370000</v>
      </c>
      <c r="K265" s="74" t="str">
        <f>IF(TBL_Employees[[#This Row],[Usia]]&gt;35,"Menikah","Belum Menikah")</f>
        <v>Belum Menikah</v>
      </c>
      <c r="L265" s="11" t="s">
        <v>1956</v>
      </c>
      <c r="M265" s="11" t="s">
        <v>1964</v>
      </c>
      <c r="N265" s="16" t="str">
        <f>_xlfn.TEXTJOIN(",",TRUE,TBL_Employees[[#This Row],[Employe ID]:[City]])</f>
        <v>E01232,Samantha Foster,Vice President,Human Resources,Research &amp; Development,Female,Konghucu,34,43673,2209370000,Belum Menikah,S1,Surabaya</v>
      </c>
    </row>
    <row r="266" spans="1:14">
      <c r="A266" s="11" t="s">
        <v>808</v>
      </c>
      <c r="B266" s="11" t="s">
        <v>809</v>
      </c>
      <c r="C266" s="11" t="s">
        <v>22</v>
      </c>
      <c r="D266" s="11" t="s">
        <v>13</v>
      </c>
      <c r="E266" s="11" t="s">
        <v>26</v>
      </c>
      <c r="F266" s="11" t="s">
        <v>9</v>
      </c>
      <c r="G266" s="11" t="s">
        <v>1950</v>
      </c>
      <c r="H266" s="11">
        <v>47</v>
      </c>
      <c r="I266" s="10">
        <v>41208</v>
      </c>
      <c r="J266" s="73">
        <v>1831560000</v>
      </c>
      <c r="K266" s="74" t="str">
        <f>IF(TBL_Employees[[#This Row],[Usia]]&gt;35,"Menikah","Belum Menikah")</f>
        <v>Menikah</v>
      </c>
      <c r="L266" s="11" t="s">
        <v>1956</v>
      </c>
      <c r="M266" s="11" t="s">
        <v>1959</v>
      </c>
      <c r="N266" s="16" t="str">
        <f>_xlfn.TEXTJOIN(",",TRUE,TBL_Employees[[#This Row],[Employe ID]:[City]])</f>
        <v>E04572,Jade Li,Director,IT,Speciality Products,Female,Islam,47,41208,1831560000,Menikah,S1,Jakarta</v>
      </c>
    </row>
    <row r="267" spans="1:14">
      <c r="A267" s="11" t="s">
        <v>810</v>
      </c>
      <c r="B267" s="11" t="s">
        <v>811</v>
      </c>
      <c r="C267" s="11" t="s">
        <v>6</v>
      </c>
      <c r="D267" s="11" t="s">
        <v>13</v>
      </c>
      <c r="E267" s="11" t="s">
        <v>26</v>
      </c>
      <c r="F267" s="11" t="s">
        <v>9</v>
      </c>
      <c r="G267" s="11" t="s">
        <v>1951</v>
      </c>
      <c r="H267" s="11">
        <v>32</v>
      </c>
      <c r="I267" s="10">
        <v>44034</v>
      </c>
      <c r="J267" s="73">
        <v>1927490000</v>
      </c>
      <c r="K267" s="74" t="str">
        <f>IF(TBL_Employees[[#This Row],[Usia]]&gt;35,"Menikah","Belum Menikah")</f>
        <v>Belum Menikah</v>
      </c>
      <c r="L267" s="11" t="s">
        <v>1956</v>
      </c>
      <c r="M267" s="11" t="s">
        <v>1961</v>
      </c>
      <c r="N267" s="16" t="str">
        <f>_xlfn.TEXTJOIN(",",TRUE,TBL_Employees[[#This Row],[Employe ID]:[City]])</f>
        <v>E02747,Kinsley Acosta,Vice President,IT,Speciality Products,Female,Protestan,32,44034,1927490000,Belum Menikah,S1,Depok</v>
      </c>
    </row>
    <row r="268" spans="1:14">
      <c r="A268" s="11" t="s">
        <v>812</v>
      </c>
      <c r="B268" s="11" t="s">
        <v>813</v>
      </c>
      <c r="C268" s="11" t="s">
        <v>37</v>
      </c>
      <c r="D268" s="11" t="s">
        <v>13</v>
      </c>
      <c r="E268" s="11" t="s">
        <v>19</v>
      </c>
      <c r="F268" s="11" t="s">
        <v>9</v>
      </c>
      <c r="G268" s="11" t="s">
        <v>1952</v>
      </c>
      <c r="H268" s="11">
        <v>39</v>
      </c>
      <c r="I268" s="10">
        <v>42819</v>
      </c>
      <c r="J268" s="73">
        <v>1353250000</v>
      </c>
      <c r="K268" s="74" t="str">
        <f>IF(TBL_Employees[[#This Row],[Usia]]&gt;35,"Menikah","Belum Menikah")</f>
        <v>Menikah</v>
      </c>
      <c r="L268" s="11" t="s">
        <v>1956</v>
      </c>
      <c r="M268" s="11" t="s">
        <v>1962</v>
      </c>
      <c r="N268" s="16" t="str">
        <f>_xlfn.TEXTJOIN(",",TRUE,TBL_Employees[[#This Row],[Employe ID]:[City]])</f>
        <v>E01064,Clara Kang,Sr. Manger,IT,Manufacturing,Female,Katolik,39,42819,1353250000,Menikah,S1,Tanggerang</v>
      </c>
    </row>
    <row r="269" spans="1:14">
      <c r="A269" s="11" t="s">
        <v>814</v>
      </c>
      <c r="B269" s="11" t="s">
        <v>815</v>
      </c>
      <c r="C269" s="11" t="s">
        <v>24</v>
      </c>
      <c r="D269" s="11" t="s">
        <v>30</v>
      </c>
      <c r="E269" s="11" t="s">
        <v>26</v>
      </c>
      <c r="F269" s="11" t="s">
        <v>9</v>
      </c>
      <c r="G269" s="11" t="s">
        <v>1953</v>
      </c>
      <c r="H269" s="11">
        <v>26</v>
      </c>
      <c r="I269" s="10">
        <v>43752</v>
      </c>
      <c r="J269" s="73">
        <v>793560000</v>
      </c>
      <c r="K269" s="74" t="str">
        <f>IF(TBL_Employees[[#This Row],[Usia]]&gt;35,"Menikah","Belum Menikah")</f>
        <v>Belum Menikah</v>
      </c>
      <c r="L269" s="11" t="s">
        <v>1956</v>
      </c>
      <c r="M269" s="11" t="s">
        <v>1962</v>
      </c>
      <c r="N269" s="16" t="str">
        <f>_xlfn.TEXTJOIN(",",TRUE,TBL_Employees[[#This Row],[Employe ID]:[City]])</f>
        <v>E00178,Harper Alexander,Sr. Analyst,Sales,Speciality Products,Female,Hindu,26,43752,793560000,Belum Menikah,S1,Tanggerang</v>
      </c>
    </row>
    <row r="270" spans="1:14">
      <c r="A270" s="11" t="s">
        <v>816</v>
      </c>
      <c r="B270" s="11" t="s">
        <v>817</v>
      </c>
      <c r="C270" s="11" t="s">
        <v>57</v>
      </c>
      <c r="D270" s="11" t="s">
        <v>16</v>
      </c>
      <c r="E270" s="11" t="s">
        <v>19</v>
      </c>
      <c r="F270" s="11" t="s">
        <v>14</v>
      </c>
      <c r="G270" s="11" t="s">
        <v>1954</v>
      </c>
      <c r="H270" s="11">
        <v>40</v>
      </c>
      <c r="I270" s="10">
        <v>38540</v>
      </c>
      <c r="J270" s="73">
        <v>744120000</v>
      </c>
      <c r="K270" s="74" t="str">
        <f>IF(TBL_Employees[[#This Row],[Usia]]&gt;35,"Menikah","Belum Menikah")</f>
        <v>Menikah</v>
      </c>
      <c r="L270" s="11" t="s">
        <v>1956</v>
      </c>
      <c r="M270" s="11" t="s">
        <v>1959</v>
      </c>
      <c r="N270" s="16" t="str">
        <f>_xlfn.TEXTJOIN(",",TRUE,TBL_Employees[[#This Row],[Employe ID]:[City]])</f>
        <v>E01091,Carter Reed,Development Engineer,Engineering,Manufacturing,Male,Budha,40,38540,744120000,Menikah,S1,Jakarta</v>
      </c>
    </row>
    <row r="271" spans="1:14">
      <c r="A271" s="11" t="s">
        <v>509</v>
      </c>
      <c r="B271" s="11" t="s">
        <v>818</v>
      </c>
      <c r="C271" s="11" t="s">
        <v>33</v>
      </c>
      <c r="D271" s="11" t="s">
        <v>13</v>
      </c>
      <c r="E271" s="11" t="s">
        <v>19</v>
      </c>
      <c r="F271" s="11" t="s">
        <v>9</v>
      </c>
      <c r="G271" s="11" t="s">
        <v>1955</v>
      </c>
      <c r="H271" s="11">
        <v>32</v>
      </c>
      <c r="I271" s="10">
        <v>43010</v>
      </c>
      <c r="J271" s="73">
        <v>618860000</v>
      </c>
      <c r="K271" s="74" t="str">
        <f>IF(TBL_Employees[[#This Row],[Usia]]&gt;35,"Menikah","Belum Menikah")</f>
        <v>Belum Menikah</v>
      </c>
      <c r="L271" s="11" t="s">
        <v>1958</v>
      </c>
      <c r="M271" s="11" t="s">
        <v>1976</v>
      </c>
      <c r="N271" s="16" t="str">
        <f>_xlfn.TEXTJOIN(",",TRUE,TBL_Employees[[#This Row],[Employe ID]:[City]])</f>
        <v>E01525,Charlotte Ruiz,Computer Systems Manager,IT,Manufacturing,Female,Konghucu,32,43010,618860000,Belum Menikah,S3,Manado</v>
      </c>
    </row>
    <row r="272" spans="1:14">
      <c r="A272" s="11" t="s">
        <v>182</v>
      </c>
      <c r="B272" s="11" t="s">
        <v>819</v>
      </c>
      <c r="C272" s="11" t="s">
        <v>22</v>
      </c>
      <c r="D272" s="11" t="s">
        <v>40</v>
      </c>
      <c r="E272" s="11" t="s">
        <v>8</v>
      </c>
      <c r="F272" s="11" t="s">
        <v>9</v>
      </c>
      <c r="G272" s="11" t="s">
        <v>1950</v>
      </c>
      <c r="H272" s="11">
        <v>58</v>
      </c>
      <c r="I272" s="10">
        <v>37755</v>
      </c>
      <c r="J272" s="73">
        <v>1730710000</v>
      </c>
      <c r="K272" s="74" t="str">
        <f>IF(TBL_Employees[[#This Row],[Usia]]&gt;35,"Menikah","Belum Menikah")</f>
        <v>Menikah</v>
      </c>
      <c r="L272" s="11" t="s">
        <v>1956</v>
      </c>
      <c r="M272" s="11" t="s">
        <v>1975</v>
      </c>
      <c r="N272" s="16" t="str">
        <f>_xlfn.TEXTJOIN(",",TRUE,TBL_Employees[[#This Row],[Employe ID]:[City]])</f>
        <v>E01309,Everleigh Jiang,Director,Accounting,Research &amp; Development,Female,Islam,58,37755,1730710000,Menikah,S1,Denpasar</v>
      </c>
    </row>
    <row r="273" spans="1:14">
      <c r="A273" s="11" t="s">
        <v>270</v>
      </c>
      <c r="B273" s="11" t="s">
        <v>820</v>
      </c>
      <c r="C273" s="11" t="s">
        <v>100</v>
      </c>
      <c r="D273" s="11" t="s">
        <v>16</v>
      </c>
      <c r="E273" s="11" t="s">
        <v>8</v>
      </c>
      <c r="F273" s="11" t="s">
        <v>9</v>
      </c>
      <c r="G273" s="11" t="s">
        <v>1951</v>
      </c>
      <c r="H273" s="11">
        <v>58</v>
      </c>
      <c r="I273" s="10">
        <v>34999</v>
      </c>
      <c r="J273" s="73">
        <v>701890000</v>
      </c>
      <c r="K273" s="74" t="str">
        <f>IF(TBL_Employees[[#This Row],[Usia]]&gt;35,"Menikah","Belum Menikah")</f>
        <v>Menikah</v>
      </c>
      <c r="L273" s="11" t="s">
        <v>1956</v>
      </c>
      <c r="M273" s="11" t="s">
        <v>1975</v>
      </c>
      <c r="N273" s="16" t="str">
        <f>_xlfn.TEXTJOIN(",",TRUE,TBL_Employees[[#This Row],[Employe ID]:[City]])</f>
        <v>E02378,Audrey Smith,Field Engineer,Engineering,Research &amp; Development,Female,Protestan,58,34999,701890000,Menikah,S1,Denpasar</v>
      </c>
    </row>
    <row r="274" spans="1:14">
      <c r="A274" s="11" t="s">
        <v>234</v>
      </c>
      <c r="B274" s="11" t="s">
        <v>821</v>
      </c>
      <c r="C274" s="11" t="s">
        <v>6</v>
      </c>
      <c r="D274" s="11" t="s">
        <v>30</v>
      </c>
      <c r="E274" s="11" t="s">
        <v>8</v>
      </c>
      <c r="F274" s="11" t="s">
        <v>9</v>
      </c>
      <c r="G274" s="11" t="s">
        <v>1952</v>
      </c>
      <c r="H274" s="11">
        <v>42</v>
      </c>
      <c r="I274" s="10">
        <v>41528</v>
      </c>
      <c r="J274" s="73">
        <v>1814520000</v>
      </c>
      <c r="K274" s="74" t="str">
        <f>IF(TBL_Employees[[#This Row],[Usia]]&gt;35,"Menikah","Belum Menikah")</f>
        <v>Menikah</v>
      </c>
      <c r="L274" s="11" t="s">
        <v>1956</v>
      </c>
      <c r="M274" s="11" t="s">
        <v>1975</v>
      </c>
      <c r="N274" s="16" t="str">
        <f>_xlfn.TEXTJOIN(",",TRUE,TBL_Employees[[#This Row],[Employe ID]:[City]])</f>
        <v>E04127,Emery Acosta,Vice President,Sales,Research &amp; Development,Female,Katolik,42,41528,1814520000,Menikah,S1,Denpasar</v>
      </c>
    </row>
    <row r="275" spans="1:14">
      <c r="A275" s="11" t="s">
        <v>822</v>
      </c>
      <c r="B275" s="11" t="s">
        <v>823</v>
      </c>
      <c r="C275" s="11" t="s">
        <v>10</v>
      </c>
      <c r="D275" s="11" t="s">
        <v>11</v>
      </c>
      <c r="E275" s="11" t="s">
        <v>26</v>
      </c>
      <c r="F275" s="11" t="s">
        <v>14</v>
      </c>
      <c r="G275" s="11" t="s">
        <v>1953</v>
      </c>
      <c r="H275" s="11">
        <v>26</v>
      </c>
      <c r="I275" s="10">
        <v>44267</v>
      </c>
      <c r="J275" s="73">
        <v>703690000</v>
      </c>
      <c r="K275" s="74" t="str">
        <f>IF(TBL_Employees[[#This Row],[Usia]]&gt;35,"Menikah","Belum Menikah")</f>
        <v>Belum Menikah</v>
      </c>
      <c r="L275" s="11" t="s">
        <v>1956</v>
      </c>
      <c r="M275" s="11" t="s">
        <v>1959</v>
      </c>
      <c r="N275" s="16" t="str">
        <f>_xlfn.TEXTJOIN(",",TRUE,TBL_Employees[[#This Row],[Employe ID]:[City]])</f>
        <v>E02072,Charles Robinson,HRIS Analyst,Human Resources,Speciality Products,Male,Hindu,26,44267,703690000,Belum Menikah,S1,Jakarta</v>
      </c>
    </row>
    <row r="276" spans="1:14">
      <c r="A276" s="11" t="s">
        <v>824</v>
      </c>
      <c r="B276" s="11" t="s">
        <v>825</v>
      </c>
      <c r="C276" s="11" t="s">
        <v>24</v>
      </c>
      <c r="D276" s="11" t="s">
        <v>40</v>
      </c>
      <c r="E276" s="11" t="s">
        <v>19</v>
      </c>
      <c r="F276" s="11" t="s">
        <v>14</v>
      </c>
      <c r="G276" s="11" t="s">
        <v>1954</v>
      </c>
      <c r="H276" s="11">
        <v>38</v>
      </c>
      <c r="I276" s="10">
        <v>39634</v>
      </c>
      <c r="J276" s="73">
        <v>780560000</v>
      </c>
      <c r="K276" s="74" t="str">
        <f>IF(TBL_Employees[[#This Row],[Usia]]&gt;35,"Menikah","Belum Menikah")</f>
        <v>Menikah</v>
      </c>
      <c r="L276" s="11" t="s">
        <v>1958</v>
      </c>
      <c r="M276" s="11" t="s">
        <v>1969</v>
      </c>
      <c r="N276" s="16" t="str">
        <f>_xlfn.TEXTJOIN(",",TRUE,TBL_Employees[[#This Row],[Employe ID]:[City]])</f>
        <v>E02555,Landon Lopez,Sr. Analyst,Accounting,Manufacturing,Male,Budha,38,39634,780560000,Menikah,S3,Samarinda</v>
      </c>
    </row>
    <row r="277" spans="1:14">
      <c r="A277" s="11" t="s">
        <v>826</v>
      </c>
      <c r="B277" s="11" t="s">
        <v>827</v>
      </c>
      <c r="C277" s="11" t="s">
        <v>22</v>
      </c>
      <c r="D277" s="11" t="s">
        <v>7</v>
      </c>
      <c r="E277" s="11" t="s">
        <v>8</v>
      </c>
      <c r="F277" s="11" t="s">
        <v>14</v>
      </c>
      <c r="G277" s="11" t="s">
        <v>1955</v>
      </c>
      <c r="H277" s="11">
        <v>64</v>
      </c>
      <c r="I277" s="10">
        <v>35187</v>
      </c>
      <c r="J277" s="73">
        <v>1899330000</v>
      </c>
      <c r="K277" s="74" t="str">
        <f>IF(TBL_Employees[[#This Row],[Usia]]&gt;35,"Menikah","Belum Menikah")</f>
        <v>Menikah</v>
      </c>
      <c r="L277" s="11" t="s">
        <v>1956</v>
      </c>
      <c r="M277" s="11" t="s">
        <v>1963</v>
      </c>
      <c r="N277" s="16" t="str">
        <f>_xlfn.TEXTJOIN(",",TRUE,TBL_Employees[[#This Row],[Employe ID]:[City]])</f>
        <v>E00187,Miles Mehta,Director,Finance,Research &amp; Development,Male,Konghucu,64,35187,1899330000,Menikah,S1,Bekasi</v>
      </c>
    </row>
    <row r="278" spans="1:14">
      <c r="A278" s="11" t="s">
        <v>267</v>
      </c>
      <c r="B278" s="11" t="s">
        <v>828</v>
      </c>
      <c r="C278" s="11" t="s">
        <v>36</v>
      </c>
      <c r="D278" s="11" t="s">
        <v>16</v>
      </c>
      <c r="E278" s="11" t="s">
        <v>26</v>
      </c>
      <c r="F278" s="11" t="s">
        <v>14</v>
      </c>
      <c r="G278" s="11" t="s">
        <v>1950</v>
      </c>
      <c r="H278" s="11">
        <v>38</v>
      </c>
      <c r="I278" s="10">
        <v>40360</v>
      </c>
      <c r="J278" s="73">
        <v>782370000</v>
      </c>
      <c r="K278" s="74" t="str">
        <f>IF(TBL_Employees[[#This Row],[Usia]]&gt;35,"Menikah","Belum Menikah")</f>
        <v>Menikah</v>
      </c>
      <c r="L278" s="11" t="s">
        <v>1956</v>
      </c>
      <c r="M278" s="11" t="s">
        <v>1962</v>
      </c>
      <c r="N278" s="16" t="str">
        <f>_xlfn.TEXTJOIN(",",TRUE,TBL_Employees[[#This Row],[Employe ID]:[City]])</f>
        <v>E04332,Ezra Simmons,Automation Engineer,Engineering,Speciality Products,Male,Islam,38,40360,782370000,Menikah,S1,Tanggerang</v>
      </c>
    </row>
    <row r="279" spans="1:14">
      <c r="A279" s="11" t="s">
        <v>829</v>
      </c>
      <c r="B279" s="11" t="s">
        <v>830</v>
      </c>
      <c r="C279" s="11" t="s">
        <v>42</v>
      </c>
      <c r="D279" s="11" t="s">
        <v>40</v>
      </c>
      <c r="E279" s="11" t="s">
        <v>8</v>
      </c>
      <c r="F279" s="11" t="s">
        <v>9</v>
      </c>
      <c r="G279" s="11" t="s">
        <v>1951</v>
      </c>
      <c r="H279" s="11">
        <v>55</v>
      </c>
      <c r="I279" s="10">
        <v>35242</v>
      </c>
      <c r="J279" s="73">
        <v>486870000</v>
      </c>
      <c r="K279" s="74" t="str">
        <f>IF(TBL_Employees[[#This Row],[Usia]]&gt;35,"Menikah","Belum Menikah")</f>
        <v>Menikah</v>
      </c>
      <c r="L279" s="11" t="s">
        <v>1958</v>
      </c>
      <c r="M279" s="11" t="s">
        <v>1976</v>
      </c>
      <c r="N279" s="16" t="str">
        <f>_xlfn.TEXTJOIN(",",TRUE,TBL_Employees[[#This Row],[Employe ID]:[City]])</f>
        <v>E02062,Nora Santiago,Analyst,Accounting,Research &amp; Development,Female,Protestan,55,35242,486870000,Menikah,S3,Manado</v>
      </c>
    </row>
    <row r="280" spans="1:14">
      <c r="A280" s="11" t="s">
        <v>831</v>
      </c>
      <c r="B280" s="11" t="s">
        <v>832</v>
      </c>
      <c r="C280" s="11" t="s">
        <v>37</v>
      </c>
      <c r="D280" s="11" t="s">
        <v>25</v>
      </c>
      <c r="E280" s="11" t="s">
        <v>19</v>
      </c>
      <c r="F280" s="11" t="s">
        <v>9</v>
      </c>
      <c r="G280" s="11" t="s">
        <v>1952</v>
      </c>
      <c r="H280" s="11">
        <v>45</v>
      </c>
      <c r="I280" s="10">
        <v>38218</v>
      </c>
      <c r="J280" s="73">
        <v>1210650000</v>
      </c>
      <c r="K280" s="74" t="str">
        <f>IF(TBL_Employees[[#This Row],[Usia]]&gt;35,"Menikah","Belum Menikah")</f>
        <v>Menikah</v>
      </c>
      <c r="L280" s="11" t="s">
        <v>1958</v>
      </c>
      <c r="M280" s="11" t="s">
        <v>1976</v>
      </c>
      <c r="N280" s="16" t="str">
        <f>_xlfn.TEXTJOIN(",",TRUE,TBL_Employees[[#This Row],[Employe ID]:[City]])</f>
        <v>E00034,Caroline Herrera,Sr. Manger,Marketing,Manufacturing,Female,Katolik,45,38218,1210650000,Menikah,S3,Manado</v>
      </c>
    </row>
    <row r="281" spans="1:14">
      <c r="A281" s="11" t="s">
        <v>833</v>
      </c>
      <c r="B281" s="11" t="s">
        <v>834</v>
      </c>
      <c r="C281" s="11" t="s">
        <v>24</v>
      </c>
      <c r="D281" s="11" t="s">
        <v>30</v>
      </c>
      <c r="E281" s="11" t="s">
        <v>17</v>
      </c>
      <c r="F281" s="11" t="s">
        <v>14</v>
      </c>
      <c r="G281" s="11" t="s">
        <v>1953</v>
      </c>
      <c r="H281" s="11">
        <v>43</v>
      </c>
      <c r="I281" s="10">
        <v>38093</v>
      </c>
      <c r="J281" s="73">
        <v>942460000</v>
      </c>
      <c r="K281" s="74" t="str">
        <f>IF(TBL_Employees[[#This Row],[Usia]]&gt;35,"Menikah","Belum Menikah")</f>
        <v>Menikah</v>
      </c>
      <c r="L281" s="11" t="s">
        <v>1956</v>
      </c>
      <c r="M281" s="11" t="s">
        <v>1964</v>
      </c>
      <c r="N281" s="16" t="str">
        <f>_xlfn.TEXTJOIN(",",TRUE,TBL_Employees[[#This Row],[Employe ID]:[City]])</f>
        <v>E00273,David Owens,Sr. Analyst,Sales,Corporate,Male,Hindu,43,38093,942460000,Menikah,S1,Surabaya</v>
      </c>
    </row>
    <row r="282" spans="1:14">
      <c r="A282" s="11" t="s">
        <v>126</v>
      </c>
      <c r="B282" s="11" t="s">
        <v>835</v>
      </c>
      <c r="C282" s="11" t="s">
        <v>49</v>
      </c>
      <c r="D282" s="11" t="s">
        <v>13</v>
      </c>
      <c r="E282" s="11" t="s">
        <v>19</v>
      </c>
      <c r="F282" s="11" t="s">
        <v>9</v>
      </c>
      <c r="G282" s="11" t="s">
        <v>1954</v>
      </c>
      <c r="H282" s="11">
        <v>34</v>
      </c>
      <c r="I282" s="10">
        <v>42512</v>
      </c>
      <c r="J282" s="73">
        <v>446140000</v>
      </c>
      <c r="K282" s="74" t="str">
        <f>IF(TBL_Employees[[#This Row],[Usia]]&gt;35,"Menikah","Belum Menikah")</f>
        <v>Belum Menikah</v>
      </c>
      <c r="L282" s="11" t="s">
        <v>1956</v>
      </c>
      <c r="M282" s="11" t="s">
        <v>1963</v>
      </c>
      <c r="N282" s="16" t="str">
        <f>_xlfn.TEXTJOIN(",",TRUE,TBL_Employees[[#This Row],[Employe ID]:[City]])</f>
        <v>E00691,Avery Yee,Systems Analyst,IT,Manufacturing,Female,Budha,34,42512,446140000,Belum Menikah,S1,Bekasi</v>
      </c>
    </row>
    <row r="283" spans="1:14">
      <c r="A283" s="11" t="s">
        <v>836</v>
      </c>
      <c r="B283" s="11" t="s">
        <v>837</v>
      </c>
      <c r="C283" s="11" t="s">
        <v>6</v>
      </c>
      <c r="D283" s="11" t="s">
        <v>13</v>
      </c>
      <c r="E283" s="11" t="s">
        <v>8</v>
      </c>
      <c r="F283" s="11" t="s">
        <v>14</v>
      </c>
      <c r="G283" s="11" t="s">
        <v>1955</v>
      </c>
      <c r="H283" s="11">
        <v>40</v>
      </c>
      <c r="I283" s="10">
        <v>44143</v>
      </c>
      <c r="J283" s="73">
        <v>2344690000</v>
      </c>
      <c r="K283" s="74" t="str">
        <f>IF(TBL_Employees[[#This Row],[Usia]]&gt;35,"Menikah","Belum Menikah")</f>
        <v>Menikah</v>
      </c>
      <c r="L283" s="11" t="s">
        <v>1957</v>
      </c>
      <c r="M283" s="11" t="s">
        <v>1968</v>
      </c>
      <c r="N283" s="16" t="str">
        <f>_xlfn.TEXTJOIN(",",TRUE,TBL_Employees[[#This Row],[Employe ID]:[City]])</f>
        <v>E01403,Xavier Park,Vice President,IT,Research &amp; Development,Male,Konghucu,40,44143,2344690000,Menikah,S2,Lombok</v>
      </c>
    </row>
    <row r="284" spans="1:14">
      <c r="A284" s="11" t="s">
        <v>838</v>
      </c>
      <c r="B284" s="11" t="s">
        <v>103</v>
      </c>
      <c r="C284" s="11" t="s">
        <v>36</v>
      </c>
      <c r="D284" s="11" t="s">
        <v>16</v>
      </c>
      <c r="E284" s="11" t="s">
        <v>8</v>
      </c>
      <c r="F284" s="11" t="s">
        <v>14</v>
      </c>
      <c r="G284" s="11" t="s">
        <v>1950</v>
      </c>
      <c r="H284" s="11">
        <v>52</v>
      </c>
      <c r="I284" s="10">
        <v>44022</v>
      </c>
      <c r="J284" s="73">
        <v>882720000</v>
      </c>
      <c r="K284" s="74" t="str">
        <f>IF(TBL_Employees[[#This Row],[Usia]]&gt;35,"Menikah","Belum Menikah")</f>
        <v>Menikah</v>
      </c>
      <c r="L284" s="11" t="s">
        <v>1958</v>
      </c>
      <c r="M284" s="11" t="s">
        <v>1969</v>
      </c>
      <c r="N284" s="16" t="str">
        <f>_xlfn.TEXTJOIN(",",TRUE,TBL_Employees[[#This Row],[Employe ID]:[City]])</f>
        <v>E03438,Asher Morales,Automation Engineer,Engineering,Research &amp; Development,Male,Islam,52,44022,882720000,Menikah,S3,Samarinda</v>
      </c>
    </row>
    <row r="285" spans="1:14">
      <c r="A285" s="11" t="s">
        <v>839</v>
      </c>
      <c r="B285" s="11" t="s">
        <v>840</v>
      </c>
      <c r="C285" s="11" t="s">
        <v>39</v>
      </c>
      <c r="D285" s="11" t="s">
        <v>7</v>
      </c>
      <c r="E285" s="11" t="s">
        <v>17</v>
      </c>
      <c r="F285" s="11" t="s">
        <v>14</v>
      </c>
      <c r="G285" s="11" t="s">
        <v>1951</v>
      </c>
      <c r="H285" s="11">
        <v>52</v>
      </c>
      <c r="I285" s="10">
        <v>42992</v>
      </c>
      <c r="J285" s="73">
        <v>744490000</v>
      </c>
      <c r="K285" s="74" t="str">
        <f>IF(TBL_Employees[[#This Row],[Usia]]&gt;35,"Menikah","Belum Menikah")</f>
        <v>Menikah</v>
      </c>
      <c r="L285" s="11" t="s">
        <v>1957</v>
      </c>
      <c r="M285" s="11" t="s">
        <v>1967</v>
      </c>
      <c r="N285" s="16" t="str">
        <f>_xlfn.TEXTJOIN(",",TRUE,TBL_Employees[[#This Row],[Employe ID]:[City]])</f>
        <v>E04136,Mason Cao,Analyst II,Finance,Corporate,Male,Protestan,52,42992,744490000,Menikah,S2,Yogyakarta</v>
      </c>
    </row>
    <row r="286" spans="1:14">
      <c r="A286" s="11" t="s">
        <v>841</v>
      </c>
      <c r="B286" s="11" t="s">
        <v>842</v>
      </c>
      <c r="C286" s="11" t="s">
        <v>6</v>
      </c>
      <c r="D286" s="11" t="s">
        <v>16</v>
      </c>
      <c r="E286" s="11" t="s">
        <v>26</v>
      </c>
      <c r="F286" s="11" t="s">
        <v>14</v>
      </c>
      <c r="G286" s="11" t="s">
        <v>1952</v>
      </c>
      <c r="H286" s="11">
        <v>47</v>
      </c>
      <c r="I286" s="10">
        <v>41071</v>
      </c>
      <c r="J286" s="73">
        <v>2229410000</v>
      </c>
      <c r="K286" s="74" t="str">
        <f>IF(TBL_Employees[[#This Row],[Usia]]&gt;35,"Menikah","Belum Menikah")</f>
        <v>Menikah</v>
      </c>
      <c r="L286" s="11" t="s">
        <v>1957</v>
      </c>
      <c r="M286" s="11" t="s">
        <v>1967</v>
      </c>
      <c r="N286" s="16" t="str">
        <f>_xlfn.TEXTJOIN(",",TRUE,TBL_Employees[[#This Row],[Employe ID]:[City]])</f>
        <v>E02944,Joshua Fong,Vice President,Engineering,Speciality Products,Male,Katolik,47,41071,2229410000,Menikah,S2,Yogyakarta</v>
      </c>
    </row>
    <row r="287" spans="1:14">
      <c r="A287" s="11" t="s">
        <v>365</v>
      </c>
      <c r="B287" s="11" t="s">
        <v>843</v>
      </c>
      <c r="C287" s="11" t="s">
        <v>42</v>
      </c>
      <c r="D287" s="11" t="s">
        <v>25</v>
      </c>
      <c r="E287" s="11" t="s">
        <v>19</v>
      </c>
      <c r="F287" s="11" t="s">
        <v>9</v>
      </c>
      <c r="G287" s="11" t="s">
        <v>1953</v>
      </c>
      <c r="H287" s="11">
        <v>65</v>
      </c>
      <c r="I287" s="10">
        <v>41543</v>
      </c>
      <c r="J287" s="73">
        <v>503410000</v>
      </c>
      <c r="K287" s="74" t="str">
        <f>IF(TBL_Employees[[#This Row],[Usia]]&gt;35,"Menikah","Belum Menikah")</f>
        <v>Menikah</v>
      </c>
      <c r="L287" s="11" t="s">
        <v>1957</v>
      </c>
      <c r="M287" s="11" t="s">
        <v>1967</v>
      </c>
      <c r="N287" s="16" t="str">
        <f>_xlfn.TEXTJOIN(",",TRUE,TBL_Employees[[#This Row],[Employe ID]:[City]])</f>
        <v>E03300,Maria Chin,Analyst,Marketing,Manufacturing,Female,Hindu,65,41543,503410000,Menikah,S2,Yogyakarta</v>
      </c>
    </row>
    <row r="288" spans="1:14">
      <c r="A288" s="11" t="s">
        <v>844</v>
      </c>
      <c r="B288" s="11" t="s">
        <v>845</v>
      </c>
      <c r="C288" s="11" t="s">
        <v>10</v>
      </c>
      <c r="D288" s="11" t="s">
        <v>11</v>
      </c>
      <c r="E288" s="11" t="s">
        <v>17</v>
      </c>
      <c r="F288" s="11" t="s">
        <v>9</v>
      </c>
      <c r="G288" s="11" t="s">
        <v>1954</v>
      </c>
      <c r="H288" s="11">
        <v>31</v>
      </c>
      <c r="I288" s="10">
        <v>44297</v>
      </c>
      <c r="J288" s="73">
        <v>722350000</v>
      </c>
      <c r="K288" s="74" t="str">
        <f>IF(TBL_Employees[[#This Row],[Usia]]&gt;35,"Menikah","Belum Menikah")</f>
        <v>Belum Menikah</v>
      </c>
      <c r="L288" s="11" t="s">
        <v>1958</v>
      </c>
      <c r="M288" s="11" t="s">
        <v>1966</v>
      </c>
      <c r="N288" s="16" t="str">
        <f>_xlfn.TEXTJOIN(",",TRUE,TBL_Employees[[#This Row],[Employe ID]:[City]])</f>
        <v>E00078,Eva Garcia,HRIS Analyst,Human Resources,Corporate,Female,Budha,31,44297,722350000,Belum Menikah,S3,Medan</v>
      </c>
    </row>
    <row r="289" spans="1:14">
      <c r="A289" s="11" t="s">
        <v>846</v>
      </c>
      <c r="B289" s="11" t="s">
        <v>847</v>
      </c>
      <c r="C289" s="11" t="s">
        <v>24</v>
      </c>
      <c r="D289" s="11" t="s">
        <v>40</v>
      </c>
      <c r="E289" s="11" t="s">
        <v>17</v>
      </c>
      <c r="F289" s="11" t="s">
        <v>9</v>
      </c>
      <c r="G289" s="11" t="s">
        <v>1955</v>
      </c>
      <c r="H289" s="11">
        <v>41</v>
      </c>
      <c r="I289" s="10">
        <v>42533</v>
      </c>
      <c r="J289" s="73">
        <v>701650000</v>
      </c>
      <c r="K289" s="74" t="str">
        <f>IF(TBL_Employees[[#This Row],[Usia]]&gt;35,"Menikah","Belum Menikah")</f>
        <v>Menikah</v>
      </c>
      <c r="L289" s="11" t="s">
        <v>1956</v>
      </c>
      <c r="M289" s="11" t="s">
        <v>1975</v>
      </c>
      <c r="N289" s="16" t="str">
        <f>_xlfn.TEXTJOIN(",",TRUE,TBL_Employees[[#This Row],[Employe ID]:[City]])</f>
        <v>E00825,Anna Molina,Sr. Analyst,Accounting,Corporate,Female,Konghucu,41,42533,701650000,Menikah,S1,Denpasar</v>
      </c>
    </row>
    <row r="290" spans="1:14">
      <c r="A290" s="11" t="s">
        <v>848</v>
      </c>
      <c r="B290" s="11" t="s">
        <v>849</v>
      </c>
      <c r="C290" s="11" t="s">
        <v>37</v>
      </c>
      <c r="D290" s="11" t="s">
        <v>25</v>
      </c>
      <c r="E290" s="11" t="s">
        <v>26</v>
      </c>
      <c r="F290" s="11" t="s">
        <v>14</v>
      </c>
      <c r="G290" s="11" t="s">
        <v>1950</v>
      </c>
      <c r="H290" s="11">
        <v>30</v>
      </c>
      <c r="I290" s="10">
        <v>44030</v>
      </c>
      <c r="J290" s="73">
        <v>1484850000</v>
      </c>
      <c r="K290" s="74" t="str">
        <f>IF(TBL_Employees[[#This Row],[Usia]]&gt;35,"Menikah","Belum Menikah")</f>
        <v>Belum Menikah</v>
      </c>
      <c r="L290" s="11" t="s">
        <v>1956</v>
      </c>
      <c r="M290" s="11" t="s">
        <v>1963</v>
      </c>
      <c r="N290" s="16" t="str">
        <f>_xlfn.TEXTJOIN(",",TRUE,TBL_Employees[[#This Row],[Employe ID]:[City]])</f>
        <v>E04972,Logan Bryant,Sr. Manger,Marketing,Speciality Products,Male,Islam,30,44030,1484850000,Belum Menikah,S1,Bekasi</v>
      </c>
    </row>
    <row r="291" spans="1:14">
      <c r="A291" s="11" t="s">
        <v>850</v>
      </c>
      <c r="B291" s="11" t="s">
        <v>851</v>
      </c>
      <c r="C291" s="11" t="s">
        <v>32</v>
      </c>
      <c r="D291" s="11" t="s">
        <v>13</v>
      </c>
      <c r="E291" s="11" t="s">
        <v>19</v>
      </c>
      <c r="F291" s="11" t="s">
        <v>9</v>
      </c>
      <c r="G291" s="11" t="s">
        <v>1951</v>
      </c>
      <c r="H291" s="11">
        <v>58</v>
      </c>
      <c r="I291" s="10">
        <v>38521</v>
      </c>
      <c r="J291" s="73">
        <v>860890000</v>
      </c>
      <c r="K291" s="74" t="str">
        <f>IF(TBL_Employees[[#This Row],[Usia]]&gt;35,"Menikah","Belum Menikah")</f>
        <v>Menikah</v>
      </c>
      <c r="L291" s="11" t="s">
        <v>1956</v>
      </c>
      <c r="M291" s="11" t="s">
        <v>1961</v>
      </c>
      <c r="N291" s="16" t="str">
        <f>_xlfn.TEXTJOIN(",",TRUE,TBL_Employees[[#This Row],[Employe ID]:[City]])</f>
        <v>E03941,Isla Han,Technical Architect,IT,Manufacturing,Female,Protestan,58,38521,860890000,Menikah,S1,Depok</v>
      </c>
    </row>
    <row r="292" spans="1:14">
      <c r="A292" s="11" t="s">
        <v>852</v>
      </c>
      <c r="B292" s="11" t="s">
        <v>853</v>
      </c>
      <c r="C292" s="11" t="s">
        <v>68</v>
      </c>
      <c r="D292" s="11" t="s">
        <v>16</v>
      </c>
      <c r="E292" s="11" t="s">
        <v>8</v>
      </c>
      <c r="F292" s="11" t="s">
        <v>14</v>
      </c>
      <c r="G292" s="11" t="s">
        <v>1952</v>
      </c>
      <c r="H292" s="11">
        <v>54</v>
      </c>
      <c r="I292" s="10">
        <v>39382</v>
      </c>
      <c r="J292" s="73">
        <v>1063130000</v>
      </c>
      <c r="K292" s="74" t="str">
        <f>IF(TBL_Employees[[#This Row],[Usia]]&gt;35,"Menikah","Belum Menikah")</f>
        <v>Menikah</v>
      </c>
      <c r="L292" s="11" t="s">
        <v>1956</v>
      </c>
      <c r="M292" s="11" t="s">
        <v>1961</v>
      </c>
      <c r="N292" s="16" t="str">
        <f>_xlfn.TEXTJOIN(",",TRUE,TBL_Employees[[#This Row],[Employe ID]:[City]])</f>
        <v>E02148,Christopher Vega,Engineering Manager,Engineering,Research &amp; Development,Male,Katolik,54,39382,1063130000,Menikah,S1,Depok</v>
      </c>
    </row>
    <row r="293" spans="1:14">
      <c r="A293" s="11" t="s">
        <v>170</v>
      </c>
      <c r="B293" s="11" t="s">
        <v>854</v>
      </c>
      <c r="C293" s="11" t="s">
        <v>42</v>
      </c>
      <c r="D293" s="11" t="s">
        <v>25</v>
      </c>
      <c r="E293" s="11" t="s">
        <v>8</v>
      </c>
      <c r="F293" s="11" t="s">
        <v>9</v>
      </c>
      <c r="G293" s="11" t="s">
        <v>1953</v>
      </c>
      <c r="H293" s="11">
        <v>40</v>
      </c>
      <c r="I293" s="10">
        <v>44251</v>
      </c>
      <c r="J293" s="73">
        <v>468330000</v>
      </c>
      <c r="K293" s="74" t="str">
        <f>IF(TBL_Employees[[#This Row],[Usia]]&gt;35,"Menikah","Belum Menikah")</f>
        <v>Menikah</v>
      </c>
      <c r="L293" s="11" t="s">
        <v>1957</v>
      </c>
      <c r="M293" s="11" t="s">
        <v>1968</v>
      </c>
      <c r="N293" s="16" t="str">
        <f>_xlfn.TEXTJOIN(",",TRUE,TBL_Employees[[#This Row],[Employe ID]:[City]])</f>
        <v>E02252,Lillian Park,Analyst,Marketing,Research &amp; Development,Female,Hindu,40,44251,468330000,Menikah,S2,Lombok</v>
      </c>
    </row>
    <row r="294" spans="1:14">
      <c r="A294" s="11" t="s">
        <v>265</v>
      </c>
      <c r="B294" s="11" t="s">
        <v>855</v>
      </c>
      <c r="C294" s="11" t="s">
        <v>22</v>
      </c>
      <c r="D294" s="11" t="s">
        <v>7</v>
      </c>
      <c r="E294" s="11" t="s">
        <v>8</v>
      </c>
      <c r="F294" s="11" t="s">
        <v>9</v>
      </c>
      <c r="G294" s="11" t="s">
        <v>1954</v>
      </c>
      <c r="H294" s="11">
        <v>63</v>
      </c>
      <c r="I294" s="10">
        <v>36826</v>
      </c>
      <c r="J294" s="73">
        <v>1553200000</v>
      </c>
      <c r="K294" s="74" t="str">
        <f>IF(TBL_Employees[[#This Row],[Usia]]&gt;35,"Menikah","Belum Menikah")</f>
        <v>Menikah</v>
      </c>
      <c r="L294" s="11" t="s">
        <v>1957</v>
      </c>
      <c r="M294" s="11" t="s">
        <v>1960</v>
      </c>
      <c r="N294" s="16" t="str">
        <f>_xlfn.TEXTJOIN(",",TRUE,TBL_Employees[[#This Row],[Employe ID]:[City]])</f>
        <v>E03096,Kennedy Zhang,Director,Finance,Research &amp; Development,Female,Budha,63,36826,1553200000,Menikah,S2,Bogor</v>
      </c>
    </row>
    <row r="295" spans="1:14">
      <c r="A295" s="11" t="s">
        <v>856</v>
      </c>
      <c r="B295" s="11" t="s">
        <v>857</v>
      </c>
      <c r="C295" s="11" t="s">
        <v>24</v>
      </c>
      <c r="D295" s="11" t="s">
        <v>40</v>
      </c>
      <c r="E295" s="11" t="s">
        <v>19</v>
      </c>
      <c r="F295" s="11" t="s">
        <v>14</v>
      </c>
      <c r="G295" s="11" t="s">
        <v>1955</v>
      </c>
      <c r="H295" s="11">
        <v>40</v>
      </c>
      <c r="I295" s="10">
        <v>42384</v>
      </c>
      <c r="J295" s="73">
        <v>899840000</v>
      </c>
      <c r="K295" s="74" t="str">
        <f>IF(TBL_Employees[[#This Row],[Usia]]&gt;35,"Menikah","Belum Menikah")</f>
        <v>Menikah</v>
      </c>
      <c r="L295" s="11" t="s">
        <v>1957</v>
      </c>
      <c r="M295" s="11" t="s">
        <v>1968</v>
      </c>
      <c r="N295" s="16" t="str">
        <f>_xlfn.TEXTJOIN(",",TRUE,TBL_Employees[[#This Row],[Employe ID]:[City]])</f>
        <v>E04800,Eli Han,Sr. Analyst,Accounting,Manufacturing,Male,Konghucu,40,42384,899840000,Menikah,S2,Lombok</v>
      </c>
    </row>
    <row r="296" spans="1:14">
      <c r="A296" s="11" t="s">
        <v>858</v>
      </c>
      <c r="B296" s="11" t="s">
        <v>859</v>
      </c>
      <c r="C296" s="11" t="s">
        <v>68</v>
      </c>
      <c r="D296" s="11" t="s">
        <v>16</v>
      </c>
      <c r="E296" s="11" t="s">
        <v>26</v>
      </c>
      <c r="F296" s="11" t="s">
        <v>9</v>
      </c>
      <c r="G296" s="11" t="s">
        <v>1950</v>
      </c>
      <c r="H296" s="11">
        <v>65</v>
      </c>
      <c r="I296" s="10">
        <v>38792</v>
      </c>
      <c r="J296" s="73">
        <v>837560000</v>
      </c>
      <c r="K296" s="74" t="str">
        <f>IF(TBL_Employees[[#This Row],[Usia]]&gt;35,"Menikah","Belum Menikah")</f>
        <v>Menikah</v>
      </c>
      <c r="L296" s="11" t="s">
        <v>1957</v>
      </c>
      <c r="M296" s="11" t="s">
        <v>1965</v>
      </c>
      <c r="N296" s="16" t="str">
        <f>_xlfn.TEXTJOIN(",",TRUE,TBL_Employees[[#This Row],[Employe ID]:[City]])</f>
        <v>E02838,Julia Pham,Engineering Manager,Engineering,Speciality Products,Female,Islam,65,38792,837560000,Menikah,S2,Bandung</v>
      </c>
    </row>
    <row r="297" spans="1:14">
      <c r="A297" s="11" t="s">
        <v>860</v>
      </c>
      <c r="B297" s="11" t="s">
        <v>861</v>
      </c>
      <c r="C297" s="11" t="s">
        <v>22</v>
      </c>
      <c r="D297" s="11" t="s">
        <v>11</v>
      </c>
      <c r="E297" s="11" t="s">
        <v>17</v>
      </c>
      <c r="F297" s="11" t="s">
        <v>9</v>
      </c>
      <c r="G297" s="11" t="s">
        <v>1951</v>
      </c>
      <c r="H297" s="11">
        <v>57</v>
      </c>
      <c r="I297" s="10">
        <v>42667</v>
      </c>
      <c r="J297" s="73">
        <v>1763240000</v>
      </c>
      <c r="K297" s="74" t="str">
        <f>IF(TBL_Employees[[#This Row],[Usia]]&gt;35,"Menikah","Belum Menikah")</f>
        <v>Menikah</v>
      </c>
      <c r="L297" s="11" t="s">
        <v>1957</v>
      </c>
      <c r="M297" s="11" t="s">
        <v>1965</v>
      </c>
      <c r="N297" s="16" t="str">
        <f>_xlfn.TEXTJOIN(",",TRUE,TBL_Employees[[#This Row],[Employe ID]:[City]])</f>
        <v>E02980,Hailey Shin,Director,Human Resources,Corporate,Female,Protestan,57,42667,1763240000,Menikah,S2,Bandung</v>
      </c>
    </row>
    <row r="298" spans="1:14">
      <c r="A298" s="11" t="s">
        <v>862</v>
      </c>
      <c r="B298" s="11" t="s">
        <v>863</v>
      </c>
      <c r="C298" s="11" t="s">
        <v>24</v>
      </c>
      <c r="D298" s="11" t="s">
        <v>40</v>
      </c>
      <c r="E298" s="11" t="s">
        <v>26</v>
      </c>
      <c r="F298" s="11" t="s">
        <v>14</v>
      </c>
      <c r="G298" s="11" t="s">
        <v>1952</v>
      </c>
      <c r="H298" s="11">
        <v>27</v>
      </c>
      <c r="I298" s="10">
        <v>44482</v>
      </c>
      <c r="J298" s="73">
        <v>740770000</v>
      </c>
      <c r="K298" s="74" t="str">
        <f>IF(TBL_Employees[[#This Row],[Usia]]&gt;35,"Menikah","Belum Menikah")</f>
        <v>Belum Menikah</v>
      </c>
      <c r="L298" s="11" t="s">
        <v>1956</v>
      </c>
      <c r="M298" s="11" t="s">
        <v>1959</v>
      </c>
      <c r="N298" s="16" t="str">
        <f>_xlfn.TEXTJOIN(",",TRUE,TBL_Employees[[#This Row],[Employe ID]:[City]])</f>
        <v>E04477,Connor Grant,Sr. Analyst,Accounting,Speciality Products,Male,Katolik,27,44482,740770000,Belum Menikah,S1,Jakarta</v>
      </c>
    </row>
    <row r="299" spans="1:14">
      <c r="A299" s="11" t="s">
        <v>864</v>
      </c>
      <c r="B299" s="11" t="s">
        <v>865</v>
      </c>
      <c r="C299" s="11" t="s">
        <v>38</v>
      </c>
      <c r="D299" s="11" t="s">
        <v>11</v>
      </c>
      <c r="E299" s="11" t="s">
        <v>19</v>
      </c>
      <c r="F299" s="11" t="s">
        <v>9</v>
      </c>
      <c r="G299" s="11" t="s">
        <v>1953</v>
      </c>
      <c r="H299" s="11">
        <v>31</v>
      </c>
      <c r="I299" s="10">
        <v>44214</v>
      </c>
      <c r="J299" s="73">
        <v>1041620000</v>
      </c>
      <c r="K299" s="74" t="str">
        <f>IF(TBL_Employees[[#This Row],[Usia]]&gt;35,"Menikah","Belum Menikah")</f>
        <v>Belum Menikah</v>
      </c>
      <c r="L299" s="11" t="s">
        <v>1956</v>
      </c>
      <c r="M299" s="11" t="s">
        <v>1964</v>
      </c>
      <c r="N299" s="16" t="str">
        <f>_xlfn.TEXTJOIN(",",TRUE,TBL_Employees[[#This Row],[Employe ID]:[City]])</f>
        <v>E04348,Natalia Owens,Manager,Human Resources,Manufacturing,Female,Hindu,31,44214,1041620000,Belum Menikah,S1,Surabaya</v>
      </c>
    </row>
    <row r="300" spans="1:14">
      <c r="A300" s="11" t="s">
        <v>352</v>
      </c>
      <c r="B300" s="11" t="s">
        <v>866</v>
      </c>
      <c r="C300" s="11" t="s">
        <v>62</v>
      </c>
      <c r="D300" s="11" t="s">
        <v>13</v>
      </c>
      <c r="E300" s="11" t="s">
        <v>17</v>
      </c>
      <c r="F300" s="11" t="s">
        <v>9</v>
      </c>
      <c r="G300" s="11" t="s">
        <v>1954</v>
      </c>
      <c r="H300" s="11">
        <v>45</v>
      </c>
      <c r="I300" s="10">
        <v>40418</v>
      </c>
      <c r="J300" s="73">
        <v>821620000</v>
      </c>
      <c r="K300" s="74" t="str">
        <f>IF(TBL_Employees[[#This Row],[Usia]]&gt;35,"Menikah","Belum Menikah")</f>
        <v>Menikah</v>
      </c>
      <c r="L300" s="11" t="s">
        <v>1957</v>
      </c>
      <c r="M300" s="11" t="s">
        <v>1967</v>
      </c>
      <c r="N300" s="16" t="str">
        <f>_xlfn.TEXTJOIN(",",TRUE,TBL_Employees[[#This Row],[Employe ID]:[City]])</f>
        <v>E01638,Maria He,IT Systems Architect,IT,Corporate,Female,Budha,45,40418,821620000,Menikah,S2,Yogyakarta</v>
      </c>
    </row>
    <row r="301" spans="1:14">
      <c r="A301" s="11" t="s">
        <v>341</v>
      </c>
      <c r="B301" s="11" t="s">
        <v>867</v>
      </c>
      <c r="C301" s="11" t="s">
        <v>65</v>
      </c>
      <c r="D301" s="11" t="s">
        <v>30</v>
      </c>
      <c r="E301" s="11" t="s">
        <v>26</v>
      </c>
      <c r="F301" s="11" t="s">
        <v>9</v>
      </c>
      <c r="G301" s="11" t="s">
        <v>1955</v>
      </c>
      <c r="H301" s="11">
        <v>47</v>
      </c>
      <c r="I301" s="10">
        <v>42195</v>
      </c>
      <c r="J301" s="73">
        <v>638800000</v>
      </c>
      <c r="K301" s="74" t="str">
        <f>IF(TBL_Employees[[#This Row],[Usia]]&gt;35,"Menikah","Belum Menikah")</f>
        <v>Menikah</v>
      </c>
      <c r="L301" s="11" t="s">
        <v>1957</v>
      </c>
      <c r="M301" s="11" t="s">
        <v>1960</v>
      </c>
      <c r="N301" s="16" t="str">
        <f>_xlfn.TEXTJOIN(",",TRUE,TBL_Employees[[#This Row],[Employe ID]:[City]])</f>
        <v>E03419,Jade Yi,Account Representative,Sales,Speciality Products,Female,Konghucu,47,42195,638800000,Menikah,S2,Bogor</v>
      </c>
    </row>
    <row r="302" spans="1:14">
      <c r="A302" s="11" t="s">
        <v>358</v>
      </c>
      <c r="B302" s="11" t="s">
        <v>349</v>
      </c>
      <c r="C302" s="11" t="s">
        <v>35</v>
      </c>
      <c r="D302" s="11" t="s">
        <v>16</v>
      </c>
      <c r="E302" s="11" t="s">
        <v>8</v>
      </c>
      <c r="F302" s="11" t="s">
        <v>9</v>
      </c>
      <c r="G302" s="11" t="s">
        <v>1950</v>
      </c>
      <c r="H302" s="11">
        <v>55</v>
      </c>
      <c r="I302" s="10">
        <v>41525</v>
      </c>
      <c r="J302" s="73">
        <v>732480000</v>
      </c>
      <c r="K302" s="74" t="str">
        <f>IF(TBL_Employees[[#This Row],[Usia]]&gt;35,"Menikah","Belum Menikah")</f>
        <v>Menikah</v>
      </c>
      <c r="L302" s="11" t="s">
        <v>1956</v>
      </c>
      <c r="M302" s="11" t="s">
        <v>1975</v>
      </c>
      <c r="N302" s="16" t="str">
        <f>_xlfn.TEXTJOIN(",",TRUE,TBL_Employees[[#This Row],[Employe ID]:[City]])</f>
        <v>E04222,Quinn Xiong,Test Engineer,Engineering,Research &amp; Development,Female,Islam,55,41525,732480000,Menikah,S1,Denpasar</v>
      </c>
    </row>
    <row r="303" spans="1:14">
      <c r="A303" s="11" t="s">
        <v>868</v>
      </c>
      <c r="B303" s="11" t="s">
        <v>869</v>
      </c>
      <c r="C303" s="11" t="s">
        <v>24</v>
      </c>
      <c r="D303" s="11" t="s">
        <v>40</v>
      </c>
      <c r="E303" s="11" t="s">
        <v>19</v>
      </c>
      <c r="F303" s="11" t="s">
        <v>14</v>
      </c>
      <c r="G303" s="11" t="s">
        <v>1951</v>
      </c>
      <c r="H303" s="11">
        <v>51</v>
      </c>
      <c r="I303" s="10">
        <v>44113</v>
      </c>
      <c r="J303" s="73">
        <v>918530000</v>
      </c>
      <c r="K303" s="74" t="str">
        <f>IF(TBL_Employees[[#This Row],[Usia]]&gt;35,"Menikah","Belum Menikah")</f>
        <v>Menikah</v>
      </c>
      <c r="L303" s="11" t="s">
        <v>1956</v>
      </c>
      <c r="M303" s="11" t="s">
        <v>1961</v>
      </c>
      <c r="N303" s="16" t="str">
        <f>_xlfn.TEXTJOIN(",",TRUE,TBL_Employees[[#This Row],[Employe ID]:[City]])</f>
        <v>E04126,Dominic Baker,Sr. Analyst,Accounting,Manufacturing,Male,Protestan,51,44113,918530000,Menikah,S1,Depok</v>
      </c>
    </row>
    <row r="304" spans="1:14">
      <c r="A304" s="11" t="s">
        <v>870</v>
      </c>
      <c r="B304" s="11" t="s">
        <v>871</v>
      </c>
      <c r="C304" s="11" t="s">
        <v>22</v>
      </c>
      <c r="D304" s="11" t="s">
        <v>7</v>
      </c>
      <c r="E304" s="11" t="s">
        <v>26</v>
      </c>
      <c r="F304" s="11" t="s">
        <v>14</v>
      </c>
      <c r="G304" s="11" t="s">
        <v>1952</v>
      </c>
      <c r="H304" s="11">
        <v>25</v>
      </c>
      <c r="I304" s="10">
        <v>43844</v>
      </c>
      <c r="J304" s="73">
        <v>1680140000</v>
      </c>
      <c r="K304" s="74" t="str">
        <f>IF(TBL_Employees[[#This Row],[Usia]]&gt;35,"Menikah","Belum Menikah")</f>
        <v>Belum Menikah</v>
      </c>
      <c r="L304" s="11" t="s">
        <v>1956</v>
      </c>
      <c r="M304" s="11" t="s">
        <v>1961</v>
      </c>
      <c r="N304" s="16" t="str">
        <f>_xlfn.TEXTJOIN(",",TRUE,TBL_Employees[[#This Row],[Employe ID]:[City]])</f>
        <v>E01896,Adam Nelson,Director,Finance,Speciality Products,Male,Katolik,25,43844,1680140000,Belum Menikah,S1,Depok</v>
      </c>
    </row>
    <row r="305" spans="1:14">
      <c r="A305" s="11" t="s">
        <v>276</v>
      </c>
      <c r="B305" s="11" t="s">
        <v>872</v>
      </c>
      <c r="C305" s="11" t="s">
        <v>57</v>
      </c>
      <c r="D305" s="11" t="s">
        <v>16</v>
      </c>
      <c r="E305" s="11" t="s">
        <v>17</v>
      </c>
      <c r="F305" s="11" t="s">
        <v>9</v>
      </c>
      <c r="G305" s="11" t="s">
        <v>1953</v>
      </c>
      <c r="H305" s="11">
        <v>37</v>
      </c>
      <c r="I305" s="10">
        <v>42995</v>
      </c>
      <c r="J305" s="73">
        <v>707700000</v>
      </c>
      <c r="K305" s="74" t="str">
        <f>IF(TBL_Employees[[#This Row],[Usia]]&gt;35,"Menikah","Belum Menikah")</f>
        <v>Menikah</v>
      </c>
      <c r="L305" s="11" t="s">
        <v>1956</v>
      </c>
      <c r="M305" s="11" t="s">
        <v>1963</v>
      </c>
      <c r="N305" s="16" t="str">
        <f>_xlfn.TEXTJOIN(",",TRUE,TBL_Employees[[#This Row],[Employe ID]:[City]])</f>
        <v>E03018,Autumn Reed,Development Engineer,Engineering,Corporate,Female,Hindu,37,42995,707700000,Menikah,S1,Bekasi</v>
      </c>
    </row>
    <row r="306" spans="1:14">
      <c r="A306" s="11" t="s">
        <v>287</v>
      </c>
      <c r="B306" s="11" t="s">
        <v>873</v>
      </c>
      <c r="C306" s="11" t="s">
        <v>10</v>
      </c>
      <c r="D306" s="11" t="s">
        <v>11</v>
      </c>
      <c r="E306" s="11" t="s">
        <v>17</v>
      </c>
      <c r="F306" s="11" t="s">
        <v>14</v>
      </c>
      <c r="G306" s="11" t="s">
        <v>1954</v>
      </c>
      <c r="H306" s="11">
        <v>62</v>
      </c>
      <c r="I306" s="10">
        <v>38271</v>
      </c>
      <c r="J306" s="73">
        <v>508250000</v>
      </c>
      <c r="K306" s="74" t="str">
        <f>IF(TBL_Employees[[#This Row],[Usia]]&gt;35,"Menikah","Belum Menikah")</f>
        <v>Menikah</v>
      </c>
      <c r="L306" s="11" t="s">
        <v>1956</v>
      </c>
      <c r="M306" s="11" t="s">
        <v>1959</v>
      </c>
      <c r="N306" s="16" t="str">
        <f>_xlfn.TEXTJOIN(",",TRUE,TBL_Employees[[#This Row],[Employe ID]:[City]])</f>
        <v>E03325,Robert Edwards,HRIS Analyst,Human Resources,Corporate,Male,Budha,62,38271,508250000,Menikah,S1,Jakarta</v>
      </c>
    </row>
    <row r="307" spans="1:14">
      <c r="A307" s="11" t="s">
        <v>874</v>
      </c>
      <c r="B307" s="11" t="s">
        <v>875</v>
      </c>
      <c r="C307" s="11" t="s">
        <v>37</v>
      </c>
      <c r="D307" s="11" t="s">
        <v>7</v>
      </c>
      <c r="E307" s="11" t="s">
        <v>8</v>
      </c>
      <c r="F307" s="11" t="s">
        <v>14</v>
      </c>
      <c r="G307" s="11" t="s">
        <v>1955</v>
      </c>
      <c r="H307" s="11">
        <v>31</v>
      </c>
      <c r="I307" s="10">
        <v>42266</v>
      </c>
      <c r="J307" s="73">
        <v>1458460000</v>
      </c>
      <c r="K307" s="74" t="str">
        <f>IF(TBL_Employees[[#This Row],[Usia]]&gt;35,"Menikah","Belum Menikah")</f>
        <v>Belum Menikah</v>
      </c>
      <c r="L307" s="11" t="s">
        <v>1958</v>
      </c>
      <c r="M307" s="11" t="s">
        <v>1966</v>
      </c>
      <c r="N307" s="16" t="str">
        <f>_xlfn.TEXTJOIN(",",TRUE,TBL_Employees[[#This Row],[Employe ID]:[City]])</f>
        <v>E04037,Roman Martinez,Sr. Manger,Finance,Research &amp; Development,Male,Konghucu,31,42266,1458460000,Belum Menikah,S3,Medan</v>
      </c>
    </row>
    <row r="308" spans="1:14">
      <c r="A308" s="11" t="s">
        <v>245</v>
      </c>
      <c r="B308" s="11" t="s">
        <v>876</v>
      </c>
      <c r="C308" s="11" t="s">
        <v>37</v>
      </c>
      <c r="D308" s="11" t="s">
        <v>11</v>
      </c>
      <c r="E308" s="11" t="s">
        <v>8</v>
      </c>
      <c r="F308" s="11" t="s">
        <v>9</v>
      </c>
      <c r="G308" s="11" t="s">
        <v>1950</v>
      </c>
      <c r="H308" s="11">
        <v>64</v>
      </c>
      <c r="I308" s="10">
        <v>37962</v>
      </c>
      <c r="J308" s="73">
        <v>1258070000</v>
      </c>
      <c r="K308" s="74" t="str">
        <f>IF(TBL_Employees[[#This Row],[Usia]]&gt;35,"Menikah","Belum Menikah")</f>
        <v>Menikah</v>
      </c>
      <c r="L308" s="11" t="s">
        <v>1956</v>
      </c>
      <c r="M308" s="11" t="s">
        <v>1961</v>
      </c>
      <c r="N308" s="16" t="str">
        <f>_xlfn.TEXTJOIN(",",TRUE,TBL_Employees[[#This Row],[Employe ID]:[City]])</f>
        <v>E01902,Eleanor Li,Sr. Manger,Human Resources,Research &amp; Development,Female,Islam,64,37962,1258070000,Menikah,S1,Depok</v>
      </c>
    </row>
    <row r="309" spans="1:14">
      <c r="A309" s="11" t="s">
        <v>150</v>
      </c>
      <c r="B309" s="11" t="s">
        <v>877</v>
      </c>
      <c r="C309" s="11" t="s">
        <v>42</v>
      </c>
      <c r="D309" s="11" t="s">
        <v>30</v>
      </c>
      <c r="E309" s="11" t="s">
        <v>26</v>
      </c>
      <c r="F309" s="11" t="s">
        <v>14</v>
      </c>
      <c r="G309" s="11" t="s">
        <v>1951</v>
      </c>
      <c r="H309" s="11">
        <v>25</v>
      </c>
      <c r="I309" s="10">
        <v>44405</v>
      </c>
      <c r="J309" s="73">
        <v>468450000</v>
      </c>
      <c r="K309" s="74" t="str">
        <f>IF(TBL_Employees[[#This Row],[Usia]]&gt;35,"Menikah","Belum Menikah")</f>
        <v>Belum Menikah</v>
      </c>
      <c r="L309" s="11" t="s">
        <v>1956</v>
      </c>
      <c r="M309" s="11" t="s">
        <v>1963</v>
      </c>
      <c r="N309" s="16" t="str">
        <f>_xlfn.TEXTJOIN(",",TRUE,TBL_Employees[[#This Row],[Employe ID]:[City]])</f>
        <v>E01466,Connor Vang,Analyst,Sales,Speciality Products,Male,Protestan,25,44405,468450000,Belum Menikah,S1,Bekasi</v>
      </c>
    </row>
    <row r="310" spans="1:14">
      <c r="A310" s="11" t="s">
        <v>878</v>
      </c>
      <c r="B310" s="11" t="s">
        <v>879</v>
      </c>
      <c r="C310" s="11" t="s">
        <v>37</v>
      </c>
      <c r="D310" s="11" t="s">
        <v>25</v>
      </c>
      <c r="E310" s="11" t="s">
        <v>17</v>
      </c>
      <c r="F310" s="11" t="s">
        <v>9</v>
      </c>
      <c r="G310" s="11" t="s">
        <v>1952</v>
      </c>
      <c r="H310" s="11">
        <v>59</v>
      </c>
      <c r="I310" s="10">
        <v>39689</v>
      </c>
      <c r="J310" s="73">
        <v>1579690000</v>
      </c>
      <c r="K310" s="74" t="str">
        <f>IF(TBL_Employees[[#This Row],[Usia]]&gt;35,"Menikah","Belum Menikah")</f>
        <v>Menikah</v>
      </c>
      <c r="L310" s="11" t="s">
        <v>1957</v>
      </c>
      <c r="M310" s="11" t="s">
        <v>1960</v>
      </c>
      <c r="N310" s="16" t="str">
        <f>_xlfn.TEXTJOIN(",",TRUE,TBL_Employees[[#This Row],[Employe ID]:[City]])</f>
        <v>E02038,Ellie Chung,Sr. Manger,Marketing,Corporate,Female,Katolik,59,39689,1579690000,Menikah,S2,Bogor</v>
      </c>
    </row>
    <row r="311" spans="1:14">
      <c r="A311" s="11" t="s">
        <v>880</v>
      </c>
      <c r="B311" s="11" t="s">
        <v>881</v>
      </c>
      <c r="C311" s="11" t="s">
        <v>59</v>
      </c>
      <c r="D311" s="11" t="s">
        <v>13</v>
      </c>
      <c r="E311" s="11" t="s">
        <v>17</v>
      </c>
      <c r="F311" s="11" t="s">
        <v>9</v>
      </c>
      <c r="G311" s="11" t="s">
        <v>1953</v>
      </c>
      <c r="H311" s="11">
        <v>40</v>
      </c>
      <c r="I311" s="10">
        <v>40522</v>
      </c>
      <c r="J311" s="73">
        <v>978070000</v>
      </c>
      <c r="K311" s="74" t="str">
        <f>IF(TBL_Employees[[#This Row],[Usia]]&gt;35,"Menikah","Belum Menikah")</f>
        <v>Menikah</v>
      </c>
      <c r="L311" s="11" t="s">
        <v>1956</v>
      </c>
      <c r="M311" s="11" t="s">
        <v>1961</v>
      </c>
      <c r="N311" s="16" t="str">
        <f>_xlfn.TEXTJOIN(",",TRUE,TBL_Employees[[#This Row],[Employe ID]:[City]])</f>
        <v>E03474,Violet Hall,Solutions Architect,IT,Corporate,Female,Hindu,40,40522,978070000,Menikah,S1,Depok</v>
      </c>
    </row>
    <row r="312" spans="1:14">
      <c r="A312" s="11" t="s">
        <v>52</v>
      </c>
      <c r="B312" s="11" t="s">
        <v>882</v>
      </c>
      <c r="C312" s="11" t="s">
        <v>10</v>
      </c>
      <c r="D312" s="11" t="s">
        <v>11</v>
      </c>
      <c r="E312" s="11" t="s">
        <v>19</v>
      </c>
      <c r="F312" s="11" t="s">
        <v>14</v>
      </c>
      <c r="G312" s="11" t="s">
        <v>1954</v>
      </c>
      <c r="H312" s="11">
        <v>31</v>
      </c>
      <c r="I312" s="10">
        <v>42347</v>
      </c>
      <c r="J312" s="73">
        <v>738540000</v>
      </c>
      <c r="K312" s="74" t="str">
        <f>IF(TBL_Employees[[#This Row],[Usia]]&gt;35,"Menikah","Belum Menikah")</f>
        <v>Belum Menikah</v>
      </c>
      <c r="L312" s="11" t="s">
        <v>1956</v>
      </c>
      <c r="M312" s="11" t="s">
        <v>1959</v>
      </c>
      <c r="N312" s="16" t="str">
        <f>_xlfn.TEXTJOIN(",",TRUE,TBL_Employees[[#This Row],[Employe ID]:[City]])</f>
        <v>E02744,Dylan Padilla,HRIS Analyst,Human Resources,Manufacturing,Male,Budha,31,42347,738540000,Belum Menikah,S1,Jakarta</v>
      </c>
    </row>
    <row r="313" spans="1:14">
      <c r="A313" s="11" t="s">
        <v>883</v>
      </c>
      <c r="B313" s="11" t="s">
        <v>884</v>
      </c>
      <c r="C313" s="11" t="s">
        <v>37</v>
      </c>
      <c r="D313" s="11" t="s">
        <v>40</v>
      </c>
      <c r="E313" s="11" t="s">
        <v>19</v>
      </c>
      <c r="F313" s="11" t="s">
        <v>14</v>
      </c>
      <c r="G313" s="11" t="s">
        <v>1955</v>
      </c>
      <c r="H313" s="11">
        <v>45</v>
      </c>
      <c r="I313" s="10">
        <v>39063</v>
      </c>
      <c r="J313" s="73">
        <v>1495370000</v>
      </c>
      <c r="K313" s="74" t="str">
        <f>IF(TBL_Employees[[#This Row],[Usia]]&gt;35,"Menikah","Belum Menikah")</f>
        <v>Menikah</v>
      </c>
      <c r="L313" s="11" t="s">
        <v>1956</v>
      </c>
      <c r="M313" s="11" t="s">
        <v>1959</v>
      </c>
      <c r="N313" s="16" t="str">
        <f>_xlfn.TEXTJOIN(",",TRUE,TBL_Employees[[#This Row],[Employe ID]:[City]])</f>
        <v>E00702,Nathan Pham,Sr. Manger,Accounting,Manufacturing,Male,Konghucu,45,39063,1495370000,Menikah,S1,Jakarta</v>
      </c>
    </row>
    <row r="314" spans="1:14">
      <c r="A314" s="11" t="s">
        <v>885</v>
      </c>
      <c r="B314" s="11" t="s">
        <v>886</v>
      </c>
      <c r="C314" s="11" t="s">
        <v>37</v>
      </c>
      <c r="D314" s="11" t="s">
        <v>30</v>
      </c>
      <c r="E314" s="11" t="s">
        <v>19</v>
      </c>
      <c r="F314" s="11" t="s">
        <v>9</v>
      </c>
      <c r="G314" s="11" t="s">
        <v>1950</v>
      </c>
      <c r="H314" s="11">
        <v>49</v>
      </c>
      <c r="I314" s="10">
        <v>41379</v>
      </c>
      <c r="J314" s="73">
        <v>1283030000</v>
      </c>
      <c r="K314" s="74" t="str">
        <f>IF(TBL_Employees[[#This Row],[Usia]]&gt;35,"Menikah","Belum Menikah")</f>
        <v>Menikah</v>
      </c>
      <c r="L314" s="11" t="s">
        <v>1956</v>
      </c>
      <c r="M314" s="11" t="s">
        <v>1962</v>
      </c>
      <c r="N314" s="16" t="str">
        <f>_xlfn.TEXTJOIN(",",TRUE,TBL_Employees[[#This Row],[Employe ID]:[City]])</f>
        <v>E03081,Ayla Brown,Sr. Manger,Sales,Manufacturing,Female,Islam,49,41379,1283030000,Menikah,S1,Tanggerang</v>
      </c>
    </row>
    <row r="315" spans="1:14">
      <c r="A315" s="11" t="s">
        <v>187</v>
      </c>
      <c r="B315" s="11" t="s">
        <v>887</v>
      </c>
      <c r="C315" s="11" t="s">
        <v>45</v>
      </c>
      <c r="D315" s="11" t="s">
        <v>13</v>
      </c>
      <c r="E315" s="11" t="s">
        <v>26</v>
      </c>
      <c r="F315" s="11" t="s">
        <v>14</v>
      </c>
      <c r="G315" s="11" t="s">
        <v>1951</v>
      </c>
      <c r="H315" s="11">
        <v>46</v>
      </c>
      <c r="I315" s="10">
        <v>38513</v>
      </c>
      <c r="J315" s="73">
        <v>673740000</v>
      </c>
      <c r="K315" s="74" t="str">
        <f>IF(TBL_Employees[[#This Row],[Usia]]&gt;35,"Menikah","Belum Menikah")</f>
        <v>Menikah</v>
      </c>
      <c r="L315" s="11" t="s">
        <v>1956</v>
      </c>
      <c r="M315" s="11" t="s">
        <v>1964</v>
      </c>
      <c r="N315" s="16" t="str">
        <f>_xlfn.TEXTJOIN(",",TRUE,TBL_Employees[[#This Row],[Employe ID]:[City]])</f>
        <v>E01281,Isaac Mitchell,Network Architect,IT,Speciality Products,Male,Protestan,46,38513,673740000,Menikah,S1,Surabaya</v>
      </c>
    </row>
    <row r="316" spans="1:14">
      <c r="A316" s="11" t="s">
        <v>56</v>
      </c>
      <c r="B316" s="11" t="s">
        <v>888</v>
      </c>
      <c r="C316" s="11" t="s">
        <v>38</v>
      </c>
      <c r="D316" s="11" t="s">
        <v>11</v>
      </c>
      <c r="E316" s="11" t="s">
        <v>17</v>
      </c>
      <c r="F316" s="11" t="s">
        <v>14</v>
      </c>
      <c r="G316" s="11" t="s">
        <v>1952</v>
      </c>
      <c r="H316" s="11">
        <v>46</v>
      </c>
      <c r="I316" s="10">
        <v>40810</v>
      </c>
      <c r="J316" s="73">
        <v>1021670000</v>
      </c>
      <c r="K316" s="74" t="str">
        <f>IF(TBL_Employees[[#This Row],[Usia]]&gt;35,"Menikah","Belum Menikah")</f>
        <v>Menikah</v>
      </c>
      <c r="L316" s="11" t="s">
        <v>1958</v>
      </c>
      <c r="M316" s="11" t="s">
        <v>1976</v>
      </c>
      <c r="N316" s="16" t="str">
        <f>_xlfn.TEXTJOIN(",",TRUE,TBL_Employees[[#This Row],[Employe ID]:[City]])</f>
        <v>E04029,Jayden Jimenez,Manager,Human Resources,Corporate,Male,Katolik,46,40810,1021670000,Menikah,S3,Manado</v>
      </c>
    </row>
    <row r="317" spans="1:14">
      <c r="A317" s="11" t="s">
        <v>95</v>
      </c>
      <c r="B317" s="11" t="s">
        <v>889</v>
      </c>
      <c r="C317" s="11" t="s">
        <v>37</v>
      </c>
      <c r="D317" s="11" t="s">
        <v>30</v>
      </c>
      <c r="E317" s="11" t="s">
        <v>19</v>
      </c>
      <c r="F317" s="11" t="s">
        <v>14</v>
      </c>
      <c r="G317" s="11" t="s">
        <v>1953</v>
      </c>
      <c r="H317" s="11">
        <v>45</v>
      </c>
      <c r="I317" s="10">
        <v>39332</v>
      </c>
      <c r="J317" s="73">
        <v>1510270000</v>
      </c>
      <c r="K317" s="74" t="str">
        <f>IF(TBL_Employees[[#This Row],[Usia]]&gt;35,"Menikah","Belum Menikah")</f>
        <v>Menikah</v>
      </c>
      <c r="L317" s="11" t="s">
        <v>1957</v>
      </c>
      <c r="M317" s="11" t="s">
        <v>1965</v>
      </c>
      <c r="N317" s="16" t="str">
        <f>_xlfn.TEXTJOIN(",",TRUE,TBL_Employees[[#This Row],[Employe ID]:[City]])</f>
        <v>E01116,Jaxon Tran,Sr. Manger,Sales,Manufacturing,Male,Hindu,45,39332,1510270000,Menikah,S2,Bandung</v>
      </c>
    </row>
    <row r="318" spans="1:14">
      <c r="A318" s="11" t="s">
        <v>890</v>
      </c>
      <c r="B318" s="11" t="s">
        <v>891</v>
      </c>
      <c r="C318" s="11" t="s">
        <v>38</v>
      </c>
      <c r="D318" s="11" t="s">
        <v>40</v>
      </c>
      <c r="E318" s="11" t="s">
        <v>26</v>
      </c>
      <c r="F318" s="11" t="s">
        <v>14</v>
      </c>
      <c r="G318" s="11" t="s">
        <v>1954</v>
      </c>
      <c r="H318" s="11">
        <v>40</v>
      </c>
      <c r="I318" s="10">
        <v>43147</v>
      </c>
      <c r="J318" s="73">
        <v>1209050000</v>
      </c>
      <c r="K318" s="74" t="str">
        <f>IF(TBL_Employees[[#This Row],[Usia]]&gt;35,"Menikah","Belum Menikah")</f>
        <v>Menikah</v>
      </c>
      <c r="L318" s="11" t="s">
        <v>1956</v>
      </c>
      <c r="M318" s="11" t="s">
        <v>1959</v>
      </c>
      <c r="N318" s="16" t="str">
        <f>_xlfn.TEXTJOIN(",",TRUE,TBL_Employees[[#This Row],[Employe ID]:[City]])</f>
        <v>E01753,Connor Fong,Manager,Accounting,Speciality Products,Male,Budha,40,43147,1209050000,Menikah,S1,Jakarta</v>
      </c>
    </row>
    <row r="319" spans="1:14">
      <c r="A319" s="11" t="s">
        <v>892</v>
      </c>
      <c r="B319" s="11" t="s">
        <v>893</v>
      </c>
      <c r="C319" s="11" t="s">
        <v>6</v>
      </c>
      <c r="D319" s="11" t="s">
        <v>7</v>
      </c>
      <c r="E319" s="11" t="s">
        <v>19</v>
      </c>
      <c r="F319" s="11" t="s">
        <v>9</v>
      </c>
      <c r="G319" s="11" t="s">
        <v>1955</v>
      </c>
      <c r="H319" s="11">
        <v>48</v>
      </c>
      <c r="I319" s="10">
        <v>43253</v>
      </c>
      <c r="J319" s="73">
        <v>2315670000</v>
      </c>
      <c r="K319" s="74" t="str">
        <f>IF(TBL_Employees[[#This Row],[Usia]]&gt;35,"Menikah","Belum Menikah")</f>
        <v>Menikah</v>
      </c>
      <c r="L319" s="11" t="s">
        <v>1956</v>
      </c>
      <c r="M319" s="11" t="s">
        <v>1959</v>
      </c>
      <c r="N319" s="16" t="str">
        <f>_xlfn.TEXTJOIN(",",TRUE,TBL_Employees[[#This Row],[Employe ID]:[City]])</f>
        <v>E04072,Emery Mitchell,Vice President,Finance,Manufacturing,Female,Konghucu,48,43253,2315670000,Menikah,S1,Jakarta</v>
      </c>
    </row>
    <row r="320" spans="1:14">
      <c r="A320" s="11" t="s">
        <v>653</v>
      </c>
      <c r="B320" s="11" t="s">
        <v>894</v>
      </c>
      <c r="C320" s="11" t="s">
        <v>6</v>
      </c>
      <c r="D320" s="11" t="s">
        <v>13</v>
      </c>
      <c r="E320" s="11" t="s">
        <v>8</v>
      </c>
      <c r="F320" s="11" t="s">
        <v>14</v>
      </c>
      <c r="G320" s="11" t="s">
        <v>1950</v>
      </c>
      <c r="H320" s="11">
        <v>31</v>
      </c>
      <c r="I320" s="10">
        <v>42197</v>
      </c>
      <c r="J320" s="73">
        <v>2153880000</v>
      </c>
      <c r="K320" s="74" t="str">
        <f>IF(TBL_Employees[[#This Row],[Usia]]&gt;35,"Menikah","Belum Menikah")</f>
        <v>Belum Menikah</v>
      </c>
      <c r="L320" s="11" t="s">
        <v>1956</v>
      </c>
      <c r="M320" s="11" t="s">
        <v>1963</v>
      </c>
      <c r="N320" s="16" t="str">
        <f>_xlfn.TEXTJOIN(",",TRUE,TBL_Employees[[#This Row],[Employe ID]:[City]])</f>
        <v>E00672,Landon Luu,Vice President,IT,Research &amp; Development,Male,Islam,31,42197,2153880000,Belum Menikah,S1,Bekasi</v>
      </c>
    </row>
    <row r="321" spans="1:14">
      <c r="A321" s="11" t="s">
        <v>339</v>
      </c>
      <c r="B321" s="11" t="s">
        <v>895</v>
      </c>
      <c r="C321" s="11" t="s">
        <v>37</v>
      </c>
      <c r="D321" s="11" t="s">
        <v>30</v>
      </c>
      <c r="E321" s="11" t="s">
        <v>26</v>
      </c>
      <c r="F321" s="11" t="s">
        <v>9</v>
      </c>
      <c r="G321" s="11" t="s">
        <v>1951</v>
      </c>
      <c r="H321" s="11">
        <v>30</v>
      </c>
      <c r="I321" s="10">
        <v>42168</v>
      </c>
      <c r="J321" s="73">
        <v>1279720000</v>
      </c>
      <c r="K321" s="74" t="str">
        <f>IF(TBL_Employees[[#This Row],[Usia]]&gt;35,"Menikah","Belum Menikah")</f>
        <v>Belum Menikah</v>
      </c>
      <c r="L321" s="11" t="s">
        <v>1956</v>
      </c>
      <c r="M321" s="11" t="s">
        <v>1959</v>
      </c>
      <c r="N321" s="16" t="str">
        <f>_xlfn.TEXTJOIN(",",TRUE,TBL_Employees[[#This Row],[Employe ID]:[City]])</f>
        <v>E04419,Sophia Ahmed,Sr. Manger,Sales,Speciality Products,Female,Protestan,30,42168,1279720000,Belum Menikah,S1,Jakarta</v>
      </c>
    </row>
    <row r="322" spans="1:14">
      <c r="A322" s="11" t="s">
        <v>896</v>
      </c>
      <c r="B322" s="11" t="s">
        <v>897</v>
      </c>
      <c r="C322" s="11" t="s">
        <v>43</v>
      </c>
      <c r="D322" s="11" t="s">
        <v>16</v>
      </c>
      <c r="E322" s="11" t="s">
        <v>17</v>
      </c>
      <c r="F322" s="11" t="s">
        <v>9</v>
      </c>
      <c r="G322" s="11" t="s">
        <v>1952</v>
      </c>
      <c r="H322" s="11">
        <v>55</v>
      </c>
      <c r="I322" s="10">
        <v>34915</v>
      </c>
      <c r="J322" s="73">
        <v>807010000</v>
      </c>
      <c r="K322" s="74" t="str">
        <f>IF(TBL_Employees[[#This Row],[Usia]]&gt;35,"Menikah","Belum Menikah")</f>
        <v>Menikah</v>
      </c>
      <c r="L322" s="11" t="s">
        <v>1956</v>
      </c>
      <c r="M322" s="11" t="s">
        <v>1961</v>
      </c>
      <c r="N322" s="16" t="str">
        <f>_xlfn.TEXTJOIN(",",TRUE,TBL_Employees[[#This Row],[Employe ID]:[City]])</f>
        <v>E00467,Sofia Dinh,Operations Engineer,Engineering,Corporate,Female,Katolik,55,34915,807010000,Menikah,S1,Depok</v>
      </c>
    </row>
    <row r="323" spans="1:14">
      <c r="A323" s="11" t="s">
        <v>291</v>
      </c>
      <c r="B323" s="11" t="s">
        <v>898</v>
      </c>
      <c r="C323" s="11" t="s">
        <v>38</v>
      </c>
      <c r="D323" s="11" t="s">
        <v>25</v>
      </c>
      <c r="E323" s="11" t="s">
        <v>17</v>
      </c>
      <c r="F323" s="11" t="s">
        <v>14</v>
      </c>
      <c r="G323" s="11" t="s">
        <v>1953</v>
      </c>
      <c r="H323" s="11">
        <v>28</v>
      </c>
      <c r="I323" s="10">
        <v>43863</v>
      </c>
      <c r="J323" s="73">
        <v>1154170000</v>
      </c>
      <c r="K323" s="74" t="str">
        <f>IF(TBL_Employees[[#This Row],[Usia]]&gt;35,"Menikah","Belum Menikah")</f>
        <v>Belum Menikah</v>
      </c>
      <c r="L323" s="11" t="s">
        <v>1957</v>
      </c>
      <c r="M323" s="11" t="s">
        <v>1965</v>
      </c>
      <c r="N323" s="16" t="str">
        <f>_xlfn.TEXTJOIN(",",TRUE,TBL_Employees[[#This Row],[Employe ID]:[City]])</f>
        <v>E00365,Jonathan Patel,Manager,Marketing,Corporate,Male,Hindu,28,43863,1154170000,Belum Menikah,S2,Bandung</v>
      </c>
    </row>
    <row r="324" spans="1:14">
      <c r="A324" s="11" t="s">
        <v>599</v>
      </c>
      <c r="B324" s="11" t="s">
        <v>899</v>
      </c>
      <c r="C324" s="11" t="s">
        <v>15</v>
      </c>
      <c r="D324" s="11" t="s">
        <v>16</v>
      </c>
      <c r="E324" s="11" t="s">
        <v>17</v>
      </c>
      <c r="F324" s="11" t="s">
        <v>9</v>
      </c>
      <c r="G324" s="11" t="s">
        <v>1954</v>
      </c>
      <c r="H324" s="11">
        <v>45</v>
      </c>
      <c r="I324" s="10">
        <v>43635</v>
      </c>
      <c r="J324" s="73">
        <v>880450000</v>
      </c>
      <c r="K324" s="74" t="str">
        <f>IF(TBL_Employees[[#This Row],[Usia]]&gt;35,"Menikah","Belum Menikah")</f>
        <v>Menikah</v>
      </c>
      <c r="L324" s="11" t="s">
        <v>1956</v>
      </c>
      <c r="M324" s="11" t="s">
        <v>1961</v>
      </c>
      <c r="N324" s="16" t="str">
        <f>_xlfn.TEXTJOIN(",",TRUE,TBL_Employees[[#This Row],[Employe ID]:[City]])</f>
        <v>E00306,Piper Patterson,Quality Engineer,Engineering,Corporate,Female,Budha,45,43635,880450000,Menikah,S1,Depok</v>
      </c>
    </row>
    <row r="325" spans="1:14">
      <c r="A325" s="11" t="s">
        <v>48</v>
      </c>
      <c r="B325" s="11" t="s">
        <v>900</v>
      </c>
      <c r="C325" s="11" t="s">
        <v>33</v>
      </c>
      <c r="D325" s="11" t="s">
        <v>13</v>
      </c>
      <c r="E325" s="11" t="s">
        <v>26</v>
      </c>
      <c r="F325" s="11" t="s">
        <v>9</v>
      </c>
      <c r="G325" s="11" t="s">
        <v>1955</v>
      </c>
      <c r="H325" s="11">
        <v>45</v>
      </c>
      <c r="I325" s="10">
        <v>43185</v>
      </c>
      <c r="J325" s="73">
        <v>864780000</v>
      </c>
      <c r="K325" s="74" t="str">
        <f>IF(TBL_Employees[[#This Row],[Usia]]&gt;35,"Menikah","Belum Menikah")</f>
        <v>Menikah</v>
      </c>
      <c r="L325" s="11" t="s">
        <v>1956</v>
      </c>
      <c r="M325" s="11" t="s">
        <v>1964</v>
      </c>
      <c r="N325" s="16" t="str">
        <f>_xlfn.TEXTJOIN(",",TRUE,TBL_Employees[[#This Row],[Employe ID]:[City]])</f>
        <v>E03292,Cora Evans,Computer Systems Manager,IT,Speciality Products,Female,Konghucu,45,43185,864780000,Menikah,S1,Surabaya</v>
      </c>
    </row>
    <row r="326" spans="1:14">
      <c r="A326" s="11" t="s">
        <v>901</v>
      </c>
      <c r="B326" s="11" t="s">
        <v>902</v>
      </c>
      <c r="C326" s="11" t="s">
        <v>6</v>
      </c>
      <c r="D326" s="11" t="s">
        <v>16</v>
      </c>
      <c r="E326" s="11" t="s">
        <v>19</v>
      </c>
      <c r="F326" s="11" t="s">
        <v>14</v>
      </c>
      <c r="G326" s="11" t="s">
        <v>1950</v>
      </c>
      <c r="H326" s="11">
        <v>63</v>
      </c>
      <c r="I326" s="10">
        <v>42387</v>
      </c>
      <c r="J326" s="73">
        <v>1809940000</v>
      </c>
      <c r="K326" s="74" t="str">
        <f>IF(TBL_Employees[[#This Row],[Usia]]&gt;35,"Menikah","Belum Menikah")</f>
        <v>Menikah</v>
      </c>
      <c r="L326" s="11" t="s">
        <v>1956</v>
      </c>
      <c r="M326" s="11" t="s">
        <v>1959</v>
      </c>
      <c r="N326" s="16" t="str">
        <f>_xlfn.TEXTJOIN(",",TRUE,TBL_Employees[[#This Row],[Employe ID]:[City]])</f>
        <v>E04779,Cameron Young,Vice President,Engineering,Manufacturing,Male,Islam,63,42387,1809940000,Menikah,S1,Jakarta</v>
      </c>
    </row>
    <row r="327" spans="1:14">
      <c r="A327" s="11" t="s">
        <v>903</v>
      </c>
      <c r="B327" s="11" t="s">
        <v>904</v>
      </c>
      <c r="C327" s="11" t="s">
        <v>39</v>
      </c>
      <c r="D327" s="11" t="s">
        <v>7</v>
      </c>
      <c r="E327" s="11" t="s">
        <v>8</v>
      </c>
      <c r="F327" s="11" t="s">
        <v>9</v>
      </c>
      <c r="G327" s="11" t="s">
        <v>1951</v>
      </c>
      <c r="H327" s="11">
        <v>55</v>
      </c>
      <c r="I327" s="10">
        <v>39418</v>
      </c>
      <c r="J327" s="73">
        <v>644940000</v>
      </c>
      <c r="K327" s="74" t="str">
        <f>IF(TBL_Employees[[#This Row],[Usia]]&gt;35,"Menikah","Belum Menikah")</f>
        <v>Menikah</v>
      </c>
      <c r="L327" s="11" t="s">
        <v>1956</v>
      </c>
      <c r="M327" s="11" t="s">
        <v>1975</v>
      </c>
      <c r="N327" s="16" t="str">
        <f>_xlfn.TEXTJOIN(",",TRUE,TBL_Employees[[#This Row],[Employe ID]:[City]])</f>
        <v>E00501,Melody Ho,Analyst II,Finance,Research &amp; Development,Female,Protestan,55,39418,644940000,Menikah,S1,Denpasar</v>
      </c>
    </row>
    <row r="328" spans="1:14">
      <c r="A328" s="11" t="s">
        <v>223</v>
      </c>
      <c r="B328" s="11" t="s">
        <v>905</v>
      </c>
      <c r="C328" s="11" t="s">
        <v>65</v>
      </c>
      <c r="D328" s="11" t="s">
        <v>30</v>
      </c>
      <c r="E328" s="11" t="s">
        <v>19</v>
      </c>
      <c r="F328" s="11" t="s">
        <v>14</v>
      </c>
      <c r="G328" s="11" t="s">
        <v>1952</v>
      </c>
      <c r="H328" s="11">
        <v>47</v>
      </c>
      <c r="I328" s="10">
        <v>37550</v>
      </c>
      <c r="J328" s="73">
        <v>701220000</v>
      </c>
      <c r="K328" s="74" t="str">
        <f>IF(TBL_Employees[[#This Row],[Usia]]&gt;35,"Menikah","Belum Menikah")</f>
        <v>Menikah</v>
      </c>
      <c r="L328" s="11" t="s">
        <v>1956</v>
      </c>
      <c r="M328" s="11" t="s">
        <v>1975</v>
      </c>
      <c r="N328" s="16" t="str">
        <f>_xlfn.TEXTJOIN(",",TRUE,TBL_Employees[[#This Row],[Employe ID]:[City]])</f>
        <v>E01132,Aiden Bryant,Account Representative,Sales,Manufacturing,Male,Katolik,47,37550,701220000,Menikah,S1,Denpasar</v>
      </c>
    </row>
    <row r="329" spans="1:14">
      <c r="A329" s="11" t="s">
        <v>272</v>
      </c>
      <c r="B329" s="11" t="s">
        <v>906</v>
      </c>
      <c r="C329" s="11" t="s">
        <v>22</v>
      </c>
      <c r="D329" s="11" t="s">
        <v>40</v>
      </c>
      <c r="E329" s="11" t="s">
        <v>19</v>
      </c>
      <c r="F329" s="11" t="s">
        <v>14</v>
      </c>
      <c r="G329" s="11" t="s">
        <v>1953</v>
      </c>
      <c r="H329" s="11">
        <v>29</v>
      </c>
      <c r="I329" s="10">
        <v>42785</v>
      </c>
      <c r="J329" s="73">
        <v>1818540000</v>
      </c>
      <c r="K329" s="74" t="str">
        <f>IF(TBL_Employees[[#This Row],[Usia]]&gt;35,"Menikah","Belum Menikah")</f>
        <v>Belum Menikah</v>
      </c>
      <c r="L329" s="11" t="s">
        <v>1956</v>
      </c>
      <c r="M329" s="11" t="s">
        <v>1959</v>
      </c>
      <c r="N329" s="16" t="str">
        <f>_xlfn.TEXTJOIN(",",TRUE,TBL_Employees[[#This Row],[Employe ID]:[City]])</f>
        <v>E00556,Grayson Walker,Director,Accounting,Manufacturing,Male,Hindu,29,42785,1818540000,Belum Menikah,S1,Jakarta</v>
      </c>
    </row>
    <row r="330" spans="1:14">
      <c r="A330" s="11" t="s">
        <v>907</v>
      </c>
      <c r="B330" s="11" t="s">
        <v>908</v>
      </c>
      <c r="C330" s="11" t="s">
        <v>54</v>
      </c>
      <c r="D330" s="11" t="s">
        <v>11</v>
      </c>
      <c r="E330" s="11" t="s">
        <v>26</v>
      </c>
      <c r="F330" s="11" t="s">
        <v>9</v>
      </c>
      <c r="G330" s="11" t="s">
        <v>1954</v>
      </c>
      <c r="H330" s="11">
        <v>34</v>
      </c>
      <c r="I330" s="10">
        <v>42664</v>
      </c>
      <c r="J330" s="73">
        <v>528110000</v>
      </c>
      <c r="K330" s="74" t="str">
        <f>IF(TBL_Employees[[#This Row],[Usia]]&gt;35,"Menikah","Belum Menikah")</f>
        <v>Belum Menikah</v>
      </c>
      <c r="L330" s="11" t="s">
        <v>1956</v>
      </c>
      <c r="M330" s="11" t="s">
        <v>1963</v>
      </c>
      <c r="N330" s="16" t="str">
        <f>_xlfn.TEXTJOIN(",",TRUE,TBL_Employees[[#This Row],[Employe ID]:[City]])</f>
        <v>E00311,Scarlett Figueroa,Business Partner,Human Resources,Speciality Products,Female,Budha,34,42664,528110000,Belum Menikah,S1,Bekasi</v>
      </c>
    </row>
    <row r="331" spans="1:14">
      <c r="A331" s="11" t="s">
        <v>909</v>
      </c>
      <c r="B331" s="11" t="s">
        <v>910</v>
      </c>
      <c r="C331" s="11" t="s">
        <v>49</v>
      </c>
      <c r="D331" s="11" t="s">
        <v>13</v>
      </c>
      <c r="E331" s="11" t="s">
        <v>8</v>
      </c>
      <c r="F331" s="11" t="s">
        <v>9</v>
      </c>
      <c r="G331" s="11" t="s">
        <v>1955</v>
      </c>
      <c r="H331" s="11">
        <v>28</v>
      </c>
      <c r="I331" s="10">
        <v>43763</v>
      </c>
      <c r="J331" s="73">
        <v>501110000</v>
      </c>
      <c r="K331" s="74" t="str">
        <f>IF(TBL_Employees[[#This Row],[Usia]]&gt;35,"Menikah","Belum Menikah")</f>
        <v>Belum Menikah</v>
      </c>
      <c r="L331" s="11" t="s">
        <v>1957</v>
      </c>
      <c r="M331" s="11" t="s">
        <v>1968</v>
      </c>
      <c r="N331" s="16" t="str">
        <f>_xlfn.TEXTJOIN(",",TRUE,TBL_Employees[[#This Row],[Employe ID]:[City]])</f>
        <v>E04567,Madeline Hoang,Systems Analyst,IT,Research &amp; Development,Female,Konghucu,28,43763,501110000,Belum Menikah,S2,Lombok</v>
      </c>
    </row>
    <row r="332" spans="1:14">
      <c r="A332" s="11" t="s">
        <v>911</v>
      </c>
      <c r="B332" s="11" t="s">
        <v>828</v>
      </c>
      <c r="C332" s="11" t="s">
        <v>60</v>
      </c>
      <c r="D332" s="11" t="s">
        <v>13</v>
      </c>
      <c r="E332" s="11" t="s">
        <v>19</v>
      </c>
      <c r="F332" s="11" t="s">
        <v>14</v>
      </c>
      <c r="G332" s="11" t="s">
        <v>1950</v>
      </c>
      <c r="H332" s="11">
        <v>31</v>
      </c>
      <c r="I332" s="10">
        <v>42497</v>
      </c>
      <c r="J332" s="73">
        <v>711920000</v>
      </c>
      <c r="K332" s="74" t="str">
        <f>IF(TBL_Employees[[#This Row],[Usia]]&gt;35,"Menikah","Belum Menikah")</f>
        <v>Belum Menikah</v>
      </c>
      <c r="L332" s="11" t="s">
        <v>1956</v>
      </c>
      <c r="M332" s="11" t="s">
        <v>1964</v>
      </c>
      <c r="N332" s="16" t="str">
        <f>_xlfn.TEXTJOIN(",",TRUE,TBL_Employees[[#This Row],[Employe ID]:[City]])</f>
        <v>E04378,Ezra Simmons,Network Administrator,IT,Manufacturing,Male,Islam,31,42497,711920000,Belum Menikah,S1,Surabaya</v>
      </c>
    </row>
    <row r="333" spans="1:14">
      <c r="A333" s="11" t="s">
        <v>912</v>
      </c>
      <c r="B333" s="11" t="s">
        <v>913</v>
      </c>
      <c r="C333" s="11" t="s">
        <v>22</v>
      </c>
      <c r="D333" s="11" t="s">
        <v>30</v>
      </c>
      <c r="E333" s="11" t="s">
        <v>19</v>
      </c>
      <c r="F333" s="11" t="s">
        <v>9</v>
      </c>
      <c r="G333" s="11" t="s">
        <v>1951</v>
      </c>
      <c r="H333" s="11">
        <v>50</v>
      </c>
      <c r="I333" s="10">
        <v>43452</v>
      </c>
      <c r="J333" s="73">
        <v>1553510000</v>
      </c>
      <c r="K333" s="74" t="str">
        <f>IF(TBL_Employees[[#This Row],[Usia]]&gt;35,"Menikah","Belum Menikah")</f>
        <v>Menikah</v>
      </c>
      <c r="L333" s="11" t="s">
        <v>1956</v>
      </c>
      <c r="M333" s="11" t="s">
        <v>1959</v>
      </c>
      <c r="N333" s="16" t="str">
        <f>_xlfn.TEXTJOIN(",",TRUE,TBL_Employees[[#This Row],[Employe ID]:[City]])</f>
        <v>E03251,Ruby Medina,Director,Sales,Manufacturing,Female,Protestan,50,43452,1553510000,Menikah,S1,Jakarta</v>
      </c>
    </row>
    <row r="334" spans="1:14">
      <c r="A334" s="11" t="s">
        <v>914</v>
      </c>
      <c r="B334" s="11" t="s">
        <v>915</v>
      </c>
      <c r="C334" s="11" t="s">
        <v>22</v>
      </c>
      <c r="D334" s="11" t="s">
        <v>11</v>
      </c>
      <c r="E334" s="11" t="s">
        <v>26</v>
      </c>
      <c r="F334" s="11" t="s">
        <v>14</v>
      </c>
      <c r="G334" s="11" t="s">
        <v>1952</v>
      </c>
      <c r="H334" s="11">
        <v>39</v>
      </c>
      <c r="I334" s="10">
        <v>39049</v>
      </c>
      <c r="J334" s="73">
        <v>1616900000</v>
      </c>
      <c r="K334" s="74" t="str">
        <f>IF(TBL_Employees[[#This Row],[Usia]]&gt;35,"Menikah","Belum Menikah")</f>
        <v>Menikah</v>
      </c>
      <c r="L334" s="11" t="s">
        <v>1957</v>
      </c>
      <c r="M334" s="11" t="s">
        <v>1967</v>
      </c>
      <c r="N334" s="16" t="str">
        <f>_xlfn.TEXTJOIN(",",TRUE,TBL_Employees[[#This Row],[Employe ID]:[City]])</f>
        <v>E03167,Luke Zheng,Director,Human Resources,Speciality Products,Male,Katolik,39,39049,1616900000,Menikah,S2,Yogyakarta</v>
      </c>
    </row>
    <row r="335" spans="1:14">
      <c r="A335" s="11" t="s">
        <v>916</v>
      </c>
      <c r="B335" s="11" t="s">
        <v>917</v>
      </c>
      <c r="C335" s="11" t="s">
        <v>57</v>
      </c>
      <c r="D335" s="11" t="s">
        <v>16</v>
      </c>
      <c r="E335" s="11" t="s">
        <v>26</v>
      </c>
      <c r="F335" s="11" t="s">
        <v>9</v>
      </c>
      <c r="G335" s="11" t="s">
        <v>1953</v>
      </c>
      <c r="H335" s="11">
        <v>35</v>
      </c>
      <c r="I335" s="10">
        <v>42776</v>
      </c>
      <c r="J335" s="73">
        <v>601320000</v>
      </c>
      <c r="K335" s="74" t="str">
        <f>IF(TBL_Employees[[#This Row],[Usia]]&gt;35,"Menikah","Belum Menikah")</f>
        <v>Belum Menikah</v>
      </c>
      <c r="L335" s="11" t="s">
        <v>1957</v>
      </c>
      <c r="M335" s="11" t="s">
        <v>1960</v>
      </c>
      <c r="N335" s="16" t="str">
        <f>_xlfn.TEXTJOIN(",",TRUE,TBL_Employees[[#This Row],[Employe ID]:[City]])</f>
        <v>E03347,Rylee Dinh,Development Engineer,Engineering,Speciality Products,Female,Hindu,35,42776,601320000,Belum Menikah,S2,Bogor</v>
      </c>
    </row>
    <row r="336" spans="1:14">
      <c r="A336" s="11" t="s">
        <v>180</v>
      </c>
      <c r="B336" s="11" t="s">
        <v>918</v>
      </c>
      <c r="C336" s="11" t="s">
        <v>45</v>
      </c>
      <c r="D336" s="11" t="s">
        <v>13</v>
      </c>
      <c r="E336" s="11" t="s">
        <v>19</v>
      </c>
      <c r="F336" s="11" t="s">
        <v>14</v>
      </c>
      <c r="G336" s="11" t="s">
        <v>1954</v>
      </c>
      <c r="H336" s="11">
        <v>54</v>
      </c>
      <c r="I336" s="10">
        <v>34631</v>
      </c>
      <c r="J336" s="73">
        <v>872160000</v>
      </c>
      <c r="K336" s="74" t="str">
        <f>IF(TBL_Employees[[#This Row],[Usia]]&gt;35,"Menikah","Belum Menikah")</f>
        <v>Menikah</v>
      </c>
      <c r="L336" s="11" t="s">
        <v>1956</v>
      </c>
      <c r="M336" s="11" t="s">
        <v>1963</v>
      </c>
      <c r="N336" s="16" t="str">
        <f>_xlfn.TEXTJOIN(",",TRUE,TBL_Employees[[#This Row],[Employe ID]:[City]])</f>
        <v>E03908,Miles Evans,Network Architect,IT,Manufacturing,Male,Budha,54,34631,872160000,Menikah,S1,Bekasi</v>
      </c>
    </row>
    <row r="337" spans="1:14">
      <c r="A337" s="11" t="s">
        <v>919</v>
      </c>
      <c r="B337" s="11" t="s">
        <v>920</v>
      </c>
      <c r="C337" s="11" t="s">
        <v>49</v>
      </c>
      <c r="D337" s="11" t="s">
        <v>13</v>
      </c>
      <c r="E337" s="11" t="s">
        <v>17</v>
      </c>
      <c r="F337" s="11" t="s">
        <v>14</v>
      </c>
      <c r="G337" s="11" t="s">
        <v>1955</v>
      </c>
      <c r="H337" s="11">
        <v>47</v>
      </c>
      <c r="I337" s="10">
        <v>43944</v>
      </c>
      <c r="J337" s="73">
        <v>500690000</v>
      </c>
      <c r="K337" s="74" t="str">
        <f>IF(TBL_Employees[[#This Row],[Usia]]&gt;35,"Menikah","Belum Menikah")</f>
        <v>Menikah</v>
      </c>
      <c r="L337" s="11" t="s">
        <v>1956</v>
      </c>
      <c r="M337" s="11" t="s">
        <v>1959</v>
      </c>
      <c r="N337" s="16" t="str">
        <f>_xlfn.TEXTJOIN(",",TRUE,TBL_Employees[[#This Row],[Employe ID]:[City]])</f>
        <v>E01351,Leo Owens,Systems Analyst,IT,Corporate,Male,Konghucu,47,43944,500690000,Menikah,S1,Jakarta</v>
      </c>
    </row>
    <row r="338" spans="1:14">
      <c r="A338" s="11" t="s">
        <v>297</v>
      </c>
      <c r="B338" s="11" t="s">
        <v>921</v>
      </c>
      <c r="C338" s="11" t="s">
        <v>22</v>
      </c>
      <c r="D338" s="11" t="s">
        <v>13</v>
      </c>
      <c r="E338" s="11" t="s">
        <v>26</v>
      </c>
      <c r="F338" s="11" t="s">
        <v>9</v>
      </c>
      <c r="G338" s="11" t="s">
        <v>1950</v>
      </c>
      <c r="H338" s="11">
        <v>26</v>
      </c>
      <c r="I338" s="10">
        <v>44403</v>
      </c>
      <c r="J338" s="73">
        <v>1511080000</v>
      </c>
      <c r="K338" s="74" t="str">
        <f>IF(TBL_Employees[[#This Row],[Usia]]&gt;35,"Menikah","Belum Menikah")</f>
        <v>Belum Menikah</v>
      </c>
      <c r="L338" s="11" t="s">
        <v>1956</v>
      </c>
      <c r="M338" s="11" t="s">
        <v>1962</v>
      </c>
      <c r="N338" s="16" t="str">
        <f>_xlfn.TEXTJOIN(",",TRUE,TBL_Employees[[#This Row],[Employe ID]:[City]])</f>
        <v>E02681,Caroline Owens,Director,IT,Speciality Products,Female,Islam,26,44403,1511080000,Belum Menikah,S1,Tanggerang</v>
      </c>
    </row>
    <row r="339" spans="1:14">
      <c r="A339" s="11" t="s">
        <v>922</v>
      </c>
      <c r="B339" s="11" t="s">
        <v>923</v>
      </c>
      <c r="C339" s="11" t="s">
        <v>33</v>
      </c>
      <c r="D339" s="11" t="s">
        <v>13</v>
      </c>
      <c r="E339" s="11" t="s">
        <v>19</v>
      </c>
      <c r="F339" s="11" t="s">
        <v>9</v>
      </c>
      <c r="G339" s="11" t="s">
        <v>1951</v>
      </c>
      <c r="H339" s="11">
        <v>42</v>
      </c>
      <c r="I339" s="10">
        <v>38640</v>
      </c>
      <c r="J339" s="73">
        <v>673980000</v>
      </c>
      <c r="K339" s="74" t="str">
        <f>IF(TBL_Employees[[#This Row],[Usia]]&gt;35,"Menikah","Belum Menikah")</f>
        <v>Menikah</v>
      </c>
      <c r="L339" s="11" t="s">
        <v>1956</v>
      </c>
      <c r="M339" s="11" t="s">
        <v>1962</v>
      </c>
      <c r="N339" s="16" t="str">
        <f>_xlfn.TEXTJOIN(",",TRUE,TBL_Employees[[#This Row],[Employe ID]:[City]])</f>
        <v>E03807,Kennedy Do,Computer Systems Manager,IT,Manufacturing,Female,Protestan,42,38640,673980000,Menikah,S1,Tanggerang</v>
      </c>
    </row>
    <row r="340" spans="1:14">
      <c r="A340" s="11" t="s">
        <v>322</v>
      </c>
      <c r="B340" s="11" t="s">
        <v>924</v>
      </c>
      <c r="C340" s="11" t="s">
        <v>57</v>
      </c>
      <c r="D340" s="11" t="s">
        <v>16</v>
      </c>
      <c r="E340" s="11" t="s">
        <v>8</v>
      </c>
      <c r="F340" s="11" t="s">
        <v>9</v>
      </c>
      <c r="G340" s="11" t="s">
        <v>1952</v>
      </c>
      <c r="H340" s="11">
        <v>47</v>
      </c>
      <c r="I340" s="10">
        <v>42245</v>
      </c>
      <c r="J340" s="73">
        <v>684880000</v>
      </c>
      <c r="K340" s="74" t="str">
        <f>IF(TBL_Employees[[#This Row],[Usia]]&gt;35,"Menikah","Belum Menikah")</f>
        <v>Menikah</v>
      </c>
      <c r="L340" s="11" t="s">
        <v>1956</v>
      </c>
      <c r="M340" s="11" t="s">
        <v>1959</v>
      </c>
      <c r="N340" s="16" t="str">
        <f>_xlfn.TEXTJOIN(",",TRUE,TBL_Employees[[#This Row],[Employe ID]:[City]])</f>
        <v>E00422,Jade Acosta,Development Engineer,Engineering,Research &amp; Development,Female,Katolik,47,42245,684880000,Menikah,S1,Jakarta</v>
      </c>
    </row>
    <row r="341" spans="1:14">
      <c r="A341" s="11" t="s">
        <v>307</v>
      </c>
      <c r="B341" s="11" t="s">
        <v>925</v>
      </c>
      <c r="C341" s="11" t="s">
        <v>15</v>
      </c>
      <c r="D341" s="11" t="s">
        <v>16</v>
      </c>
      <c r="E341" s="11" t="s">
        <v>19</v>
      </c>
      <c r="F341" s="11" t="s">
        <v>9</v>
      </c>
      <c r="G341" s="11" t="s">
        <v>1953</v>
      </c>
      <c r="H341" s="11">
        <v>60</v>
      </c>
      <c r="I341" s="10">
        <v>35992</v>
      </c>
      <c r="J341" s="73">
        <v>929320000</v>
      </c>
      <c r="K341" s="74" t="str">
        <f>IF(TBL_Employees[[#This Row],[Usia]]&gt;35,"Menikah","Belum Menikah")</f>
        <v>Menikah</v>
      </c>
      <c r="L341" s="11" t="s">
        <v>1956</v>
      </c>
      <c r="M341" s="11" t="s">
        <v>1975</v>
      </c>
      <c r="N341" s="16" t="str">
        <f>_xlfn.TEXTJOIN(",",TRUE,TBL_Employees[[#This Row],[Employe ID]:[City]])</f>
        <v>E00265,Mila Vasquez,Quality Engineer,Engineering,Manufacturing,Female,Hindu,60,35992,929320000,Menikah,S1,Denpasar</v>
      </c>
    </row>
    <row r="342" spans="1:14">
      <c r="A342" s="11" t="s">
        <v>260</v>
      </c>
      <c r="B342" s="11" t="s">
        <v>926</v>
      </c>
      <c r="C342" s="11" t="s">
        <v>42</v>
      </c>
      <c r="D342" s="11" t="s">
        <v>7</v>
      </c>
      <c r="E342" s="11" t="s">
        <v>17</v>
      </c>
      <c r="F342" s="11" t="s">
        <v>9</v>
      </c>
      <c r="G342" s="11" t="s">
        <v>1954</v>
      </c>
      <c r="H342" s="11">
        <v>36</v>
      </c>
      <c r="I342" s="10">
        <v>39994</v>
      </c>
      <c r="J342" s="73">
        <v>433630000</v>
      </c>
      <c r="K342" s="74" t="str">
        <f>IF(TBL_Employees[[#This Row],[Usia]]&gt;35,"Menikah","Belum Menikah")</f>
        <v>Menikah</v>
      </c>
      <c r="L342" s="11" t="s">
        <v>1956</v>
      </c>
      <c r="M342" s="11" t="s">
        <v>1964</v>
      </c>
      <c r="N342" s="16" t="str">
        <f>_xlfn.TEXTJOIN(",",TRUE,TBL_Employees[[#This Row],[Employe ID]:[City]])</f>
        <v>E04601,Allison Ayala,Analyst,Finance,Corporate,Female,Budha,36,39994,433630000,Menikah,S1,Surabaya</v>
      </c>
    </row>
    <row r="343" spans="1:14">
      <c r="A343" s="11" t="s">
        <v>927</v>
      </c>
      <c r="B343" s="11" t="s">
        <v>928</v>
      </c>
      <c r="C343" s="11" t="s">
        <v>53</v>
      </c>
      <c r="D343" s="11" t="s">
        <v>13</v>
      </c>
      <c r="E343" s="11" t="s">
        <v>26</v>
      </c>
      <c r="F343" s="11" t="s">
        <v>14</v>
      </c>
      <c r="G343" s="11" t="s">
        <v>1955</v>
      </c>
      <c r="H343" s="11">
        <v>31</v>
      </c>
      <c r="I343" s="10">
        <v>42780</v>
      </c>
      <c r="J343" s="73">
        <v>959630000</v>
      </c>
      <c r="K343" s="74" t="str">
        <f>IF(TBL_Employees[[#This Row],[Usia]]&gt;35,"Menikah","Belum Menikah")</f>
        <v>Belum Menikah</v>
      </c>
      <c r="L343" s="11" t="s">
        <v>1957</v>
      </c>
      <c r="M343" s="11" t="s">
        <v>1968</v>
      </c>
      <c r="N343" s="16" t="str">
        <f>_xlfn.TEXTJOIN(",",TRUE,TBL_Employees[[#This Row],[Employe ID]:[City]])</f>
        <v>E04816,Jace Zhang,Service Desk Analyst,IT,Speciality Products,Male,Konghucu,31,42780,959630000,Belum Menikah,S2,Lombok</v>
      </c>
    </row>
    <row r="344" spans="1:14">
      <c r="A344" s="11" t="s">
        <v>343</v>
      </c>
      <c r="B344" s="11" t="s">
        <v>929</v>
      </c>
      <c r="C344" s="11" t="s">
        <v>38</v>
      </c>
      <c r="D344" s="11" t="s">
        <v>7</v>
      </c>
      <c r="E344" s="11" t="s">
        <v>26</v>
      </c>
      <c r="F344" s="11" t="s">
        <v>9</v>
      </c>
      <c r="G344" s="11" t="s">
        <v>1950</v>
      </c>
      <c r="H344" s="11">
        <v>55</v>
      </c>
      <c r="I344" s="10">
        <v>40297</v>
      </c>
      <c r="J344" s="73">
        <v>1110380000</v>
      </c>
      <c r="K344" s="74" t="str">
        <f>IF(TBL_Employees[[#This Row],[Usia]]&gt;35,"Menikah","Belum Menikah")</f>
        <v>Menikah</v>
      </c>
      <c r="L344" s="11" t="s">
        <v>1958</v>
      </c>
      <c r="M344" s="11" t="s">
        <v>1969</v>
      </c>
      <c r="N344" s="16" t="str">
        <f>_xlfn.TEXTJOIN(",",TRUE,TBL_Employees[[#This Row],[Employe ID]:[City]])</f>
        <v>E02147,Allison Medina,Manager,Finance,Speciality Products,Female,Islam,55,40297,1110380000,Menikah,S3,Samarinda</v>
      </c>
    </row>
    <row r="345" spans="1:14">
      <c r="A345" s="11" t="s">
        <v>930</v>
      </c>
      <c r="B345" s="11" t="s">
        <v>931</v>
      </c>
      <c r="C345" s="11" t="s">
        <v>6</v>
      </c>
      <c r="D345" s="11" t="s">
        <v>16</v>
      </c>
      <c r="E345" s="11" t="s">
        <v>8</v>
      </c>
      <c r="F345" s="11" t="s">
        <v>9</v>
      </c>
      <c r="G345" s="11" t="s">
        <v>1951</v>
      </c>
      <c r="H345" s="11">
        <v>51</v>
      </c>
      <c r="I345" s="10">
        <v>35230</v>
      </c>
      <c r="J345" s="73">
        <v>2002460000</v>
      </c>
      <c r="K345" s="74" t="str">
        <f>IF(TBL_Employees[[#This Row],[Usia]]&gt;35,"Menikah","Belum Menikah")</f>
        <v>Menikah</v>
      </c>
      <c r="L345" s="11" t="s">
        <v>1956</v>
      </c>
      <c r="M345" s="11" t="s">
        <v>1975</v>
      </c>
      <c r="N345" s="16" t="str">
        <f>_xlfn.TEXTJOIN(",",TRUE,TBL_Employees[[#This Row],[Employe ID]:[City]])</f>
        <v>E02914,Maria Wilson,Vice President,Engineering,Research &amp; Development,Female,Protestan,51,35230,2002460000,Menikah,S1,Denpasar</v>
      </c>
    </row>
    <row r="346" spans="1:14">
      <c r="A346" s="11" t="s">
        <v>759</v>
      </c>
      <c r="B346" s="11" t="s">
        <v>932</v>
      </c>
      <c r="C346" s="11" t="s">
        <v>6</v>
      </c>
      <c r="D346" s="11" t="s">
        <v>13</v>
      </c>
      <c r="E346" s="11" t="s">
        <v>17</v>
      </c>
      <c r="F346" s="11" t="s">
        <v>9</v>
      </c>
      <c r="G346" s="11" t="s">
        <v>1952</v>
      </c>
      <c r="H346" s="11">
        <v>48</v>
      </c>
      <c r="I346" s="10">
        <v>42053</v>
      </c>
      <c r="J346" s="73">
        <v>1948710000</v>
      </c>
      <c r="K346" s="74" t="str">
        <f>IF(TBL_Employees[[#This Row],[Usia]]&gt;35,"Menikah","Belum Menikah")</f>
        <v>Menikah</v>
      </c>
      <c r="L346" s="11" t="s">
        <v>1956</v>
      </c>
      <c r="M346" s="11" t="s">
        <v>1975</v>
      </c>
      <c r="N346" s="16" t="str">
        <f>_xlfn.TEXTJOIN(",",TRUE,TBL_Employees[[#This Row],[Employe ID]:[City]])</f>
        <v>E03268,Everly Coleman,Vice President,IT,Corporate,Female,Katolik,48,42053,1948710000,Menikah,S1,Denpasar</v>
      </c>
    </row>
    <row r="347" spans="1:14">
      <c r="A347" s="11" t="s">
        <v>288</v>
      </c>
      <c r="B347" s="11" t="s">
        <v>933</v>
      </c>
      <c r="C347" s="11" t="s">
        <v>24</v>
      </c>
      <c r="D347" s="11" t="s">
        <v>40</v>
      </c>
      <c r="E347" s="11" t="s">
        <v>8</v>
      </c>
      <c r="F347" s="11" t="s">
        <v>14</v>
      </c>
      <c r="G347" s="11" t="s">
        <v>1953</v>
      </c>
      <c r="H347" s="11">
        <v>58</v>
      </c>
      <c r="I347" s="10">
        <v>34592</v>
      </c>
      <c r="J347" s="73">
        <v>987690000</v>
      </c>
      <c r="K347" s="74" t="str">
        <f>IF(TBL_Employees[[#This Row],[Usia]]&gt;35,"Menikah","Belum Menikah")</f>
        <v>Menikah</v>
      </c>
      <c r="L347" s="11" t="s">
        <v>1958</v>
      </c>
      <c r="M347" s="11" t="s">
        <v>1976</v>
      </c>
      <c r="N347" s="16" t="str">
        <f>_xlfn.TEXTJOIN(",",TRUE,TBL_Employees[[#This Row],[Employe ID]:[City]])</f>
        <v>E03972,Jordan Gomez,Sr. Analyst,Accounting,Research &amp; Development,Male,Hindu,58,34592,987690000,Menikah,S3,Manado</v>
      </c>
    </row>
    <row r="348" spans="1:14">
      <c r="A348" s="11" t="s">
        <v>348</v>
      </c>
      <c r="B348" s="11" t="s">
        <v>934</v>
      </c>
      <c r="C348" s="11" t="s">
        <v>65</v>
      </c>
      <c r="D348" s="11" t="s">
        <v>30</v>
      </c>
      <c r="E348" s="11" t="s">
        <v>8</v>
      </c>
      <c r="F348" s="11" t="s">
        <v>9</v>
      </c>
      <c r="G348" s="11" t="s">
        <v>1954</v>
      </c>
      <c r="H348" s="11">
        <v>29</v>
      </c>
      <c r="I348" s="10">
        <v>43239</v>
      </c>
      <c r="J348" s="73">
        <v>653340000</v>
      </c>
      <c r="K348" s="74" t="str">
        <f>IF(TBL_Employees[[#This Row],[Usia]]&gt;35,"Menikah","Belum Menikah")</f>
        <v>Belum Menikah</v>
      </c>
      <c r="L348" s="11" t="s">
        <v>1958</v>
      </c>
      <c r="M348" s="11" t="s">
        <v>1976</v>
      </c>
      <c r="N348" s="16" t="str">
        <f>_xlfn.TEXTJOIN(",",TRUE,TBL_Employees[[#This Row],[Employe ID]:[City]])</f>
        <v>E02189,Isla Chavez,Account Representative,Sales,Research &amp; Development,Female,Budha,29,43239,653340000,Belum Menikah,S3,Manado</v>
      </c>
    </row>
    <row r="349" spans="1:14">
      <c r="A349" s="11" t="s">
        <v>115</v>
      </c>
      <c r="B349" s="11" t="s">
        <v>935</v>
      </c>
      <c r="C349" s="11" t="s">
        <v>32</v>
      </c>
      <c r="D349" s="11" t="s">
        <v>13</v>
      </c>
      <c r="E349" s="11" t="s">
        <v>19</v>
      </c>
      <c r="F349" s="11" t="s">
        <v>9</v>
      </c>
      <c r="G349" s="11" t="s">
        <v>1955</v>
      </c>
      <c r="H349" s="11">
        <v>25</v>
      </c>
      <c r="I349" s="10">
        <v>44327</v>
      </c>
      <c r="J349" s="73">
        <v>839340000</v>
      </c>
      <c r="K349" s="74" t="str">
        <f>IF(TBL_Employees[[#This Row],[Usia]]&gt;35,"Menikah","Belum Menikah")</f>
        <v>Belum Menikah</v>
      </c>
      <c r="L349" s="11" t="s">
        <v>1956</v>
      </c>
      <c r="M349" s="11" t="s">
        <v>1963</v>
      </c>
      <c r="N349" s="16" t="str">
        <f>_xlfn.TEXTJOIN(",",TRUE,TBL_Employees[[#This Row],[Employe ID]:[City]])</f>
        <v>E04290,Hannah Gomez,Technical Architect,IT,Manufacturing,Female,Konghucu,25,44327,839340000,Belum Menikah,S1,Bekasi</v>
      </c>
    </row>
    <row r="350" spans="1:14">
      <c r="A350" s="11" t="s">
        <v>936</v>
      </c>
      <c r="B350" s="11" t="s">
        <v>937</v>
      </c>
      <c r="C350" s="11" t="s">
        <v>22</v>
      </c>
      <c r="D350" s="11" t="s">
        <v>40</v>
      </c>
      <c r="E350" s="11" t="s">
        <v>8</v>
      </c>
      <c r="F350" s="11" t="s">
        <v>14</v>
      </c>
      <c r="G350" s="11" t="s">
        <v>1950</v>
      </c>
      <c r="H350" s="11">
        <v>36</v>
      </c>
      <c r="I350" s="10">
        <v>42616</v>
      </c>
      <c r="J350" s="73">
        <v>1503990000</v>
      </c>
      <c r="K350" s="74" t="str">
        <f>IF(TBL_Employees[[#This Row],[Usia]]&gt;35,"Menikah","Belum Menikah")</f>
        <v>Menikah</v>
      </c>
      <c r="L350" s="11" t="s">
        <v>1956</v>
      </c>
      <c r="M350" s="11" t="s">
        <v>1961</v>
      </c>
      <c r="N350" s="16" t="str">
        <f>_xlfn.TEXTJOIN(",",TRUE,TBL_Employees[[#This Row],[Employe ID]:[City]])</f>
        <v>E03630,Jacob Davis,Director,Accounting,Research &amp; Development,Male,Islam,36,42616,1503990000,Menikah,S1,Depok</v>
      </c>
    </row>
    <row r="351" spans="1:14">
      <c r="A351" s="11" t="s">
        <v>292</v>
      </c>
      <c r="B351" s="11" t="s">
        <v>938</v>
      </c>
      <c r="C351" s="11" t="s">
        <v>22</v>
      </c>
      <c r="D351" s="11" t="s">
        <v>11</v>
      </c>
      <c r="E351" s="11" t="s">
        <v>8</v>
      </c>
      <c r="F351" s="11" t="s">
        <v>14</v>
      </c>
      <c r="G351" s="11" t="s">
        <v>1951</v>
      </c>
      <c r="H351" s="11">
        <v>37</v>
      </c>
      <c r="I351" s="10">
        <v>41048</v>
      </c>
      <c r="J351" s="73">
        <v>1602800000</v>
      </c>
      <c r="K351" s="74" t="str">
        <f>IF(TBL_Employees[[#This Row],[Usia]]&gt;35,"Menikah","Belum Menikah")</f>
        <v>Menikah</v>
      </c>
      <c r="L351" s="11" t="s">
        <v>1957</v>
      </c>
      <c r="M351" s="11" t="s">
        <v>1967</v>
      </c>
      <c r="N351" s="16" t="str">
        <f>_xlfn.TEXTJOIN(",",TRUE,TBL_Employees[[#This Row],[Employe ID]:[City]])</f>
        <v>E00432,Eli Gupta,Director,Human Resources,Research &amp; Development,Male,Protestan,37,41048,1602800000,Menikah,S2,Yogyakarta</v>
      </c>
    </row>
    <row r="352" spans="1:14">
      <c r="A352" s="11" t="s">
        <v>939</v>
      </c>
      <c r="B352" s="11" t="s">
        <v>354</v>
      </c>
      <c r="C352" s="11" t="s">
        <v>54</v>
      </c>
      <c r="D352" s="11" t="s">
        <v>11</v>
      </c>
      <c r="E352" s="11" t="s">
        <v>26</v>
      </c>
      <c r="F352" s="11" t="s">
        <v>14</v>
      </c>
      <c r="G352" s="11" t="s">
        <v>1952</v>
      </c>
      <c r="H352" s="11">
        <v>57</v>
      </c>
      <c r="I352" s="10">
        <v>35548</v>
      </c>
      <c r="J352" s="73">
        <v>540510000</v>
      </c>
      <c r="K352" s="74" t="str">
        <f>IF(TBL_Employees[[#This Row],[Usia]]&gt;35,"Menikah","Belum Menikah")</f>
        <v>Menikah</v>
      </c>
      <c r="L352" s="11" t="s">
        <v>1956</v>
      </c>
      <c r="M352" s="11" t="s">
        <v>1963</v>
      </c>
      <c r="N352" s="16" t="str">
        <f>_xlfn.TEXTJOIN(",",TRUE,TBL_Employees[[#This Row],[Employe ID]:[City]])</f>
        <v>E03045,Andrew Huynh,Business Partner,Human Resources,Speciality Products,Male,Katolik,57,35548,540510000,Menikah,S1,Bekasi</v>
      </c>
    </row>
    <row r="353" spans="1:14">
      <c r="A353" s="11" t="s">
        <v>940</v>
      </c>
      <c r="B353" s="11" t="s">
        <v>941</v>
      </c>
      <c r="C353" s="11" t="s">
        <v>22</v>
      </c>
      <c r="D353" s="11" t="s">
        <v>16</v>
      </c>
      <c r="E353" s="11" t="s">
        <v>8</v>
      </c>
      <c r="F353" s="11" t="s">
        <v>9</v>
      </c>
      <c r="G353" s="11" t="s">
        <v>1953</v>
      </c>
      <c r="H353" s="11">
        <v>59</v>
      </c>
      <c r="I353" s="10">
        <v>37726</v>
      </c>
      <c r="J353" s="73">
        <v>1506990000</v>
      </c>
      <c r="K353" s="74" t="str">
        <f>IF(TBL_Employees[[#This Row],[Usia]]&gt;35,"Menikah","Belum Menikah")</f>
        <v>Menikah</v>
      </c>
      <c r="L353" s="11" t="s">
        <v>1958</v>
      </c>
      <c r="M353" s="11" t="s">
        <v>1969</v>
      </c>
      <c r="N353" s="16" t="str">
        <f>_xlfn.TEXTJOIN(",",TRUE,TBL_Employees[[#This Row],[Employe ID]:[City]])</f>
        <v>E01924,Anna Gutierrez,Director,Engineering,Research &amp; Development,Female,Hindu,59,37726,1506990000,Menikah,S3,Samarinda</v>
      </c>
    </row>
    <row r="354" spans="1:14">
      <c r="A354" s="11" t="s">
        <v>235</v>
      </c>
      <c r="B354" s="11" t="s">
        <v>942</v>
      </c>
      <c r="C354" s="11" t="s">
        <v>39</v>
      </c>
      <c r="D354" s="11" t="s">
        <v>25</v>
      </c>
      <c r="E354" s="11" t="s">
        <v>26</v>
      </c>
      <c r="F354" s="11" t="s">
        <v>14</v>
      </c>
      <c r="G354" s="11" t="s">
        <v>1954</v>
      </c>
      <c r="H354" s="11">
        <v>37</v>
      </c>
      <c r="I354" s="10">
        <v>41363</v>
      </c>
      <c r="J354" s="73">
        <v>695700000</v>
      </c>
      <c r="K354" s="74" t="str">
        <f>IF(TBL_Employees[[#This Row],[Usia]]&gt;35,"Menikah","Belum Menikah")</f>
        <v>Menikah</v>
      </c>
      <c r="L354" s="11" t="s">
        <v>1956</v>
      </c>
      <c r="M354" s="11" t="s">
        <v>1963</v>
      </c>
      <c r="N354" s="16" t="str">
        <f>_xlfn.TEXTJOIN(",",TRUE,TBL_Employees[[#This Row],[Employe ID]:[City]])</f>
        <v>E04877,Samuel Vega,Analyst II,Marketing,Speciality Products,Male,Budha,37,41363,695700000,Menikah,S1,Bekasi</v>
      </c>
    </row>
    <row r="355" spans="1:14">
      <c r="A355" s="11" t="s">
        <v>144</v>
      </c>
      <c r="B355" s="11" t="s">
        <v>943</v>
      </c>
      <c r="C355" s="11" t="s">
        <v>53</v>
      </c>
      <c r="D355" s="11" t="s">
        <v>13</v>
      </c>
      <c r="E355" s="11" t="s">
        <v>19</v>
      </c>
      <c r="F355" s="11" t="s">
        <v>9</v>
      </c>
      <c r="G355" s="11" t="s">
        <v>1955</v>
      </c>
      <c r="H355" s="11">
        <v>30</v>
      </c>
      <c r="I355" s="10">
        <v>43553</v>
      </c>
      <c r="J355" s="73">
        <v>867740000</v>
      </c>
      <c r="K355" s="74" t="str">
        <f>IF(TBL_Employees[[#This Row],[Usia]]&gt;35,"Menikah","Belum Menikah")</f>
        <v>Belum Menikah</v>
      </c>
      <c r="L355" s="11" t="s">
        <v>1957</v>
      </c>
      <c r="M355" s="11" t="s">
        <v>1968</v>
      </c>
      <c r="N355" s="16" t="str">
        <f>_xlfn.TEXTJOIN(",",TRUE,TBL_Employees[[#This Row],[Employe ID]:[City]])</f>
        <v>E02770,Liliana Do,Service Desk Analyst,IT,Manufacturing,Female,Konghucu,30,43553,867740000,Belum Menikah,S2,Lombok</v>
      </c>
    </row>
    <row r="356" spans="1:14">
      <c r="A356" s="11" t="s">
        <v>944</v>
      </c>
      <c r="B356" s="11" t="s">
        <v>945</v>
      </c>
      <c r="C356" s="11" t="s">
        <v>10</v>
      </c>
      <c r="D356" s="11" t="s">
        <v>11</v>
      </c>
      <c r="E356" s="11" t="s">
        <v>19</v>
      </c>
      <c r="F356" s="11" t="s">
        <v>14</v>
      </c>
      <c r="G356" s="11" t="s">
        <v>1950</v>
      </c>
      <c r="H356" s="11">
        <v>49</v>
      </c>
      <c r="I356" s="10">
        <v>36979</v>
      </c>
      <c r="J356" s="73">
        <v>576060000</v>
      </c>
      <c r="K356" s="74" t="str">
        <f>IF(TBL_Employees[[#This Row],[Usia]]&gt;35,"Menikah","Belum Menikah")</f>
        <v>Menikah</v>
      </c>
      <c r="L356" s="11" t="s">
        <v>1956</v>
      </c>
      <c r="M356" s="11" t="s">
        <v>1963</v>
      </c>
      <c r="N356" s="16" t="str">
        <f>_xlfn.TEXTJOIN(",",TRUE,TBL_Employees[[#This Row],[Employe ID]:[City]])</f>
        <v>E04590,Isaac Sanders,HRIS Analyst,Human Resources,Manufacturing,Male,Islam,49,36979,576060000,Menikah,S1,Bekasi</v>
      </c>
    </row>
    <row r="357" spans="1:14">
      <c r="A357" s="11" t="s">
        <v>368</v>
      </c>
      <c r="B357" s="11" t="s">
        <v>152</v>
      </c>
      <c r="C357" s="11" t="s">
        <v>37</v>
      </c>
      <c r="D357" s="11" t="s">
        <v>7</v>
      </c>
      <c r="E357" s="11" t="s">
        <v>17</v>
      </c>
      <c r="F357" s="11" t="s">
        <v>9</v>
      </c>
      <c r="G357" s="11" t="s">
        <v>1951</v>
      </c>
      <c r="H357" s="11">
        <v>48</v>
      </c>
      <c r="I357" s="10">
        <v>37144</v>
      </c>
      <c r="J357" s="73">
        <v>1257300000</v>
      </c>
      <c r="K357" s="74" t="str">
        <f>IF(TBL_Employees[[#This Row],[Usia]]&gt;35,"Menikah","Belum Menikah")</f>
        <v>Menikah</v>
      </c>
      <c r="L357" s="11" t="s">
        <v>1957</v>
      </c>
      <c r="M357" s="11" t="s">
        <v>1960</v>
      </c>
      <c r="N357" s="16" t="str">
        <f>_xlfn.TEXTJOIN(",",TRUE,TBL_Employees[[#This Row],[Employe ID]:[City]])</f>
        <v>E01977,Raelynn Gupta,Sr. Manger,Finance,Corporate,Female,Protestan,48,37144,1257300000,Menikah,S2,Bogor</v>
      </c>
    </row>
    <row r="358" spans="1:14">
      <c r="A358" s="11" t="s">
        <v>192</v>
      </c>
      <c r="B358" s="11" t="s">
        <v>946</v>
      </c>
      <c r="C358" s="11" t="s">
        <v>69</v>
      </c>
      <c r="D358" s="11" t="s">
        <v>13</v>
      </c>
      <c r="E358" s="11" t="s">
        <v>8</v>
      </c>
      <c r="F358" s="11" t="s">
        <v>9</v>
      </c>
      <c r="G358" s="11" t="s">
        <v>1952</v>
      </c>
      <c r="H358" s="11">
        <v>51</v>
      </c>
      <c r="I358" s="10">
        <v>40964</v>
      </c>
      <c r="J358" s="73">
        <v>641700000</v>
      </c>
      <c r="K358" s="74" t="str">
        <f>IF(TBL_Employees[[#This Row],[Usia]]&gt;35,"Menikah","Belum Menikah")</f>
        <v>Menikah</v>
      </c>
      <c r="L358" s="11" t="s">
        <v>1956</v>
      </c>
      <c r="M358" s="11" t="s">
        <v>1975</v>
      </c>
      <c r="N358" s="16" t="str">
        <f>_xlfn.TEXTJOIN(",",TRUE,TBL_Employees[[#This Row],[Employe ID]:[City]])</f>
        <v>E01378,Genesis Xiong,System Administrator ,IT,Research &amp; Development,Female,Katolik,51,40964,641700000,Menikah,S1,Denpasar</v>
      </c>
    </row>
    <row r="359" spans="1:14">
      <c r="A359" s="11" t="s">
        <v>947</v>
      </c>
      <c r="B359" s="11" t="s">
        <v>948</v>
      </c>
      <c r="C359" s="11" t="s">
        <v>50</v>
      </c>
      <c r="D359" s="11" t="s">
        <v>11</v>
      </c>
      <c r="E359" s="11" t="s">
        <v>26</v>
      </c>
      <c r="F359" s="11" t="s">
        <v>14</v>
      </c>
      <c r="G359" s="11" t="s">
        <v>1953</v>
      </c>
      <c r="H359" s="11">
        <v>56</v>
      </c>
      <c r="I359" s="10">
        <v>35816</v>
      </c>
      <c r="J359" s="73">
        <v>723030000</v>
      </c>
      <c r="K359" s="74" t="str">
        <f>IF(TBL_Employees[[#This Row],[Usia]]&gt;35,"Menikah","Belum Menikah")</f>
        <v>Menikah</v>
      </c>
      <c r="L359" s="11" t="s">
        <v>1956</v>
      </c>
      <c r="M359" s="11" t="s">
        <v>1962</v>
      </c>
      <c r="N359" s="16" t="str">
        <f>_xlfn.TEXTJOIN(",",TRUE,TBL_Employees[[#This Row],[Employe ID]:[City]])</f>
        <v>E04224,Lucas Ramos,Sr. Business Partner,Human Resources,Speciality Products,Male,Hindu,56,35816,723030000,Menikah,S1,Tanggerang</v>
      </c>
    </row>
    <row r="360" spans="1:14">
      <c r="A360" s="11" t="s">
        <v>949</v>
      </c>
      <c r="B360" s="11" t="s">
        <v>950</v>
      </c>
      <c r="C360" s="11" t="s">
        <v>38</v>
      </c>
      <c r="D360" s="11" t="s">
        <v>30</v>
      </c>
      <c r="E360" s="11" t="s">
        <v>8</v>
      </c>
      <c r="F360" s="11" t="s">
        <v>14</v>
      </c>
      <c r="G360" s="11" t="s">
        <v>1954</v>
      </c>
      <c r="H360" s="11">
        <v>36</v>
      </c>
      <c r="I360" s="10">
        <v>41116</v>
      </c>
      <c r="J360" s="73">
        <v>1058910000</v>
      </c>
      <c r="K360" s="74" t="str">
        <f>IF(TBL_Employees[[#This Row],[Usia]]&gt;35,"Menikah","Belum Menikah")</f>
        <v>Menikah</v>
      </c>
      <c r="L360" s="11" t="s">
        <v>1956</v>
      </c>
      <c r="M360" s="11" t="s">
        <v>1959</v>
      </c>
      <c r="N360" s="16" t="str">
        <f>_xlfn.TEXTJOIN(",",TRUE,TBL_Employees[[#This Row],[Employe ID]:[City]])</f>
        <v>E03423,Santiago f Gonzalez,Manager,Sales,Research &amp; Development,Male,Budha,36,41116,1058910000,Menikah,S1,Jakarta</v>
      </c>
    </row>
    <row r="361" spans="1:14">
      <c r="A361" s="11" t="s">
        <v>258</v>
      </c>
      <c r="B361" s="11" t="s">
        <v>951</v>
      </c>
      <c r="C361" s="11" t="s">
        <v>6</v>
      </c>
      <c r="D361" s="11" t="s">
        <v>25</v>
      </c>
      <c r="E361" s="11" t="s">
        <v>26</v>
      </c>
      <c r="F361" s="11" t="s">
        <v>14</v>
      </c>
      <c r="G361" s="11" t="s">
        <v>1955</v>
      </c>
      <c r="H361" s="11">
        <v>38</v>
      </c>
      <c r="I361" s="10">
        <v>44433</v>
      </c>
      <c r="J361" s="73">
        <v>2552300000</v>
      </c>
      <c r="K361" s="74" t="str">
        <f>IF(TBL_Employees[[#This Row],[Usia]]&gt;35,"Menikah","Belum Menikah")</f>
        <v>Menikah</v>
      </c>
      <c r="L361" s="11" t="s">
        <v>1956</v>
      </c>
      <c r="M361" s="11" t="s">
        <v>1964</v>
      </c>
      <c r="N361" s="16" t="str">
        <f>_xlfn.TEXTJOIN(",",TRUE,TBL_Employees[[#This Row],[Employe ID]:[City]])</f>
        <v>E01584,Henry Zhu,Vice President,Marketing,Speciality Products,Male,Konghucu,38,44433,2552300000,Menikah,S1,Surabaya</v>
      </c>
    </row>
    <row r="362" spans="1:14">
      <c r="A362" s="11" t="s">
        <v>952</v>
      </c>
      <c r="B362" s="11" t="s">
        <v>953</v>
      </c>
      <c r="C362" s="11" t="s">
        <v>39</v>
      </c>
      <c r="D362" s="11" t="s">
        <v>30</v>
      </c>
      <c r="E362" s="11" t="s">
        <v>19</v>
      </c>
      <c r="F362" s="11" t="s">
        <v>9</v>
      </c>
      <c r="G362" s="11" t="s">
        <v>1950</v>
      </c>
      <c r="H362" s="11">
        <v>56</v>
      </c>
      <c r="I362" s="10">
        <v>33770</v>
      </c>
      <c r="J362" s="73">
        <v>595910000</v>
      </c>
      <c r="K362" s="74" t="str">
        <f>IF(TBL_Employees[[#This Row],[Usia]]&gt;35,"Menikah","Belum Menikah")</f>
        <v>Menikah</v>
      </c>
      <c r="L362" s="11" t="s">
        <v>1958</v>
      </c>
      <c r="M362" s="11" t="s">
        <v>1969</v>
      </c>
      <c r="N362" s="16" t="str">
        <f>_xlfn.TEXTJOIN(",",TRUE,TBL_Employees[[#This Row],[Employe ID]:[City]])</f>
        <v>E00788,Emily Contreras,Analyst II,Sales,Manufacturing,Female,Islam,56,33770,595910000,Menikah,S3,Samarinda</v>
      </c>
    </row>
    <row r="363" spans="1:14">
      <c r="A363" s="11" t="s">
        <v>954</v>
      </c>
      <c r="B363" s="11" t="s">
        <v>955</v>
      </c>
      <c r="C363" s="11" t="s">
        <v>6</v>
      </c>
      <c r="D363" s="11" t="s">
        <v>11</v>
      </c>
      <c r="E363" s="11" t="s">
        <v>19</v>
      </c>
      <c r="F363" s="11" t="s">
        <v>9</v>
      </c>
      <c r="G363" s="11" t="s">
        <v>1951</v>
      </c>
      <c r="H363" s="11">
        <v>52</v>
      </c>
      <c r="I363" s="10">
        <v>41113</v>
      </c>
      <c r="J363" s="73">
        <v>1870480000</v>
      </c>
      <c r="K363" s="74" t="str">
        <f>IF(TBL_Employees[[#This Row],[Usia]]&gt;35,"Menikah","Belum Menikah")</f>
        <v>Menikah</v>
      </c>
      <c r="L363" s="11" t="s">
        <v>1957</v>
      </c>
      <c r="M363" s="11" t="s">
        <v>1968</v>
      </c>
      <c r="N363" s="16" t="str">
        <f>_xlfn.TEXTJOIN(",",TRUE,TBL_Employees[[#This Row],[Employe ID]:[City]])</f>
        <v>E00207,Hailey Lai,Vice President,Human Resources,Manufacturing,Female,Protestan,52,41113,1870480000,Menikah,S2,Lombok</v>
      </c>
    </row>
    <row r="364" spans="1:14">
      <c r="A364" s="11" t="s">
        <v>154</v>
      </c>
      <c r="B364" s="11" t="s">
        <v>956</v>
      </c>
      <c r="C364" s="11" t="s">
        <v>39</v>
      </c>
      <c r="D364" s="11" t="s">
        <v>7</v>
      </c>
      <c r="E364" s="11" t="s">
        <v>26</v>
      </c>
      <c r="F364" s="11" t="s">
        <v>9</v>
      </c>
      <c r="G364" s="11" t="s">
        <v>1952</v>
      </c>
      <c r="H364" s="11">
        <v>53</v>
      </c>
      <c r="I364" s="10">
        <v>37296</v>
      </c>
      <c r="J364" s="73">
        <v>586050000</v>
      </c>
      <c r="K364" s="74" t="str">
        <f>IF(TBL_Employees[[#This Row],[Usia]]&gt;35,"Menikah","Belum Menikah")</f>
        <v>Menikah</v>
      </c>
      <c r="L364" s="11" t="s">
        <v>1956</v>
      </c>
      <c r="M364" s="11" t="s">
        <v>1962</v>
      </c>
      <c r="N364" s="16" t="str">
        <f>_xlfn.TEXTJOIN(",",TRUE,TBL_Employees[[#This Row],[Employe ID]:[City]])</f>
        <v>E00834,Vivian Guzman,Analyst II,Finance,Speciality Products,Female,Katolik,53,37296,586050000,Menikah,S1,Tanggerang</v>
      </c>
    </row>
    <row r="365" spans="1:14">
      <c r="A365" s="11" t="s">
        <v>957</v>
      </c>
      <c r="B365" s="11" t="s">
        <v>958</v>
      </c>
      <c r="C365" s="11" t="s">
        <v>22</v>
      </c>
      <c r="D365" s="11" t="s">
        <v>16</v>
      </c>
      <c r="E365" s="11" t="s">
        <v>17</v>
      </c>
      <c r="F365" s="11" t="s">
        <v>9</v>
      </c>
      <c r="G365" s="11" t="s">
        <v>1953</v>
      </c>
      <c r="H365" s="11">
        <v>60</v>
      </c>
      <c r="I365" s="10">
        <v>42739</v>
      </c>
      <c r="J365" s="73">
        <v>1785020000</v>
      </c>
      <c r="K365" s="74" t="str">
        <f>IF(TBL_Employees[[#This Row],[Usia]]&gt;35,"Menikah","Belum Menikah")</f>
        <v>Menikah</v>
      </c>
      <c r="L365" s="11" t="s">
        <v>1956</v>
      </c>
      <c r="M365" s="11" t="s">
        <v>1964</v>
      </c>
      <c r="N365" s="16" t="str">
        <f>_xlfn.TEXTJOIN(",",TRUE,TBL_Employees[[#This Row],[Employe ID]:[City]])</f>
        <v>E04571,Hadley Contreras,Director,Engineering,Corporate,Female,Hindu,60,42739,1785020000,Menikah,S1,Surabaya</v>
      </c>
    </row>
    <row r="366" spans="1:14">
      <c r="A366" s="11" t="s">
        <v>959</v>
      </c>
      <c r="B366" s="11" t="s">
        <v>960</v>
      </c>
      <c r="C366" s="11" t="s">
        <v>38</v>
      </c>
      <c r="D366" s="11" t="s">
        <v>40</v>
      </c>
      <c r="E366" s="11" t="s">
        <v>26</v>
      </c>
      <c r="F366" s="11" t="s">
        <v>14</v>
      </c>
      <c r="G366" s="11" t="s">
        <v>1954</v>
      </c>
      <c r="H366" s="11">
        <v>63</v>
      </c>
      <c r="I366" s="10">
        <v>42214</v>
      </c>
      <c r="J366" s="73">
        <v>1037240000</v>
      </c>
      <c r="K366" s="74" t="str">
        <f>IF(TBL_Employees[[#This Row],[Usia]]&gt;35,"Menikah","Belum Menikah")</f>
        <v>Menikah</v>
      </c>
      <c r="L366" s="11" t="s">
        <v>1957</v>
      </c>
      <c r="M366" s="11" t="s">
        <v>1965</v>
      </c>
      <c r="N366" s="16" t="str">
        <f>_xlfn.TEXTJOIN(",",TRUE,TBL_Employees[[#This Row],[Employe ID]:[City]])</f>
        <v>E02652,Nathan Sun,Manager,Accounting,Speciality Products,Male,Budha,63,42214,1037240000,Menikah,S2,Bandung</v>
      </c>
    </row>
    <row r="367" spans="1:14">
      <c r="A367" s="11" t="s">
        <v>961</v>
      </c>
      <c r="B367" s="11" t="s">
        <v>962</v>
      </c>
      <c r="C367" s="11" t="s">
        <v>22</v>
      </c>
      <c r="D367" s="11" t="s">
        <v>16</v>
      </c>
      <c r="E367" s="11" t="s">
        <v>8</v>
      </c>
      <c r="F367" s="11" t="s">
        <v>9</v>
      </c>
      <c r="G367" s="11" t="s">
        <v>1955</v>
      </c>
      <c r="H367" s="11">
        <v>37</v>
      </c>
      <c r="I367" s="10">
        <v>39528</v>
      </c>
      <c r="J367" s="73">
        <v>1562770000</v>
      </c>
      <c r="K367" s="74" t="str">
        <f>IF(TBL_Employees[[#This Row],[Usia]]&gt;35,"Menikah","Belum Menikah")</f>
        <v>Menikah</v>
      </c>
      <c r="L367" s="11" t="s">
        <v>1958</v>
      </c>
      <c r="M367" s="11" t="s">
        <v>1966</v>
      </c>
      <c r="N367" s="16" t="str">
        <f>_xlfn.TEXTJOIN(",",TRUE,TBL_Employees[[#This Row],[Employe ID]:[City]])</f>
        <v>E02693,Grace Campos,Director,Engineering,Research &amp; Development,Female,Konghucu,37,39528,1562770000,Menikah,S3,Medan</v>
      </c>
    </row>
    <row r="368" spans="1:14">
      <c r="A368" s="11" t="s">
        <v>963</v>
      </c>
      <c r="B368" s="11" t="s">
        <v>964</v>
      </c>
      <c r="C368" s="11" t="s">
        <v>100</v>
      </c>
      <c r="D368" s="11" t="s">
        <v>16</v>
      </c>
      <c r="E368" s="11" t="s">
        <v>8</v>
      </c>
      <c r="F368" s="11" t="s">
        <v>9</v>
      </c>
      <c r="G368" s="11" t="s">
        <v>1950</v>
      </c>
      <c r="H368" s="11">
        <v>30</v>
      </c>
      <c r="I368" s="10">
        <v>43086</v>
      </c>
      <c r="J368" s="73">
        <v>877440000</v>
      </c>
      <c r="K368" s="74" t="str">
        <f>IF(TBL_Employees[[#This Row],[Usia]]&gt;35,"Menikah","Belum Menikah")</f>
        <v>Belum Menikah</v>
      </c>
      <c r="L368" s="11" t="s">
        <v>1958</v>
      </c>
      <c r="M368" s="11" t="s">
        <v>1969</v>
      </c>
      <c r="N368" s="16" t="str">
        <f>_xlfn.TEXTJOIN(",",TRUE,TBL_Employees[[#This Row],[Employe ID]:[City]])</f>
        <v>E03359,Autumn Ortiz,Field Engineer,Engineering,Research &amp; Development,Female,Islam,30,43086,877440000,Belum Menikah,S3,Samarinda</v>
      </c>
    </row>
    <row r="369" spans="1:14">
      <c r="A369" s="11" t="s">
        <v>965</v>
      </c>
      <c r="B369" s="11" t="s">
        <v>966</v>
      </c>
      <c r="C369" s="11" t="s">
        <v>39</v>
      </c>
      <c r="D369" s="11" t="s">
        <v>7</v>
      </c>
      <c r="E369" s="11" t="s">
        <v>19</v>
      </c>
      <c r="F369" s="11" t="s">
        <v>14</v>
      </c>
      <c r="G369" s="11" t="s">
        <v>1951</v>
      </c>
      <c r="H369" s="11">
        <v>30</v>
      </c>
      <c r="I369" s="10">
        <v>43542</v>
      </c>
      <c r="J369" s="73">
        <v>547140000</v>
      </c>
      <c r="K369" s="74" t="str">
        <f>IF(TBL_Employees[[#This Row],[Usia]]&gt;35,"Menikah","Belum Menikah")</f>
        <v>Belum Menikah</v>
      </c>
      <c r="L369" s="11" t="s">
        <v>1956</v>
      </c>
      <c r="M369" s="11" t="s">
        <v>1975</v>
      </c>
      <c r="N369" s="16" t="str">
        <f>_xlfn.TEXTJOIN(",",TRUE,TBL_Employees[[#This Row],[Employe ID]:[City]])</f>
        <v>E00399,Connor Walker,Analyst II,Finance,Manufacturing,Male,Protestan,30,43542,547140000,Belum Menikah,S1,Denpasar</v>
      </c>
    </row>
    <row r="370" spans="1:14">
      <c r="A370" s="11" t="s">
        <v>967</v>
      </c>
      <c r="B370" s="11" t="s">
        <v>968</v>
      </c>
      <c r="C370" s="11" t="s">
        <v>12</v>
      </c>
      <c r="D370" s="11" t="s">
        <v>13</v>
      </c>
      <c r="E370" s="11" t="s">
        <v>17</v>
      </c>
      <c r="F370" s="11" t="s">
        <v>9</v>
      </c>
      <c r="G370" s="11" t="s">
        <v>1952</v>
      </c>
      <c r="H370" s="11">
        <v>45</v>
      </c>
      <c r="I370" s="10">
        <v>41511</v>
      </c>
      <c r="J370" s="73">
        <v>991690000</v>
      </c>
      <c r="K370" s="74" t="str">
        <f>IF(TBL_Employees[[#This Row],[Usia]]&gt;35,"Menikah","Belum Menikah")</f>
        <v>Menikah</v>
      </c>
      <c r="L370" s="11" t="s">
        <v>1957</v>
      </c>
      <c r="M370" s="11" t="s">
        <v>1967</v>
      </c>
      <c r="N370" s="16" t="str">
        <f>_xlfn.TEXTJOIN(",",TRUE,TBL_Employees[[#This Row],[Employe ID]:[City]])</f>
        <v>E02971,Mia Wu,Enterprise Architect,IT,Corporate,Female,Katolik,45,41511,991690000,Menikah,S2,Yogyakarta</v>
      </c>
    </row>
    <row r="371" spans="1:14">
      <c r="A371" s="11" t="s">
        <v>273</v>
      </c>
      <c r="B371" s="11" t="s">
        <v>969</v>
      </c>
      <c r="C371" s="11" t="s">
        <v>37</v>
      </c>
      <c r="D371" s="11" t="s">
        <v>40</v>
      </c>
      <c r="E371" s="11" t="s">
        <v>8</v>
      </c>
      <c r="F371" s="11" t="s">
        <v>9</v>
      </c>
      <c r="G371" s="11" t="s">
        <v>1953</v>
      </c>
      <c r="H371" s="11">
        <v>55</v>
      </c>
      <c r="I371" s="10">
        <v>38888</v>
      </c>
      <c r="J371" s="73">
        <v>1426280000</v>
      </c>
      <c r="K371" s="74" t="str">
        <f>IF(TBL_Employees[[#This Row],[Usia]]&gt;35,"Menikah","Belum Menikah")</f>
        <v>Menikah</v>
      </c>
      <c r="L371" s="11" t="s">
        <v>1957</v>
      </c>
      <c r="M371" s="11" t="s">
        <v>1960</v>
      </c>
      <c r="N371" s="16" t="str">
        <f>_xlfn.TEXTJOIN(",",TRUE,TBL_Employees[[#This Row],[Employe ID]:[City]])</f>
        <v>E03327,Julia Luong,Sr. Manger,Accounting,Research &amp; Development,Female,Hindu,55,38888,1426280000,Menikah,S2,Bogor</v>
      </c>
    </row>
    <row r="372" spans="1:14">
      <c r="A372" s="11" t="s">
        <v>242</v>
      </c>
      <c r="B372" s="11" t="s">
        <v>970</v>
      </c>
      <c r="C372" s="11" t="s">
        <v>24</v>
      </c>
      <c r="D372" s="11" t="s">
        <v>25</v>
      </c>
      <c r="E372" s="11" t="s">
        <v>19</v>
      </c>
      <c r="F372" s="11" t="s">
        <v>9</v>
      </c>
      <c r="G372" s="11" t="s">
        <v>1954</v>
      </c>
      <c r="H372" s="11">
        <v>33</v>
      </c>
      <c r="I372" s="10">
        <v>41756</v>
      </c>
      <c r="J372" s="73">
        <v>758690000</v>
      </c>
      <c r="K372" s="74" t="str">
        <f>IF(TBL_Employees[[#This Row],[Usia]]&gt;35,"Menikah","Belum Menikah")</f>
        <v>Belum Menikah</v>
      </c>
      <c r="L372" s="11" t="s">
        <v>1958</v>
      </c>
      <c r="M372" s="11" t="s">
        <v>1969</v>
      </c>
      <c r="N372" s="16" t="str">
        <f>_xlfn.TEXTJOIN(",",TRUE,TBL_Employees[[#This Row],[Employe ID]:[City]])</f>
        <v>E00900,Eleanor Delgado,Sr. Analyst,Marketing,Manufacturing,Female,Budha,33,41756,758690000,Belum Menikah,S3,Samarinda</v>
      </c>
    </row>
    <row r="373" spans="1:14">
      <c r="A373" s="11" t="s">
        <v>247</v>
      </c>
      <c r="B373" s="11" t="s">
        <v>971</v>
      </c>
      <c r="C373" s="11" t="s">
        <v>45</v>
      </c>
      <c r="D373" s="11" t="s">
        <v>13</v>
      </c>
      <c r="E373" s="11" t="s">
        <v>19</v>
      </c>
      <c r="F373" s="11" t="s">
        <v>9</v>
      </c>
      <c r="G373" s="11" t="s">
        <v>1955</v>
      </c>
      <c r="H373" s="11">
        <v>65</v>
      </c>
      <c r="I373" s="10">
        <v>43234</v>
      </c>
      <c r="J373" s="73">
        <v>609850000</v>
      </c>
      <c r="K373" s="74" t="str">
        <f>IF(TBL_Employees[[#This Row],[Usia]]&gt;35,"Menikah","Belum Menikah")</f>
        <v>Menikah</v>
      </c>
      <c r="L373" s="11" t="s">
        <v>1956</v>
      </c>
      <c r="M373" s="11" t="s">
        <v>1959</v>
      </c>
      <c r="N373" s="16" t="str">
        <f>_xlfn.TEXTJOIN(",",TRUE,TBL_Employees[[#This Row],[Employe ID]:[City]])</f>
        <v>E00836,Addison Roberts,Network Architect,IT,Manufacturing,Female,Konghucu,65,43234,609850000,Menikah,S1,Jakarta</v>
      </c>
    </row>
    <row r="374" spans="1:14">
      <c r="A374" s="11" t="s">
        <v>146</v>
      </c>
      <c r="B374" s="11" t="s">
        <v>972</v>
      </c>
      <c r="C374" s="11" t="s">
        <v>37</v>
      </c>
      <c r="D374" s="11" t="s">
        <v>13</v>
      </c>
      <c r="E374" s="11" t="s">
        <v>8</v>
      </c>
      <c r="F374" s="11" t="s">
        <v>9</v>
      </c>
      <c r="G374" s="11" t="s">
        <v>1950</v>
      </c>
      <c r="H374" s="11">
        <v>60</v>
      </c>
      <c r="I374" s="10">
        <v>40383</v>
      </c>
      <c r="J374" s="73">
        <v>1269110000</v>
      </c>
      <c r="K374" s="74" t="str">
        <f>IF(TBL_Employees[[#This Row],[Usia]]&gt;35,"Menikah","Belum Menikah")</f>
        <v>Menikah</v>
      </c>
      <c r="L374" s="11" t="s">
        <v>1957</v>
      </c>
      <c r="M374" s="11" t="s">
        <v>1965</v>
      </c>
      <c r="N374" s="16" t="str">
        <f>_xlfn.TEXTJOIN(",",TRUE,TBL_Employees[[#This Row],[Employe ID]:[City]])</f>
        <v>E03854,Camila Li,Sr. Manger,IT,Research &amp; Development,Female,Islam,60,40383,1269110000,Menikah,S2,Bandung</v>
      </c>
    </row>
    <row r="375" spans="1:14">
      <c r="A375" s="11" t="s">
        <v>973</v>
      </c>
      <c r="B375" s="11" t="s">
        <v>974</v>
      </c>
      <c r="C375" s="11" t="s">
        <v>6</v>
      </c>
      <c r="D375" s="11" t="s">
        <v>30</v>
      </c>
      <c r="E375" s="11" t="s">
        <v>8</v>
      </c>
      <c r="F375" s="11" t="s">
        <v>14</v>
      </c>
      <c r="G375" s="11" t="s">
        <v>1951</v>
      </c>
      <c r="H375" s="11">
        <v>56</v>
      </c>
      <c r="I375" s="10">
        <v>38042</v>
      </c>
      <c r="J375" s="73">
        <v>2169490000</v>
      </c>
      <c r="K375" s="74" t="str">
        <f>IF(TBL_Employees[[#This Row],[Usia]]&gt;35,"Menikah","Belum Menikah")</f>
        <v>Menikah</v>
      </c>
      <c r="L375" s="11" t="s">
        <v>1957</v>
      </c>
      <c r="M375" s="11" t="s">
        <v>1965</v>
      </c>
      <c r="N375" s="16" t="str">
        <f>_xlfn.TEXTJOIN(",",TRUE,TBL_Employees[[#This Row],[Employe ID]:[City]])</f>
        <v>E04729,Ezekiel Fong,Vice President,Sales,Research &amp; Development,Male,Protestan,56,38042,2169490000,Menikah,S2,Bandung</v>
      </c>
    </row>
    <row r="376" spans="1:14">
      <c r="A376" s="11" t="s">
        <v>975</v>
      </c>
      <c r="B376" s="11" t="s">
        <v>976</v>
      </c>
      <c r="C376" s="11" t="s">
        <v>22</v>
      </c>
      <c r="D376" s="11" t="s">
        <v>16</v>
      </c>
      <c r="E376" s="11" t="s">
        <v>19</v>
      </c>
      <c r="F376" s="11" t="s">
        <v>14</v>
      </c>
      <c r="G376" s="11" t="s">
        <v>1952</v>
      </c>
      <c r="H376" s="11">
        <v>53</v>
      </c>
      <c r="I376" s="10">
        <v>41204</v>
      </c>
      <c r="J376" s="73">
        <v>1685100000</v>
      </c>
      <c r="K376" s="74" t="str">
        <f>IF(TBL_Employees[[#This Row],[Usia]]&gt;35,"Menikah","Belum Menikah")</f>
        <v>Menikah</v>
      </c>
      <c r="L376" s="11" t="s">
        <v>1956</v>
      </c>
      <c r="M376" s="11" t="s">
        <v>1959</v>
      </c>
      <c r="N376" s="16" t="str">
        <f>_xlfn.TEXTJOIN(",",TRUE,TBL_Employees[[#This Row],[Employe ID]:[City]])</f>
        <v>E00360,Dylan Thao,Director,Engineering,Manufacturing,Male,Katolik,53,41204,1685100000,Menikah,S1,Jakarta</v>
      </c>
    </row>
    <row r="377" spans="1:14">
      <c r="A377" s="11" t="s">
        <v>977</v>
      </c>
      <c r="B377" s="11" t="s">
        <v>978</v>
      </c>
      <c r="C377" s="11" t="s">
        <v>100</v>
      </c>
      <c r="D377" s="11" t="s">
        <v>16</v>
      </c>
      <c r="E377" s="11" t="s">
        <v>26</v>
      </c>
      <c r="F377" s="11" t="s">
        <v>9</v>
      </c>
      <c r="G377" s="11" t="s">
        <v>1953</v>
      </c>
      <c r="H377" s="11">
        <v>36</v>
      </c>
      <c r="I377" s="10">
        <v>42443</v>
      </c>
      <c r="J377" s="73">
        <v>858700000</v>
      </c>
      <c r="K377" s="74" t="str">
        <f>IF(TBL_Employees[[#This Row],[Usia]]&gt;35,"Menikah","Belum Menikah")</f>
        <v>Menikah</v>
      </c>
      <c r="L377" s="11" t="s">
        <v>1958</v>
      </c>
      <c r="M377" s="11" t="s">
        <v>1969</v>
      </c>
      <c r="N377" s="16" t="str">
        <f>_xlfn.TEXTJOIN(",",TRUE,TBL_Employees[[#This Row],[Employe ID]:[City]])</f>
        <v>E02284,Josephine Salazar,Field Engineer,Engineering,Speciality Products,Female,Hindu,36,42443,858700000,Menikah,S3,Samarinda</v>
      </c>
    </row>
    <row r="378" spans="1:14">
      <c r="A378" s="11" t="s">
        <v>203</v>
      </c>
      <c r="B378" s="11" t="s">
        <v>979</v>
      </c>
      <c r="C378" s="11" t="s">
        <v>24</v>
      </c>
      <c r="D378" s="11" t="s">
        <v>25</v>
      </c>
      <c r="E378" s="11" t="s">
        <v>17</v>
      </c>
      <c r="F378" s="11" t="s">
        <v>9</v>
      </c>
      <c r="G378" s="11" t="s">
        <v>1954</v>
      </c>
      <c r="H378" s="11">
        <v>46</v>
      </c>
      <c r="I378" s="10">
        <v>37271</v>
      </c>
      <c r="J378" s="73">
        <v>865100000</v>
      </c>
      <c r="K378" s="74" t="str">
        <f>IF(TBL_Employees[[#This Row],[Usia]]&gt;35,"Menikah","Belum Menikah")</f>
        <v>Menikah</v>
      </c>
      <c r="L378" s="11" t="s">
        <v>1957</v>
      </c>
      <c r="M378" s="11" t="s">
        <v>1967</v>
      </c>
      <c r="N378" s="16" t="str">
        <f>_xlfn.TEXTJOIN(",",TRUE,TBL_Employees[[#This Row],[Employe ID]:[City]])</f>
        <v>E00181,Genesis Hu,Sr. Analyst,Marketing,Corporate,Female,Budha,46,37271,865100000,Menikah,S2,Yogyakarta</v>
      </c>
    </row>
    <row r="379" spans="1:14">
      <c r="A379" s="11" t="s">
        <v>980</v>
      </c>
      <c r="B379" s="11" t="s">
        <v>981</v>
      </c>
      <c r="C379" s="11" t="s">
        <v>38</v>
      </c>
      <c r="D379" s="11" t="s">
        <v>30</v>
      </c>
      <c r="E379" s="11" t="s">
        <v>26</v>
      </c>
      <c r="F379" s="11" t="s">
        <v>9</v>
      </c>
      <c r="G379" s="11" t="s">
        <v>1955</v>
      </c>
      <c r="H379" s="11">
        <v>38</v>
      </c>
      <c r="I379" s="10">
        <v>42999</v>
      </c>
      <c r="J379" s="73">
        <v>1196470000</v>
      </c>
      <c r="K379" s="74" t="str">
        <f>IF(TBL_Employees[[#This Row],[Usia]]&gt;35,"Menikah","Belum Menikah")</f>
        <v>Menikah</v>
      </c>
      <c r="L379" s="11" t="s">
        <v>1958</v>
      </c>
      <c r="M379" s="11" t="s">
        <v>1969</v>
      </c>
      <c r="N379" s="16" t="str">
        <f>_xlfn.TEXTJOIN(",",TRUE,TBL_Employees[[#This Row],[Employe ID]:[City]])</f>
        <v>E04168,Mila Juarez,Manager,Sales,Speciality Products,Female,Konghucu,38,42999,1196470000,Menikah,S3,Samarinda</v>
      </c>
    </row>
    <row r="380" spans="1:14">
      <c r="A380" s="11" t="s">
        <v>205</v>
      </c>
      <c r="B380" s="11" t="s">
        <v>982</v>
      </c>
      <c r="C380" s="11" t="s">
        <v>12</v>
      </c>
      <c r="D380" s="11" t="s">
        <v>13</v>
      </c>
      <c r="E380" s="11" t="s">
        <v>8</v>
      </c>
      <c r="F380" s="11" t="s">
        <v>14</v>
      </c>
      <c r="G380" s="11" t="s">
        <v>1950</v>
      </c>
      <c r="H380" s="11">
        <v>62</v>
      </c>
      <c r="I380" s="10">
        <v>36996</v>
      </c>
      <c r="J380" s="73">
        <v>809210000</v>
      </c>
      <c r="K380" s="74" t="str">
        <f>IF(TBL_Employees[[#This Row],[Usia]]&gt;35,"Menikah","Belum Menikah")</f>
        <v>Menikah</v>
      </c>
      <c r="L380" s="11" t="s">
        <v>1956</v>
      </c>
      <c r="M380" s="11" t="s">
        <v>1975</v>
      </c>
      <c r="N380" s="16" t="str">
        <f>_xlfn.TEXTJOIN(",",TRUE,TBL_Employees[[#This Row],[Employe ID]:[City]])</f>
        <v>E02861,Daniel Perry,Enterprise Architect,IT,Research &amp; Development,Male,Islam,62,36996,809210000,Menikah,S1,Denpasar</v>
      </c>
    </row>
    <row r="381" spans="1:14">
      <c r="A381" s="11" t="s">
        <v>983</v>
      </c>
      <c r="B381" s="11" t="s">
        <v>984</v>
      </c>
      <c r="C381" s="11" t="s">
        <v>68</v>
      </c>
      <c r="D381" s="11" t="s">
        <v>16</v>
      </c>
      <c r="E381" s="11" t="s">
        <v>8</v>
      </c>
      <c r="F381" s="11" t="s">
        <v>9</v>
      </c>
      <c r="G381" s="11" t="s">
        <v>1951</v>
      </c>
      <c r="H381" s="11">
        <v>61</v>
      </c>
      <c r="I381" s="10">
        <v>40193</v>
      </c>
      <c r="J381" s="73">
        <v>981100000</v>
      </c>
      <c r="K381" s="74" t="str">
        <f>IF(TBL_Employees[[#This Row],[Usia]]&gt;35,"Menikah","Belum Menikah")</f>
        <v>Menikah</v>
      </c>
      <c r="L381" s="11" t="s">
        <v>1956</v>
      </c>
      <c r="M381" s="11" t="s">
        <v>1961</v>
      </c>
      <c r="N381" s="16" t="str">
        <f>_xlfn.TEXTJOIN(",",TRUE,TBL_Employees[[#This Row],[Employe ID]:[City]])</f>
        <v>E01357,Paisley Hunter,Engineering Manager,Engineering,Research &amp; Development,Female,Protestan,61,40193,981100000,Menikah,S1,Depok</v>
      </c>
    </row>
    <row r="382" spans="1:14">
      <c r="A382" s="11" t="s">
        <v>364</v>
      </c>
      <c r="B382" s="11" t="s">
        <v>985</v>
      </c>
      <c r="C382" s="11" t="s">
        <v>45</v>
      </c>
      <c r="D382" s="11" t="s">
        <v>13</v>
      </c>
      <c r="E382" s="11" t="s">
        <v>26</v>
      </c>
      <c r="F382" s="11" t="s">
        <v>9</v>
      </c>
      <c r="G382" s="11" t="s">
        <v>1952</v>
      </c>
      <c r="H382" s="11">
        <v>59</v>
      </c>
      <c r="I382" s="10">
        <v>43028</v>
      </c>
      <c r="J382" s="73">
        <v>868310000</v>
      </c>
      <c r="K382" s="74" t="str">
        <f>IF(TBL_Employees[[#This Row],[Usia]]&gt;35,"Menikah","Belum Menikah")</f>
        <v>Menikah</v>
      </c>
      <c r="L382" s="11" t="s">
        <v>1956</v>
      </c>
      <c r="M382" s="11" t="s">
        <v>1962</v>
      </c>
      <c r="N382" s="16" t="str">
        <f>_xlfn.TEXTJOIN(",",TRUE,TBL_Employees[[#This Row],[Employe ID]:[City]])</f>
        <v>E04387,Everleigh White,Network Architect,IT,Speciality Products,Female,Katolik,59,43028,868310000,Menikah,S1,Tanggerang</v>
      </c>
    </row>
    <row r="383" spans="1:14">
      <c r="A383" s="11" t="s">
        <v>986</v>
      </c>
      <c r="B383" s="11" t="s">
        <v>987</v>
      </c>
      <c r="C383" s="11" t="s">
        <v>32</v>
      </c>
      <c r="D383" s="11" t="s">
        <v>13</v>
      </c>
      <c r="E383" s="11" t="s">
        <v>26</v>
      </c>
      <c r="F383" s="11" t="s">
        <v>9</v>
      </c>
      <c r="G383" s="11" t="s">
        <v>1953</v>
      </c>
      <c r="H383" s="11">
        <v>49</v>
      </c>
      <c r="I383" s="10">
        <v>40431</v>
      </c>
      <c r="J383" s="73">
        <v>728260000</v>
      </c>
      <c r="K383" s="74" t="str">
        <f>IF(TBL_Employees[[#This Row],[Usia]]&gt;35,"Menikah","Belum Menikah")</f>
        <v>Menikah</v>
      </c>
      <c r="L383" s="11" t="s">
        <v>1957</v>
      </c>
      <c r="M383" s="11" t="s">
        <v>1967</v>
      </c>
      <c r="N383" s="16" t="str">
        <f>_xlfn.TEXTJOIN(",",TRUE,TBL_Employees[[#This Row],[Employe ID]:[City]])</f>
        <v>E03090,Penelope Choi,Technical Architect,IT,Speciality Products,Female,Hindu,49,40431,728260000,Menikah,S2,Yogyakarta</v>
      </c>
    </row>
    <row r="384" spans="1:14">
      <c r="A384" s="11" t="s">
        <v>988</v>
      </c>
      <c r="B384" s="11" t="s">
        <v>989</v>
      </c>
      <c r="C384" s="11" t="s">
        <v>22</v>
      </c>
      <c r="D384" s="11" t="s">
        <v>25</v>
      </c>
      <c r="E384" s="11" t="s">
        <v>19</v>
      </c>
      <c r="F384" s="11" t="s">
        <v>9</v>
      </c>
      <c r="G384" s="11" t="s">
        <v>1954</v>
      </c>
      <c r="H384" s="11">
        <v>64</v>
      </c>
      <c r="I384" s="10">
        <v>40588</v>
      </c>
      <c r="J384" s="73">
        <v>1712170000</v>
      </c>
      <c r="K384" s="74" t="str">
        <f>IF(TBL_Employees[[#This Row],[Usia]]&gt;35,"Menikah","Belum Menikah")</f>
        <v>Menikah</v>
      </c>
      <c r="L384" s="11" t="s">
        <v>1956</v>
      </c>
      <c r="M384" s="11" t="s">
        <v>1959</v>
      </c>
      <c r="N384" s="16" t="str">
        <f>_xlfn.TEXTJOIN(",",TRUE,TBL_Employees[[#This Row],[Employe ID]:[City]])</f>
        <v>E03591,Piper Sun,Director,Marketing,Manufacturing,Female,Budha,64,40588,1712170000,Menikah,S1,Jakarta</v>
      </c>
    </row>
    <row r="385" spans="1:14">
      <c r="A385" s="11" t="s">
        <v>990</v>
      </c>
      <c r="B385" s="11" t="s">
        <v>991</v>
      </c>
      <c r="C385" s="11" t="s">
        <v>38</v>
      </c>
      <c r="D385" s="11" t="s">
        <v>13</v>
      </c>
      <c r="E385" s="11" t="s">
        <v>8</v>
      </c>
      <c r="F385" s="11" t="s">
        <v>9</v>
      </c>
      <c r="G385" s="11" t="s">
        <v>1955</v>
      </c>
      <c r="H385" s="11">
        <v>57</v>
      </c>
      <c r="I385" s="10">
        <v>43948</v>
      </c>
      <c r="J385" s="73">
        <v>1030580000</v>
      </c>
      <c r="K385" s="74" t="str">
        <f>IF(TBL_Employees[[#This Row],[Usia]]&gt;35,"Menikah","Belum Menikah")</f>
        <v>Menikah</v>
      </c>
      <c r="L385" s="11" t="s">
        <v>1956</v>
      </c>
      <c r="M385" s="11" t="s">
        <v>1975</v>
      </c>
      <c r="N385" s="16" t="str">
        <f>_xlfn.TEXTJOIN(",",TRUE,TBL_Employees[[#This Row],[Employe ID]:[City]])</f>
        <v>E03328,Lucy Johnson,Manager,IT,Research &amp; Development,Female,Konghucu,57,43948,1030580000,Menikah,S1,Denpasar</v>
      </c>
    </row>
    <row r="386" spans="1:14">
      <c r="A386" s="11" t="s">
        <v>992</v>
      </c>
      <c r="B386" s="11" t="s">
        <v>993</v>
      </c>
      <c r="C386" s="11" t="s">
        <v>38</v>
      </c>
      <c r="D386" s="11" t="s">
        <v>30</v>
      </c>
      <c r="E386" s="11" t="s">
        <v>26</v>
      </c>
      <c r="F386" s="11" t="s">
        <v>14</v>
      </c>
      <c r="G386" s="11" t="s">
        <v>1950</v>
      </c>
      <c r="H386" s="11">
        <v>52</v>
      </c>
      <c r="I386" s="10">
        <v>41858</v>
      </c>
      <c r="J386" s="73">
        <v>1170620000</v>
      </c>
      <c r="K386" s="74" t="str">
        <f>IF(TBL_Employees[[#This Row],[Usia]]&gt;35,"Menikah","Belum Menikah")</f>
        <v>Menikah</v>
      </c>
      <c r="L386" s="11" t="s">
        <v>1956</v>
      </c>
      <c r="M386" s="11" t="s">
        <v>1962</v>
      </c>
      <c r="N386" s="16" t="str">
        <f>_xlfn.TEXTJOIN(",",TRUE,TBL_Employees[[#This Row],[Employe ID]:[City]])</f>
        <v>E04937,Ian Ngo,Manager,Sales,Speciality Products,Male,Islam,52,41858,1170620000,Menikah,S1,Tanggerang</v>
      </c>
    </row>
    <row r="387" spans="1:14">
      <c r="A387" s="11" t="s">
        <v>994</v>
      </c>
      <c r="B387" s="11" t="s">
        <v>995</v>
      </c>
      <c r="C387" s="11" t="s">
        <v>37</v>
      </c>
      <c r="D387" s="11" t="s">
        <v>40</v>
      </c>
      <c r="E387" s="11" t="s">
        <v>26</v>
      </c>
      <c r="F387" s="11" t="s">
        <v>14</v>
      </c>
      <c r="G387" s="11" t="s">
        <v>1951</v>
      </c>
      <c r="H387" s="11">
        <v>40</v>
      </c>
      <c r="I387" s="10">
        <v>43488</v>
      </c>
      <c r="J387" s="73">
        <v>1590310000</v>
      </c>
      <c r="K387" s="74" t="str">
        <f>IF(TBL_Employees[[#This Row],[Usia]]&gt;35,"Menikah","Belum Menikah")</f>
        <v>Menikah</v>
      </c>
      <c r="L387" s="11" t="s">
        <v>1956</v>
      </c>
      <c r="M387" s="11" t="s">
        <v>1963</v>
      </c>
      <c r="N387" s="16" t="str">
        <f>_xlfn.TEXTJOIN(",",TRUE,TBL_Employees[[#This Row],[Employe ID]:[City]])</f>
        <v>E00515,Joseph Vazquez,Sr. Manger,Accounting,Speciality Products,Male,Protestan,40,43488,1590310000,Menikah,S1,Bekasi</v>
      </c>
    </row>
    <row r="388" spans="1:14">
      <c r="A388" s="11" t="s">
        <v>295</v>
      </c>
      <c r="B388" s="11" t="s">
        <v>996</v>
      </c>
      <c r="C388" s="11" t="s">
        <v>37</v>
      </c>
      <c r="D388" s="11" t="s">
        <v>13</v>
      </c>
      <c r="E388" s="11" t="s">
        <v>8</v>
      </c>
      <c r="F388" s="11" t="s">
        <v>9</v>
      </c>
      <c r="G388" s="11" t="s">
        <v>1952</v>
      </c>
      <c r="H388" s="11">
        <v>49</v>
      </c>
      <c r="I388" s="10">
        <v>38000</v>
      </c>
      <c r="J388" s="73">
        <v>1250860000</v>
      </c>
      <c r="K388" s="74" t="str">
        <f>IF(TBL_Employees[[#This Row],[Usia]]&gt;35,"Menikah","Belum Menikah")</f>
        <v>Menikah</v>
      </c>
      <c r="L388" s="11" t="s">
        <v>1958</v>
      </c>
      <c r="M388" s="11" t="s">
        <v>1969</v>
      </c>
      <c r="N388" s="16" t="str">
        <f>_xlfn.TEXTJOIN(",",TRUE,TBL_Employees[[#This Row],[Employe ID]:[City]])</f>
        <v>E01241,Hadley Guerrero,Sr. Manger,IT,Research &amp; Development,Female,Katolik,49,38000,1250860000,Menikah,S3,Samarinda</v>
      </c>
    </row>
    <row r="389" spans="1:14">
      <c r="A389" s="11" t="s">
        <v>281</v>
      </c>
      <c r="B389" s="11" t="s">
        <v>997</v>
      </c>
      <c r="C389" s="11" t="s">
        <v>69</v>
      </c>
      <c r="D389" s="11" t="s">
        <v>13</v>
      </c>
      <c r="E389" s="11" t="s">
        <v>26</v>
      </c>
      <c r="F389" s="11" t="s">
        <v>14</v>
      </c>
      <c r="G389" s="11" t="s">
        <v>1953</v>
      </c>
      <c r="H389" s="11">
        <v>43</v>
      </c>
      <c r="I389" s="10">
        <v>42467</v>
      </c>
      <c r="J389" s="73">
        <v>679760000</v>
      </c>
      <c r="K389" s="74" t="str">
        <f>IF(TBL_Employees[[#This Row],[Usia]]&gt;35,"Menikah","Belum Menikah")</f>
        <v>Menikah</v>
      </c>
      <c r="L389" s="11" t="s">
        <v>1956</v>
      </c>
      <c r="M389" s="11" t="s">
        <v>1959</v>
      </c>
      <c r="N389" s="16" t="str">
        <f>_xlfn.TEXTJOIN(",",TRUE,TBL_Employees[[#This Row],[Employe ID]:[City]])</f>
        <v>E03255,Jose Brown,System Administrator ,IT,Speciality Products,Male,Hindu,43,42467,679760000,Menikah,S1,Jakarta</v>
      </c>
    </row>
    <row r="390" spans="1:14">
      <c r="A390" s="11" t="s">
        <v>998</v>
      </c>
      <c r="B390" s="11" t="s">
        <v>999</v>
      </c>
      <c r="C390" s="11" t="s">
        <v>39</v>
      </c>
      <c r="D390" s="11" t="s">
        <v>7</v>
      </c>
      <c r="E390" s="11" t="s">
        <v>26</v>
      </c>
      <c r="F390" s="11" t="s">
        <v>14</v>
      </c>
      <c r="G390" s="11" t="s">
        <v>1954</v>
      </c>
      <c r="H390" s="11">
        <v>31</v>
      </c>
      <c r="I390" s="10">
        <v>44308</v>
      </c>
      <c r="J390" s="73">
        <v>742150000</v>
      </c>
      <c r="K390" s="74" t="str">
        <f>IF(TBL_Employees[[#This Row],[Usia]]&gt;35,"Menikah","Belum Menikah")</f>
        <v>Belum Menikah</v>
      </c>
      <c r="L390" s="11" t="s">
        <v>1956</v>
      </c>
      <c r="M390" s="11" t="s">
        <v>1962</v>
      </c>
      <c r="N390" s="16" t="str">
        <f>_xlfn.TEXTJOIN(",",TRUE,TBL_Employees[[#This Row],[Employe ID]:[City]])</f>
        <v>E01711,Benjamin Ford,Analyst II,Finance,Speciality Products,Male,Budha,31,44308,742150000,Belum Menikah,S1,Tanggerang</v>
      </c>
    </row>
    <row r="391" spans="1:14">
      <c r="A391" s="11" t="s">
        <v>1000</v>
      </c>
      <c r="B391" s="11" t="s">
        <v>1001</v>
      </c>
      <c r="C391" s="11" t="s">
        <v>22</v>
      </c>
      <c r="D391" s="11" t="s">
        <v>40</v>
      </c>
      <c r="E391" s="11" t="s">
        <v>19</v>
      </c>
      <c r="F391" s="11" t="s">
        <v>14</v>
      </c>
      <c r="G391" s="11" t="s">
        <v>1955</v>
      </c>
      <c r="H391" s="11">
        <v>55</v>
      </c>
      <c r="I391" s="10">
        <v>40340</v>
      </c>
      <c r="J391" s="73">
        <v>1873890000</v>
      </c>
      <c r="K391" s="74" t="str">
        <f>IF(TBL_Employees[[#This Row],[Usia]]&gt;35,"Menikah","Belum Menikah")</f>
        <v>Menikah</v>
      </c>
      <c r="L391" s="11" t="s">
        <v>1957</v>
      </c>
      <c r="M391" s="11" t="s">
        <v>1968</v>
      </c>
      <c r="N391" s="16" t="str">
        <f>_xlfn.TEXTJOIN(",",TRUE,TBL_Employees[[#This Row],[Employe ID]:[City]])</f>
        <v>E00500,Henry Shah,Director,Accounting,Manufacturing,Male,Konghucu,55,40340,1873890000,Menikah,S2,Lombok</v>
      </c>
    </row>
    <row r="392" spans="1:14">
      <c r="A392" s="11" t="s">
        <v>848</v>
      </c>
      <c r="B392" s="11" t="s">
        <v>1002</v>
      </c>
      <c r="C392" s="11" t="s">
        <v>37</v>
      </c>
      <c r="D392" s="11" t="s">
        <v>11</v>
      </c>
      <c r="E392" s="11" t="s">
        <v>26</v>
      </c>
      <c r="F392" s="11" t="s">
        <v>9</v>
      </c>
      <c r="G392" s="11" t="s">
        <v>1950</v>
      </c>
      <c r="H392" s="11">
        <v>41</v>
      </c>
      <c r="I392" s="10">
        <v>39747</v>
      </c>
      <c r="J392" s="73">
        <v>1318410000</v>
      </c>
      <c r="K392" s="74" t="str">
        <f>IF(TBL_Employees[[#This Row],[Usia]]&gt;35,"Menikah","Belum Menikah")</f>
        <v>Menikah</v>
      </c>
      <c r="L392" s="11" t="s">
        <v>1956</v>
      </c>
      <c r="M392" s="11" t="s">
        <v>1975</v>
      </c>
      <c r="N392" s="16" t="str">
        <f>_xlfn.TEXTJOIN(",",TRUE,TBL_Employees[[#This Row],[Employe ID]:[City]])</f>
        <v>E04972,Ivy Daniels,Sr. Manger,Human Resources,Speciality Products,Female,Islam,41,39747,1318410000,Menikah,S1,Denpasar</v>
      </c>
    </row>
    <row r="393" spans="1:14">
      <c r="A393" s="11" t="s">
        <v>76</v>
      </c>
      <c r="B393" s="11" t="s">
        <v>1003</v>
      </c>
      <c r="C393" s="11" t="s">
        <v>24</v>
      </c>
      <c r="D393" s="11" t="s">
        <v>40</v>
      </c>
      <c r="E393" s="11" t="s">
        <v>8</v>
      </c>
      <c r="F393" s="11" t="s">
        <v>14</v>
      </c>
      <c r="G393" s="11" t="s">
        <v>1951</v>
      </c>
      <c r="H393" s="11">
        <v>34</v>
      </c>
      <c r="I393" s="10">
        <v>40750</v>
      </c>
      <c r="J393" s="73">
        <v>972310000</v>
      </c>
      <c r="K393" s="74" t="str">
        <f>IF(TBL_Employees[[#This Row],[Usia]]&gt;35,"Menikah","Belum Menikah")</f>
        <v>Belum Menikah</v>
      </c>
      <c r="L393" s="11" t="s">
        <v>1957</v>
      </c>
      <c r="M393" s="11" t="s">
        <v>1967</v>
      </c>
      <c r="N393" s="16" t="str">
        <f>_xlfn.TEXTJOIN(",",TRUE,TBL_Employees[[#This Row],[Employe ID]:[City]])</f>
        <v>E02728,Thomas Chang,Sr. Analyst,Accounting,Research &amp; Development,Male,Protestan,34,40750,972310000,Belum Menikah,S2,Yogyakarta</v>
      </c>
    </row>
    <row r="394" spans="1:14">
      <c r="A394" s="11" t="s">
        <v>85</v>
      </c>
      <c r="B394" s="11" t="s">
        <v>1004</v>
      </c>
      <c r="C394" s="11" t="s">
        <v>37</v>
      </c>
      <c r="D394" s="11" t="s">
        <v>7</v>
      </c>
      <c r="E394" s="11" t="s">
        <v>17</v>
      </c>
      <c r="F394" s="11" t="s">
        <v>9</v>
      </c>
      <c r="G394" s="11" t="s">
        <v>1952</v>
      </c>
      <c r="H394" s="11">
        <v>41</v>
      </c>
      <c r="I394" s="10">
        <v>38060</v>
      </c>
      <c r="J394" s="73">
        <v>1550040000</v>
      </c>
      <c r="K394" s="74" t="str">
        <f>IF(TBL_Employees[[#This Row],[Usia]]&gt;35,"Menikah","Belum Menikah")</f>
        <v>Menikah</v>
      </c>
      <c r="L394" s="11" t="s">
        <v>1956</v>
      </c>
      <c r="M394" s="11" t="s">
        <v>1964</v>
      </c>
      <c r="N394" s="16" t="str">
        <f>_xlfn.TEXTJOIN(",",TRUE,TBL_Employees[[#This Row],[Employe ID]:[City]])</f>
        <v>E04749,Caroline Phan,Sr. Manger,Finance,Corporate,Female,Katolik,41,38060,1550040000,Menikah,S1,Surabaya</v>
      </c>
    </row>
    <row r="395" spans="1:14">
      <c r="A395" s="11" t="s">
        <v>1005</v>
      </c>
      <c r="B395" s="11" t="s">
        <v>1006</v>
      </c>
      <c r="C395" s="11" t="s">
        <v>49</v>
      </c>
      <c r="D395" s="11" t="s">
        <v>13</v>
      </c>
      <c r="E395" s="11" t="s">
        <v>19</v>
      </c>
      <c r="F395" s="11" t="s">
        <v>14</v>
      </c>
      <c r="G395" s="11" t="s">
        <v>1953</v>
      </c>
      <c r="H395" s="11">
        <v>40</v>
      </c>
      <c r="I395" s="10">
        <v>39293</v>
      </c>
      <c r="J395" s="73">
        <v>418590000</v>
      </c>
      <c r="K395" s="74" t="str">
        <f>IF(TBL_Employees[[#This Row],[Usia]]&gt;35,"Menikah","Belum Menikah")</f>
        <v>Menikah</v>
      </c>
      <c r="L395" s="11" t="s">
        <v>1956</v>
      </c>
      <c r="M395" s="11" t="s">
        <v>1959</v>
      </c>
      <c r="N395" s="16" t="str">
        <f>_xlfn.TEXTJOIN(",",TRUE,TBL_Employees[[#This Row],[Employe ID]:[City]])</f>
        <v>E02023,Maverick Mehta,Systems Analyst,IT,Manufacturing,Male,Hindu,40,39293,418590000,Menikah,S1,Jakarta</v>
      </c>
    </row>
    <row r="396" spans="1:14">
      <c r="A396" s="11" t="s">
        <v>1007</v>
      </c>
      <c r="B396" s="11" t="s">
        <v>1971</v>
      </c>
      <c r="C396" s="11" t="s">
        <v>47</v>
      </c>
      <c r="D396" s="11" t="s">
        <v>13</v>
      </c>
      <c r="E396" s="11" t="s">
        <v>19</v>
      </c>
      <c r="F396" s="11" t="s">
        <v>14</v>
      </c>
      <c r="G396" s="11" t="s">
        <v>1954</v>
      </c>
      <c r="H396" s="11">
        <v>42</v>
      </c>
      <c r="I396" s="10">
        <v>38984</v>
      </c>
      <c r="J396" s="73">
        <v>527330000</v>
      </c>
      <c r="K396" s="74" t="str">
        <f>IF(TBL_Employees[[#This Row],[Usia]]&gt;35,"Menikah","Belum Menikah")</f>
        <v>Menikah</v>
      </c>
      <c r="L396" s="11" t="s">
        <v>1956</v>
      </c>
      <c r="M396" s="11" t="s">
        <v>1961</v>
      </c>
      <c r="N396" s="16" t="str">
        <f>_xlfn.TEXTJOIN(",",TRUE,TBL_Employees[[#This Row],[Employe ID]:[City]])</f>
        <v>E03166,Surabaya Edwards,IT Coordinator,IT,Manufacturing,Male,Budha,42,38984,527330000,Menikah,S1,Depok</v>
      </c>
    </row>
    <row r="397" spans="1:14">
      <c r="A397" s="11" t="s">
        <v>1008</v>
      </c>
      <c r="B397" s="11" t="s">
        <v>1009</v>
      </c>
      <c r="C397" s="11" t="s">
        <v>6</v>
      </c>
      <c r="D397" s="11" t="s">
        <v>11</v>
      </c>
      <c r="E397" s="11" t="s">
        <v>17</v>
      </c>
      <c r="F397" s="11" t="s">
        <v>14</v>
      </c>
      <c r="G397" s="11" t="s">
        <v>1955</v>
      </c>
      <c r="H397" s="11">
        <v>31</v>
      </c>
      <c r="I397" s="10">
        <v>42250</v>
      </c>
      <c r="J397" s="73">
        <v>2509530000</v>
      </c>
      <c r="K397" s="74" t="str">
        <f>IF(TBL_Employees[[#This Row],[Usia]]&gt;35,"Menikah","Belum Menikah")</f>
        <v>Belum Menikah</v>
      </c>
      <c r="L397" s="11" t="s">
        <v>1956</v>
      </c>
      <c r="M397" s="11" t="s">
        <v>1975</v>
      </c>
      <c r="N397" s="16" t="str">
        <f>_xlfn.TEXTJOIN(",",TRUE,TBL_Employees[[#This Row],[Employe ID]:[City]])</f>
        <v>E02599,Daniel Huang,Vice President,Human Resources,Corporate,Male,Konghucu,31,42250,2509530000,Belum Menikah,S1,Denpasar</v>
      </c>
    </row>
    <row r="398" spans="1:14">
      <c r="A398" s="11" t="s">
        <v>1010</v>
      </c>
      <c r="B398" s="11" t="s">
        <v>1011</v>
      </c>
      <c r="C398" s="11" t="s">
        <v>22</v>
      </c>
      <c r="D398" s="11" t="s">
        <v>25</v>
      </c>
      <c r="E398" s="11" t="s">
        <v>8</v>
      </c>
      <c r="F398" s="11" t="s">
        <v>14</v>
      </c>
      <c r="G398" s="11" t="s">
        <v>1950</v>
      </c>
      <c r="H398" s="11">
        <v>49</v>
      </c>
      <c r="I398" s="10">
        <v>36210</v>
      </c>
      <c r="J398" s="73">
        <v>1918070000</v>
      </c>
      <c r="K398" s="74" t="str">
        <f>IF(TBL_Employees[[#This Row],[Usia]]&gt;35,"Menikah","Belum Menikah")</f>
        <v>Menikah</v>
      </c>
      <c r="L398" s="11" t="s">
        <v>1957</v>
      </c>
      <c r="M398" s="11" t="s">
        <v>1960</v>
      </c>
      <c r="N398" s="16" t="str">
        <f>_xlfn.TEXTJOIN(",",TRUE,TBL_Employees[[#This Row],[Employe ID]:[City]])</f>
        <v>E01014,Lucas Phan,Director,Marketing,Research &amp; Development,Male,Islam,49,36210,1918070000,Menikah,S2,Bogor</v>
      </c>
    </row>
    <row r="399" spans="1:14">
      <c r="A399" s="11" t="s">
        <v>1012</v>
      </c>
      <c r="B399" s="11" t="s">
        <v>1013</v>
      </c>
      <c r="C399" s="11" t="s">
        <v>32</v>
      </c>
      <c r="D399" s="11" t="s">
        <v>13</v>
      </c>
      <c r="E399" s="11" t="s">
        <v>26</v>
      </c>
      <c r="F399" s="11" t="s">
        <v>14</v>
      </c>
      <c r="G399" s="11" t="s">
        <v>1951</v>
      </c>
      <c r="H399" s="11">
        <v>42</v>
      </c>
      <c r="I399" s="10">
        <v>41813</v>
      </c>
      <c r="J399" s="73">
        <v>646770000</v>
      </c>
      <c r="K399" s="74" t="str">
        <f>IF(TBL_Employees[[#This Row],[Usia]]&gt;35,"Menikah","Belum Menikah")</f>
        <v>Menikah</v>
      </c>
      <c r="L399" s="11" t="s">
        <v>1957</v>
      </c>
      <c r="M399" s="11" t="s">
        <v>1960</v>
      </c>
      <c r="N399" s="16" t="str">
        <f>_xlfn.TEXTJOIN(",",TRUE,TBL_Employees[[#This Row],[Employe ID]:[City]])</f>
        <v>E04529,Gabriel Yu,Technical Architect,IT,Speciality Products,Male,Protestan,42,41813,646770000,Menikah,S2,Bogor</v>
      </c>
    </row>
    <row r="400" spans="1:14">
      <c r="A400" s="11" t="s">
        <v>651</v>
      </c>
      <c r="B400" s="11" t="s">
        <v>1014</v>
      </c>
      <c r="C400" s="11" t="s">
        <v>37</v>
      </c>
      <c r="D400" s="11" t="s">
        <v>13</v>
      </c>
      <c r="E400" s="11" t="s">
        <v>17</v>
      </c>
      <c r="F400" s="11" t="s">
        <v>14</v>
      </c>
      <c r="G400" s="11" t="s">
        <v>1952</v>
      </c>
      <c r="H400" s="11">
        <v>46</v>
      </c>
      <c r="I400" s="10">
        <v>38244</v>
      </c>
      <c r="J400" s="73">
        <v>1302740000</v>
      </c>
      <c r="K400" s="74" t="str">
        <f>IF(TBL_Employees[[#This Row],[Usia]]&gt;35,"Menikah","Belum Menikah")</f>
        <v>Menikah</v>
      </c>
      <c r="L400" s="11" t="s">
        <v>1956</v>
      </c>
      <c r="M400" s="11" t="s">
        <v>1961</v>
      </c>
      <c r="N400" s="16" t="str">
        <f>_xlfn.TEXTJOIN(",",TRUE,TBL_Employees[[#This Row],[Employe ID]:[City]])</f>
        <v>E00085,Mason Watson,Sr. Manger,IT,Corporate,Male,Katolik,46,38244,1302740000,Menikah,S1,Depok</v>
      </c>
    </row>
    <row r="401" spans="1:14">
      <c r="A401" s="11" t="s">
        <v>1015</v>
      </c>
      <c r="B401" s="11" t="s">
        <v>1016</v>
      </c>
      <c r="C401" s="11" t="s">
        <v>45</v>
      </c>
      <c r="D401" s="11" t="s">
        <v>13</v>
      </c>
      <c r="E401" s="11" t="s">
        <v>8</v>
      </c>
      <c r="F401" s="11" t="s">
        <v>14</v>
      </c>
      <c r="G401" s="11" t="s">
        <v>1953</v>
      </c>
      <c r="H401" s="11">
        <v>37</v>
      </c>
      <c r="I401" s="10">
        <v>42922</v>
      </c>
      <c r="J401" s="73">
        <v>963310000</v>
      </c>
      <c r="K401" s="74" t="str">
        <f>IF(TBL_Employees[[#This Row],[Usia]]&gt;35,"Menikah","Belum Menikah")</f>
        <v>Menikah</v>
      </c>
      <c r="L401" s="11" t="s">
        <v>1957</v>
      </c>
      <c r="M401" s="11" t="s">
        <v>1965</v>
      </c>
      <c r="N401" s="16" t="str">
        <f>_xlfn.TEXTJOIN(",",TRUE,TBL_Employees[[#This Row],[Employe ID]:[City]])</f>
        <v>E00632,Angel Chang,Network Architect,IT,Research &amp; Development,Male,Hindu,37,42922,963310000,Menikah,S2,Bandung</v>
      </c>
    </row>
    <row r="402" spans="1:14">
      <c r="A402" s="11" t="s">
        <v>1017</v>
      </c>
      <c r="B402" s="11" t="s">
        <v>1018</v>
      </c>
      <c r="C402" s="11" t="s">
        <v>37</v>
      </c>
      <c r="D402" s="11" t="s">
        <v>7</v>
      </c>
      <c r="E402" s="11" t="s">
        <v>8</v>
      </c>
      <c r="F402" s="11" t="s">
        <v>9</v>
      </c>
      <c r="G402" s="11" t="s">
        <v>1954</v>
      </c>
      <c r="H402" s="11">
        <v>51</v>
      </c>
      <c r="I402" s="10">
        <v>38835</v>
      </c>
      <c r="J402" s="73">
        <v>1507580000</v>
      </c>
      <c r="K402" s="74" t="str">
        <f>IF(TBL_Employees[[#This Row],[Usia]]&gt;35,"Menikah","Belum Menikah")</f>
        <v>Menikah</v>
      </c>
      <c r="L402" s="11" t="s">
        <v>1956</v>
      </c>
      <c r="M402" s="11" t="s">
        <v>1961</v>
      </c>
      <c r="N402" s="16" t="str">
        <f>_xlfn.TEXTJOIN(",",TRUE,TBL_Employees[[#This Row],[Employe ID]:[City]])</f>
        <v>E02108,Madeline Coleman,Sr. Manger,Finance,Research &amp; Development,Female,Budha,51,38835,1507580000,Menikah,S1,Depok</v>
      </c>
    </row>
    <row r="403" spans="1:14">
      <c r="A403" s="11" t="s">
        <v>318</v>
      </c>
      <c r="B403" s="11" t="s">
        <v>1019</v>
      </c>
      <c r="C403" s="11" t="s">
        <v>22</v>
      </c>
      <c r="D403" s="11" t="s">
        <v>16</v>
      </c>
      <c r="E403" s="11" t="s">
        <v>17</v>
      </c>
      <c r="F403" s="11" t="s">
        <v>14</v>
      </c>
      <c r="G403" s="11" t="s">
        <v>1955</v>
      </c>
      <c r="H403" s="11">
        <v>46</v>
      </c>
      <c r="I403" s="10">
        <v>41839</v>
      </c>
      <c r="J403" s="73">
        <v>1736290000</v>
      </c>
      <c r="K403" s="74" t="str">
        <f>IF(TBL_Employees[[#This Row],[Usia]]&gt;35,"Menikah","Belum Menikah")</f>
        <v>Menikah</v>
      </c>
      <c r="L403" s="11" t="s">
        <v>1958</v>
      </c>
      <c r="M403" s="11" t="s">
        <v>1969</v>
      </c>
      <c r="N403" s="16" t="str">
        <f>_xlfn.TEXTJOIN(",",TRUE,TBL_Employees[[#This Row],[Employe ID]:[City]])</f>
        <v>E03802,Thomas Vazquez,Director,Engineering,Corporate,Male,Konghucu,46,41839,1736290000,Menikah,S3,Samarinda</v>
      </c>
    </row>
    <row r="404" spans="1:14">
      <c r="A404" s="11" t="s">
        <v>1020</v>
      </c>
      <c r="B404" s="11" t="s">
        <v>1021</v>
      </c>
      <c r="C404" s="11" t="s">
        <v>59</v>
      </c>
      <c r="D404" s="11" t="s">
        <v>13</v>
      </c>
      <c r="E404" s="11" t="s">
        <v>17</v>
      </c>
      <c r="F404" s="11" t="s">
        <v>14</v>
      </c>
      <c r="G404" s="11" t="s">
        <v>1950</v>
      </c>
      <c r="H404" s="11">
        <v>55</v>
      </c>
      <c r="I404" s="10">
        <v>35919</v>
      </c>
      <c r="J404" s="73">
        <v>621740000</v>
      </c>
      <c r="K404" s="74" t="str">
        <f>IF(TBL_Employees[[#This Row],[Usia]]&gt;35,"Menikah","Belum Menikah")</f>
        <v>Menikah</v>
      </c>
      <c r="L404" s="11" t="s">
        <v>1956</v>
      </c>
      <c r="M404" s="11" t="s">
        <v>1961</v>
      </c>
      <c r="N404" s="16" t="str">
        <f>_xlfn.TEXTJOIN(",",TRUE,TBL_Employees[[#This Row],[Employe ID]:[City]])</f>
        <v>E03685,Silas Hunter,Solutions Architect,IT,Corporate,Male,Islam,55,35919,621740000,Menikah,S1,Depok</v>
      </c>
    </row>
    <row r="405" spans="1:14">
      <c r="A405" s="11" t="s">
        <v>1022</v>
      </c>
      <c r="B405" s="11" t="s">
        <v>1023</v>
      </c>
      <c r="C405" s="11" t="s">
        <v>39</v>
      </c>
      <c r="D405" s="11" t="s">
        <v>40</v>
      </c>
      <c r="E405" s="11" t="s">
        <v>19</v>
      </c>
      <c r="F405" s="11" t="s">
        <v>14</v>
      </c>
      <c r="G405" s="11" t="s">
        <v>1951</v>
      </c>
      <c r="H405" s="11">
        <v>43</v>
      </c>
      <c r="I405" s="10">
        <v>43028</v>
      </c>
      <c r="J405" s="73">
        <v>565550000</v>
      </c>
      <c r="K405" s="74" t="str">
        <f>IF(TBL_Employees[[#This Row],[Usia]]&gt;35,"Menikah","Belum Menikah")</f>
        <v>Menikah</v>
      </c>
      <c r="L405" s="11" t="s">
        <v>1956</v>
      </c>
      <c r="M405" s="11" t="s">
        <v>1962</v>
      </c>
      <c r="N405" s="16" t="str">
        <f>_xlfn.TEXTJOIN(",",TRUE,TBL_Employees[[#This Row],[Employe ID]:[City]])</f>
        <v>E01089,Nicholas Brooks,Analyst II,Accounting,Manufacturing,Male,Protestan,43,43028,565550000,Menikah,S1,Tanggerang</v>
      </c>
    </row>
    <row r="406" spans="1:14">
      <c r="A406" s="11" t="s">
        <v>1024</v>
      </c>
      <c r="B406" s="11" t="s">
        <v>1025</v>
      </c>
      <c r="C406" s="11" t="s">
        <v>39</v>
      </c>
      <c r="D406" s="11" t="s">
        <v>25</v>
      </c>
      <c r="E406" s="11" t="s">
        <v>19</v>
      </c>
      <c r="F406" s="11" t="s">
        <v>14</v>
      </c>
      <c r="G406" s="11" t="s">
        <v>1952</v>
      </c>
      <c r="H406" s="11">
        <v>48</v>
      </c>
      <c r="I406" s="10">
        <v>38623</v>
      </c>
      <c r="J406" s="73">
        <v>746550000</v>
      </c>
      <c r="K406" s="74" t="str">
        <f>IF(TBL_Employees[[#This Row],[Usia]]&gt;35,"Menikah","Belum Menikah")</f>
        <v>Menikah</v>
      </c>
      <c r="L406" s="11" t="s">
        <v>1956</v>
      </c>
      <c r="M406" s="11" t="s">
        <v>1964</v>
      </c>
      <c r="N406" s="16" t="str">
        <f>_xlfn.TEXTJOIN(",",TRUE,TBL_Employees[[#This Row],[Employe ID]:[City]])</f>
        <v>E03988,Dominic Thomas,Analyst II,Marketing,Manufacturing,Male,Katolik,48,38623,746550000,Menikah,S1,Surabaya</v>
      </c>
    </row>
    <row r="407" spans="1:14">
      <c r="A407" s="11" t="s">
        <v>151</v>
      </c>
      <c r="B407" s="11" t="s">
        <v>118</v>
      </c>
      <c r="C407" s="11" t="s">
        <v>69</v>
      </c>
      <c r="D407" s="11" t="s">
        <v>13</v>
      </c>
      <c r="E407" s="11" t="s">
        <v>17</v>
      </c>
      <c r="F407" s="11" t="s">
        <v>14</v>
      </c>
      <c r="G407" s="11" t="s">
        <v>1953</v>
      </c>
      <c r="H407" s="11">
        <v>48</v>
      </c>
      <c r="I407" s="10">
        <v>37844</v>
      </c>
      <c r="J407" s="73">
        <v>930170000</v>
      </c>
      <c r="K407" s="74" t="str">
        <f>IF(TBL_Employees[[#This Row],[Usia]]&gt;35,"Menikah","Belum Menikah")</f>
        <v>Menikah</v>
      </c>
      <c r="L407" s="11" t="s">
        <v>1956</v>
      </c>
      <c r="M407" s="11" t="s">
        <v>1959</v>
      </c>
      <c r="N407" s="16" t="str">
        <f>_xlfn.TEXTJOIN(",",TRUE,TBL_Employees[[#This Row],[Employe ID]:[City]])</f>
        <v>E00401,Wesley Adams,System Administrator ,IT,Corporate,Male,Hindu,48,37844,930170000,Menikah,S1,Jakarta</v>
      </c>
    </row>
    <row r="408" spans="1:14">
      <c r="A408" s="11" t="s">
        <v>127</v>
      </c>
      <c r="B408" s="11" t="s">
        <v>1026</v>
      </c>
      <c r="C408" s="11" t="s">
        <v>24</v>
      </c>
      <c r="D408" s="11" t="s">
        <v>25</v>
      </c>
      <c r="E408" s="11" t="s">
        <v>19</v>
      </c>
      <c r="F408" s="11" t="s">
        <v>14</v>
      </c>
      <c r="G408" s="11" t="s">
        <v>1954</v>
      </c>
      <c r="H408" s="11">
        <v>51</v>
      </c>
      <c r="I408" s="10">
        <v>41013</v>
      </c>
      <c r="J408" s="73">
        <v>823000000</v>
      </c>
      <c r="K408" s="74" t="str">
        <f>IF(TBL_Employees[[#This Row],[Usia]]&gt;35,"Menikah","Belum Menikah")</f>
        <v>Menikah</v>
      </c>
      <c r="L408" s="11" t="s">
        <v>1957</v>
      </c>
      <c r="M408" s="11" t="s">
        <v>1968</v>
      </c>
      <c r="N408" s="16" t="str">
        <f>_xlfn.TEXTJOIN(",",TRUE,TBL_Employees[[#This Row],[Employe ID]:[City]])</f>
        <v>E03429,Ian Wu,Sr. Analyst,Marketing,Manufacturing,Male,Budha,51,41013,823000000,Menikah,S2,Lombok</v>
      </c>
    </row>
    <row r="409" spans="1:14">
      <c r="A409" s="11" t="s">
        <v>1027</v>
      </c>
      <c r="B409" s="11" t="s">
        <v>1028</v>
      </c>
      <c r="C409" s="11" t="s">
        <v>36</v>
      </c>
      <c r="D409" s="11" t="s">
        <v>16</v>
      </c>
      <c r="E409" s="11" t="s">
        <v>8</v>
      </c>
      <c r="F409" s="11" t="s">
        <v>9</v>
      </c>
      <c r="G409" s="11" t="s">
        <v>1955</v>
      </c>
      <c r="H409" s="11">
        <v>46</v>
      </c>
      <c r="I409" s="10">
        <v>39471</v>
      </c>
      <c r="J409" s="73">
        <v>916210000</v>
      </c>
      <c r="K409" s="74" t="str">
        <f>IF(TBL_Employees[[#This Row],[Usia]]&gt;35,"Menikah","Belum Menikah")</f>
        <v>Menikah</v>
      </c>
      <c r="L409" s="11" t="s">
        <v>1956</v>
      </c>
      <c r="M409" s="11" t="s">
        <v>1961</v>
      </c>
      <c r="N409" s="16" t="str">
        <f>_xlfn.TEXTJOIN(",",TRUE,TBL_Employees[[#This Row],[Employe ID]:[City]])</f>
        <v>E02417,Alice Young,Automation Engineer,Engineering,Research &amp; Development,Female,Konghucu,46,39471,916210000,Menikah,S1,Depok</v>
      </c>
    </row>
    <row r="410" spans="1:14">
      <c r="A410" s="11" t="s">
        <v>1029</v>
      </c>
      <c r="B410" s="11" t="s">
        <v>1030</v>
      </c>
      <c r="C410" s="11" t="s">
        <v>24</v>
      </c>
      <c r="D410" s="11" t="s">
        <v>25</v>
      </c>
      <c r="E410" s="11" t="s">
        <v>8</v>
      </c>
      <c r="F410" s="11" t="s">
        <v>14</v>
      </c>
      <c r="G410" s="11" t="s">
        <v>1950</v>
      </c>
      <c r="H410" s="11">
        <v>33</v>
      </c>
      <c r="I410" s="10">
        <v>41973</v>
      </c>
      <c r="J410" s="73">
        <v>912800000</v>
      </c>
      <c r="K410" s="74" t="str">
        <f>IF(TBL_Employees[[#This Row],[Usia]]&gt;35,"Menikah","Belum Menikah")</f>
        <v>Belum Menikah</v>
      </c>
      <c r="L410" s="11" t="s">
        <v>1956</v>
      </c>
      <c r="M410" s="11" t="s">
        <v>1963</v>
      </c>
      <c r="N410" s="16" t="str">
        <f>_xlfn.TEXTJOIN(",",TRUE,TBL_Employees[[#This Row],[Employe ID]:[City]])</f>
        <v>E00359,Logan Carrillo,Sr. Analyst,Marketing,Research &amp; Development,Male,Islam,33,41973,912800000,Belum Menikah,S1,Bekasi</v>
      </c>
    </row>
    <row r="411" spans="1:14">
      <c r="A411" s="11" t="s">
        <v>66</v>
      </c>
      <c r="B411" s="11" t="s">
        <v>1031</v>
      </c>
      <c r="C411" s="11" t="s">
        <v>54</v>
      </c>
      <c r="D411" s="11" t="s">
        <v>11</v>
      </c>
      <c r="E411" s="11" t="s">
        <v>19</v>
      </c>
      <c r="F411" s="11" t="s">
        <v>9</v>
      </c>
      <c r="G411" s="11" t="s">
        <v>1951</v>
      </c>
      <c r="H411" s="11">
        <v>42</v>
      </c>
      <c r="I411" s="10">
        <v>44092</v>
      </c>
      <c r="J411" s="73">
        <v>470710000</v>
      </c>
      <c r="K411" s="74" t="str">
        <f>IF(TBL_Employees[[#This Row],[Usia]]&gt;35,"Menikah","Belum Menikah")</f>
        <v>Menikah</v>
      </c>
      <c r="L411" s="11" t="s">
        <v>1956</v>
      </c>
      <c r="M411" s="11" t="s">
        <v>1975</v>
      </c>
      <c r="N411" s="16" t="str">
        <f>_xlfn.TEXTJOIN(",",TRUE,TBL_Employees[[#This Row],[Employe ID]:[City]])</f>
        <v>E02044,Caroline Alexander,Business Partner,Human Resources,Manufacturing,Female,Protestan,42,44092,470710000,Menikah,S1,Denpasar</v>
      </c>
    </row>
    <row r="412" spans="1:14">
      <c r="A412" s="11" t="s">
        <v>1032</v>
      </c>
      <c r="B412" s="11" t="s">
        <v>1033</v>
      </c>
      <c r="C412" s="11" t="s">
        <v>62</v>
      </c>
      <c r="D412" s="11" t="s">
        <v>13</v>
      </c>
      <c r="E412" s="11" t="s">
        <v>19</v>
      </c>
      <c r="F412" s="11" t="s">
        <v>9</v>
      </c>
      <c r="G412" s="11" t="s">
        <v>1952</v>
      </c>
      <c r="H412" s="11">
        <v>55</v>
      </c>
      <c r="I412" s="10">
        <v>40868</v>
      </c>
      <c r="J412" s="73">
        <v>812180000</v>
      </c>
      <c r="K412" s="74" t="str">
        <f>IF(TBL_Employees[[#This Row],[Usia]]&gt;35,"Menikah","Belum Menikah")</f>
        <v>Menikah</v>
      </c>
      <c r="L412" s="11" t="s">
        <v>1956</v>
      </c>
      <c r="M412" s="11" t="s">
        <v>1961</v>
      </c>
      <c r="N412" s="16" t="str">
        <f>_xlfn.TEXTJOIN(",",TRUE,TBL_Employees[[#This Row],[Employe ID]:[City]])</f>
        <v>E01479,Serenity Bailey,IT Systems Architect,IT,Manufacturing,Female,Katolik,55,40868,812180000,Menikah,S1,Depok</v>
      </c>
    </row>
    <row r="413" spans="1:14">
      <c r="A413" s="11" t="s">
        <v>120</v>
      </c>
      <c r="B413" s="11" t="s">
        <v>1034</v>
      </c>
      <c r="C413" s="11" t="s">
        <v>6</v>
      </c>
      <c r="D413" s="11" t="s">
        <v>16</v>
      </c>
      <c r="E413" s="11" t="s">
        <v>19</v>
      </c>
      <c r="F413" s="11" t="s">
        <v>9</v>
      </c>
      <c r="G413" s="11" t="s">
        <v>1953</v>
      </c>
      <c r="H413" s="11">
        <v>50</v>
      </c>
      <c r="I413" s="10">
        <v>39734</v>
      </c>
      <c r="J413" s="73">
        <v>1818010000</v>
      </c>
      <c r="K413" s="74" t="str">
        <f>IF(TBL_Employees[[#This Row],[Usia]]&gt;35,"Menikah","Belum Menikah")</f>
        <v>Menikah</v>
      </c>
      <c r="L413" s="11" t="s">
        <v>1957</v>
      </c>
      <c r="M413" s="11" t="s">
        <v>1960</v>
      </c>
      <c r="N413" s="16" t="str">
        <f>_xlfn.TEXTJOIN(",",TRUE,TBL_Employees[[#This Row],[Employe ID]:[City]])</f>
        <v>E04962,Elena Tan,Vice President,Engineering,Manufacturing,Female,Hindu,50,39734,1818010000,Menikah,S2,Bogor</v>
      </c>
    </row>
    <row r="414" spans="1:14">
      <c r="A414" s="11" t="s">
        <v>1035</v>
      </c>
      <c r="B414" s="11" t="s">
        <v>1036</v>
      </c>
      <c r="C414" s="11" t="s">
        <v>65</v>
      </c>
      <c r="D414" s="11" t="s">
        <v>30</v>
      </c>
      <c r="E414" s="11" t="s">
        <v>19</v>
      </c>
      <c r="F414" s="11" t="s">
        <v>9</v>
      </c>
      <c r="G414" s="11" t="s">
        <v>1954</v>
      </c>
      <c r="H414" s="11">
        <v>26</v>
      </c>
      <c r="I414" s="10">
        <v>44521</v>
      </c>
      <c r="J414" s="73">
        <v>631370000</v>
      </c>
      <c r="K414" s="74" t="str">
        <f>IF(TBL_Employees[[#This Row],[Usia]]&gt;35,"Menikah","Belum Menikah")</f>
        <v>Belum Menikah</v>
      </c>
      <c r="L414" s="11" t="s">
        <v>1956</v>
      </c>
      <c r="M414" s="11" t="s">
        <v>1961</v>
      </c>
      <c r="N414" s="16" t="str">
        <f>_xlfn.TEXTJOIN(",",TRUE,TBL_Employees[[#This Row],[Employe ID]:[City]])</f>
        <v>E02769,Eliza Adams,Account Representative,Sales,Manufacturing,Female,Budha,26,44521,631370000,Belum Menikah,S1,Depok</v>
      </c>
    </row>
    <row r="415" spans="1:14">
      <c r="A415" s="11" t="s">
        <v>1037</v>
      </c>
      <c r="B415" s="11" t="s">
        <v>1038</v>
      </c>
      <c r="C415" s="11" t="s">
        <v>6</v>
      </c>
      <c r="D415" s="11" t="s">
        <v>16</v>
      </c>
      <c r="E415" s="11" t="s">
        <v>19</v>
      </c>
      <c r="F415" s="11" t="s">
        <v>9</v>
      </c>
      <c r="G415" s="11" t="s">
        <v>1955</v>
      </c>
      <c r="H415" s="11">
        <v>55</v>
      </c>
      <c r="I415" s="10">
        <v>43345</v>
      </c>
      <c r="J415" s="73">
        <v>2214650000</v>
      </c>
      <c r="K415" s="74" t="str">
        <f>IF(TBL_Employees[[#This Row],[Usia]]&gt;35,"Menikah","Belum Menikah")</f>
        <v>Menikah</v>
      </c>
      <c r="L415" s="11" t="s">
        <v>1957</v>
      </c>
      <c r="M415" s="11" t="s">
        <v>1968</v>
      </c>
      <c r="N415" s="16" t="str">
        <f>_xlfn.TEXTJOIN(",",TRUE,TBL_Employees[[#This Row],[Employe ID]:[City]])</f>
        <v>E03893,Alice Xiong,Vice President,Engineering,Manufacturing,Female,Konghucu,55,43345,2214650000,Menikah,S2,Lombok</v>
      </c>
    </row>
    <row r="416" spans="1:14">
      <c r="A416" s="11" t="s">
        <v>112</v>
      </c>
      <c r="B416" s="11" t="s">
        <v>1039</v>
      </c>
      <c r="C416" s="11" t="s">
        <v>15</v>
      </c>
      <c r="D416" s="11" t="s">
        <v>16</v>
      </c>
      <c r="E416" s="11" t="s">
        <v>8</v>
      </c>
      <c r="F416" s="11" t="s">
        <v>9</v>
      </c>
      <c r="G416" s="11" t="s">
        <v>1950</v>
      </c>
      <c r="H416" s="11">
        <v>50</v>
      </c>
      <c r="I416" s="10">
        <v>41404</v>
      </c>
      <c r="J416" s="73">
        <v>793880000</v>
      </c>
      <c r="K416" s="74" t="str">
        <f>IF(TBL_Employees[[#This Row],[Usia]]&gt;35,"Menikah","Belum Menikah")</f>
        <v>Menikah</v>
      </c>
      <c r="L416" s="11" t="s">
        <v>1956</v>
      </c>
      <c r="M416" s="11" t="s">
        <v>1964</v>
      </c>
      <c r="N416" s="16" t="str">
        <f>_xlfn.TEXTJOIN(",",TRUE,TBL_Employees[[#This Row],[Employe ID]:[City]])</f>
        <v>E00553,Isla Yoon,Quality Engineer,Engineering,Research &amp; Development,Female,Islam,50,41404,793880000,Menikah,S1,Surabaya</v>
      </c>
    </row>
    <row r="417" spans="1:14">
      <c r="A417" s="11" t="s">
        <v>1040</v>
      </c>
      <c r="B417" s="11" t="s">
        <v>1041</v>
      </c>
      <c r="C417" s="11" t="s">
        <v>59</v>
      </c>
      <c r="D417" s="11" t="s">
        <v>13</v>
      </c>
      <c r="E417" s="11" t="s">
        <v>19</v>
      </c>
      <c r="F417" s="11" t="s">
        <v>9</v>
      </c>
      <c r="G417" s="11" t="s">
        <v>1951</v>
      </c>
      <c r="H417" s="11">
        <v>28</v>
      </c>
      <c r="I417" s="10">
        <v>43122</v>
      </c>
      <c r="J417" s="73">
        <v>681760000</v>
      </c>
      <c r="K417" s="74" t="str">
        <f>IF(TBL_Employees[[#This Row],[Usia]]&gt;35,"Menikah","Belum Menikah")</f>
        <v>Belum Menikah</v>
      </c>
      <c r="L417" s="11" t="s">
        <v>1956</v>
      </c>
      <c r="M417" s="11" t="s">
        <v>1959</v>
      </c>
      <c r="N417" s="16" t="str">
        <f>_xlfn.TEXTJOIN(",",TRUE,TBL_Employees[[#This Row],[Employe ID]:[City]])</f>
        <v>E03540,Emma Perry,Solutions Architect,IT,Manufacturing,Female,Protestan,28,43122,681760000,Belum Menikah,S1,Jakarta</v>
      </c>
    </row>
    <row r="418" spans="1:14">
      <c r="A418" s="11" t="s">
        <v>1035</v>
      </c>
      <c r="B418" s="11" t="s">
        <v>1042</v>
      </c>
      <c r="C418" s="11" t="s">
        <v>37</v>
      </c>
      <c r="D418" s="11" t="s">
        <v>7</v>
      </c>
      <c r="E418" s="11" t="s">
        <v>8</v>
      </c>
      <c r="F418" s="11" t="s">
        <v>9</v>
      </c>
      <c r="G418" s="11" t="s">
        <v>1952</v>
      </c>
      <c r="H418" s="11">
        <v>39</v>
      </c>
      <c r="I418" s="10">
        <v>43756</v>
      </c>
      <c r="J418" s="73">
        <v>1228290000</v>
      </c>
      <c r="K418" s="74" t="str">
        <f>IF(TBL_Employees[[#This Row],[Usia]]&gt;35,"Menikah","Belum Menikah")</f>
        <v>Menikah</v>
      </c>
      <c r="L418" s="11" t="s">
        <v>1956</v>
      </c>
      <c r="M418" s="11" t="s">
        <v>1961</v>
      </c>
      <c r="N418" s="16" t="str">
        <f>_xlfn.TEXTJOIN(",",TRUE,TBL_Employees[[#This Row],[Employe ID]:[City]])</f>
        <v>E02769,Riley Marquez,Sr. Manger,Finance,Research &amp; Development,Female,Katolik,39,43756,1228290000,Menikah,S1,Depok</v>
      </c>
    </row>
    <row r="419" spans="1:14">
      <c r="A419" s="11" t="s">
        <v>93</v>
      </c>
      <c r="B419" s="11" t="s">
        <v>1043</v>
      </c>
      <c r="C419" s="11" t="s">
        <v>37</v>
      </c>
      <c r="D419" s="11" t="s">
        <v>25</v>
      </c>
      <c r="E419" s="11" t="s">
        <v>26</v>
      </c>
      <c r="F419" s="11" t="s">
        <v>9</v>
      </c>
      <c r="G419" s="11" t="s">
        <v>1953</v>
      </c>
      <c r="H419" s="11">
        <v>31</v>
      </c>
      <c r="I419" s="10">
        <v>43695</v>
      </c>
      <c r="J419" s="73">
        <v>1263530000</v>
      </c>
      <c r="K419" s="74" t="str">
        <f>IF(TBL_Employees[[#This Row],[Usia]]&gt;35,"Menikah","Belum Menikah")</f>
        <v>Belum Menikah</v>
      </c>
      <c r="L419" s="11" t="s">
        <v>1957</v>
      </c>
      <c r="M419" s="11" t="s">
        <v>1965</v>
      </c>
      <c r="N419" s="16" t="str">
        <f>_xlfn.TEXTJOIN(",",TRUE,TBL_Employees[[#This Row],[Employe ID]:[City]])</f>
        <v>E03277,Caroline Hu,Sr. Manger,Marketing,Speciality Products,Female,Hindu,31,43695,1263530000,Belum Menikah,S2,Bandung</v>
      </c>
    </row>
    <row r="420" spans="1:14">
      <c r="A420" s="11" t="s">
        <v>211</v>
      </c>
      <c r="B420" s="11" t="s">
        <v>1044</v>
      </c>
      <c r="C420" s="11" t="s">
        <v>22</v>
      </c>
      <c r="D420" s="11" t="s">
        <v>40</v>
      </c>
      <c r="E420" s="11" t="s">
        <v>26</v>
      </c>
      <c r="F420" s="11" t="s">
        <v>9</v>
      </c>
      <c r="G420" s="11" t="s">
        <v>1954</v>
      </c>
      <c r="H420" s="11">
        <v>55</v>
      </c>
      <c r="I420" s="10">
        <v>40468</v>
      </c>
      <c r="J420" s="73">
        <v>1887270000</v>
      </c>
      <c r="K420" s="74" t="str">
        <f>IF(TBL_Employees[[#This Row],[Usia]]&gt;35,"Menikah","Belum Menikah")</f>
        <v>Menikah</v>
      </c>
      <c r="L420" s="11" t="s">
        <v>1957</v>
      </c>
      <c r="M420" s="11" t="s">
        <v>1968</v>
      </c>
      <c r="N420" s="16" t="str">
        <f>_xlfn.TEXTJOIN(",",TRUE,TBL_Employees[[#This Row],[Employe ID]:[City]])</f>
        <v>E04194,Madison Kumar,Director,Accounting,Speciality Products,Female,Budha,55,40468,1887270000,Menikah,S2,Lombok</v>
      </c>
    </row>
    <row r="421" spans="1:14">
      <c r="A421" s="11" t="s">
        <v>84</v>
      </c>
      <c r="B421" s="11" t="s">
        <v>1045</v>
      </c>
      <c r="C421" s="11" t="s">
        <v>24</v>
      </c>
      <c r="D421" s="11" t="s">
        <v>30</v>
      </c>
      <c r="E421" s="11" t="s">
        <v>8</v>
      </c>
      <c r="F421" s="11" t="s">
        <v>14</v>
      </c>
      <c r="G421" s="11" t="s">
        <v>1955</v>
      </c>
      <c r="H421" s="11">
        <v>52</v>
      </c>
      <c r="I421" s="10">
        <v>34383</v>
      </c>
      <c r="J421" s="73">
        <v>996240000</v>
      </c>
      <c r="K421" s="74" t="str">
        <f>IF(TBL_Employees[[#This Row],[Usia]]&gt;35,"Menikah","Belum Menikah")</f>
        <v>Menikah</v>
      </c>
      <c r="L421" s="11" t="s">
        <v>1956</v>
      </c>
      <c r="M421" s="11" t="s">
        <v>1959</v>
      </c>
      <c r="N421" s="16" t="str">
        <f>_xlfn.TEXTJOIN(",",TRUE,TBL_Employees[[#This Row],[Employe ID]:[City]])</f>
        <v>E01807,Matthew Lim,Sr. Analyst,Sales,Research &amp; Development,Male,Konghucu,52,34383,996240000,Menikah,S1,Jakarta</v>
      </c>
    </row>
    <row r="422" spans="1:14">
      <c r="A422" s="11" t="s">
        <v>1046</v>
      </c>
      <c r="B422" s="11" t="s">
        <v>1047</v>
      </c>
      <c r="C422" s="11" t="s">
        <v>38</v>
      </c>
      <c r="D422" s="11" t="s">
        <v>30</v>
      </c>
      <c r="E422" s="11" t="s">
        <v>26</v>
      </c>
      <c r="F422" s="11" t="s">
        <v>9</v>
      </c>
      <c r="G422" s="11" t="s">
        <v>1950</v>
      </c>
      <c r="H422" s="11">
        <v>55</v>
      </c>
      <c r="I422" s="10">
        <v>41202</v>
      </c>
      <c r="J422" s="73">
        <v>1086860000</v>
      </c>
      <c r="K422" s="74" t="str">
        <f>IF(TBL_Employees[[#This Row],[Usia]]&gt;35,"Menikah","Belum Menikah")</f>
        <v>Menikah</v>
      </c>
      <c r="L422" s="11" t="s">
        <v>1956</v>
      </c>
      <c r="M422" s="11" t="s">
        <v>1975</v>
      </c>
      <c r="N422" s="16" t="str">
        <f>_xlfn.TEXTJOIN(",",TRUE,TBL_Employees[[#This Row],[Employe ID]:[City]])</f>
        <v>E01762,Maya Ngo,Manager,Sales,Speciality Products,Female,Islam,55,41202,1086860000,Menikah,S1,Denpasar</v>
      </c>
    </row>
    <row r="423" spans="1:14">
      <c r="A423" s="11" t="s">
        <v>1048</v>
      </c>
      <c r="B423" s="11" t="s">
        <v>299</v>
      </c>
      <c r="C423" s="11" t="s">
        <v>42</v>
      </c>
      <c r="D423" s="11" t="s">
        <v>40</v>
      </c>
      <c r="E423" s="11" t="s">
        <v>17</v>
      </c>
      <c r="F423" s="11" t="s">
        <v>9</v>
      </c>
      <c r="G423" s="11" t="s">
        <v>1951</v>
      </c>
      <c r="H423" s="11">
        <v>56</v>
      </c>
      <c r="I423" s="10">
        <v>34802</v>
      </c>
      <c r="J423" s="73">
        <v>508570000</v>
      </c>
      <c r="K423" s="74" t="str">
        <f>IF(TBL_Employees[[#This Row],[Usia]]&gt;35,"Menikah","Belum Menikah")</f>
        <v>Menikah</v>
      </c>
      <c r="L423" s="11" t="s">
        <v>1958</v>
      </c>
      <c r="M423" s="11" t="s">
        <v>1966</v>
      </c>
      <c r="N423" s="16" t="str">
        <f>_xlfn.TEXTJOIN(",",TRUE,TBL_Employees[[#This Row],[Employe ID]:[City]])</f>
        <v>E02632,Alice Soto,Analyst,Accounting,Corporate,Female,Protestan,56,34802,508570000,Menikah,S3,Medan</v>
      </c>
    </row>
    <row r="424" spans="1:14">
      <c r="A424" s="11" t="s">
        <v>1049</v>
      </c>
      <c r="B424" s="11" t="s">
        <v>1050</v>
      </c>
      <c r="C424" s="11" t="s">
        <v>43</v>
      </c>
      <c r="D424" s="11" t="s">
        <v>16</v>
      </c>
      <c r="E424" s="11" t="s">
        <v>19</v>
      </c>
      <c r="F424" s="11" t="s">
        <v>14</v>
      </c>
      <c r="G424" s="11" t="s">
        <v>1952</v>
      </c>
      <c r="H424" s="11">
        <v>47</v>
      </c>
      <c r="I424" s="10">
        <v>36893</v>
      </c>
      <c r="J424" s="73">
        <v>1206280000</v>
      </c>
      <c r="K424" s="74" t="str">
        <f>IF(TBL_Employees[[#This Row],[Usia]]&gt;35,"Menikah","Belum Menikah")</f>
        <v>Menikah</v>
      </c>
      <c r="L424" s="11" t="s">
        <v>1956</v>
      </c>
      <c r="M424" s="11" t="s">
        <v>1961</v>
      </c>
      <c r="N424" s="16" t="str">
        <f>_xlfn.TEXTJOIN(",",TRUE,TBL_Employees[[#This Row],[Employe ID]:[City]])</f>
        <v>E04226,Andrew Moore,Operations Engineer,Engineering,Manufacturing,Male,Katolik,47,36893,1206280000,Menikah,S1,Depok</v>
      </c>
    </row>
    <row r="425" spans="1:14">
      <c r="A425" s="11" t="s">
        <v>1051</v>
      </c>
      <c r="B425" s="11" t="s">
        <v>1052</v>
      </c>
      <c r="C425" s="11" t="s">
        <v>22</v>
      </c>
      <c r="D425" s="11" t="s">
        <v>30</v>
      </c>
      <c r="E425" s="11" t="s">
        <v>26</v>
      </c>
      <c r="F425" s="11" t="s">
        <v>9</v>
      </c>
      <c r="G425" s="11" t="s">
        <v>1953</v>
      </c>
      <c r="H425" s="11">
        <v>63</v>
      </c>
      <c r="I425" s="10">
        <v>43996</v>
      </c>
      <c r="J425" s="73">
        <v>1812160000</v>
      </c>
      <c r="K425" s="74" t="str">
        <f>IF(TBL_Employees[[#This Row],[Usia]]&gt;35,"Menikah","Belum Menikah")</f>
        <v>Menikah</v>
      </c>
      <c r="L425" s="11" t="s">
        <v>1956</v>
      </c>
      <c r="M425" s="11" t="s">
        <v>1975</v>
      </c>
      <c r="N425" s="16" t="str">
        <f>_xlfn.TEXTJOIN(",",TRUE,TBL_Employees[[#This Row],[Employe ID]:[City]])</f>
        <v>E04101,Olivia Harris,Director,Sales,Speciality Products,Female,Hindu,63,43996,1812160000,Menikah,S1,Denpasar</v>
      </c>
    </row>
    <row r="426" spans="1:14">
      <c r="A426" s="11" t="s">
        <v>122</v>
      </c>
      <c r="B426" s="11" t="s">
        <v>1053</v>
      </c>
      <c r="C426" s="11" t="s">
        <v>42</v>
      </c>
      <c r="D426" s="11" t="s">
        <v>7</v>
      </c>
      <c r="E426" s="11" t="s">
        <v>17</v>
      </c>
      <c r="F426" s="11" t="s">
        <v>9</v>
      </c>
      <c r="G426" s="11" t="s">
        <v>1954</v>
      </c>
      <c r="H426" s="11">
        <v>63</v>
      </c>
      <c r="I426" s="10">
        <v>40984</v>
      </c>
      <c r="J426" s="73">
        <v>460810000</v>
      </c>
      <c r="K426" s="74" t="str">
        <f>IF(TBL_Employees[[#This Row],[Usia]]&gt;35,"Menikah","Belum Menikah")</f>
        <v>Menikah</v>
      </c>
      <c r="L426" s="11" t="s">
        <v>1956</v>
      </c>
      <c r="M426" s="11" t="s">
        <v>1961</v>
      </c>
      <c r="N426" s="16" t="str">
        <f>_xlfn.TEXTJOIN(",",TRUE,TBL_Employees[[#This Row],[Employe ID]:[City]])</f>
        <v>E01981,Genesis Banks,Analyst,Finance,Corporate,Female,Budha,63,40984,460810000,Menikah,S1,Depok</v>
      </c>
    </row>
    <row r="427" spans="1:14">
      <c r="A427" s="11" t="s">
        <v>1054</v>
      </c>
      <c r="B427" s="11" t="s">
        <v>1055</v>
      </c>
      <c r="C427" s="11" t="s">
        <v>37</v>
      </c>
      <c r="D427" s="11" t="s">
        <v>40</v>
      </c>
      <c r="E427" s="11" t="s">
        <v>17</v>
      </c>
      <c r="F427" s="11" t="s">
        <v>9</v>
      </c>
      <c r="G427" s="11" t="s">
        <v>1955</v>
      </c>
      <c r="H427" s="11">
        <v>55</v>
      </c>
      <c r="I427" s="10">
        <v>38135</v>
      </c>
      <c r="J427" s="73">
        <v>1598850000</v>
      </c>
      <c r="K427" s="74" t="str">
        <f>IF(TBL_Employees[[#This Row],[Usia]]&gt;35,"Menikah","Belum Menikah")</f>
        <v>Menikah</v>
      </c>
      <c r="L427" s="11" t="s">
        <v>1956</v>
      </c>
      <c r="M427" s="11" t="s">
        <v>1975</v>
      </c>
      <c r="N427" s="16" t="str">
        <f>_xlfn.TEXTJOIN(",",TRUE,TBL_Employees[[#This Row],[Employe ID]:[City]])</f>
        <v>E02534,Victoria Johnson,Sr. Manger,Accounting,Corporate,Female,Konghucu,55,38135,1598850000,Menikah,S1,Denpasar</v>
      </c>
    </row>
    <row r="428" spans="1:14">
      <c r="A428" s="11" t="s">
        <v>1056</v>
      </c>
      <c r="B428" s="11" t="s">
        <v>1057</v>
      </c>
      <c r="C428" s="11" t="s">
        <v>22</v>
      </c>
      <c r="D428" s="11" t="s">
        <v>30</v>
      </c>
      <c r="E428" s="11" t="s">
        <v>19</v>
      </c>
      <c r="F428" s="11" t="s">
        <v>9</v>
      </c>
      <c r="G428" s="11" t="s">
        <v>1950</v>
      </c>
      <c r="H428" s="11">
        <v>55</v>
      </c>
      <c r="I428" s="10">
        <v>35001</v>
      </c>
      <c r="J428" s="73">
        <v>1532710000</v>
      </c>
      <c r="K428" s="74" t="str">
        <f>IF(TBL_Employees[[#This Row],[Usia]]&gt;35,"Menikah","Belum Menikah")</f>
        <v>Menikah</v>
      </c>
      <c r="L428" s="11" t="s">
        <v>1956</v>
      </c>
      <c r="M428" s="11" t="s">
        <v>1964</v>
      </c>
      <c r="N428" s="16" t="str">
        <f>_xlfn.TEXTJOIN(",",TRUE,TBL_Employees[[#This Row],[Employe ID]:[City]])</f>
        <v>E01238,Eloise Griffin,Director,Sales,Manufacturing,Female,Islam,55,35001,1532710000,Menikah,S1,Surabaya</v>
      </c>
    </row>
    <row r="429" spans="1:14">
      <c r="A429" s="11" t="s">
        <v>1058</v>
      </c>
      <c r="B429" s="11" t="s">
        <v>1059</v>
      </c>
      <c r="C429" s="11" t="s">
        <v>38</v>
      </c>
      <c r="D429" s="11" t="s">
        <v>11</v>
      </c>
      <c r="E429" s="11" t="s">
        <v>19</v>
      </c>
      <c r="F429" s="11" t="s">
        <v>14</v>
      </c>
      <c r="G429" s="11" t="s">
        <v>1951</v>
      </c>
      <c r="H429" s="11">
        <v>42</v>
      </c>
      <c r="I429" s="10">
        <v>40159</v>
      </c>
      <c r="J429" s="73">
        <v>1142420000</v>
      </c>
      <c r="K429" s="74" t="str">
        <f>IF(TBL_Employees[[#This Row],[Usia]]&gt;35,"Menikah","Belum Menikah")</f>
        <v>Menikah</v>
      </c>
      <c r="L429" s="11" t="s">
        <v>1956</v>
      </c>
      <c r="M429" s="11" t="s">
        <v>1962</v>
      </c>
      <c r="N429" s="16" t="str">
        <f>_xlfn.TEXTJOIN(",",TRUE,TBL_Employees[[#This Row],[Employe ID]:[City]])</f>
        <v>E01118,Roman Yang,Manager,Human Resources,Manufacturing,Male,Protestan,42,40159,1142420000,Menikah,S1,Tanggerang</v>
      </c>
    </row>
    <row r="430" spans="1:14">
      <c r="A430" s="11" t="s">
        <v>1060</v>
      </c>
      <c r="B430" s="11" t="s">
        <v>1061</v>
      </c>
      <c r="C430" s="11" t="s">
        <v>47</v>
      </c>
      <c r="D430" s="11" t="s">
        <v>13</v>
      </c>
      <c r="E430" s="11" t="s">
        <v>26</v>
      </c>
      <c r="F430" s="11" t="s">
        <v>9</v>
      </c>
      <c r="G430" s="11" t="s">
        <v>1952</v>
      </c>
      <c r="H430" s="11">
        <v>39</v>
      </c>
      <c r="I430" s="10">
        <v>44153</v>
      </c>
      <c r="J430" s="73">
        <v>484150000</v>
      </c>
      <c r="K430" s="74" t="str">
        <f>IF(TBL_Employees[[#This Row],[Usia]]&gt;35,"Menikah","Belum Menikah")</f>
        <v>Menikah</v>
      </c>
      <c r="L430" s="11" t="s">
        <v>1957</v>
      </c>
      <c r="M430" s="11" t="s">
        <v>1965</v>
      </c>
      <c r="N430" s="16" t="str">
        <f>_xlfn.TEXTJOIN(",",TRUE,TBL_Employees[[#This Row],[Employe ID]:[City]])</f>
        <v>E04041,Clara Huynh,IT Coordinator,IT,Speciality Products,Female,Katolik,39,44153,484150000,Menikah,S2,Bandung</v>
      </c>
    </row>
    <row r="431" spans="1:14">
      <c r="A431" s="11" t="s">
        <v>268</v>
      </c>
      <c r="B431" s="11" t="s">
        <v>1062</v>
      </c>
      <c r="C431" s="11" t="s">
        <v>57</v>
      </c>
      <c r="D431" s="11" t="s">
        <v>16</v>
      </c>
      <c r="E431" s="11" t="s">
        <v>19</v>
      </c>
      <c r="F431" s="11" t="s">
        <v>14</v>
      </c>
      <c r="G431" s="11" t="s">
        <v>1953</v>
      </c>
      <c r="H431" s="11">
        <v>35</v>
      </c>
      <c r="I431" s="10">
        <v>42878</v>
      </c>
      <c r="J431" s="73">
        <v>655660000</v>
      </c>
      <c r="K431" s="74" t="str">
        <f>IF(TBL_Employees[[#This Row],[Usia]]&gt;35,"Menikah","Belum Menikah")</f>
        <v>Belum Menikah</v>
      </c>
      <c r="L431" s="11" t="s">
        <v>1956</v>
      </c>
      <c r="M431" s="11" t="s">
        <v>1959</v>
      </c>
      <c r="N431" s="16" t="str">
        <f>_xlfn.TEXTJOIN(",",TRUE,TBL_Employees[[#This Row],[Employe ID]:[City]])</f>
        <v>E04308,Kai Flores,Development Engineer,Engineering,Manufacturing,Male,Hindu,35,42878,655660000,Belum Menikah,S1,Jakarta</v>
      </c>
    </row>
    <row r="432" spans="1:14">
      <c r="A432" s="11" t="s">
        <v>1063</v>
      </c>
      <c r="B432" s="11" t="s">
        <v>1064</v>
      </c>
      <c r="C432" s="11" t="s">
        <v>37</v>
      </c>
      <c r="D432" s="11" t="s">
        <v>25</v>
      </c>
      <c r="E432" s="11" t="s">
        <v>8</v>
      </c>
      <c r="F432" s="11" t="s">
        <v>14</v>
      </c>
      <c r="G432" s="11" t="s">
        <v>1954</v>
      </c>
      <c r="H432" s="11">
        <v>45</v>
      </c>
      <c r="I432" s="10">
        <v>37014</v>
      </c>
      <c r="J432" s="73">
        <v>1477520000</v>
      </c>
      <c r="K432" s="74" t="str">
        <f>IF(TBL_Employees[[#This Row],[Usia]]&gt;35,"Menikah","Belum Menikah")</f>
        <v>Menikah</v>
      </c>
      <c r="L432" s="11" t="s">
        <v>1957</v>
      </c>
      <c r="M432" s="11" t="s">
        <v>1965</v>
      </c>
      <c r="N432" s="16" t="str">
        <f>_xlfn.TEXTJOIN(",",TRUE,TBL_Employees[[#This Row],[Employe ID]:[City]])</f>
        <v>E01052,Jaxson Dinh,Sr. Manger,Marketing,Research &amp; Development,Male,Budha,45,37014,1477520000,Menikah,S2,Bandung</v>
      </c>
    </row>
    <row r="433" spans="1:14">
      <c r="A433" s="11" t="s">
        <v>1065</v>
      </c>
      <c r="B433" s="11" t="s">
        <v>1066</v>
      </c>
      <c r="C433" s="11" t="s">
        <v>37</v>
      </c>
      <c r="D433" s="11" t="s">
        <v>25</v>
      </c>
      <c r="E433" s="11" t="s">
        <v>19</v>
      </c>
      <c r="F433" s="11" t="s">
        <v>9</v>
      </c>
      <c r="G433" s="11" t="s">
        <v>1955</v>
      </c>
      <c r="H433" s="11">
        <v>25</v>
      </c>
      <c r="I433" s="10">
        <v>44453</v>
      </c>
      <c r="J433" s="73">
        <v>1368100000</v>
      </c>
      <c r="K433" s="74" t="str">
        <f>IF(TBL_Employees[[#This Row],[Usia]]&gt;35,"Menikah","Belum Menikah")</f>
        <v>Belum Menikah</v>
      </c>
      <c r="L433" s="11" t="s">
        <v>1957</v>
      </c>
      <c r="M433" s="11" t="s">
        <v>1960</v>
      </c>
      <c r="N433" s="16" t="str">
        <f>_xlfn.TEXTJOIN(",",TRUE,TBL_Employees[[#This Row],[Employe ID]:[City]])</f>
        <v>E04165,Sophie Vang,Sr. Manger,Marketing,Manufacturing,Female,Konghucu,25,44453,1368100000,Belum Menikah,S2,Bogor</v>
      </c>
    </row>
    <row r="434" spans="1:14">
      <c r="A434" s="11" t="s">
        <v>1067</v>
      </c>
      <c r="B434" s="11" t="s">
        <v>1068</v>
      </c>
      <c r="C434" s="11" t="s">
        <v>42</v>
      </c>
      <c r="D434" s="11" t="s">
        <v>30</v>
      </c>
      <c r="E434" s="11" t="s">
        <v>17</v>
      </c>
      <c r="F434" s="11" t="s">
        <v>14</v>
      </c>
      <c r="G434" s="11" t="s">
        <v>1950</v>
      </c>
      <c r="H434" s="11">
        <v>47</v>
      </c>
      <c r="I434" s="10">
        <v>41333</v>
      </c>
      <c r="J434" s="73">
        <v>546350000</v>
      </c>
      <c r="K434" s="74" t="str">
        <f>IF(TBL_Employees[[#This Row],[Usia]]&gt;35,"Menikah","Belum Menikah")</f>
        <v>Menikah</v>
      </c>
      <c r="L434" s="11" t="s">
        <v>1956</v>
      </c>
      <c r="M434" s="11" t="s">
        <v>1961</v>
      </c>
      <c r="N434" s="16" t="str">
        <f>_xlfn.TEXTJOIN(",",TRUE,TBL_Employees[[#This Row],[Employe ID]:[City]])</f>
        <v>E02295,Axel Jordan,Analyst,Sales,Corporate,Male,Islam,47,41333,546350000,Menikah,S1,Depok</v>
      </c>
    </row>
    <row r="435" spans="1:14">
      <c r="A435" s="11" t="s">
        <v>1069</v>
      </c>
      <c r="B435" s="11" t="s">
        <v>1070</v>
      </c>
      <c r="C435" s="11" t="s">
        <v>21</v>
      </c>
      <c r="D435" s="11" t="s">
        <v>13</v>
      </c>
      <c r="E435" s="11" t="s">
        <v>17</v>
      </c>
      <c r="F435" s="11" t="s">
        <v>9</v>
      </c>
      <c r="G435" s="11" t="s">
        <v>1951</v>
      </c>
      <c r="H435" s="11">
        <v>42</v>
      </c>
      <c r="I435" s="10">
        <v>43866</v>
      </c>
      <c r="J435" s="73">
        <v>966360000</v>
      </c>
      <c r="K435" s="74" t="str">
        <f>IF(TBL_Employees[[#This Row],[Usia]]&gt;35,"Menikah","Belum Menikah")</f>
        <v>Menikah</v>
      </c>
      <c r="L435" s="11" t="s">
        <v>1956</v>
      </c>
      <c r="M435" s="11" t="s">
        <v>1975</v>
      </c>
      <c r="N435" s="16" t="str">
        <f>_xlfn.TEXTJOIN(",",TRUE,TBL_Employees[[#This Row],[Employe ID]:[City]])</f>
        <v>E04546,Jade Hunter,Cloud Infrastructure Architect,IT,Corporate,Female,Protestan,42,43866,966360000,Menikah,S1,Denpasar</v>
      </c>
    </row>
    <row r="436" spans="1:14">
      <c r="A436" s="11" t="s">
        <v>169</v>
      </c>
      <c r="B436" s="11" t="s">
        <v>1071</v>
      </c>
      <c r="C436" s="11" t="s">
        <v>69</v>
      </c>
      <c r="D436" s="11" t="s">
        <v>13</v>
      </c>
      <c r="E436" s="11" t="s">
        <v>19</v>
      </c>
      <c r="F436" s="11" t="s">
        <v>9</v>
      </c>
      <c r="G436" s="11" t="s">
        <v>1952</v>
      </c>
      <c r="H436" s="11">
        <v>35</v>
      </c>
      <c r="I436" s="10">
        <v>41941</v>
      </c>
      <c r="J436" s="73">
        <v>915920000</v>
      </c>
      <c r="K436" s="74" t="str">
        <f>IF(TBL_Employees[[#This Row],[Usia]]&gt;35,"Menikah","Belum Menikah")</f>
        <v>Belum Menikah</v>
      </c>
      <c r="L436" s="11" t="s">
        <v>1956</v>
      </c>
      <c r="M436" s="11" t="s">
        <v>1961</v>
      </c>
      <c r="N436" s="16" t="str">
        <f>_xlfn.TEXTJOIN(",",TRUE,TBL_Employees[[#This Row],[Employe ID]:[City]])</f>
        <v>E04217,Lydia Williams,System Administrator ,IT,Manufacturing,Female,Katolik,35,41941,915920000,Belum Menikah,S1,Depok</v>
      </c>
    </row>
    <row r="437" spans="1:14">
      <c r="A437" s="11" t="s">
        <v>51</v>
      </c>
      <c r="B437" s="11" t="s">
        <v>1072</v>
      </c>
      <c r="C437" s="11" t="s">
        <v>54</v>
      </c>
      <c r="D437" s="11" t="s">
        <v>11</v>
      </c>
      <c r="E437" s="11" t="s">
        <v>8</v>
      </c>
      <c r="F437" s="11" t="s">
        <v>9</v>
      </c>
      <c r="G437" s="11" t="s">
        <v>1953</v>
      </c>
      <c r="H437" s="11">
        <v>45</v>
      </c>
      <c r="I437" s="10">
        <v>36755</v>
      </c>
      <c r="J437" s="73">
        <v>555630000</v>
      </c>
      <c r="K437" s="74" t="str">
        <f>IF(TBL_Employees[[#This Row],[Usia]]&gt;35,"Menikah","Belum Menikah")</f>
        <v>Menikah</v>
      </c>
      <c r="L437" s="11" t="s">
        <v>1957</v>
      </c>
      <c r="M437" s="11" t="s">
        <v>1968</v>
      </c>
      <c r="N437" s="16" t="str">
        <f>_xlfn.TEXTJOIN(",",TRUE,TBL_Employees[[#This Row],[Employe ID]:[City]])</f>
        <v>E00650,Emery Chang,Business Partner,Human Resources,Research &amp; Development,Female,Hindu,45,36755,555630000,Menikah,S2,Lombok</v>
      </c>
    </row>
    <row r="438" spans="1:14">
      <c r="A438" s="11" t="s">
        <v>259</v>
      </c>
      <c r="B438" s="11" t="s">
        <v>1073</v>
      </c>
      <c r="C438" s="11" t="s">
        <v>22</v>
      </c>
      <c r="D438" s="11" t="s">
        <v>13</v>
      </c>
      <c r="E438" s="11" t="s">
        <v>8</v>
      </c>
      <c r="F438" s="11" t="s">
        <v>9</v>
      </c>
      <c r="G438" s="11" t="s">
        <v>1954</v>
      </c>
      <c r="H438" s="11">
        <v>52</v>
      </c>
      <c r="I438" s="10">
        <v>35109</v>
      </c>
      <c r="J438" s="73">
        <v>1597240000</v>
      </c>
      <c r="K438" s="74" t="str">
        <f>IF(TBL_Employees[[#This Row],[Usia]]&gt;35,"Menikah","Belum Menikah")</f>
        <v>Menikah</v>
      </c>
      <c r="L438" s="11" t="s">
        <v>1957</v>
      </c>
      <c r="M438" s="11" t="s">
        <v>1967</v>
      </c>
      <c r="N438" s="16" t="str">
        <f>_xlfn.TEXTJOIN(",",TRUE,TBL_Employees[[#This Row],[Employe ID]:[City]])</f>
        <v>E00344,Savannah He,Director,IT,Research &amp; Development,Female,Budha,52,35109,1597240000,Menikah,S2,Yogyakarta</v>
      </c>
    </row>
    <row r="439" spans="1:14">
      <c r="A439" s="11" t="s">
        <v>1074</v>
      </c>
      <c r="B439" s="11" t="s">
        <v>1075</v>
      </c>
      <c r="C439" s="11" t="s">
        <v>6</v>
      </c>
      <c r="D439" s="11" t="s">
        <v>25</v>
      </c>
      <c r="E439" s="11" t="s">
        <v>17</v>
      </c>
      <c r="F439" s="11" t="s">
        <v>14</v>
      </c>
      <c r="G439" s="11" t="s">
        <v>1955</v>
      </c>
      <c r="H439" s="11">
        <v>57</v>
      </c>
      <c r="I439" s="10">
        <v>42951</v>
      </c>
      <c r="J439" s="73">
        <v>1831900000</v>
      </c>
      <c r="K439" s="74" t="str">
        <f>IF(TBL_Employees[[#This Row],[Usia]]&gt;35,"Menikah","Belum Menikah")</f>
        <v>Menikah</v>
      </c>
      <c r="L439" s="11" t="s">
        <v>1956</v>
      </c>
      <c r="M439" s="11" t="s">
        <v>1961</v>
      </c>
      <c r="N439" s="16" t="str">
        <f>_xlfn.TEXTJOIN(",",TRUE,TBL_Employees[[#This Row],[Employe ID]:[City]])</f>
        <v>E04645,Elias Ahmed,Vice President,Marketing,Corporate,Male,Konghucu,57,42951,1831900000,Menikah,S1,Depok</v>
      </c>
    </row>
    <row r="440" spans="1:14">
      <c r="A440" s="11" t="s">
        <v>1076</v>
      </c>
      <c r="B440" s="11" t="s">
        <v>1077</v>
      </c>
      <c r="C440" s="11" t="s">
        <v>42</v>
      </c>
      <c r="D440" s="11" t="s">
        <v>40</v>
      </c>
      <c r="E440" s="11" t="s">
        <v>26</v>
      </c>
      <c r="F440" s="11" t="s">
        <v>9</v>
      </c>
      <c r="G440" s="11" t="s">
        <v>1950</v>
      </c>
      <c r="H440" s="11">
        <v>56</v>
      </c>
      <c r="I440" s="10">
        <v>43824</v>
      </c>
      <c r="J440" s="73">
        <v>548290000</v>
      </c>
      <c r="K440" s="74" t="str">
        <f>IF(TBL_Employees[[#This Row],[Usia]]&gt;35,"Menikah","Belum Menikah")</f>
        <v>Menikah</v>
      </c>
      <c r="L440" s="11" t="s">
        <v>1956</v>
      </c>
      <c r="M440" s="11" t="s">
        <v>1962</v>
      </c>
      <c r="N440" s="16" t="str">
        <f>_xlfn.TEXTJOIN(",",TRUE,TBL_Employees[[#This Row],[Employe ID]:[City]])</f>
        <v>E03880,Samantha Woods,Analyst,Accounting,Speciality Products,Female,Islam,56,43824,548290000,Menikah,S1,Tanggerang</v>
      </c>
    </row>
    <row r="441" spans="1:14">
      <c r="A441" s="11" t="s">
        <v>1078</v>
      </c>
      <c r="B441" s="11" t="s">
        <v>269</v>
      </c>
      <c r="C441" s="11" t="s">
        <v>15</v>
      </c>
      <c r="D441" s="11" t="s">
        <v>16</v>
      </c>
      <c r="E441" s="11" t="s">
        <v>17</v>
      </c>
      <c r="F441" s="11" t="s">
        <v>14</v>
      </c>
      <c r="G441" s="11" t="s">
        <v>1951</v>
      </c>
      <c r="H441" s="11">
        <v>46</v>
      </c>
      <c r="I441" s="10">
        <v>38464</v>
      </c>
      <c r="J441" s="73">
        <v>966390000</v>
      </c>
      <c r="K441" s="74" t="str">
        <f>IF(TBL_Employees[[#This Row],[Usia]]&gt;35,"Menikah","Belum Menikah")</f>
        <v>Menikah</v>
      </c>
      <c r="L441" s="11" t="s">
        <v>1958</v>
      </c>
      <c r="M441" s="11" t="s">
        <v>1976</v>
      </c>
      <c r="N441" s="16" t="str">
        <f>_xlfn.TEXTJOIN(",",TRUE,TBL_Employees[[#This Row],[Employe ID]:[City]])</f>
        <v>E02730,Axel Soto,Quality Engineer,Engineering,Corporate,Male,Protestan,46,38464,966390000,Menikah,S3,Manado</v>
      </c>
    </row>
    <row r="442" spans="1:14">
      <c r="A442" s="11" t="s">
        <v>86</v>
      </c>
      <c r="B442" s="11" t="s">
        <v>1079</v>
      </c>
      <c r="C442" s="11" t="s">
        <v>38</v>
      </c>
      <c r="D442" s="11" t="s">
        <v>25</v>
      </c>
      <c r="E442" s="11" t="s">
        <v>26</v>
      </c>
      <c r="F442" s="11" t="s">
        <v>9</v>
      </c>
      <c r="G442" s="11" t="s">
        <v>1952</v>
      </c>
      <c r="H442" s="11">
        <v>43</v>
      </c>
      <c r="I442" s="10">
        <v>38879</v>
      </c>
      <c r="J442" s="73">
        <v>1172780000</v>
      </c>
      <c r="K442" s="74" t="str">
        <f>IF(TBL_Employees[[#This Row],[Usia]]&gt;35,"Menikah","Belum Menikah")</f>
        <v>Menikah</v>
      </c>
      <c r="L442" s="11" t="s">
        <v>1956</v>
      </c>
      <c r="M442" s="11" t="s">
        <v>1963</v>
      </c>
      <c r="N442" s="16" t="str">
        <f>_xlfn.TEXTJOIN(",",TRUE,TBL_Employees[[#This Row],[Employe ID]:[City]])</f>
        <v>E04517,Amelia Choi,Manager,Marketing,Speciality Products,Female,Katolik,43,38879,1172780000,Menikah,S1,Bekasi</v>
      </c>
    </row>
    <row r="443" spans="1:14">
      <c r="A443" s="11" t="s">
        <v>1080</v>
      </c>
      <c r="B443" s="11" t="s">
        <v>1081</v>
      </c>
      <c r="C443" s="11" t="s">
        <v>33</v>
      </c>
      <c r="D443" s="11" t="s">
        <v>13</v>
      </c>
      <c r="E443" s="11" t="s">
        <v>26</v>
      </c>
      <c r="F443" s="11" t="s">
        <v>14</v>
      </c>
      <c r="G443" s="11" t="s">
        <v>1953</v>
      </c>
      <c r="H443" s="11">
        <v>53</v>
      </c>
      <c r="I443" s="10">
        <v>39487</v>
      </c>
      <c r="J443" s="73">
        <v>841930000</v>
      </c>
      <c r="K443" s="74" t="str">
        <f>IF(TBL_Employees[[#This Row],[Usia]]&gt;35,"Menikah","Belum Menikah")</f>
        <v>Menikah</v>
      </c>
      <c r="L443" s="11" t="s">
        <v>1957</v>
      </c>
      <c r="M443" s="11" t="s">
        <v>1965</v>
      </c>
      <c r="N443" s="16" t="str">
        <f>_xlfn.TEXTJOIN(",",TRUE,TBL_Employees[[#This Row],[Employe ID]:[City]])</f>
        <v>E00965,Jacob Khan,Computer Systems Manager,IT,Speciality Products,Male,Hindu,53,39487,841930000,Menikah,S2,Bandung</v>
      </c>
    </row>
    <row r="444" spans="1:14">
      <c r="A444" s="11" t="s">
        <v>1082</v>
      </c>
      <c r="B444" s="11" t="s">
        <v>1083</v>
      </c>
      <c r="C444" s="11" t="s">
        <v>60</v>
      </c>
      <c r="D444" s="11" t="s">
        <v>13</v>
      </c>
      <c r="E444" s="11" t="s">
        <v>19</v>
      </c>
      <c r="F444" s="11" t="s">
        <v>9</v>
      </c>
      <c r="G444" s="11" t="s">
        <v>1954</v>
      </c>
      <c r="H444" s="11">
        <v>47</v>
      </c>
      <c r="I444" s="10">
        <v>43309</v>
      </c>
      <c r="J444" s="73">
        <v>878060000</v>
      </c>
      <c r="K444" s="74" t="str">
        <f>IF(TBL_Employees[[#This Row],[Usia]]&gt;35,"Menikah","Belum Menikah")</f>
        <v>Menikah</v>
      </c>
      <c r="L444" s="11" t="s">
        <v>1956</v>
      </c>
      <c r="M444" s="11" t="s">
        <v>1959</v>
      </c>
      <c r="N444" s="16" t="str">
        <f>_xlfn.TEXTJOIN(",",TRUE,TBL_Employees[[#This Row],[Employe ID]:[City]])</f>
        <v>E04639,Luna Taylor,Network Administrator,IT,Manufacturing,Female,Budha,47,43309,878060000,Menikah,S1,Jakarta</v>
      </c>
    </row>
    <row r="445" spans="1:14">
      <c r="A445" s="11" t="s">
        <v>1084</v>
      </c>
      <c r="B445" s="11" t="s">
        <v>1085</v>
      </c>
      <c r="C445" s="11" t="s">
        <v>35</v>
      </c>
      <c r="D445" s="11" t="s">
        <v>16</v>
      </c>
      <c r="E445" s="11" t="s">
        <v>8</v>
      </c>
      <c r="F445" s="11" t="s">
        <v>14</v>
      </c>
      <c r="G445" s="11" t="s">
        <v>1955</v>
      </c>
      <c r="H445" s="11">
        <v>62</v>
      </c>
      <c r="I445" s="10">
        <v>40820</v>
      </c>
      <c r="J445" s="73">
        <v>639590000</v>
      </c>
      <c r="K445" s="74" t="str">
        <f>IF(TBL_Employees[[#This Row],[Usia]]&gt;35,"Menikah","Belum Menikah")</f>
        <v>Menikah</v>
      </c>
      <c r="L445" s="11" t="s">
        <v>1956</v>
      </c>
      <c r="M445" s="11" t="s">
        <v>1959</v>
      </c>
      <c r="N445" s="16" t="str">
        <f>_xlfn.TEXTJOIN(",",TRUE,TBL_Employees[[#This Row],[Employe ID]:[City]])</f>
        <v>E00465,Dominic Parker,Test Engineer,Engineering,Research &amp; Development,Male,Konghucu,62,40820,639590000,Menikah,S1,Jakarta</v>
      </c>
    </row>
    <row r="446" spans="1:14">
      <c r="A446" s="11" t="s">
        <v>1086</v>
      </c>
      <c r="B446" s="11" t="s">
        <v>1087</v>
      </c>
      <c r="C446" s="11" t="s">
        <v>6</v>
      </c>
      <c r="D446" s="11" t="s">
        <v>13</v>
      </c>
      <c r="E446" s="11" t="s">
        <v>8</v>
      </c>
      <c r="F446" s="11" t="s">
        <v>14</v>
      </c>
      <c r="G446" s="11" t="s">
        <v>1950</v>
      </c>
      <c r="H446" s="11">
        <v>35</v>
      </c>
      <c r="I446" s="10">
        <v>42166</v>
      </c>
      <c r="J446" s="73">
        <v>2347230000</v>
      </c>
      <c r="K446" s="74" t="str">
        <f>IF(TBL_Employees[[#This Row],[Usia]]&gt;35,"Menikah","Belum Menikah")</f>
        <v>Belum Menikah</v>
      </c>
      <c r="L446" s="11" t="s">
        <v>1957</v>
      </c>
      <c r="M446" s="11" t="s">
        <v>1965</v>
      </c>
      <c r="N446" s="16" t="str">
        <f>_xlfn.TEXTJOIN(",",TRUE,TBL_Employees[[#This Row],[Employe ID]:[City]])</f>
        <v>E03058,Angel Xiong,Vice President,IT,Research &amp; Development,Male,Islam,35,42166,2347230000,Belum Menikah,S2,Bandung</v>
      </c>
    </row>
    <row r="447" spans="1:14">
      <c r="A447" s="11" t="s">
        <v>1088</v>
      </c>
      <c r="B447" s="11" t="s">
        <v>1089</v>
      </c>
      <c r="C447" s="11" t="s">
        <v>42</v>
      </c>
      <c r="D447" s="11" t="s">
        <v>40</v>
      </c>
      <c r="E447" s="11" t="s">
        <v>17</v>
      </c>
      <c r="F447" s="11" t="s">
        <v>9</v>
      </c>
      <c r="G447" s="11" t="s">
        <v>1951</v>
      </c>
      <c r="H447" s="11">
        <v>27</v>
      </c>
      <c r="I447" s="10">
        <v>43701</v>
      </c>
      <c r="J447" s="73">
        <v>508090000</v>
      </c>
      <c r="K447" s="74" t="str">
        <f>IF(TBL_Employees[[#This Row],[Usia]]&gt;35,"Menikah","Belum Menikah")</f>
        <v>Belum Menikah</v>
      </c>
      <c r="L447" s="11" t="s">
        <v>1957</v>
      </c>
      <c r="M447" s="11" t="s">
        <v>1960</v>
      </c>
      <c r="N447" s="16" t="str">
        <f>_xlfn.TEXTJOIN(",",TRUE,TBL_Employees[[#This Row],[Employe ID]:[City]])</f>
        <v>E02337,Emma Cao,Analyst,Accounting,Corporate,Female,Protestan,27,43701,508090000,Belum Menikah,S2,Bogor</v>
      </c>
    </row>
    <row r="448" spans="1:14">
      <c r="A448" s="11" t="s">
        <v>1090</v>
      </c>
      <c r="B448" s="11" t="s">
        <v>1091</v>
      </c>
      <c r="C448" s="11" t="s">
        <v>24</v>
      </c>
      <c r="D448" s="11" t="s">
        <v>7</v>
      </c>
      <c r="E448" s="11" t="s">
        <v>19</v>
      </c>
      <c r="F448" s="11" t="s">
        <v>14</v>
      </c>
      <c r="G448" s="11" t="s">
        <v>1952</v>
      </c>
      <c r="H448" s="11">
        <v>55</v>
      </c>
      <c r="I448" s="10">
        <v>37456</v>
      </c>
      <c r="J448" s="73">
        <v>773960000</v>
      </c>
      <c r="K448" s="74" t="str">
        <f>IF(TBL_Employees[[#This Row],[Usia]]&gt;35,"Menikah","Belum Menikah")</f>
        <v>Menikah</v>
      </c>
      <c r="L448" s="11" t="s">
        <v>1956</v>
      </c>
      <c r="M448" s="11" t="s">
        <v>1963</v>
      </c>
      <c r="N448" s="16" t="str">
        <f>_xlfn.TEXTJOIN(",",TRUE,TBL_Employees[[#This Row],[Employe ID]:[City]])</f>
        <v>E04927,Ezekiel Bryant,Sr. Analyst,Finance,Manufacturing,Male,Katolik,55,37456,773960000,Menikah,S1,Bekasi</v>
      </c>
    </row>
    <row r="449" spans="1:14">
      <c r="A449" s="11" t="s">
        <v>113</v>
      </c>
      <c r="B449" s="11" t="s">
        <v>1092</v>
      </c>
      <c r="C449" s="11" t="s">
        <v>24</v>
      </c>
      <c r="D449" s="11" t="s">
        <v>7</v>
      </c>
      <c r="E449" s="11" t="s">
        <v>26</v>
      </c>
      <c r="F449" s="11" t="s">
        <v>9</v>
      </c>
      <c r="G449" s="11" t="s">
        <v>1953</v>
      </c>
      <c r="H449" s="11">
        <v>63</v>
      </c>
      <c r="I449" s="10">
        <v>36525</v>
      </c>
      <c r="J449" s="73">
        <v>895230000</v>
      </c>
      <c r="K449" s="74" t="str">
        <f>IF(TBL_Employees[[#This Row],[Usia]]&gt;35,"Menikah","Belum Menikah")</f>
        <v>Menikah</v>
      </c>
      <c r="L449" s="11" t="s">
        <v>1956</v>
      </c>
      <c r="M449" s="11" t="s">
        <v>1962</v>
      </c>
      <c r="N449" s="16" t="str">
        <f>_xlfn.TEXTJOIN(",",TRUE,TBL_Employees[[#This Row],[Employe ID]:[City]])</f>
        <v>E03799,Natalie Hwang,Sr. Analyst,Finance,Speciality Products,Female,Hindu,63,36525,895230000,Menikah,S1,Tanggerang</v>
      </c>
    </row>
    <row r="450" spans="1:14">
      <c r="A450" s="11" t="s">
        <v>1093</v>
      </c>
      <c r="B450" s="11" t="s">
        <v>1094</v>
      </c>
      <c r="C450" s="11" t="s">
        <v>21</v>
      </c>
      <c r="D450" s="11" t="s">
        <v>13</v>
      </c>
      <c r="E450" s="11" t="s">
        <v>17</v>
      </c>
      <c r="F450" s="11" t="s">
        <v>9</v>
      </c>
      <c r="G450" s="11" t="s">
        <v>1954</v>
      </c>
      <c r="H450" s="11">
        <v>53</v>
      </c>
      <c r="I450" s="10">
        <v>40744</v>
      </c>
      <c r="J450" s="73">
        <v>861730000</v>
      </c>
      <c r="K450" s="74" t="str">
        <f>IF(TBL_Employees[[#This Row],[Usia]]&gt;35,"Menikah","Belum Menikah")</f>
        <v>Menikah</v>
      </c>
      <c r="L450" s="11" t="s">
        <v>1957</v>
      </c>
      <c r="M450" s="11" t="s">
        <v>1960</v>
      </c>
      <c r="N450" s="16" t="str">
        <f>_xlfn.TEXTJOIN(",",TRUE,TBL_Employees[[#This Row],[Employe ID]:[City]])</f>
        <v>E04538,Adeline Yang,Cloud Infrastructure Architect,IT,Corporate,Female,Budha,53,40744,861730000,Menikah,S2,Bogor</v>
      </c>
    </row>
    <row r="451" spans="1:14">
      <c r="A451" s="11" t="s">
        <v>1095</v>
      </c>
      <c r="B451" s="11" t="s">
        <v>1096</v>
      </c>
      <c r="C451" s="11" t="s">
        <v>6</v>
      </c>
      <c r="D451" s="11" t="s">
        <v>30</v>
      </c>
      <c r="E451" s="11" t="s">
        <v>19</v>
      </c>
      <c r="F451" s="11" t="s">
        <v>9</v>
      </c>
      <c r="G451" s="11" t="s">
        <v>1955</v>
      </c>
      <c r="H451" s="11">
        <v>54</v>
      </c>
      <c r="I451" s="10">
        <v>36757</v>
      </c>
      <c r="J451" s="73">
        <v>2222240000</v>
      </c>
      <c r="K451" s="74" t="str">
        <f>IF(TBL_Employees[[#This Row],[Usia]]&gt;35,"Menikah","Belum Menikah")</f>
        <v>Menikah</v>
      </c>
      <c r="L451" s="11" t="s">
        <v>1956</v>
      </c>
      <c r="M451" s="11" t="s">
        <v>1975</v>
      </c>
      <c r="N451" s="16" t="str">
        <f>_xlfn.TEXTJOIN(",",TRUE,TBL_Employees[[#This Row],[Employe ID]:[City]])</f>
        <v>E02633,Allison Roberts,Vice President,Sales,Manufacturing,Female,Konghucu,54,36757,2222240000,Menikah,S1,Denpasar</v>
      </c>
    </row>
    <row r="452" spans="1:14">
      <c r="A452" s="11" t="s">
        <v>1097</v>
      </c>
      <c r="B452" s="11" t="s">
        <v>1098</v>
      </c>
      <c r="C452" s="11" t="s">
        <v>37</v>
      </c>
      <c r="D452" s="11" t="s">
        <v>7</v>
      </c>
      <c r="E452" s="11" t="s">
        <v>8</v>
      </c>
      <c r="F452" s="11" t="s">
        <v>14</v>
      </c>
      <c r="G452" s="11" t="s">
        <v>1950</v>
      </c>
      <c r="H452" s="11">
        <v>43</v>
      </c>
      <c r="I452" s="10">
        <v>44303</v>
      </c>
      <c r="J452" s="73">
        <v>1461400000</v>
      </c>
      <c r="K452" s="74" t="str">
        <f>IF(TBL_Employees[[#This Row],[Usia]]&gt;35,"Menikah","Belum Menikah")</f>
        <v>Menikah</v>
      </c>
      <c r="L452" s="11" t="s">
        <v>1956</v>
      </c>
      <c r="M452" s="11" t="s">
        <v>1959</v>
      </c>
      <c r="N452" s="16" t="str">
        <f>_xlfn.TEXTJOIN(",",TRUE,TBL_Employees[[#This Row],[Employe ID]:[City]])</f>
        <v>E02965,Andrew Do,Sr. Manger,Finance,Research &amp; Development,Male,Islam,43,44303,1461400000,Menikah,S1,Jakarta</v>
      </c>
    </row>
    <row r="453" spans="1:14">
      <c r="A453" s="11" t="s">
        <v>305</v>
      </c>
      <c r="B453" s="11" t="s">
        <v>1099</v>
      </c>
      <c r="C453" s="11" t="s">
        <v>68</v>
      </c>
      <c r="D453" s="11" t="s">
        <v>16</v>
      </c>
      <c r="E453" s="11" t="s">
        <v>26</v>
      </c>
      <c r="F453" s="11" t="s">
        <v>9</v>
      </c>
      <c r="G453" s="11" t="s">
        <v>1951</v>
      </c>
      <c r="H453" s="11">
        <v>64</v>
      </c>
      <c r="I453" s="10">
        <v>34505</v>
      </c>
      <c r="J453" s="73">
        <v>1094560000</v>
      </c>
      <c r="K453" s="74" t="str">
        <f>IF(TBL_Employees[[#This Row],[Usia]]&gt;35,"Menikah","Belum Menikah")</f>
        <v>Menikah</v>
      </c>
      <c r="L453" s="11" t="s">
        <v>1956</v>
      </c>
      <c r="M453" s="11" t="s">
        <v>1961</v>
      </c>
      <c r="N453" s="16" t="str">
        <f>_xlfn.TEXTJOIN(",",TRUE,TBL_Employees[[#This Row],[Employe ID]:[City]])</f>
        <v>E04345,Eliana Grant,Engineering Manager,Engineering,Speciality Products,Female,Protestan,64,34505,1094560000,Menikah,S1,Depok</v>
      </c>
    </row>
    <row r="454" spans="1:14">
      <c r="A454" s="11" t="s">
        <v>1100</v>
      </c>
      <c r="B454" s="11" t="s">
        <v>1101</v>
      </c>
      <c r="C454" s="11" t="s">
        <v>22</v>
      </c>
      <c r="D454" s="11" t="s">
        <v>7</v>
      </c>
      <c r="E454" s="11" t="s">
        <v>8</v>
      </c>
      <c r="F454" s="11" t="s">
        <v>9</v>
      </c>
      <c r="G454" s="11" t="s">
        <v>1952</v>
      </c>
      <c r="H454" s="11">
        <v>65</v>
      </c>
      <c r="I454" s="10">
        <v>39728</v>
      </c>
      <c r="J454" s="73">
        <v>1702210000</v>
      </c>
      <c r="K454" s="74" t="str">
        <f>IF(TBL_Employees[[#This Row],[Usia]]&gt;35,"Menikah","Belum Menikah")</f>
        <v>Menikah</v>
      </c>
      <c r="L454" s="11" t="s">
        <v>1958</v>
      </c>
      <c r="M454" s="11" t="s">
        <v>1966</v>
      </c>
      <c r="N454" s="16" t="str">
        <f>_xlfn.TEXTJOIN(",",TRUE,TBL_Employees[[#This Row],[Employe ID]:[City]])</f>
        <v>E02895,Mila Soto,Director,Finance,Research &amp; Development,Female,Katolik,65,39728,1702210000,Menikah,S3,Medan</v>
      </c>
    </row>
    <row r="455" spans="1:14">
      <c r="A455" s="11" t="s">
        <v>223</v>
      </c>
      <c r="B455" s="11" t="s">
        <v>1102</v>
      </c>
      <c r="C455" s="11" t="s">
        <v>33</v>
      </c>
      <c r="D455" s="11" t="s">
        <v>13</v>
      </c>
      <c r="E455" s="11" t="s">
        <v>8</v>
      </c>
      <c r="F455" s="11" t="s">
        <v>9</v>
      </c>
      <c r="G455" s="11" t="s">
        <v>1953</v>
      </c>
      <c r="H455" s="11">
        <v>42</v>
      </c>
      <c r="I455" s="10">
        <v>38777</v>
      </c>
      <c r="J455" s="73">
        <v>974330000</v>
      </c>
      <c r="K455" s="74" t="str">
        <f>IF(TBL_Employees[[#This Row],[Usia]]&gt;35,"Menikah","Belum Menikah")</f>
        <v>Menikah</v>
      </c>
      <c r="L455" s="11" t="s">
        <v>1956</v>
      </c>
      <c r="M455" s="11" t="s">
        <v>1959</v>
      </c>
      <c r="N455" s="16" t="str">
        <f>_xlfn.TEXTJOIN(",",TRUE,TBL_Employees[[#This Row],[Employe ID]:[City]])</f>
        <v>E01132,Gabriella Johnson,Computer Systems Manager,IT,Research &amp; Development,Female,Hindu,42,38777,974330000,Menikah,S1,Jakarta</v>
      </c>
    </row>
    <row r="456" spans="1:14">
      <c r="A456" s="11" t="s">
        <v>1103</v>
      </c>
      <c r="B456" s="11" t="s">
        <v>1104</v>
      </c>
      <c r="C456" s="11" t="s">
        <v>65</v>
      </c>
      <c r="D456" s="11" t="s">
        <v>30</v>
      </c>
      <c r="E456" s="11" t="s">
        <v>19</v>
      </c>
      <c r="F456" s="11" t="s">
        <v>14</v>
      </c>
      <c r="G456" s="11" t="s">
        <v>1954</v>
      </c>
      <c r="H456" s="11">
        <v>35</v>
      </c>
      <c r="I456" s="10">
        <v>41516</v>
      </c>
      <c r="J456" s="73">
        <v>596460000</v>
      </c>
      <c r="K456" s="74" t="str">
        <f>IF(TBL_Employees[[#This Row],[Usia]]&gt;35,"Menikah","Belum Menikah")</f>
        <v>Belum Menikah</v>
      </c>
      <c r="L456" s="11" t="s">
        <v>1957</v>
      </c>
      <c r="M456" s="11" t="s">
        <v>1965</v>
      </c>
      <c r="N456" s="16" t="str">
        <f>_xlfn.TEXTJOIN(",",TRUE,TBL_Employees[[#This Row],[Employe ID]:[City]])</f>
        <v>E00758,Jonathan Khan,Account Representative,Sales,Manufacturing,Male,Budha,35,41516,596460000,Belum Menikah,S2,Bandung</v>
      </c>
    </row>
    <row r="457" spans="1:14">
      <c r="A457" s="11" t="s">
        <v>20</v>
      </c>
      <c r="B457" s="11" t="s">
        <v>1105</v>
      </c>
      <c r="C457" s="11" t="s">
        <v>22</v>
      </c>
      <c r="D457" s="11" t="s">
        <v>16</v>
      </c>
      <c r="E457" s="11" t="s">
        <v>26</v>
      </c>
      <c r="F457" s="11" t="s">
        <v>14</v>
      </c>
      <c r="G457" s="11" t="s">
        <v>1955</v>
      </c>
      <c r="H457" s="11">
        <v>64</v>
      </c>
      <c r="I457" s="10">
        <v>34940</v>
      </c>
      <c r="J457" s="73">
        <v>1587870000</v>
      </c>
      <c r="K457" s="74" t="str">
        <f>IF(TBL_Employees[[#This Row],[Usia]]&gt;35,"Menikah","Belum Menikah")</f>
        <v>Menikah</v>
      </c>
      <c r="L457" s="11" t="s">
        <v>1957</v>
      </c>
      <c r="M457" s="11" t="s">
        <v>1968</v>
      </c>
      <c r="N457" s="16" t="str">
        <f>_xlfn.TEXTJOIN(",",TRUE,TBL_Employees[[#This Row],[Employe ID]:[City]])</f>
        <v>E03750,Elias Dang,Director,Engineering,Speciality Products,Male,Konghucu,64,34940,1587870000,Menikah,S2,Lombok</v>
      </c>
    </row>
    <row r="458" spans="1:14">
      <c r="A458" s="11" t="s">
        <v>121</v>
      </c>
      <c r="B458" s="11" t="s">
        <v>257</v>
      </c>
      <c r="C458" s="11" t="s">
        <v>55</v>
      </c>
      <c r="D458" s="11" t="s">
        <v>16</v>
      </c>
      <c r="E458" s="11" t="s">
        <v>8</v>
      </c>
      <c r="F458" s="11" t="s">
        <v>14</v>
      </c>
      <c r="G458" s="11" t="s">
        <v>1950</v>
      </c>
      <c r="H458" s="11">
        <v>55</v>
      </c>
      <c r="I458" s="10">
        <v>43219</v>
      </c>
      <c r="J458" s="73">
        <v>833780000</v>
      </c>
      <c r="K458" s="74" t="str">
        <f>IF(TBL_Employees[[#This Row],[Usia]]&gt;35,"Menikah","Belum Menikah")</f>
        <v>Menikah</v>
      </c>
      <c r="L458" s="11" t="s">
        <v>1957</v>
      </c>
      <c r="M458" s="11" t="s">
        <v>1967</v>
      </c>
      <c r="N458" s="16" t="str">
        <f>_xlfn.TEXTJOIN(",",TRUE,TBL_Employees[[#This Row],[Employe ID]:[City]])</f>
        <v>E00144,Theodore Ngo,Controls Engineer,Engineering,Research &amp; Development,Male,Islam,55,43219,833780000,Menikah,S2,Yogyakarta</v>
      </c>
    </row>
    <row r="459" spans="1:14">
      <c r="A459" s="11" t="s">
        <v>1106</v>
      </c>
      <c r="B459" s="11" t="s">
        <v>1107</v>
      </c>
      <c r="C459" s="11" t="s">
        <v>24</v>
      </c>
      <c r="D459" s="11" t="s">
        <v>25</v>
      </c>
      <c r="E459" s="11" t="s">
        <v>17</v>
      </c>
      <c r="F459" s="11" t="s">
        <v>9</v>
      </c>
      <c r="G459" s="11" t="s">
        <v>1951</v>
      </c>
      <c r="H459" s="11">
        <v>32</v>
      </c>
      <c r="I459" s="10">
        <v>41590</v>
      </c>
      <c r="J459" s="73">
        <v>888950000</v>
      </c>
      <c r="K459" s="74" t="str">
        <f>IF(TBL_Employees[[#This Row],[Usia]]&gt;35,"Menikah","Belum Menikah")</f>
        <v>Belum Menikah</v>
      </c>
      <c r="L459" s="11" t="s">
        <v>1956</v>
      </c>
      <c r="M459" s="11" t="s">
        <v>1961</v>
      </c>
      <c r="N459" s="16" t="str">
        <f>_xlfn.TEXTJOIN(",",TRUE,TBL_Employees[[#This Row],[Employe ID]:[City]])</f>
        <v>E02943,Bella Lopez,Sr. Analyst,Marketing,Corporate,Female,Protestan,32,41590,888950000,Belum Menikah,S1,Depok</v>
      </c>
    </row>
    <row r="460" spans="1:14">
      <c r="A460" s="11" t="s">
        <v>74</v>
      </c>
      <c r="B460" s="11" t="s">
        <v>1108</v>
      </c>
      <c r="C460" s="11" t="s">
        <v>22</v>
      </c>
      <c r="D460" s="11" t="s">
        <v>25</v>
      </c>
      <c r="E460" s="11" t="s">
        <v>17</v>
      </c>
      <c r="F460" s="11" t="s">
        <v>14</v>
      </c>
      <c r="G460" s="11" t="s">
        <v>1952</v>
      </c>
      <c r="H460" s="11">
        <v>45</v>
      </c>
      <c r="I460" s="10">
        <v>38332</v>
      </c>
      <c r="J460" s="73">
        <v>1688460000</v>
      </c>
      <c r="K460" s="74" t="str">
        <f>IF(TBL_Employees[[#This Row],[Usia]]&gt;35,"Menikah","Belum Menikah")</f>
        <v>Menikah</v>
      </c>
      <c r="L460" s="11" t="s">
        <v>1957</v>
      </c>
      <c r="M460" s="11" t="s">
        <v>1960</v>
      </c>
      <c r="N460" s="16" t="str">
        <f>_xlfn.TEXTJOIN(",",TRUE,TBL_Employees[[#This Row],[Employe ID]:[City]])</f>
        <v>E03901,Luca Truong,Director,Marketing,Corporate,Male,Katolik,45,38332,1688460000,Menikah,S2,Bogor</v>
      </c>
    </row>
    <row r="461" spans="1:14">
      <c r="A461" s="11" t="s">
        <v>1109</v>
      </c>
      <c r="B461" s="11" t="s">
        <v>1110</v>
      </c>
      <c r="C461" s="11" t="s">
        <v>54</v>
      </c>
      <c r="D461" s="11" t="s">
        <v>11</v>
      </c>
      <c r="E461" s="11" t="s">
        <v>8</v>
      </c>
      <c r="F461" s="11" t="s">
        <v>14</v>
      </c>
      <c r="G461" s="11" t="s">
        <v>1953</v>
      </c>
      <c r="H461" s="11">
        <v>35</v>
      </c>
      <c r="I461" s="10">
        <v>40596</v>
      </c>
      <c r="J461" s="73">
        <v>433360000</v>
      </c>
      <c r="K461" s="74" t="str">
        <f>IF(TBL_Employees[[#This Row],[Usia]]&gt;35,"Menikah","Belum Menikah")</f>
        <v>Belum Menikah</v>
      </c>
      <c r="L461" s="11" t="s">
        <v>1956</v>
      </c>
      <c r="M461" s="11" t="s">
        <v>1964</v>
      </c>
      <c r="N461" s="16" t="str">
        <f>_xlfn.TEXTJOIN(",",TRUE,TBL_Employees[[#This Row],[Employe ID]:[City]])</f>
        <v>E03461,Nathan Lau,Business Partner,Human Resources,Research &amp; Development,Male,Hindu,35,40596,433360000,Belum Menikah,S1,Surabaya</v>
      </c>
    </row>
    <row r="462" spans="1:14">
      <c r="A462" s="11" t="s">
        <v>1111</v>
      </c>
      <c r="B462" s="11" t="s">
        <v>1112</v>
      </c>
      <c r="C462" s="11" t="s">
        <v>37</v>
      </c>
      <c r="D462" s="11" t="s">
        <v>11</v>
      </c>
      <c r="E462" s="11" t="s">
        <v>17</v>
      </c>
      <c r="F462" s="11" t="s">
        <v>14</v>
      </c>
      <c r="G462" s="11" t="s">
        <v>1954</v>
      </c>
      <c r="H462" s="11">
        <v>38</v>
      </c>
      <c r="I462" s="10">
        <v>40083</v>
      </c>
      <c r="J462" s="73">
        <v>1278010000</v>
      </c>
      <c r="K462" s="74" t="str">
        <f>IF(TBL_Employees[[#This Row],[Usia]]&gt;35,"Menikah","Belum Menikah")</f>
        <v>Menikah</v>
      </c>
      <c r="L462" s="11" t="s">
        <v>1956</v>
      </c>
      <c r="M462" s="11" t="s">
        <v>1962</v>
      </c>
      <c r="N462" s="16" t="str">
        <f>_xlfn.TEXTJOIN(",",TRUE,TBL_Employees[[#This Row],[Employe ID]:[City]])</f>
        <v>E03490,Henry Campos,Sr. Manger,Human Resources,Corporate,Male,Budha,38,40083,1278010000,Menikah,S1,Tanggerang</v>
      </c>
    </row>
    <row r="463" spans="1:14">
      <c r="A463" s="11" t="s">
        <v>1113</v>
      </c>
      <c r="B463" s="11" t="s">
        <v>1114</v>
      </c>
      <c r="C463" s="11" t="s">
        <v>60</v>
      </c>
      <c r="D463" s="11" t="s">
        <v>13</v>
      </c>
      <c r="E463" s="11" t="s">
        <v>17</v>
      </c>
      <c r="F463" s="11" t="s">
        <v>14</v>
      </c>
      <c r="G463" s="11" t="s">
        <v>1955</v>
      </c>
      <c r="H463" s="11">
        <v>54</v>
      </c>
      <c r="I463" s="10">
        <v>36617</v>
      </c>
      <c r="J463" s="73">
        <v>763520000</v>
      </c>
      <c r="K463" s="74" t="str">
        <f>IF(TBL_Employees[[#This Row],[Usia]]&gt;35,"Menikah","Belum Menikah")</f>
        <v>Menikah</v>
      </c>
      <c r="L463" s="11" t="s">
        <v>1956</v>
      </c>
      <c r="M463" s="11" t="s">
        <v>1964</v>
      </c>
      <c r="N463" s="16" t="str">
        <f>_xlfn.TEXTJOIN(",",TRUE,TBL_Employees[[#This Row],[Employe ID]:[City]])</f>
        <v>E04466,Connor Bell,Network Administrator,IT,Corporate,Male,Konghucu,54,36617,763520000,Menikah,S1,Surabaya</v>
      </c>
    </row>
    <row r="464" spans="1:14">
      <c r="A464" s="11" t="s">
        <v>1115</v>
      </c>
      <c r="B464" s="11" t="s">
        <v>1116</v>
      </c>
      <c r="C464" s="11" t="s">
        <v>6</v>
      </c>
      <c r="D464" s="11" t="s">
        <v>7</v>
      </c>
      <c r="E464" s="11" t="s">
        <v>17</v>
      </c>
      <c r="F464" s="11" t="s">
        <v>14</v>
      </c>
      <c r="G464" s="11" t="s">
        <v>1950</v>
      </c>
      <c r="H464" s="11">
        <v>28</v>
      </c>
      <c r="I464" s="10">
        <v>43638</v>
      </c>
      <c r="J464" s="73">
        <v>2507670000</v>
      </c>
      <c r="K464" s="74" t="str">
        <f>IF(TBL_Employees[[#This Row],[Usia]]&gt;35,"Menikah","Belum Menikah")</f>
        <v>Belum Menikah</v>
      </c>
      <c r="L464" s="11" t="s">
        <v>1956</v>
      </c>
      <c r="M464" s="11" t="s">
        <v>1959</v>
      </c>
      <c r="N464" s="16" t="str">
        <f>_xlfn.TEXTJOIN(",",TRUE,TBL_Employees[[#This Row],[Employe ID]:[City]])</f>
        <v>E03226,Angel Stewart,Vice President,Finance,Corporate,Male,Islam,28,43638,2507670000,Belum Menikah,S1,Jakarta</v>
      </c>
    </row>
    <row r="465" spans="1:14">
      <c r="A465" s="11" t="s">
        <v>241</v>
      </c>
      <c r="B465" s="11" t="s">
        <v>1117</v>
      </c>
      <c r="C465" s="11" t="s">
        <v>6</v>
      </c>
      <c r="D465" s="11" t="s">
        <v>25</v>
      </c>
      <c r="E465" s="11" t="s">
        <v>17</v>
      </c>
      <c r="F465" s="11" t="s">
        <v>14</v>
      </c>
      <c r="G465" s="11" t="s">
        <v>1951</v>
      </c>
      <c r="H465" s="11">
        <v>26</v>
      </c>
      <c r="I465" s="10">
        <v>44101</v>
      </c>
      <c r="J465" s="73">
        <v>2230550000</v>
      </c>
      <c r="K465" s="74" t="str">
        <f>IF(TBL_Employees[[#This Row],[Usia]]&gt;35,"Menikah","Belum Menikah")</f>
        <v>Belum Menikah</v>
      </c>
      <c r="L465" s="11" t="s">
        <v>1956</v>
      </c>
      <c r="M465" s="11" t="s">
        <v>1975</v>
      </c>
      <c r="N465" s="16" t="str">
        <f>_xlfn.TEXTJOIN(",",TRUE,TBL_Employees[[#This Row],[Employe ID]:[City]])</f>
        <v>E04607,Landon Brown,Vice President,Marketing,Corporate,Male,Protestan,26,44101,2230550000,Belum Menikah,S1,Denpasar</v>
      </c>
    </row>
    <row r="466" spans="1:14">
      <c r="A466" s="11" t="s">
        <v>1118</v>
      </c>
      <c r="B466" s="11" t="s">
        <v>1119</v>
      </c>
      <c r="C466" s="11" t="s">
        <v>22</v>
      </c>
      <c r="D466" s="11" t="s">
        <v>16</v>
      </c>
      <c r="E466" s="11" t="s">
        <v>17</v>
      </c>
      <c r="F466" s="11" t="s">
        <v>14</v>
      </c>
      <c r="G466" s="11" t="s">
        <v>1952</v>
      </c>
      <c r="H466" s="11">
        <v>45</v>
      </c>
      <c r="I466" s="10">
        <v>39185</v>
      </c>
      <c r="J466" s="73">
        <v>1896800000</v>
      </c>
      <c r="K466" s="74" t="str">
        <f>IF(TBL_Employees[[#This Row],[Usia]]&gt;35,"Menikah","Belum Menikah")</f>
        <v>Menikah</v>
      </c>
      <c r="L466" s="11" t="s">
        <v>1958</v>
      </c>
      <c r="M466" s="11" t="s">
        <v>1969</v>
      </c>
      <c r="N466" s="16" t="str">
        <f>_xlfn.TEXTJOIN(",",TRUE,TBL_Employees[[#This Row],[Employe ID]:[City]])</f>
        <v>E02678,Nicholas Rivera,Director,Engineering,Corporate,Male,Katolik,45,39185,1896800000,Menikah,S3,Samarinda</v>
      </c>
    </row>
    <row r="467" spans="1:14">
      <c r="A467" s="11" t="s">
        <v>107</v>
      </c>
      <c r="B467" s="11" t="s">
        <v>1120</v>
      </c>
      <c r="C467" s="11" t="s">
        <v>35</v>
      </c>
      <c r="D467" s="11" t="s">
        <v>16</v>
      </c>
      <c r="E467" s="11" t="s">
        <v>19</v>
      </c>
      <c r="F467" s="11" t="s">
        <v>14</v>
      </c>
      <c r="G467" s="11" t="s">
        <v>1953</v>
      </c>
      <c r="H467" s="11">
        <v>57</v>
      </c>
      <c r="I467" s="10">
        <v>43299</v>
      </c>
      <c r="J467" s="73">
        <v>711670000</v>
      </c>
      <c r="K467" s="74" t="str">
        <f>IF(TBL_Employees[[#This Row],[Usia]]&gt;35,"Menikah","Belum Menikah")</f>
        <v>Menikah</v>
      </c>
      <c r="L467" s="11" t="s">
        <v>1956</v>
      </c>
      <c r="M467" s="11" t="s">
        <v>1975</v>
      </c>
      <c r="N467" s="16" t="str">
        <f>_xlfn.TEXTJOIN(",",TRUE,TBL_Employees[[#This Row],[Employe ID]:[City]])</f>
        <v>E02190,Gabriel Carter,Test Engineer,Engineering,Manufacturing,Male,Hindu,57,43299,711670000,Menikah,S1,Denpasar</v>
      </c>
    </row>
    <row r="468" spans="1:14">
      <c r="A468" s="11" t="s">
        <v>1121</v>
      </c>
      <c r="B468" s="11" t="s">
        <v>1122</v>
      </c>
      <c r="C468" s="11" t="s">
        <v>32</v>
      </c>
      <c r="D468" s="11" t="s">
        <v>13</v>
      </c>
      <c r="E468" s="11" t="s">
        <v>26</v>
      </c>
      <c r="F468" s="11" t="s">
        <v>9</v>
      </c>
      <c r="G468" s="11" t="s">
        <v>1954</v>
      </c>
      <c r="H468" s="11">
        <v>59</v>
      </c>
      <c r="I468" s="10">
        <v>40272</v>
      </c>
      <c r="J468" s="73">
        <v>760270000</v>
      </c>
      <c r="K468" s="74" t="str">
        <f>IF(TBL_Employees[[#This Row],[Usia]]&gt;35,"Menikah","Belum Menikah")</f>
        <v>Menikah</v>
      </c>
      <c r="L468" s="11" t="s">
        <v>1956</v>
      </c>
      <c r="M468" s="11" t="s">
        <v>1959</v>
      </c>
      <c r="N468" s="16" t="str">
        <f>_xlfn.TEXTJOIN(",",TRUE,TBL_Employees[[#This Row],[Employe ID]:[City]])</f>
        <v>E00747,Leilani Baker,Technical Architect,IT,Speciality Products,Female,Budha,59,40272,760270000,Menikah,S1,Jakarta</v>
      </c>
    </row>
    <row r="469" spans="1:14">
      <c r="A469" s="11" t="s">
        <v>360</v>
      </c>
      <c r="B469" s="11" t="s">
        <v>1123</v>
      </c>
      <c r="C469" s="11" t="s">
        <v>22</v>
      </c>
      <c r="D469" s="11" t="s">
        <v>16</v>
      </c>
      <c r="E469" s="11" t="s">
        <v>17</v>
      </c>
      <c r="F469" s="11" t="s">
        <v>14</v>
      </c>
      <c r="G469" s="11" t="s">
        <v>1955</v>
      </c>
      <c r="H469" s="11">
        <v>48</v>
      </c>
      <c r="I469" s="10">
        <v>43809</v>
      </c>
      <c r="J469" s="73">
        <v>1831130000</v>
      </c>
      <c r="K469" s="74" t="str">
        <f>IF(TBL_Employees[[#This Row],[Usia]]&gt;35,"Menikah","Belum Menikah")</f>
        <v>Menikah</v>
      </c>
      <c r="L469" s="11" t="s">
        <v>1958</v>
      </c>
      <c r="M469" s="11" t="s">
        <v>1976</v>
      </c>
      <c r="N469" s="16" t="str">
        <f>_xlfn.TEXTJOIN(",",TRUE,TBL_Employees[[#This Row],[Employe ID]:[City]])</f>
        <v>E00268,Ian Flores,Director,Engineering,Corporate,Male,Konghucu,48,43809,1831130000,Menikah,S3,Manado</v>
      </c>
    </row>
    <row r="470" spans="1:14">
      <c r="A470" s="11" t="s">
        <v>1124</v>
      </c>
      <c r="B470" s="11" t="s">
        <v>1125</v>
      </c>
      <c r="C470" s="11" t="s">
        <v>39</v>
      </c>
      <c r="D470" s="11" t="s">
        <v>40</v>
      </c>
      <c r="E470" s="11" t="s">
        <v>19</v>
      </c>
      <c r="F470" s="11" t="s">
        <v>14</v>
      </c>
      <c r="G470" s="11" t="s">
        <v>1950</v>
      </c>
      <c r="H470" s="11">
        <v>30</v>
      </c>
      <c r="I470" s="10">
        <v>44124</v>
      </c>
      <c r="J470" s="73">
        <v>677530000</v>
      </c>
      <c r="K470" s="74" t="str">
        <f>IF(TBL_Employees[[#This Row],[Usia]]&gt;35,"Menikah","Belum Menikah")</f>
        <v>Belum Menikah</v>
      </c>
      <c r="L470" s="11" t="s">
        <v>1956</v>
      </c>
      <c r="M470" s="11" t="s">
        <v>1962</v>
      </c>
      <c r="N470" s="16" t="str">
        <f>_xlfn.TEXTJOIN(",",TRUE,TBL_Employees[[#This Row],[Employe ID]:[City]])</f>
        <v>E01416,Hudson Thompson,Analyst II,Accounting,Manufacturing,Male,Islam,30,44124,677530000,Belum Menikah,S1,Tanggerang</v>
      </c>
    </row>
    <row r="471" spans="1:14">
      <c r="A471" s="11" t="s">
        <v>1126</v>
      </c>
      <c r="B471" s="11" t="s">
        <v>1127</v>
      </c>
      <c r="C471" s="11" t="s">
        <v>33</v>
      </c>
      <c r="D471" s="11" t="s">
        <v>13</v>
      </c>
      <c r="E471" s="11" t="s">
        <v>17</v>
      </c>
      <c r="F471" s="11" t="s">
        <v>14</v>
      </c>
      <c r="G471" s="11" t="s">
        <v>1951</v>
      </c>
      <c r="H471" s="11">
        <v>31</v>
      </c>
      <c r="I471" s="10">
        <v>42656</v>
      </c>
      <c r="J471" s="73">
        <v>637440000</v>
      </c>
      <c r="K471" s="74" t="str">
        <f>IF(TBL_Employees[[#This Row],[Usia]]&gt;35,"Menikah","Belum Menikah")</f>
        <v>Belum Menikah</v>
      </c>
      <c r="L471" s="11" t="s">
        <v>1956</v>
      </c>
      <c r="M471" s="11" t="s">
        <v>1964</v>
      </c>
      <c r="N471" s="16" t="str">
        <f>_xlfn.TEXTJOIN(",",TRUE,TBL_Employees[[#This Row],[Employe ID]:[City]])</f>
        <v>E01524,Ian Miller,Computer Systems Manager,IT,Corporate,Male,Protestan,31,42656,637440000,Belum Menikah,S1,Surabaya</v>
      </c>
    </row>
    <row r="472" spans="1:14">
      <c r="A472" s="11" t="s">
        <v>596</v>
      </c>
      <c r="B472" s="11" t="s">
        <v>1128</v>
      </c>
      <c r="C472" s="11" t="s">
        <v>15</v>
      </c>
      <c r="D472" s="11" t="s">
        <v>16</v>
      </c>
      <c r="E472" s="11" t="s">
        <v>19</v>
      </c>
      <c r="F472" s="11" t="s">
        <v>9</v>
      </c>
      <c r="G472" s="11" t="s">
        <v>1952</v>
      </c>
      <c r="H472" s="11">
        <v>50</v>
      </c>
      <c r="I472" s="10">
        <v>37446</v>
      </c>
      <c r="J472" s="73">
        <v>922090000</v>
      </c>
      <c r="K472" s="74" t="str">
        <f>IF(TBL_Employees[[#This Row],[Usia]]&gt;35,"Menikah","Belum Menikah")</f>
        <v>Menikah</v>
      </c>
      <c r="L472" s="11" t="s">
        <v>1957</v>
      </c>
      <c r="M472" s="11" t="s">
        <v>1965</v>
      </c>
      <c r="N472" s="16" t="str">
        <f>_xlfn.TEXTJOIN(",",TRUE,TBL_Employees[[#This Row],[Employe ID]:[City]])</f>
        <v>E03849,Harper Chin,Quality Engineer,Engineering,Manufacturing,Female,Katolik,50,37446,922090000,Menikah,S2,Bandung</v>
      </c>
    </row>
    <row r="473" spans="1:14">
      <c r="A473" s="11" t="s">
        <v>1129</v>
      </c>
      <c r="B473" s="11" t="s">
        <v>1130</v>
      </c>
      <c r="C473" s="11" t="s">
        <v>37</v>
      </c>
      <c r="D473" s="11" t="s">
        <v>30</v>
      </c>
      <c r="E473" s="11" t="s">
        <v>17</v>
      </c>
      <c r="F473" s="11" t="s">
        <v>14</v>
      </c>
      <c r="G473" s="11" t="s">
        <v>1953</v>
      </c>
      <c r="H473" s="11">
        <v>51</v>
      </c>
      <c r="I473" s="10">
        <v>36770</v>
      </c>
      <c r="J473" s="73">
        <v>1574870000</v>
      </c>
      <c r="K473" s="74" t="str">
        <f>IF(TBL_Employees[[#This Row],[Usia]]&gt;35,"Menikah","Belum Menikah")</f>
        <v>Menikah</v>
      </c>
      <c r="L473" s="11" t="s">
        <v>1956</v>
      </c>
      <c r="M473" s="11" t="s">
        <v>1962</v>
      </c>
      <c r="N473" s="16" t="str">
        <f>_xlfn.TEXTJOIN(",",TRUE,TBL_Employees[[#This Row],[Employe ID]:[City]])</f>
        <v>E02801,Santiago f Brooks,Sr. Manger,Sales,Corporate,Male,Hindu,51,36770,1574870000,Menikah,S1,Tanggerang</v>
      </c>
    </row>
    <row r="474" spans="1:14">
      <c r="A474" s="11" t="s">
        <v>1131</v>
      </c>
      <c r="B474" s="11" t="s">
        <v>1132</v>
      </c>
      <c r="C474" s="11" t="s">
        <v>24</v>
      </c>
      <c r="D474" s="11" t="s">
        <v>25</v>
      </c>
      <c r="E474" s="11" t="s">
        <v>8</v>
      </c>
      <c r="F474" s="11" t="s">
        <v>14</v>
      </c>
      <c r="G474" s="11" t="s">
        <v>1954</v>
      </c>
      <c r="H474" s="11">
        <v>42</v>
      </c>
      <c r="I474" s="10">
        <v>42101</v>
      </c>
      <c r="J474" s="73">
        <v>996970000</v>
      </c>
      <c r="K474" s="74" t="str">
        <f>IF(TBL_Employees[[#This Row],[Usia]]&gt;35,"Menikah","Belum Menikah")</f>
        <v>Menikah</v>
      </c>
      <c r="L474" s="11" t="s">
        <v>1958</v>
      </c>
      <c r="M474" s="11" t="s">
        <v>1976</v>
      </c>
      <c r="N474" s="16" t="str">
        <f>_xlfn.TEXTJOIN(",",TRUE,TBL_Employees[[#This Row],[Employe ID]:[City]])</f>
        <v>E04155,Dylan Dominguez,Sr. Analyst,Marketing,Research &amp; Development,Male,Budha,42,42101,996970000,Menikah,S3,Manado</v>
      </c>
    </row>
    <row r="475" spans="1:14">
      <c r="A475" s="11" t="s">
        <v>310</v>
      </c>
      <c r="B475" s="11" t="s">
        <v>1133</v>
      </c>
      <c r="C475" s="11" t="s">
        <v>60</v>
      </c>
      <c r="D475" s="11" t="s">
        <v>13</v>
      </c>
      <c r="E475" s="11" t="s">
        <v>8</v>
      </c>
      <c r="F475" s="11" t="s">
        <v>14</v>
      </c>
      <c r="G475" s="11" t="s">
        <v>1955</v>
      </c>
      <c r="H475" s="11">
        <v>45</v>
      </c>
      <c r="I475" s="10">
        <v>40235</v>
      </c>
      <c r="J475" s="73">
        <v>907700000</v>
      </c>
      <c r="K475" s="74" t="str">
        <f>IF(TBL_Employees[[#This Row],[Usia]]&gt;35,"Menikah","Belum Menikah")</f>
        <v>Menikah</v>
      </c>
      <c r="L475" s="11" t="s">
        <v>1956</v>
      </c>
      <c r="M475" s="11" t="s">
        <v>1975</v>
      </c>
      <c r="N475" s="16" t="str">
        <f>_xlfn.TEXTJOIN(",",TRUE,TBL_Employees[[#This Row],[Employe ID]:[City]])</f>
        <v>E01952,Everett Lee,Network Administrator,IT,Research &amp; Development,Male,Konghucu,45,40235,907700000,Menikah,S1,Denpasar</v>
      </c>
    </row>
    <row r="476" spans="1:14">
      <c r="A476" s="11" t="s">
        <v>125</v>
      </c>
      <c r="B476" s="11" t="s">
        <v>1134</v>
      </c>
      <c r="C476" s="11" t="s">
        <v>42</v>
      </c>
      <c r="D476" s="11" t="s">
        <v>30</v>
      </c>
      <c r="E476" s="11" t="s">
        <v>26</v>
      </c>
      <c r="F476" s="11" t="s">
        <v>9</v>
      </c>
      <c r="G476" s="11" t="s">
        <v>1950</v>
      </c>
      <c r="H476" s="11">
        <v>64</v>
      </c>
      <c r="I476" s="10">
        <v>38380</v>
      </c>
      <c r="J476" s="73">
        <v>553690000</v>
      </c>
      <c r="K476" s="74" t="str">
        <f>IF(TBL_Employees[[#This Row],[Usia]]&gt;35,"Menikah","Belum Menikah")</f>
        <v>Menikah</v>
      </c>
      <c r="L476" s="11" t="s">
        <v>1956</v>
      </c>
      <c r="M476" s="11" t="s">
        <v>1962</v>
      </c>
      <c r="N476" s="16" t="str">
        <f>_xlfn.TEXTJOIN(",",TRUE,TBL_Employees[[#This Row],[Employe ID]:[City]])</f>
        <v>E00116,Madelyn Mehta,Analyst,Sales,Speciality Products,Female,Islam,64,38380,553690000,Menikah,S1,Tanggerang</v>
      </c>
    </row>
    <row r="477" spans="1:14">
      <c r="A477" s="11" t="s">
        <v>274</v>
      </c>
      <c r="B477" s="11" t="s">
        <v>1135</v>
      </c>
      <c r="C477" s="11" t="s">
        <v>100</v>
      </c>
      <c r="D477" s="11" t="s">
        <v>16</v>
      </c>
      <c r="E477" s="11" t="s">
        <v>26</v>
      </c>
      <c r="F477" s="11" t="s">
        <v>9</v>
      </c>
      <c r="G477" s="11" t="s">
        <v>1951</v>
      </c>
      <c r="H477" s="11">
        <v>59</v>
      </c>
      <c r="I477" s="10">
        <v>41898</v>
      </c>
      <c r="J477" s="73">
        <v>695780000</v>
      </c>
      <c r="K477" s="74" t="str">
        <f>IF(TBL_Employees[[#This Row],[Usia]]&gt;35,"Menikah","Belum Menikah")</f>
        <v>Menikah</v>
      </c>
      <c r="L477" s="11" t="s">
        <v>1958</v>
      </c>
      <c r="M477" s="11" t="s">
        <v>1976</v>
      </c>
      <c r="N477" s="16" t="str">
        <f>_xlfn.TEXTJOIN(",",TRUE,TBL_Employees[[#This Row],[Employe ID]:[City]])</f>
        <v>E04811,Athena Vasquez,Field Engineer,Engineering,Speciality Products,Female,Protestan,59,41898,695780000,Menikah,S3,Manado</v>
      </c>
    </row>
    <row r="478" spans="1:14">
      <c r="A478" s="11" t="s">
        <v>1136</v>
      </c>
      <c r="B478" s="11" t="s">
        <v>1137</v>
      </c>
      <c r="C478" s="11" t="s">
        <v>22</v>
      </c>
      <c r="D478" s="11" t="s">
        <v>40</v>
      </c>
      <c r="E478" s="11" t="s">
        <v>26</v>
      </c>
      <c r="F478" s="11" t="s">
        <v>14</v>
      </c>
      <c r="G478" s="11" t="s">
        <v>1952</v>
      </c>
      <c r="H478" s="11">
        <v>41</v>
      </c>
      <c r="I478" s="10">
        <v>41429</v>
      </c>
      <c r="J478" s="73">
        <v>1675260000</v>
      </c>
      <c r="K478" s="74" t="str">
        <f>IF(TBL_Employees[[#This Row],[Usia]]&gt;35,"Menikah","Belum Menikah")</f>
        <v>Menikah</v>
      </c>
      <c r="L478" s="11" t="s">
        <v>1956</v>
      </c>
      <c r="M478" s="11" t="s">
        <v>1963</v>
      </c>
      <c r="N478" s="16" t="str">
        <f>_xlfn.TEXTJOIN(",",TRUE,TBL_Employees[[#This Row],[Employe ID]:[City]])</f>
        <v>E00624,William Watson,Director,Accounting,Speciality Products,Male,Katolik,41,41429,1675260000,Menikah,S1,Bekasi</v>
      </c>
    </row>
    <row r="479" spans="1:14">
      <c r="A479" s="11" t="s">
        <v>78</v>
      </c>
      <c r="B479" s="11" t="s">
        <v>1138</v>
      </c>
      <c r="C479" s="11" t="s">
        <v>100</v>
      </c>
      <c r="D479" s="11" t="s">
        <v>16</v>
      </c>
      <c r="E479" s="11" t="s">
        <v>26</v>
      </c>
      <c r="F479" s="11" t="s">
        <v>9</v>
      </c>
      <c r="G479" s="11" t="s">
        <v>1953</v>
      </c>
      <c r="H479" s="11">
        <v>42</v>
      </c>
      <c r="I479" s="10">
        <v>44232</v>
      </c>
      <c r="J479" s="73">
        <v>655070000</v>
      </c>
      <c r="K479" s="74" t="str">
        <f>IF(TBL_Employees[[#This Row],[Usia]]&gt;35,"Menikah","Belum Menikah")</f>
        <v>Menikah</v>
      </c>
      <c r="L479" s="11" t="s">
        <v>1958</v>
      </c>
      <c r="M479" s="11" t="s">
        <v>1966</v>
      </c>
      <c r="N479" s="16" t="str">
        <f>_xlfn.TEXTJOIN(",",TRUE,TBL_Employees[[#This Row],[Employe ID]:[City]])</f>
        <v>E03404,Everleigh Nunez,Field Engineer,Engineering,Speciality Products,Female,Hindu,42,44232,655070000,Menikah,S3,Medan</v>
      </c>
    </row>
    <row r="480" spans="1:14">
      <c r="A480" s="11" t="s">
        <v>1139</v>
      </c>
      <c r="B480" s="11" t="s">
        <v>1140</v>
      </c>
      <c r="C480" s="11" t="s">
        <v>38</v>
      </c>
      <c r="D480" s="11" t="s">
        <v>7</v>
      </c>
      <c r="E480" s="11" t="s">
        <v>8</v>
      </c>
      <c r="F480" s="11" t="s">
        <v>14</v>
      </c>
      <c r="G480" s="11" t="s">
        <v>1954</v>
      </c>
      <c r="H480" s="11">
        <v>54</v>
      </c>
      <c r="I480" s="10">
        <v>35913</v>
      </c>
      <c r="J480" s="73">
        <v>1082680000</v>
      </c>
      <c r="K480" s="74" t="str">
        <f>IF(TBL_Employees[[#This Row],[Usia]]&gt;35,"Menikah","Belum Menikah")</f>
        <v>Menikah</v>
      </c>
      <c r="L480" s="11" t="s">
        <v>1958</v>
      </c>
      <c r="M480" s="11" t="s">
        <v>1969</v>
      </c>
      <c r="N480" s="16" t="str">
        <f>_xlfn.TEXTJOIN(",",TRUE,TBL_Employees[[#This Row],[Employe ID]:[City]])</f>
        <v>E01845,Leo Fernandez,Manager,Finance,Research &amp; Development,Male,Budha,54,35913,1082680000,Menikah,S3,Samarinda</v>
      </c>
    </row>
    <row r="481" spans="1:14">
      <c r="A481" s="11" t="s">
        <v>159</v>
      </c>
      <c r="B481" s="11" t="s">
        <v>1141</v>
      </c>
      <c r="C481" s="11" t="s">
        <v>32</v>
      </c>
      <c r="D481" s="11" t="s">
        <v>13</v>
      </c>
      <c r="E481" s="11" t="s">
        <v>8</v>
      </c>
      <c r="F481" s="11" t="s">
        <v>14</v>
      </c>
      <c r="G481" s="11" t="s">
        <v>1955</v>
      </c>
      <c r="H481" s="11">
        <v>37</v>
      </c>
      <c r="I481" s="10">
        <v>42405</v>
      </c>
      <c r="J481" s="73">
        <v>800550000</v>
      </c>
      <c r="K481" s="74" t="str">
        <f>IF(TBL_Employees[[#This Row],[Usia]]&gt;35,"Menikah","Belum Menikah")</f>
        <v>Menikah</v>
      </c>
      <c r="L481" s="11" t="s">
        <v>1957</v>
      </c>
      <c r="M481" s="11" t="s">
        <v>1967</v>
      </c>
      <c r="N481" s="16" t="str">
        <f>_xlfn.TEXTJOIN(",",TRUE,TBL_Employees[[#This Row],[Employe ID]:[City]])</f>
        <v>E04784,Joshua Lin,Technical Architect,IT,Research &amp; Development,Male,Konghucu,37,42405,800550000,Menikah,S2,Yogyakarta</v>
      </c>
    </row>
    <row r="482" spans="1:14">
      <c r="A482" s="11" t="s">
        <v>1142</v>
      </c>
      <c r="B482" s="11" t="s">
        <v>1143</v>
      </c>
      <c r="C482" s="11" t="s">
        <v>24</v>
      </c>
      <c r="D482" s="11" t="s">
        <v>30</v>
      </c>
      <c r="E482" s="11" t="s">
        <v>8</v>
      </c>
      <c r="F482" s="11" t="s">
        <v>14</v>
      </c>
      <c r="G482" s="11" t="s">
        <v>1950</v>
      </c>
      <c r="H482" s="11">
        <v>58</v>
      </c>
      <c r="I482" s="10">
        <v>39930</v>
      </c>
      <c r="J482" s="73">
        <v>768020000</v>
      </c>
      <c r="K482" s="74" t="str">
        <f>IF(TBL_Employees[[#This Row],[Usia]]&gt;35,"Menikah","Belum Menikah")</f>
        <v>Menikah</v>
      </c>
      <c r="L482" s="11" t="s">
        <v>1958</v>
      </c>
      <c r="M482" s="11" t="s">
        <v>1966</v>
      </c>
      <c r="N482" s="16" t="str">
        <f>_xlfn.TEXTJOIN(",",TRUE,TBL_Employees[[#This Row],[Employe ID]:[City]])</f>
        <v>E00145,Alexander Rivera,Sr. Analyst,Sales,Research &amp; Development,Male,Islam,58,39930,768020000,Menikah,S3,Medan</v>
      </c>
    </row>
    <row r="483" spans="1:14">
      <c r="A483" s="11" t="s">
        <v>99</v>
      </c>
      <c r="B483" s="11" t="s">
        <v>1144</v>
      </c>
      <c r="C483" s="11" t="s">
        <v>6</v>
      </c>
      <c r="D483" s="11" t="s">
        <v>30</v>
      </c>
      <c r="E483" s="11" t="s">
        <v>26</v>
      </c>
      <c r="F483" s="11" t="s">
        <v>14</v>
      </c>
      <c r="G483" s="11" t="s">
        <v>1951</v>
      </c>
      <c r="H483" s="11">
        <v>47</v>
      </c>
      <c r="I483" s="10">
        <v>42696</v>
      </c>
      <c r="J483" s="73">
        <v>2532490000</v>
      </c>
      <c r="K483" s="74" t="str">
        <f>IF(TBL_Employees[[#This Row],[Usia]]&gt;35,"Menikah","Belum Menikah")</f>
        <v>Menikah</v>
      </c>
      <c r="L483" s="11" t="s">
        <v>1956</v>
      </c>
      <c r="M483" s="11" t="s">
        <v>1964</v>
      </c>
      <c r="N483" s="16" t="str">
        <f>_xlfn.TEXTJOIN(",",TRUE,TBL_Employees[[#This Row],[Employe ID]:[City]])</f>
        <v>E00218,David Desai,Vice President,Sales,Speciality Products,Male,Protestan,47,42696,2532490000,Menikah,S1,Surabaya</v>
      </c>
    </row>
    <row r="484" spans="1:14">
      <c r="A484" s="11" t="s">
        <v>451</v>
      </c>
      <c r="B484" s="11" t="s">
        <v>1145</v>
      </c>
      <c r="C484" s="11" t="s">
        <v>50</v>
      </c>
      <c r="D484" s="11" t="s">
        <v>11</v>
      </c>
      <c r="E484" s="11" t="s">
        <v>8</v>
      </c>
      <c r="F484" s="11" t="s">
        <v>9</v>
      </c>
      <c r="G484" s="11" t="s">
        <v>1952</v>
      </c>
      <c r="H484" s="11">
        <v>60</v>
      </c>
      <c r="I484" s="10">
        <v>38667</v>
      </c>
      <c r="J484" s="73">
        <v>783880000</v>
      </c>
      <c r="K484" s="74" t="str">
        <f>IF(TBL_Employees[[#This Row],[Usia]]&gt;35,"Menikah","Belum Menikah")</f>
        <v>Menikah</v>
      </c>
      <c r="L484" s="11" t="s">
        <v>1957</v>
      </c>
      <c r="M484" s="11" t="s">
        <v>1960</v>
      </c>
      <c r="N484" s="16" t="str">
        <f>_xlfn.TEXTJOIN(",",TRUE,TBL_Employees[[#This Row],[Employe ID]:[City]])</f>
        <v>E02185,Aubrey Yoon,Sr. Business Partner,Human Resources,Research &amp; Development,Female,Katolik,60,38667,783880000,Menikah,S2,Bogor</v>
      </c>
    </row>
    <row r="485" spans="1:14">
      <c r="A485" s="11" t="s">
        <v>755</v>
      </c>
      <c r="B485" s="11" t="s">
        <v>1146</v>
      </c>
      <c r="C485" s="11" t="s">
        <v>6</v>
      </c>
      <c r="D485" s="11" t="s">
        <v>13</v>
      </c>
      <c r="E485" s="11" t="s">
        <v>17</v>
      </c>
      <c r="F485" s="11" t="s">
        <v>14</v>
      </c>
      <c r="G485" s="11" t="s">
        <v>1953</v>
      </c>
      <c r="H485" s="11">
        <v>38</v>
      </c>
      <c r="I485" s="10">
        <v>42543</v>
      </c>
      <c r="J485" s="73">
        <v>2498700000</v>
      </c>
      <c r="K485" s="74" t="str">
        <f>IF(TBL_Employees[[#This Row],[Usia]]&gt;35,"Menikah","Belum Menikah")</f>
        <v>Menikah</v>
      </c>
      <c r="L485" s="11" t="s">
        <v>1956</v>
      </c>
      <c r="M485" s="11" t="s">
        <v>1961</v>
      </c>
      <c r="N485" s="16" t="str">
        <f>_xlfn.TEXTJOIN(",",TRUE,TBL_Employees[[#This Row],[Employe ID]:[City]])</f>
        <v>E01070,Grayson Brown,Vice President,IT,Corporate,Male,Hindu,38,42543,2498700000,Menikah,S1,Depok</v>
      </c>
    </row>
    <row r="486" spans="1:14">
      <c r="A486" s="11" t="s">
        <v>922</v>
      </c>
      <c r="B486" s="11" t="s">
        <v>1147</v>
      </c>
      <c r="C486" s="11" t="s">
        <v>37</v>
      </c>
      <c r="D486" s="11" t="s">
        <v>25</v>
      </c>
      <c r="E486" s="11" t="s">
        <v>19</v>
      </c>
      <c r="F486" s="11" t="s">
        <v>14</v>
      </c>
      <c r="G486" s="11" t="s">
        <v>1954</v>
      </c>
      <c r="H486" s="11">
        <v>63</v>
      </c>
      <c r="I486" s="10">
        <v>42064</v>
      </c>
      <c r="J486" s="73">
        <v>1483210000</v>
      </c>
      <c r="K486" s="74" t="str">
        <f>IF(TBL_Employees[[#This Row],[Usia]]&gt;35,"Menikah","Belum Menikah")</f>
        <v>Menikah</v>
      </c>
      <c r="L486" s="11" t="s">
        <v>1957</v>
      </c>
      <c r="M486" s="11" t="s">
        <v>1967</v>
      </c>
      <c r="N486" s="16" t="str">
        <f>_xlfn.TEXTJOIN(",",TRUE,TBL_Employees[[#This Row],[Employe ID]:[City]])</f>
        <v>E03807,Noah Chen,Sr. Manger,Marketing,Manufacturing,Male,Budha,63,42064,1483210000,Menikah,S2,Yogyakarta</v>
      </c>
    </row>
    <row r="487" spans="1:14">
      <c r="A487" s="11" t="s">
        <v>1148</v>
      </c>
      <c r="B487" s="11" t="s">
        <v>1149</v>
      </c>
      <c r="C487" s="11" t="s">
        <v>53</v>
      </c>
      <c r="D487" s="11" t="s">
        <v>13</v>
      </c>
      <c r="E487" s="11" t="s">
        <v>17</v>
      </c>
      <c r="F487" s="11" t="s">
        <v>9</v>
      </c>
      <c r="G487" s="11" t="s">
        <v>1955</v>
      </c>
      <c r="H487" s="11">
        <v>60</v>
      </c>
      <c r="I487" s="10">
        <v>38027</v>
      </c>
      <c r="J487" s="73">
        <v>902580000</v>
      </c>
      <c r="K487" s="74" t="str">
        <f>IF(TBL_Employees[[#This Row],[Usia]]&gt;35,"Menikah","Belum Menikah")</f>
        <v>Menikah</v>
      </c>
      <c r="L487" s="11" t="s">
        <v>1957</v>
      </c>
      <c r="M487" s="11" t="s">
        <v>1960</v>
      </c>
      <c r="N487" s="16" t="str">
        <f>_xlfn.TEXTJOIN(",",TRUE,TBL_Employees[[#This Row],[Employe ID]:[City]])</f>
        <v>E00784,Ella Nguyen,Service Desk Analyst,IT,Corporate,Female,Konghucu,60,38027,902580000,Menikah,S2,Bogor</v>
      </c>
    </row>
    <row r="488" spans="1:14">
      <c r="A488" s="11" t="s">
        <v>1150</v>
      </c>
      <c r="B488" s="11" t="s">
        <v>1151</v>
      </c>
      <c r="C488" s="11" t="s">
        <v>69</v>
      </c>
      <c r="D488" s="11" t="s">
        <v>13</v>
      </c>
      <c r="E488" s="11" t="s">
        <v>19</v>
      </c>
      <c r="F488" s="11" t="s">
        <v>9</v>
      </c>
      <c r="G488" s="11" t="s">
        <v>1950</v>
      </c>
      <c r="H488" s="11">
        <v>42</v>
      </c>
      <c r="I488" s="10">
        <v>40593</v>
      </c>
      <c r="J488" s="73">
        <v>724860000</v>
      </c>
      <c r="K488" s="74" t="str">
        <f>IF(TBL_Employees[[#This Row],[Usia]]&gt;35,"Menikah","Belum Menikah")</f>
        <v>Menikah</v>
      </c>
      <c r="L488" s="11" t="s">
        <v>1956</v>
      </c>
      <c r="M488" s="11" t="s">
        <v>1959</v>
      </c>
      <c r="N488" s="16" t="str">
        <f>_xlfn.TEXTJOIN(",",TRUE,TBL_Employees[[#This Row],[Employe ID]:[City]])</f>
        <v>E04925,Athena Jordan,System Administrator ,IT,Manufacturing,Female,Islam,42,40593,724860000,Menikah,S1,Jakarta</v>
      </c>
    </row>
    <row r="489" spans="1:14">
      <c r="A489" s="11" t="s">
        <v>1152</v>
      </c>
      <c r="B489" s="11" t="s">
        <v>1153</v>
      </c>
      <c r="C489" s="11" t="s">
        <v>24</v>
      </c>
      <c r="D489" s="11" t="s">
        <v>7</v>
      </c>
      <c r="E489" s="11" t="s">
        <v>17</v>
      </c>
      <c r="F489" s="11" t="s">
        <v>14</v>
      </c>
      <c r="G489" s="11" t="s">
        <v>1951</v>
      </c>
      <c r="H489" s="11">
        <v>34</v>
      </c>
      <c r="I489" s="10">
        <v>41886</v>
      </c>
      <c r="J489" s="73">
        <v>954990000</v>
      </c>
      <c r="K489" s="74" t="str">
        <f>IF(TBL_Employees[[#This Row],[Usia]]&gt;35,"Menikah","Belum Menikah")</f>
        <v>Belum Menikah</v>
      </c>
      <c r="L489" s="11" t="s">
        <v>1958</v>
      </c>
      <c r="M489" s="11" t="s">
        <v>1969</v>
      </c>
      <c r="N489" s="16" t="str">
        <f>_xlfn.TEXTJOIN(",",TRUE,TBL_Employees[[#This Row],[Employe ID]:[City]])</f>
        <v>E04448,Adrian Ruiz,Sr. Analyst,Finance,Corporate,Male,Protestan,34,41886,954990000,Belum Menikah,S3,Samarinda</v>
      </c>
    </row>
    <row r="490" spans="1:14">
      <c r="A490" s="11" t="s">
        <v>1154</v>
      </c>
      <c r="B490" s="11" t="s">
        <v>357</v>
      </c>
      <c r="C490" s="11" t="s">
        <v>24</v>
      </c>
      <c r="D490" s="11" t="s">
        <v>40</v>
      </c>
      <c r="E490" s="11" t="s">
        <v>8</v>
      </c>
      <c r="F490" s="11" t="s">
        <v>9</v>
      </c>
      <c r="G490" s="11" t="s">
        <v>1952</v>
      </c>
      <c r="H490" s="11">
        <v>53</v>
      </c>
      <c r="I490" s="10">
        <v>38344</v>
      </c>
      <c r="J490" s="73">
        <v>902120000</v>
      </c>
      <c r="K490" s="74" t="str">
        <f>IF(TBL_Employees[[#This Row],[Usia]]&gt;35,"Menikah","Belum Menikah")</f>
        <v>Menikah</v>
      </c>
      <c r="L490" s="11" t="s">
        <v>1958</v>
      </c>
      <c r="M490" s="11" t="s">
        <v>1969</v>
      </c>
      <c r="N490" s="16" t="str">
        <f>_xlfn.TEXTJOIN(",",TRUE,TBL_Employees[[#This Row],[Employe ID]:[City]])</f>
        <v>E04817,Zoe Sanchez,Sr. Analyst,Accounting,Research &amp; Development,Female,Katolik,53,38344,902120000,Menikah,S3,Samarinda</v>
      </c>
    </row>
    <row r="491" spans="1:14">
      <c r="A491" s="11" t="s">
        <v>108</v>
      </c>
      <c r="B491" s="11" t="s">
        <v>1155</v>
      </c>
      <c r="C491" s="11" t="s">
        <v>6</v>
      </c>
      <c r="D491" s="11" t="s">
        <v>25</v>
      </c>
      <c r="E491" s="11" t="s">
        <v>8</v>
      </c>
      <c r="F491" s="11" t="s">
        <v>14</v>
      </c>
      <c r="G491" s="11" t="s">
        <v>1953</v>
      </c>
      <c r="H491" s="11">
        <v>39</v>
      </c>
      <c r="I491" s="10">
        <v>43804</v>
      </c>
      <c r="J491" s="73">
        <v>2540570000</v>
      </c>
      <c r="K491" s="74" t="str">
        <f>IF(TBL_Employees[[#This Row],[Usia]]&gt;35,"Menikah","Belum Menikah")</f>
        <v>Menikah</v>
      </c>
      <c r="L491" s="11" t="s">
        <v>1957</v>
      </c>
      <c r="M491" s="11" t="s">
        <v>1965</v>
      </c>
      <c r="N491" s="16" t="str">
        <f>_xlfn.TEXTJOIN(",",TRUE,TBL_Employees[[#This Row],[Employe ID]:[City]])</f>
        <v>E00325,Jameson Chen,Vice President,Marketing,Research &amp; Development,Male,Hindu,39,43804,2540570000,Menikah,S2,Bandung</v>
      </c>
    </row>
    <row r="492" spans="1:14">
      <c r="A492" s="11" t="s">
        <v>1156</v>
      </c>
      <c r="B492" s="11" t="s">
        <v>1157</v>
      </c>
      <c r="C492" s="11" t="s">
        <v>54</v>
      </c>
      <c r="D492" s="11" t="s">
        <v>11</v>
      </c>
      <c r="E492" s="11" t="s">
        <v>19</v>
      </c>
      <c r="F492" s="11" t="s">
        <v>9</v>
      </c>
      <c r="G492" s="11" t="s">
        <v>1954</v>
      </c>
      <c r="H492" s="11">
        <v>58</v>
      </c>
      <c r="I492" s="10">
        <v>40463</v>
      </c>
      <c r="J492" s="73">
        <v>430010000</v>
      </c>
      <c r="K492" s="74" t="str">
        <f>IF(TBL_Employees[[#This Row],[Usia]]&gt;35,"Menikah","Belum Menikah")</f>
        <v>Menikah</v>
      </c>
      <c r="L492" s="11" t="s">
        <v>1956</v>
      </c>
      <c r="M492" s="11" t="s">
        <v>1964</v>
      </c>
      <c r="N492" s="16" t="str">
        <f>_xlfn.TEXTJOIN(",",TRUE,TBL_Employees[[#This Row],[Employe ID]:[City]])</f>
        <v>E00403,Liliana Soto,Business Partner,Human Resources,Manufacturing,Female,Budha,58,40463,430010000,Menikah,S1,Surabaya</v>
      </c>
    </row>
    <row r="493" spans="1:14">
      <c r="A493" s="11" t="s">
        <v>346</v>
      </c>
      <c r="B493" s="11" t="s">
        <v>1158</v>
      </c>
      <c r="C493" s="11" t="s">
        <v>33</v>
      </c>
      <c r="D493" s="11" t="s">
        <v>13</v>
      </c>
      <c r="E493" s="11" t="s">
        <v>19</v>
      </c>
      <c r="F493" s="11" t="s">
        <v>14</v>
      </c>
      <c r="G493" s="11" t="s">
        <v>1955</v>
      </c>
      <c r="H493" s="11">
        <v>60</v>
      </c>
      <c r="I493" s="10">
        <v>36010</v>
      </c>
      <c r="J493" s="73">
        <v>851200000</v>
      </c>
      <c r="K493" s="74" t="str">
        <f>IF(TBL_Employees[[#This Row],[Usia]]&gt;35,"Menikah","Belum Menikah")</f>
        <v>Menikah</v>
      </c>
      <c r="L493" s="11" t="s">
        <v>1956</v>
      </c>
      <c r="M493" s="11" t="s">
        <v>1959</v>
      </c>
      <c r="N493" s="16" t="str">
        <f>_xlfn.TEXTJOIN(",",TRUE,TBL_Employees[[#This Row],[Employe ID]:[City]])</f>
        <v>E00436,Lincoln Reyes,Computer Systems Manager,IT,Manufacturing,Male,Konghucu,60,36010,851200000,Menikah,S1,Jakarta</v>
      </c>
    </row>
    <row r="494" spans="1:14">
      <c r="A494" s="11" t="s">
        <v>1159</v>
      </c>
      <c r="B494" s="11" t="s">
        <v>1160</v>
      </c>
      <c r="C494" s="11" t="s">
        <v>54</v>
      </c>
      <c r="D494" s="11" t="s">
        <v>11</v>
      </c>
      <c r="E494" s="11" t="s">
        <v>19</v>
      </c>
      <c r="F494" s="11" t="s">
        <v>14</v>
      </c>
      <c r="G494" s="11" t="s">
        <v>1950</v>
      </c>
      <c r="H494" s="11">
        <v>34</v>
      </c>
      <c r="I494" s="10">
        <v>42219</v>
      </c>
      <c r="J494" s="73">
        <v>522000000</v>
      </c>
      <c r="K494" s="74" t="str">
        <f>IF(TBL_Employees[[#This Row],[Usia]]&gt;35,"Menikah","Belum Menikah")</f>
        <v>Belum Menikah</v>
      </c>
      <c r="L494" s="11" t="s">
        <v>1956</v>
      </c>
      <c r="M494" s="11" t="s">
        <v>1975</v>
      </c>
      <c r="N494" s="16" t="str">
        <f>_xlfn.TEXTJOIN(",",TRUE,TBL_Employees[[#This Row],[Employe ID]:[City]])</f>
        <v>E04358,Grayson Soto,Business Partner,Human Resources,Manufacturing,Male,Islam,34,42219,522000000,Belum Menikah,S1,Denpasar</v>
      </c>
    </row>
    <row r="495" spans="1:14">
      <c r="A495" s="11" t="s">
        <v>1161</v>
      </c>
      <c r="B495" s="11" t="s">
        <v>1162</v>
      </c>
      <c r="C495" s="11" t="s">
        <v>37</v>
      </c>
      <c r="D495" s="11" t="s">
        <v>11</v>
      </c>
      <c r="E495" s="11" t="s">
        <v>17</v>
      </c>
      <c r="F495" s="11" t="s">
        <v>9</v>
      </c>
      <c r="G495" s="11" t="s">
        <v>1951</v>
      </c>
      <c r="H495" s="11">
        <v>60</v>
      </c>
      <c r="I495" s="10">
        <v>39739</v>
      </c>
      <c r="J495" s="73">
        <v>1508550000</v>
      </c>
      <c r="K495" s="74" t="str">
        <f>IF(TBL_Employees[[#This Row],[Usia]]&gt;35,"Menikah","Belum Menikah")</f>
        <v>Menikah</v>
      </c>
      <c r="L495" s="11" t="s">
        <v>1956</v>
      </c>
      <c r="M495" s="11" t="s">
        <v>1962</v>
      </c>
      <c r="N495" s="16" t="str">
        <f>_xlfn.TEXTJOIN(",",TRUE,TBL_Employees[[#This Row],[Employe ID]:[City]])</f>
        <v>E04662,Julia Morris,Sr. Manger,Human Resources,Corporate,Female,Protestan,60,39739,1508550000,Menikah,S1,Tanggerang</v>
      </c>
    </row>
    <row r="496" spans="1:14">
      <c r="A496" s="11" t="s">
        <v>1163</v>
      </c>
      <c r="B496" s="11" t="s">
        <v>1164</v>
      </c>
      <c r="C496" s="11" t="s">
        <v>12</v>
      </c>
      <c r="D496" s="11" t="s">
        <v>13</v>
      </c>
      <c r="E496" s="11" t="s">
        <v>19</v>
      </c>
      <c r="F496" s="11" t="s">
        <v>9</v>
      </c>
      <c r="G496" s="11" t="s">
        <v>1952</v>
      </c>
      <c r="H496" s="11">
        <v>53</v>
      </c>
      <c r="I496" s="10">
        <v>38188</v>
      </c>
      <c r="J496" s="73">
        <v>657020000</v>
      </c>
      <c r="K496" s="74" t="str">
        <f>IF(TBL_Employees[[#This Row],[Usia]]&gt;35,"Menikah","Belum Menikah")</f>
        <v>Menikah</v>
      </c>
      <c r="L496" s="11" t="s">
        <v>1956</v>
      </c>
      <c r="M496" s="11" t="s">
        <v>1975</v>
      </c>
      <c r="N496" s="16" t="str">
        <f>_xlfn.TEXTJOIN(",",TRUE,TBL_Employees[[#This Row],[Employe ID]:[City]])</f>
        <v>E01496,Ava Ortiz,Enterprise Architect,IT,Manufacturing,Female,Katolik,53,38188,657020000,Menikah,S1,Denpasar</v>
      </c>
    </row>
    <row r="497" spans="1:14">
      <c r="A497" s="11" t="s">
        <v>1165</v>
      </c>
      <c r="B497" s="11" t="s">
        <v>1166</v>
      </c>
      <c r="C497" s="11" t="s">
        <v>22</v>
      </c>
      <c r="D497" s="11" t="s">
        <v>7</v>
      </c>
      <c r="E497" s="11" t="s">
        <v>17</v>
      </c>
      <c r="F497" s="11" t="s">
        <v>14</v>
      </c>
      <c r="G497" s="11" t="s">
        <v>1953</v>
      </c>
      <c r="H497" s="11">
        <v>58</v>
      </c>
      <c r="I497" s="10">
        <v>39367</v>
      </c>
      <c r="J497" s="73">
        <v>1620380000</v>
      </c>
      <c r="K497" s="74" t="str">
        <f>IF(TBL_Employees[[#This Row],[Usia]]&gt;35,"Menikah","Belum Menikah")</f>
        <v>Menikah</v>
      </c>
      <c r="L497" s="11" t="s">
        <v>1957</v>
      </c>
      <c r="M497" s="11" t="s">
        <v>1960</v>
      </c>
      <c r="N497" s="16" t="str">
        <f>_xlfn.TEXTJOIN(",",TRUE,TBL_Employees[[#This Row],[Employe ID]:[City]])</f>
        <v>E01870,Carson Chau,Director,Finance,Corporate,Male,Hindu,58,39367,1620380000,Menikah,S2,Bogor</v>
      </c>
    </row>
    <row r="498" spans="1:14">
      <c r="A498" s="11" t="s">
        <v>1167</v>
      </c>
      <c r="B498" s="11" t="s">
        <v>1168</v>
      </c>
      <c r="C498" s="11" t="s">
        <v>37</v>
      </c>
      <c r="D498" s="11" t="s">
        <v>25</v>
      </c>
      <c r="E498" s="11" t="s">
        <v>8</v>
      </c>
      <c r="F498" s="11" t="s">
        <v>9</v>
      </c>
      <c r="G498" s="11" t="s">
        <v>1954</v>
      </c>
      <c r="H498" s="11">
        <v>25</v>
      </c>
      <c r="I498" s="10">
        <v>43930</v>
      </c>
      <c r="J498" s="73">
        <v>1570570000</v>
      </c>
      <c r="K498" s="74" t="str">
        <f>IF(TBL_Employees[[#This Row],[Usia]]&gt;35,"Menikah","Belum Menikah")</f>
        <v>Belum Menikah</v>
      </c>
      <c r="L498" s="11" t="s">
        <v>1956</v>
      </c>
      <c r="M498" s="11" t="s">
        <v>1975</v>
      </c>
      <c r="N498" s="16" t="str">
        <f>_xlfn.TEXTJOIN(",",TRUE,TBL_Employees[[#This Row],[Employe ID]:[City]])</f>
        <v>E03971,Lillian Chen,Sr. Manger,Marketing,Research &amp; Development,Female,Budha,25,43930,1570570000,Belum Menikah,S1,Denpasar</v>
      </c>
    </row>
    <row r="499" spans="1:14">
      <c r="A499" s="11" t="s">
        <v>1169</v>
      </c>
      <c r="B499" s="11" t="s">
        <v>1170</v>
      </c>
      <c r="C499" s="11" t="s">
        <v>38</v>
      </c>
      <c r="D499" s="11" t="s">
        <v>13</v>
      </c>
      <c r="E499" s="11" t="s">
        <v>8</v>
      </c>
      <c r="F499" s="11" t="s">
        <v>14</v>
      </c>
      <c r="G499" s="11" t="s">
        <v>1955</v>
      </c>
      <c r="H499" s="11">
        <v>46</v>
      </c>
      <c r="I499" s="10">
        <v>44419</v>
      </c>
      <c r="J499" s="73">
        <v>1275590000</v>
      </c>
      <c r="K499" s="74" t="str">
        <f>IF(TBL_Employees[[#This Row],[Usia]]&gt;35,"Menikah","Belum Menikah")</f>
        <v>Menikah</v>
      </c>
      <c r="L499" s="11" t="s">
        <v>1956</v>
      </c>
      <c r="M499" s="11" t="s">
        <v>1964</v>
      </c>
      <c r="N499" s="16" t="str">
        <f>_xlfn.TEXTJOIN(",",TRUE,TBL_Employees[[#This Row],[Employe ID]:[City]])</f>
        <v>E03616,Josiah Lewis,Manager,IT,Research &amp; Development,Male,Konghucu,46,44419,1275590000,Menikah,S1,Surabaya</v>
      </c>
    </row>
    <row r="500" spans="1:14">
      <c r="A500" s="11" t="s">
        <v>1171</v>
      </c>
      <c r="B500" s="11" t="s">
        <v>1172</v>
      </c>
      <c r="C500" s="11" t="s">
        <v>100</v>
      </c>
      <c r="D500" s="11" t="s">
        <v>16</v>
      </c>
      <c r="E500" s="11" t="s">
        <v>17</v>
      </c>
      <c r="F500" s="11" t="s">
        <v>9</v>
      </c>
      <c r="G500" s="11" t="s">
        <v>1950</v>
      </c>
      <c r="H500" s="11">
        <v>39</v>
      </c>
      <c r="I500" s="10">
        <v>43536</v>
      </c>
      <c r="J500" s="73">
        <v>626440000</v>
      </c>
      <c r="K500" s="74" t="str">
        <f>IF(TBL_Employees[[#This Row],[Usia]]&gt;35,"Menikah","Belum Menikah")</f>
        <v>Menikah</v>
      </c>
      <c r="L500" s="11" t="s">
        <v>1956</v>
      </c>
      <c r="M500" s="11" t="s">
        <v>1959</v>
      </c>
      <c r="N500" s="16" t="str">
        <f>_xlfn.TEXTJOIN(",",TRUE,TBL_Employees[[#This Row],[Employe ID]:[City]])</f>
        <v>E00153,Claire Jones,Field Engineer,Engineering,Corporate,Female,Islam,39,43536,626440000,Menikah,S1,Jakarta</v>
      </c>
    </row>
    <row r="501" spans="1:14">
      <c r="A501" s="11" t="s">
        <v>345</v>
      </c>
      <c r="B501" s="11" t="s">
        <v>236</v>
      </c>
      <c r="C501" s="11" t="s">
        <v>45</v>
      </c>
      <c r="D501" s="11" t="s">
        <v>13</v>
      </c>
      <c r="E501" s="11" t="s">
        <v>19</v>
      </c>
      <c r="F501" s="11" t="s">
        <v>14</v>
      </c>
      <c r="G501" s="11" t="s">
        <v>1951</v>
      </c>
      <c r="H501" s="11">
        <v>50</v>
      </c>
      <c r="I501" s="10">
        <v>36956</v>
      </c>
      <c r="J501" s="73">
        <v>739070000</v>
      </c>
      <c r="K501" s="74" t="str">
        <f>IF(TBL_Employees[[#This Row],[Usia]]&gt;35,"Menikah","Belum Menikah")</f>
        <v>Menikah</v>
      </c>
      <c r="L501" s="11" t="s">
        <v>1957</v>
      </c>
      <c r="M501" s="11" t="s">
        <v>1965</v>
      </c>
      <c r="N501" s="16" t="str">
        <f>_xlfn.TEXTJOIN(",",TRUE,TBL_Employees[[#This Row],[Employe ID]:[City]])</f>
        <v>E02313,Jeremiah Lu,Network Architect,IT,Manufacturing,Male,Protestan,50,36956,739070000,Menikah,S2,Bandung</v>
      </c>
    </row>
    <row r="502" spans="1:14">
      <c r="A502" s="11" t="s">
        <v>114</v>
      </c>
      <c r="B502" s="11" t="s">
        <v>1173</v>
      </c>
      <c r="C502" s="11" t="s">
        <v>24</v>
      </c>
      <c r="D502" s="11" t="s">
        <v>40</v>
      </c>
      <c r="E502" s="11" t="s">
        <v>19</v>
      </c>
      <c r="F502" s="11" t="s">
        <v>9</v>
      </c>
      <c r="G502" s="11" t="s">
        <v>1952</v>
      </c>
      <c r="H502" s="11">
        <v>56</v>
      </c>
      <c r="I502" s="10">
        <v>43169</v>
      </c>
      <c r="J502" s="73">
        <v>900400000</v>
      </c>
      <c r="K502" s="74" t="str">
        <f>IF(TBL_Employees[[#This Row],[Usia]]&gt;35,"Menikah","Belum Menikah")</f>
        <v>Menikah</v>
      </c>
      <c r="L502" s="11" t="s">
        <v>1956</v>
      </c>
      <c r="M502" s="11" t="s">
        <v>1961</v>
      </c>
      <c r="N502" s="16" t="str">
        <f>_xlfn.TEXTJOIN(",",TRUE,TBL_Employees[[#This Row],[Employe ID]:[City]])</f>
        <v>E02960,Nova Hill,Sr. Analyst,Accounting,Manufacturing,Female,Katolik,56,43169,900400000,Menikah,S1,Depok</v>
      </c>
    </row>
    <row r="503" spans="1:14">
      <c r="A503" s="11" t="s">
        <v>1174</v>
      </c>
      <c r="B503" s="11" t="s">
        <v>1175</v>
      </c>
      <c r="C503" s="11" t="s">
        <v>57</v>
      </c>
      <c r="D503" s="11" t="s">
        <v>16</v>
      </c>
      <c r="E503" s="11" t="s">
        <v>19</v>
      </c>
      <c r="F503" s="11" t="s">
        <v>9</v>
      </c>
      <c r="G503" s="11" t="s">
        <v>1953</v>
      </c>
      <c r="H503" s="11">
        <v>30</v>
      </c>
      <c r="I503" s="10">
        <v>42516</v>
      </c>
      <c r="J503" s="73">
        <v>911340000</v>
      </c>
      <c r="K503" s="74" t="str">
        <f>IF(TBL_Employees[[#This Row],[Usia]]&gt;35,"Menikah","Belum Menikah")</f>
        <v>Belum Menikah</v>
      </c>
      <c r="L503" s="11" t="s">
        <v>1958</v>
      </c>
      <c r="M503" s="11" t="s">
        <v>1969</v>
      </c>
      <c r="N503" s="16" t="str">
        <f>_xlfn.TEXTJOIN(",",TRUE,TBL_Employees[[#This Row],[Employe ID]:[City]])</f>
        <v>E00096,Peyton Cruz,Development Engineer,Engineering,Manufacturing,Female,Hindu,30,42516,911340000,Belum Menikah,S3,Samarinda</v>
      </c>
    </row>
    <row r="504" spans="1:14">
      <c r="A504" s="11" t="s">
        <v>1176</v>
      </c>
      <c r="B504" s="11" t="s">
        <v>1177</v>
      </c>
      <c r="C504" s="11" t="s">
        <v>6</v>
      </c>
      <c r="D504" s="11" t="s">
        <v>11</v>
      </c>
      <c r="E504" s="11" t="s">
        <v>26</v>
      </c>
      <c r="F504" s="11" t="s">
        <v>9</v>
      </c>
      <c r="G504" s="11" t="s">
        <v>1954</v>
      </c>
      <c r="H504" s="11">
        <v>45</v>
      </c>
      <c r="I504" s="10">
        <v>44461</v>
      </c>
      <c r="J504" s="73">
        <v>2013960000</v>
      </c>
      <c r="K504" s="74" t="str">
        <f>IF(TBL_Employees[[#This Row],[Usia]]&gt;35,"Menikah","Belum Menikah")</f>
        <v>Menikah</v>
      </c>
      <c r="L504" s="11" t="s">
        <v>1956</v>
      </c>
      <c r="M504" s="11" t="s">
        <v>1963</v>
      </c>
      <c r="N504" s="16" t="str">
        <f>_xlfn.TEXTJOIN(",",TRUE,TBL_Employees[[#This Row],[Employe ID]:[City]])</f>
        <v>E02140,Naomi Zhao,Vice President,Human Resources,Speciality Products,Female,Budha,45,44461,2013960000,Menikah,S1,Bekasi</v>
      </c>
    </row>
    <row r="505" spans="1:14">
      <c r="A505" s="11" t="s">
        <v>1178</v>
      </c>
      <c r="B505" s="11" t="s">
        <v>372</v>
      </c>
      <c r="C505" s="11" t="s">
        <v>42</v>
      </c>
      <c r="D505" s="11" t="s">
        <v>40</v>
      </c>
      <c r="E505" s="11" t="s">
        <v>17</v>
      </c>
      <c r="F505" s="11" t="s">
        <v>9</v>
      </c>
      <c r="G505" s="11" t="s">
        <v>1955</v>
      </c>
      <c r="H505" s="11">
        <v>55</v>
      </c>
      <c r="I505" s="10">
        <v>40899</v>
      </c>
      <c r="J505" s="73">
        <v>547330000</v>
      </c>
      <c r="K505" s="74" t="str">
        <f>IF(TBL_Employees[[#This Row],[Usia]]&gt;35,"Menikah","Belum Menikah")</f>
        <v>Menikah</v>
      </c>
      <c r="L505" s="11" t="s">
        <v>1957</v>
      </c>
      <c r="M505" s="11" t="s">
        <v>1960</v>
      </c>
      <c r="N505" s="16" t="str">
        <f>_xlfn.TEXTJOIN(",",TRUE,TBL_Employees[[#This Row],[Employe ID]:[City]])</f>
        <v>E00826,Rylee Bui,Analyst,Accounting,Corporate,Female,Konghucu,55,40899,547330000,Menikah,S2,Bogor</v>
      </c>
    </row>
    <row r="506" spans="1:14">
      <c r="A506" s="11" t="s">
        <v>1179</v>
      </c>
      <c r="B506" s="11" t="s">
        <v>1180</v>
      </c>
      <c r="C506" s="11" t="s">
        <v>69</v>
      </c>
      <c r="D506" s="11" t="s">
        <v>13</v>
      </c>
      <c r="E506" s="11" t="s">
        <v>17</v>
      </c>
      <c r="F506" s="11" t="s">
        <v>14</v>
      </c>
      <c r="G506" s="11" t="s">
        <v>1950</v>
      </c>
      <c r="H506" s="11">
        <v>28</v>
      </c>
      <c r="I506" s="10">
        <v>43633</v>
      </c>
      <c r="J506" s="73">
        <v>653410000</v>
      </c>
      <c r="K506" s="74" t="str">
        <f>IF(TBL_Employees[[#This Row],[Usia]]&gt;35,"Menikah","Belum Menikah")</f>
        <v>Belum Menikah</v>
      </c>
      <c r="L506" s="11" t="s">
        <v>1956</v>
      </c>
      <c r="M506" s="11" t="s">
        <v>1963</v>
      </c>
      <c r="N506" s="16" t="str">
        <f>_xlfn.TEXTJOIN(",",TRUE,TBL_Employees[[#This Row],[Employe ID]:[City]])</f>
        <v>E03881,Andrew Reed,System Administrator ,IT,Corporate,Male,Islam,28,43633,653410000,Belum Menikah,S1,Bekasi</v>
      </c>
    </row>
    <row r="507" spans="1:14">
      <c r="A507" s="11" t="s">
        <v>244</v>
      </c>
      <c r="B507" s="11" t="s">
        <v>1181</v>
      </c>
      <c r="C507" s="11" t="s">
        <v>37</v>
      </c>
      <c r="D507" s="11" t="s">
        <v>7</v>
      </c>
      <c r="E507" s="11" t="s">
        <v>17</v>
      </c>
      <c r="F507" s="11" t="s">
        <v>9</v>
      </c>
      <c r="G507" s="11" t="s">
        <v>1951</v>
      </c>
      <c r="H507" s="11">
        <v>59</v>
      </c>
      <c r="I507" s="10">
        <v>43400</v>
      </c>
      <c r="J507" s="73">
        <v>1392080000</v>
      </c>
      <c r="K507" s="74" t="str">
        <f>IF(TBL_Employees[[#This Row],[Usia]]&gt;35,"Menikah","Belum Menikah")</f>
        <v>Menikah</v>
      </c>
      <c r="L507" s="11" t="s">
        <v>1956</v>
      </c>
      <c r="M507" s="11" t="s">
        <v>1964</v>
      </c>
      <c r="N507" s="16" t="str">
        <f>_xlfn.TEXTJOIN(",",TRUE,TBL_Employees[[#This Row],[Employe ID]:[City]])</f>
        <v>E02604,Brooklyn Collins,Sr. Manger,Finance,Corporate,Female,Protestan,59,43400,1392080000,Menikah,S1,Surabaya</v>
      </c>
    </row>
    <row r="508" spans="1:14">
      <c r="A508" s="11" t="s">
        <v>1182</v>
      </c>
      <c r="B508" s="11" t="s">
        <v>1183</v>
      </c>
      <c r="C508" s="11" t="s">
        <v>24</v>
      </c>
      <c r="D508" s="11" t="s">
        <v>30</v>
      </c>
      <c r="E508" s="11" t="s">
        <v>26</v>
      </c>
      <c r="F508" s="11" t="s">
        <v>14</v>
      </c>
      <c r="G508" s="11" t="s">
        <v>1952</v>
      </c>
      <c r="H508" s="11">
        <v>63</v>
      </c>
      <c r="I508" s="10">
        <v>43171</v>
      </c>
      <c r="J508" s="73">
        <v>732000000</v>
      </c>
      <c r="K508" s="74" t="str">
        <f>IF(TBL_Employees[[#This Row],[Usia]]&gt;35,"Menikah","Belum Menikah")</f>
        <v>Menikah</v>
      </c>
      <c r="L508" s="11" t="s">
        <v>1957</v>
      </c>
      <c r="M508" s="11" t="s">
        <v>1965</v>
      </c>
      <c r="N508" s="16" t="str">
        <f>_xlfn.TEXTJOIN(",",TRUE,TBL_Employees[[#This Row],[Employe ID]:[City]])</f>
        <v>E02613,John Jung,Sr. Analyst,Sales,Speciality Products,Male,Katolik,63,43171,732000000,Menikah,S2,Bandung</v>
      </c>
    </row>
    <row r="509" spans="1:14">
      <c r="A509" s="11" t="s">
        <v>1184</v>
      </c>
      <c r="B509" s="11" t="s">
        <v>1185</v>
      </c>
      <c r="C509" s="11" t="s">
        <v>38</v>
      </c>
      <c r="D509" s="11" t="s">
        <v>40</v>
      </c>
      <c r="E509" s="11" t="s">
        <v>26</v>
      </c>
      <c r="F509" s="11" t="s">
        <v>9</v>
      </c>
      <c r="G509" s="11" t="s">
        <v>1953</v>
      </c>
      <c r="H509" s="11">
        <v>46</v>
      </c>
      <c r="I509" s="10">
        <v>40292</v>
      </c>
      <c r="J509" s="73">
        <v>1026360000</v>
      </c>
      <c r="K509" s="74" t="str">
        <f>IF(TBL_Employees[[#This Row],[Usia]]&gt;35,"Menikah","Belum Menikah")</f>
        <v>Menikah</v>
      </c>
      <c r="L509" s="11" t="s">
        <v>1956</v>
      </c>
      <c r="M509" s="11" t="s">
        <v>1959</v>
      </c>
      <c r="N509" s="16" t="str">
        <f>_xlfn.TEXTJOIN(",",TRUE,TBL_Employees[[#This Row],[Employe ID]:[City]])</f>
        <v>E00864,Samantha Aguilar,Manager,Accounting,Speciality Products,Female,Hindu,46,40292,1026360000,Menikah,S1,Jakarta</v>
      </c>
    </row>
    <row r="510" spans="1:14">
      <c r="A510" s="11" t="s">
        <v>1186</v>
      </c>
      <c r="B510" s="11" t="s">
        <v>1187</v>
      </c>
      <c r="C510" s="11" t="s">
        <v>29</v>
      </c>
      <c r="D510" s="11" t="s">
        <v>30</v>
      </c>
      <c r="E510" s="11" t="s">
        <v>26</v>
      </c>
      <c r="F510" s="11" t="s">
        <v>9</v>
      </c>
      <c r="G510" s="11" t="s">
        <v>1954</v>
      </c>
      <c r="H510" s="11">
        <v>26</v>
      </c>
      <c r="I510" s="10">
        <v>44236</v>
      </c>
      <c r="J510" s="73">
        <v>874270000</v>
      </c>
      <c r="K510" s="74" t="str">
        <f>IF(TBL_Employees[[#This Row],[Usia]]&gt;35,"Menikah","Belum Menikah")</f>
        <v>Belum Menikah</v>
      </c>
      <c r="L510" s="11" t="s">
        <v>1958</v>
      </c>
      <c r="M510" s="11" t="s">
        <v>1969</v>
      </c>
      <c r="N510" s="16" t="str">
        <f>_xlfn.TEXTJOIN(",",TRUE,TBL_Employees[[#This Row],[Employe ID]:[City]])</f>
        <v>E01760,Madeline Acosta,Sr. Account Representative,Sales,Speciality Products,Female,Budha,26,44236,874270000,Belum Menikah,S3,Samarinda</v>
      </c>
    </row>
    <row r="511" spans="1:14">
      <c r="A511" s="11" t="s">
        <v>1188</v>
      </c>
      <c r="B511" s="11" t="s">
        <v>1189</v>
      </c>
      <c r="C511" s="11" t="s">
        <v>47</v>
      </c>
      <c r="D511" s="11" t="s">
        <v>13</v>
      </c>
      <c r="E511" s="11" t="s">
        <v>8</v>
      </c>
      <c r="F511" s="11" t="s">
        <v>14</v>
      </c>
      <c r="G511" s="11" t="s">
        <v>1955</v>
      </c>
      <c r="H511" s="11">
        <v>45</v>
      </c>
      <c r="I511" s="10">
        <v>43248</v>
      </c>
      <c r="J511" s="73">
        <v>492190000</v>
      </c>
      <c r="K511" s="74" t="str">
        <f>IF(TBL_Employees[[#This Row],[Usia]]&gt;35,"Menikah","Belum Menikah")</f>
        <v>Menikah</v>
      </c>
      <c r="L511" s="11" t="s">
        <v>1956</v>
      </c>
      <c r="M511" s="11" t="s">
        <v>1975</v>
      </c>
      <c r="N511" s="16" t="str">
        <f>_xlfn.TEXTJOIN(",",TRUE,TBL_Employees[[#This Row],[Employe ID]:[City]])</f>
        <v>E03223,Ethan Joseph,IT Coordinator,IT,Research &amp; Development,Male,Konghucu,45,43248,492190000,Menikah,S1,Denpasar</v>
      </c>
    </row>
    <row r="512" spans="1:14">
      <c r="A512" s="11" t="s">
        <v>1190</v>
      </c>
      <c r="B512" s="11" t="s">
        <v>827</v>
      </c>
      <c r="C512" s="11" t="s">
        <v>38</v>
      </c>
      <c r="D512" s="11" t="s">
        <v>7</v>
      </c>
      <c r="E512" s="11" t="s">
        <v>19</v>
      </c>
      <c r="F512" s="11" t="s">
        <v>14</v>
      </c>
      <c r="G512" s="11" t="s">
        <v>1950</v>
      </c>
      <c r="H512" s="11">
        <v>50</v>
      </c>
      <c r="I512" s="10">
        <v>43239</v>
      </c>
      <c r="J512" s="73">
        <v>1064370000</v>
      </c>
      <c r="K512" s="74" t="str">
        <f>IF(TBL_Employees[[#This Row],[Usia]]&gt;35,"Menikah","Belum Menikah")</f>
        <v>Menikah</v>
      </c>
      <c r="L512" s="11" t="s">
        <v>1957</v>
      </c>
      <c r="M512" s="11" t="s">
        <v>1960</v>
      </c>
      <c r="N512" s="16" t="str">
        <f>_xlfn.TEXTJOIN(",",TRUE,TBL_Employees[[#This Row],[Employe ID]:[City]])</f>
        <v>E01262,Miles Mehta,Manager,Finance,Manufacturing,Male,Islam,50,43239,1064370000,Menikah,S2,Bogor</v>
      </c>
    </row>
    <row r="513" spans="1:14">
      <c r="A513" s="11" t="s">
        <v>1191</v>
      </c>
      <c r="B513" s="11" t="s">
        <v>1192</v>
      </c>
      <c r="C513" s="11" t="s">
        <v>39</v>
      </c>
      <c r="D513" s="11" t="s">
        <v>7</v>
      </c>
      <c r="E513" s="11" t="s">
        <v>19</v>
      </c>
      <c r="F513" s="11" t="s">
        <v>14</v>
      </c>
      <c r="G513" s="11" t="s">
        <v>1951</v>
      </c>
      <c r="H513" s="11">
        <v>46</v>
      </c>
      <c r="I513" s="10">
        <v>42129</v>
      </c>
      <c r="J513" s="73">
        <v>643640000</v>
      </c>
      <c r="K513" s="74" t="str">
        <f>IF(TBL_Employees[[#This Row],[Usia]]&gt;35,"Menikah","Belum Menikah")</f>
        <v>Menikah</v>
      </c>
      <c r="L513" s="11" t="s">
        <v>1958</v>
      </c>
      <c r="M513" s="11" t="s">
        <v>1969</v>
      </c>
      <c r="N513" s="16" t="str">
        <f>_xlfn.TEXTJOIN(",",TRUE,TBL_Employees[[#This Row],[Employe ID]:[City]])</f>
        <v>E01075,Joshua Juarez,Analyst II,Finance,Manufacturing,Male,Protestan,46,42129,643640000,Menikah,S3,Samarinda</v>
      </c>
    </row>
    <row r="514" spans="1:14">
      <c r="A514" s="11" t="s">
        <v>1193</v>
      </c>
      <c r="B514" s="11" t="s">
        <v>1194</v>
      </c>
      <c r="C514" s="11" t="s">
        <v>22</v>
      </c>
      <c r="D514" s="11" t="s">
        <v>11</v>
      </c>
      <c r="E514" s="11" t="s">
        <v>19</v>
      </c>
      <c r="F514" s="11" t="s">
        <v>14</v>
      </c>
      <c r="G514" s="11" t="s">
        <v>1952</v>
      </c>
      <c r="H514" s="11">
        <v>50</v>
      </c>
      <c r="I514" s="10">
        <v>44486</v>
      </c>
      <c r="J514" s="73">
        <v>1721800000</v>
      </c>
      <c r="K514" s="74" t="str">
        <f>IF(TBL_Employees[[#This Row],[Usia]]&gt;35,"Menikah","Belum Menikah")</f>
        <v>Menikah</v>
      </c>
      <c r="L514" s="11" t="s">
        <v>1956</v>
      </c>
      <c r="M514" s="11" t="s">
        <v>1975</v>
      </c>
      <c r="N514" s="16" t="str">
        <f>_xlfn.TEXTJOIN(",",TRUE,TBL_Employees[[#This Row],[Employe ID]:[City]])</f>
        <v>E00364,Matthew Howard,Director,Human Resources,Manufacturing,Male,Katolik,50,44486,1721800000,Menikah,S1,Denpasar</v>
      </c>
    </row>
    <row r="515" spans="1:14">
      <c r="A515" s="11" t="s">
        <v>1195</v>
      </c>
      <c r="B515" s="11" t="s">
        <v>1196</v>
      </c>
      <c r="C515" s="11" t="s">
        <v>24</v>
      </c>
      <c r="D515" s="11" t="s">
        <v>30</v>
      </c>
      <c r="E515" s="11" t="s">
        <v>19</v>
      </c>
      <c r="F515" s="11" t="s">
        <v>9</v>
      </c>
      <c r="G515" s="11" t="s">
        <v>1953</v>
      </c>
      <c r="H515" s="11">
        <v>33</v>
      </c>
      <c r="I515" s="10">
        <v>41043</v>
      </c>
      <c r="J515" s="73">
        <v>883430000</v>
      </c>
      <c r="K515" s="74" t="str">
        <f>IF(TBL_Employees[[#This Row],[Usia]]&gt;35,"Menikah","Belum Menikah")</f>
        <v>Belum Menikah</v>
      </c>
      <c r="L515" s="11" t="s">
        <v>1958</v>
      </c>
      <c r="M515" s="11" t="s">
        <v>1976</v>
      </c>
      <c r="N515" s="16" t="str">
        <f>_xlfn.TEXTJOIN(",",TRUE,TBL_Employees[[#This Row],[Employe ID]:[City]])</f>
        <v>E04108,Jade Figueroa,Sr. Analyst,Sales,Manufacturing,Female,Hindu,33,41043,883430000,Belum Menikah,S3,Manado</v>
      </c>
    </row>
    <row r="516" spans="1:14">
      <c r="A516" s="11" t="s">
        <v>1197</v>
      </c>
      <c r="B516" s="11" t="s">
        <v>1198</v>
      </c>
      <c r="C516" s="11" t="s">
        <v>59</v>
      </c>
      <c r="D516" s="11" t="s">
        <v>13</v>
      </c>
      <c r="E516" s="11" t="s">
        <v>26</v>
      </c>
      <c r="F516" s="11" t="s">
        <v>14</v>
      </c>
      <c r="G516" s="11" t="s">
        <v>1954</v>
      </c>
      <c r="H516" s="11">
        <v>57</v>
      </c>
      <c r="I516" s="10">
        <v>41830</v>
      </c>
      <c r="J516" s="73">
        <v>666490000</v>
      </c>
      <c r="K516" s="74" t="str">
        <f>IF(TBL_Employees[[#This Row],[Usia]]&gt;35,"Menikah","Belum Menikah")</f>
        <v>Menikah</v>
      </c>
      <c r="L516" s="11" t="s">
        <v>1958</v>
      </c>
      <c r="M516" s="11" t="s">
        <v>1976</v>
      </c>
      <c r="N516" s="16" t="str">
        <f>_xlfn.TEXTJOIN(",",TRUE,TBL_Employees[[#This Row],[Employe ID]:[City]])</f>
        <v>E02917,Everett Morales,Solutions Architect,IT,Speciality Products,Male,Budha,57,41830,666490000,Menikah,S3,Manado</v>
      </c>
    </row>
    <row r="517" spans="1:14">
      <c r="A517" s="11" t="s">
        <v>455</v>
      </c>
      <c r="B517" s="11" t="s">
        <v>1199</v>
      </c>
      <c r="C517" s="11" t="s">
        <v>38</v>
      </c>
      <c r="D517" s="11" t="s">
        <v>7</v>
      </c>
      <c r="E517" s="11" t="s">
        <v>17</v>
      </c>
      <c r="F517" s="11" t="s">
        <v>9</v>
      </c>
      <c r="G517" s="11" t="s">
        <v>1955</v>
      </c>
      <c r="H517" s="11">
        <v>48</v>
      </c>
      <c r="I517" s="10">
        <v>36272</v>
      </c>
      <c r="J517" s="73">
        <v>1028470000</v>
      </c>
      <c r="K517" s="74" t="str">
        <f>IF(TBL_Employees[[#This Row],[Usia]]&gt;35,"Menikah","Belum Menikah")</f>
        <v>Menikah</v>
      </c>
      <c r="L517" s="11" t="s">
        <v>1956</v>
      </c>
      <c r="M517" s="11" t="s">
        <v>1961</v>
      </c>
      <c r="N517" s="16" t="str">
        <f>_xlfn.TEXTJOIN(",",TRUE,TBL_Employees[[#This Row],[Employe ID]:[City]])</f>
        <v>E03720,Genesis Hunter,Manager,Finance,Corporate,Female,Konghucu,48,36272,1028470000,Menikah,S1,Depok</v>
      </c>
    </row>
    <row r="518" spans="1:14">
      <c r="A518" s="11" t="s">
        <v>1200</v>
      </c>
      <c r="B518" s="11" t="s">
        <v>1201</v>
      </c>
      <c r="C518" s="11" t="s">
        <v>37</v>
      </c>
      <c r="D518" s="11" t="s">
        <v>7</v>
      </c>
      <c r="E518" s="11" t="s">
        <v>19</v>
      </c>
      <c r="F518" s="11" t="s">
        <v>14</v>
      </c>
      <c r="G518" s="11" t="s">
        <v>1950</v>
      </c>
      <c r="H518" s="11">
        <v>46</v>
      </c>
      <c r="I518" s="10">
        <v>40378</v>
      </c>
      <c r="J518" s="73">
        <v>1348810000</v>
      </c>
      <c r="K518" s="74" t="str">
        <f>IF(TBL_Employees[[#This Row],[Usia]]&gt;35,"Menikah","Belum Menikah")</f>
        <v>Menikah</v>
      </c>
      <c r="L518" s="11" t="s">
        <v>1958</v>
      </c>
      <c r="M518" s="11" t="s">
        <v>1966</v>
      </c>
      <c r="N518" s="16" t="str">
        <f>_xlfn.TEXTJOIN(",",TRUE,TBL_Employees[[#This Row],[Employe ID]:[City]])</f>
        <v>E03393,Henry Figueroa,Sr. Manger,Finance,Manufacturing,Male,Islam,46,40378,1348810000,Menikah,S3,Medan</v>
      </c>
    </row>
    <row r="519" spans="1:14">
      <c r="A519" s="11" t="s">
        <v>1202</v>
      </c>
      <c r="B519" s="11" t="s">
        <v>1203</v>
      </c>
      <c r="C519" s="11" t="s">
        <v>39</v>
      </c>
      <c r="D519" s="11" t="s">
        <v>25</v>
      </c>
      <c r="E519" s="11" t="s">
        <v>19</v>
      </c>
      <c r="F519" s="11" t="s">
        <v>14</v>
      </c>
      <c r="G519" s="11" t="s">
        <v>1951</v>
      </c>
      <c r="H519" s="11">
        <v>52</v>
      </c>
      <c r="I519" s="10">
        <v>36303</v>
      </c>
      <c r="J519" s="73">
        <v>688070000</v>
      </c>
      <c r="K519" s="74" t="str">
        <f>IF(TBL_Employees[[#This Row],[Usia]]&gt;35,"Menikah","Belum Menikah")</f>
        <v>Menikah</v>
      </c>
      <c r="L519" s="11" t="s">
        <v>1957</v>
      </c>
      <c r="M519" s="11" t="s">
        <v>1968</v>
      </c>
      <c r="N519" s="16" t="str">
        <f>_xlfn.TEXTJOIN(",",TRUE,TBL_Employees[[#This Row],[Employe ID]:[City]])</f>
        <v>E02977,Nicholas Song,Analyst II,Marketing,Manufacturing,Male,Protestan,52,36303,688070000,Menikah,S2,Lombok</v>
      </c>
    </row>
    <row r="520" spans="1:14">
      <c r="A520" s="11" t="s">
        <v>1204</v>
      </c>
      <c r="B520" s="11" t="s">
        <v>1205</v>
      </c>
      <c r="C520" s="11" t="s">
        <v>6</v>
      </c>
      <c r="D520" s="11" t="s">
        <v>13</v>
      </c>
      <c r="E520" s="11" t="s">
        <v>19</v>
      </c>
      <c r="F520" s="11" t="s">
        <v>14</v>
      </c>
      <c r="G520" s="11" t="s">
        <v>1952</v>
      </c>
      <c r="H520" s="11">
        <v>56</v>
      </c>
      <c r="I520" s="10">
        <v>38866</v>
      </c>
      <c r="J520" s="73">
        <v>2288220000</v>
      </c>
      <c r="K520" s="74" t="str">
        <f>IF(TBL_Employees[[#This Row],[Usia]]&gt;35,"Menikah","Belum Menikah")</f>
        <v>Menikah</v>
      </c>
      <c r="L520" s="11" t="s">
        <v>1956</v>
      </c>
      <c r="M520" s="11" t="s">
        <v>1963</v>
      </c>
      <c r="N520" s="16" t="str">
        <f>_xlfn.TEXTJOIN(",",TRUE,TBL_Employees[[#This Row],[Employe ID]:[City]])</f>
        <v>E03371,Jack Alexander,Vice President,IT,Manufacturing,Male,Katolik,56,38866,2288220000,Menikah,S1,Bekasi</v>
      </c>
    </row>
    <row r="521" spans="1:14">
      <c r="A521" s="11" t="s">
        <v>1206</v>
      </c>
      <c r="B521" s="11" t="s">
        <v>1207</v>
      </c>
      <c r="C521" s="11" t="s">
        <v>42</v>
      </c>
      <c r="D521" s="11" t="s">
        <v>25</v>
      </c>
      <c r="E521" s="11" t="s">
        <v>19</v>
      </c>
      <c r="F521" s="11" t="s">
        <v>14</v>
      </c>
      <c r="G521" s="11" t="s">
        <v>1953</v>
      </c>
      <c r="H521" s="11">
        <v>28</v>
      </c>
      <c r="I521" s="10">
        <v>44395</v>
      </c>
      <c r="J521" s="73">
        <v>433910000</v>
      </c>
      <c r="K521" s="74" t="str">
        <f>IF(TBL_Employees[[#This Row],[Usia]]&gt;35,"Menikah","Belum Menikah")</f>
        <v>Belum Menikah</v>
      </c>
      <c r="L521" s="11" t="s">
        <v>1956</v>
      </c>
      <c r="M521" s="11" t="s">
        <v>1975</v>
      </c>
      <c r="N521" s="16" t="str">
        <f>_xlfn.TEXTJOIN(",",TRUE,TBL_Employees[[#This Row],[Employe ID]:[City]])</f>
        <v>E02531,Jameson Foster,Analyst,Marketing,Manufacturing,Male,Hindu,28,44395,433910000,Belum Menikah,S1,Denpasar</v>
      </c>
    </row>
    <row r="522" spans="1:14">
      <c r="A522" s="11" t="s">
        <v>335</v>
      </c>
      <c r="B522" s="11" t="s">
        <v>1208</v>
      </c>
      <c r="C522" s="11" t="s">
        <v>15</v>
      </c>
      <c r="D522" s="11" t="s">
        <v>16</v>
      </c>
      <c r="E522" s="11" t="s">
        <v>26</v>
      </c>
      <c r="F522" s="11" t="s">
        <v>14</v>
      </c>
      <c r="G522" s="11" t="s">
        <v>1954</v>
      </c>
      <c r="H522" s="11">
        <v>29</v>
      </c>
      <c r="I522" s="10">
        <v>44515</v>
      </c>
      <c r="J522" s="73">
        <v>917820000</v>
      </c>
      <c r="K522" s="74" t="str">
        <f>IF(TBL_Employees[[#This Row],[Usia]]&gt;35,"Menikah","Belum Menikah")</f>
        <v>Belum Menikah</v>
      </c>
      <c r="L522" s="11" t="s">
        <v>1957</v>
      </c>
      <c r="M522" s="11" t="s">
        <v>1960</v>
      </c>
      <c r="N522" s="16" t="str">
        <f>_xlfn.TEXTJOIN(",",TRUE,TBL_Employees[[#This Row],[Employe ID]:[City]])</f>
        <v>E02473,Leonardo Lo,Quality Engineer,Engineering,Speciality Products,Male,Budha,29,44515,917820000,Belum Menikah,S2,Bogor</v>
      </c>
    </row>
    <row r="523" spans="1:14">
      <c r="A523" s="11" t="s">
        <v>248</v>
      </c>
      <c r="B523" s="11" t="s">
        <v>1209</v>
      </c>
      <c r="C523" s="11" t="s">
        <v>6</v>
      </c>
      <c r="D523" s="11" t="s">
        <v>25</v>
      </c>
      <c r="E523" s="11" t="s">
        <v>17</v>
      </c>
      <c r="F523" s="11" t="s">
        <v>9</v>
      </c>
      <c r="G523" s="11" t="s">
        <v>1955</v>
      </c>
      <c r="H523" s="11">
        <v>45</v>
      </c>
      <c r="I523" s="10">
        <v>42428</v>
      </c>
      <c r="J523" s="73">
        <v>2116370000</v>
      </c>
      <c r="K523" s="74" t="str">
        <f>IF(TBL_Employees[[#This Row],[Usia]]&gt;35,"Menikah","Belum Menikah")</f>
        <v>Menikah</v>
      </c>
      <c r="L523" s="11" t="s">
        <v>1956</v>
      </c>
      <c r="M523" s="11" t="s">
        <v>1961</v>
      </c>
      <c r="N523" s="16" t="str">
        <f>_xlfn.TEXTJOIN(",",TRUE,TBL_Employees[[#This Row],[Employe ID]:[City]])</f>
        <v>E02468,Ella Huang,Vice President,Marketing,Corporate,Female,Konghucu,45,42428,2116370000,Menikah,S1,Depok</v>
      </c>
    </row>
    <row r="524" spans="1:14">
      <c r="A524" s="11" t="s">
        <v>362</v>
      </c>
      <c r="B524" s="11" t="s">
        <v>1210</v>
      </c>
      <c r="C524" s="11" t="s">
        <v>33</v>
      </c>
      <c r="D524" s="11" t="s">
        <v>13</v>
      </c>
      <c r="E524" s="11" t="s">
        <v>19</v>
      </c>
      <c r="F524" s="11" t="s">
        <v>14</v>
      </c>
      <c r="G524" s="11" t="s">
        <v>1950</v>
      </c>
      <c r="H524" s="11">
        <v>28</v>
      </c>
      <c r="I524" s="10">
        <v>44051</v>
      </c>
      <c r="J524" s="73">
        <v>732550000</v>
      </c>
      <c r="K524" s="74" t="str">
        <f>IF(TBL_Employees[[#This Row],[Usia]]&gt;35,"Menikah","Belum Menikah")</f>
        <v>Belum Menikah</v>
      </c>
      <c r="L524" s="11" t="s">
        <v>1956</v>
      </c>
      <c r="M524" s="11" t="s">
        <v>1962</v>
      </c>
      <c r="N524" s="16" t="str">
        <f>_xlfn.TEXTJOIN(",",TRUE,TBL_Employees[[#This Row],[Employe ID]:[City]])</f>
        <v>E01499,Liam Jordan,Computer Systems Manager,IT,Manufacturing,Male,Islam,28,44051,732550000,Belum Menikah,S1,Tanggerang</v>
      </c>
    </row>
    <row r="525" spans="1:14">
      <c r="A525" s="11" t="s">
        <v>1211</v>
      </c>
      <c r="B525" s="11" t="s">
        <v>1212</v>
      </c>
      <c r="C525" s="11" t="s">
        <v>38</v>
      </c>
      <c r="D525" s="11" t="s">
        <v>30</v>
      </c>
      <c r="E525" s="11" t="s">
        <v>17</v>
      </c>
      <c r="F525" s="11" t="s">
        <v>14</v>
      </c>
      <c r="G525" s="11" t="s">
        <v>1951</v>
      </c>
      <c r="H525" s="11">
        <v>28</v>
      </c>
      <c r="I525" s="10">
        <v>44204</v>
      </c>
      <c r="J525" s="73">
        <v>1088260000</v>
      </c>
      <c r="K525" s="74" t="str">
        <f>IF(TBL_Employees[[#This Row],[Usia]]&gt;35,"Menikah","Belum Menikah")</f>
        <v>Belum Menikah</v>
      </c>
      <c r="L525" s="11" t="s">
        <v>1956</v>
      </c>
      <c r="M525" s="11" t="s">
        <v>1963</v>
      </c>
      <c r="N525" s="16" t="str">
        <f>_xlfn.TEXTJOIN(",",TRUE,TBL_Employees[[#This Row],[Employe ID]:[City]])</f>
        <v>E03697,Isaac Woods,Manager,Sales,Corporate,Male,Protestan,28,44204,1088260000,Belum Menikah,S1,Bekasi</v>
      </c>
    </row>
    <row r="526" spans="1:14">
      <c r="A526" s="11" t="s">
        <v>1213</v>
      </c>
      <c r="B526" s="11" t="s">
        <v>1214</v>
      </c>
      <c r="C526" s="11" t="s">
        <v>59</v>
      </c>
      <c r="D526" s="11" t="s">
        <v>13</v>
      </c>
      <c r="E526" s="11" t="s">
        <v>26</v>
      </c>
      <c r="F526" s="11" t="s">
        <v>14</v>
      </c>
      <c r="G526" s="11" t="s">
        <v>1952</v>
      </c>
      <c r="H526" s="11">
        <v>34</v>
      </c>
      <c r="I526" s="10">
        <v>42514</v>
      </c>
      <c r="J526" s="73">
        <v>943520000</v>
      </c>
      <c r="K526" s="74" t="str">
        <f>IF(TBL_Employees[[#This Row],[Usia]]&gt;35,"Menikah","Belum Menikah")</f>
        <v>Belum Menikah</v>
      </c>
      <c r="L526" s="11" t="s">
        <v>1956</v>
      </c>
      <c r="M526" s="11" t="s">
        <v>1963</v>
      </c>
      <c r="N526" s="16" t="str">
        <f>_xlfn.TEXTJOIN(",",TRUE,TBL_Employees[[#This Row],[Employe ID]:[City]])</f>
        <v>E00593,Luke Wilson,Solutions Architect,IT,Speciality Products,Male,Katolik,34,42514,943520000,Belum Menikah,S1,Bekasi</v>
      </c>
    </row>
    <row r="527" spans="1:14">
      <c r="A527" s="11" t="s">
        <v>377</v>
      </c>
      <c r="B527" s="11" t="s">
        <v>1215</v>
      </c>
      <c r="C527" s="11" t="s">
        <v>62</v>
      </c>
      <c r="D527" s="11" t="s">
        <v>13</v>
      </c>
      <c r="E527" s="11" t="s">
        <v>8</v>
      </c>
      <c r="F527" s="11" t="s">
        <v>9</v>
      </c>
      <c r="G527" s="11" t="s">
        <v>1953</v>
      </c>
      <c r="H527" s="11">
        <v>55</v>
      </c>
      <c r="I527" s="10">
        <v>34576</v>
      </c>
      <c r="J527" s="73">
        <v>739550000</v>
      </c>
      <c r="K527" s="74" t="str">
        <f>IF(TBL_Employees[[#This Row],[Usia]]&gt;35,"Menikah","Belum Menikah")</f>
        <v>Menikah</v>
      </c>
      <c r="L527" s="11" t="s">
        <v>1956</v>
      </c>
      <c r="M527" s="11" t="s">
        <v>1962</v>
      </c>
      <c r="N527" s="16" t="str">
        <f>_xlfn.TEXTJOIN(",",TRUE,TBL_Employees[[#This Row],[Employe ID]:[City]])</f>
        <v>E01103,Lyla Alvarez,IT Systems Architect,IT,Research &amp; Development,Female,Hindu,55,34576,739550000,Menikah,S1,Tanggerang</v>
      </c>
    </row>
    <row r="528" spans="1:14">
      <c r="A528" s="11" t="s">
        <v>1216</v>
      </c>
      <c r="B528" s="11" t="s">
        <v>1217</v>
      </c>
      <c r="C528" s="11" t="s">
        <v>38</v>
      </c>
      <c r="D528" s="11" t="s">
        <v>11</v>
      </c>
      <c r="E528" s="11" t="s">
        <v>19</v>
      </c>
      <c r="F528" s="11" t="s">
        <v>14</v>
      </c>
      <c r="G528" s="11" t="s">
        <v>1954</v>
      </c>
      <c r="H528" s="11">
        <v>34</v>
      </c>
      <c r="I528" s="10">
        <v>41499</v>
      </c>
      <c r="J528" s="73">
        <v>1139090000</v>
      </c>
      <c r="K528" s="74" t="str">
        <f>IF(TBL_Employees[[#This Row],[Usia]]&gt;35,"Menikah","Belum Menikah")</f>
        <v>Belum Menikah</v>
      </c>
      <c r="L528" s="11" t="s">
        <v>1958</v>
      </c>
      <c r="M528" s="11" t="s">
        <v>1976</v>
      </c>
      <c r="N528" s="16" t="str">
        <f>_xlfn.TEXTJOIN(",",TRUE,TBL_Employees[[#This Row],[Employe ID]:[City]])</f>
        <v>E03889,Caleb Flores,Manager,Human Resources,Manufacturing,Male,Budha,34,41499,1139090000,Belum Menikah,S3,Manado</v>
      </c>
    </row>
    <row r="529" spans="1:14">
      <c r="A529" s="11" t="s">
        <v>1218</v>
      </c>
      <c r="B529" s="11" t="s">
        <v>1219</v>
      </c>
      <c r="C529" s="11" t="s">
        <v>60</v>
      </c>
      <c r="D529" s="11" t="s">
        <v>13</v>
      </c>
      <c r="E529" s="11" t="s">
        <v>19</v>
      </c>
      <c r="F529" s="11" t="s">
        <v>14</v>
      </c>
      <c r="G529" s="11" t="s">
        <v>1955</v>
      </c>
      <c r="H529" s="11">
        <v>27</v>
      </c>
      <c r="I529" s="10">
        <v>44189</v>
      </c>
      <c r="J529" s="73">
        <v>923210000</v>
      </c>
      <c r="K529" s="74" t="str">
        <f>IF(TBL_Employees[[#This Row],[Usia]]&gt;35,"Menikah","Belum Menikah")</f>
        <v>Belum Menikah</v>
      </c>
      <c r="L529" s="11" t="s">
        <v>1956</v>
      </c>
      <c r="M529" s="11" t="s">
        <v>1961</v>
      </c>
      <c r="N529" s="16" t="str">
        <f>_xlfn.TEXTJOIN(",",TRUE,TBL_Employees[[#This Row],[Employe ID]:[City]])</f>
        <v>E01958,Angel Lin,Network Administrator,IT,Manufacturing,Male,Konghucu,27,44189,923210000,Belum Menikah,S1,Depok</v>
      </c>
    </row>
    <row r="530" spans="1:14">
      <c r="A530" s="11" t="s">
        <v>1165</v>
      </c>
      <c r="B530" s="11" t="s">
        <v>1220</v>
      </c>
      <c r="C530" s="11" t="s">
        <v>33</v>
      </c>
      <c r="D530" s="11" t="s">
        <v>13</v>
      </c>
      <c r="E530" s="11" t="s">
        <v>8</v>
      </c>
      <c r="F530" s="11" t="s">
        <v>14</v>
      </c>
      <c r="G530" s="11" t="s">
        <v>1950</v>
      </c>
      <c r="H530" s="11">
        <v>52</v>
      </c>
      <c r="I530" s="10">
        <v>41417</v>
      </c>
      <c r="J530" s="73">
        <v>995570000</v>
      </c>
      <c r="K530" s="74" t="str">
        <f>IF(TBL_Employees[[#This Row],[Usia]]&gt;35,"Menikah","Belum Menikah")</f>
        <v>Menikah</v>
      </c>
      <c r="L530" s="11" t="s">
        <v>1956</v>
      </c>
      <c r="M530" s="11" t="s">
        <v>1959</v>
      </c>
      <c r="N530" s="16" t="str">
        <f>_xlfn.TEXTJOIN(",",TRUE,TBL_Employees[[#This Row],[Employe ID]:[City]])</f>
        <v>E01870,Easton Moore,Computer Systems Manager,IT,Research &amp; Development,Male,Islam,52,41417,995570000,Menikah,S1,Jakarta</v>
      </c>
    </row>
    <row r="531" spans="1:14">
      <c r="A531" s="11" t="s">
        <v>1221</v>
      </c>
      <c r="B531" s="11" t="s">
        <v>1222</v>
      </c>
      <c r="C531" s="11" t="s">
        <v>36</v>
      </c>
      <c r="D531" s="11" t="s">
        <v>16</v>
      </c>
      <c r="E531" s="11" t="s">
        <v>26</v>
      </c>
      <c r="F531" s="11" t="s">
        <v>9</v>
      </c>
      <c r="G531" s="11" t="s">
        <v>1951</v>
      </c>
      <c r="H531" s="11">
        <v>28</v>
      </c>
      <c r="I531" s="10">
        <v>43418</v>
      </c>
      <c r="J531" s="73">
        <v>1158540000</v>
      </c>
      <c r="K531" s="74" t="str">
        <f>IF(TBL_Employees[[#This Row],[Usia]]&gt;35,"Menikah","Belum Menikah")</f>
        <v>Belum Menikah</v>
      </c>
      <c r="L531" s="11" t="s">
        <v>1956</v>
      </c>
      <c r="M531" s="11" t="s">
        <v>1962</v>
      </c>
      <c r="N531" s="16" t="str">
        <f>_xlfn.TEXTJOIN(",",TRUE,TBL_Employees[[#This Row],[Employe ID]:[City]])</f>
        <v>E01167,Kinsley Collins,Automation Engineer,Engineering,Speciality Products,Female,Protestan,28,43418,1158540000,Belum Menikah,S1,Tanggerang</v>
      </c>
    </row>
    <row r="532" spans="1:14">
      <c r="A532" s="11" t="s">
        <v>1223</v>
      </c>
      <c r="B532" s="11" t="s">
        <v>1224</v>
      </c>
      <c r="C532" s="11" t="s">
        <v>62</v>
      </c>
      <c r="D532" s="11" t="s">
        <v>13</v>
      </c>
      <c r="E532" s="11" t="s">
        <v>19</v>
      </c>
      <c r="F532" s="11" t="s">
        <v>9</v>
      </c>
      <c r="G532" s="11" t="s">
        <v>1952</v>
      </c>
      <c r="H532" s="11">
        <v>44</v>
      </c>
      <c r="I532" s="10">
        <v>40603</v>
      </c>
      <c r="J532" s="73">
        <v>824620000</v>
      </c>
      <c r="K532" s="74" t="str">
        <f>IF(TBL_Employees[[#This Row],[Usia]]&gt;35,"Menikah","Belum Menikah")</f>
        <v>Menikah</v>
      </c>
      <c r="L532" s="11" t="s">
        <v>1956</v>
      </c>
      <c r="M532" s="11" t="s">
        <v>1964</v>
      </c>
      <c r="N532" s="16" t="str">
        <f>_xlfn.TEXTJOIN(",",TRUE,TBL_Employees[[#This Row],[Employe ID]:[City]])</f>
        <v>E00099,Brooklyn Salazar,IT Systems Architect,IT,Manufacturing,Female,Katolik,44,40603,824620000,Menikah,S1,Surabaya</v>
      </c>
    </row>
    <row r="533" spans="1:14">
      <c r="A533" s="11" t="s">
        <v>135</v>
      </c>
      <c r="B533" s="11" t="s">
        <v>1225</v>
      </c>
      <c r="C533" s="11" t="s">
        <v>6</v>
      </c>
      <c r="D533" s="11" t="s">
        <v>13</v>
      </c>
      <c r="E533" s="11" t="s">
        <v>8</v>
      </c>
      <c r="F533" s="11" t="s">
        <v>9</v>
      </c>
      <c r="G533" s="11" t="s">
        <v>1953</v>
      </c>
      <c r="H533" s="11">
        <v>53</v>
      </c>
      <c r="I533" s="10">
        <v>40856</v>
      </c>
      <c r="J533" s="73">
        <v>1984730000</v>
      </c>
      <c r="K533" s="74" t="str">
        <f>IF(TBL_Employees[[#This Row],[Usia]]&gt;35,"Menikah","Belum Menikah")</f>
        <v>Menikah</v>
      </c>
      <c r="L533" s="11" t="s">
        <v>1956</v>
      </c>
      <c r="M533" s="11" t="s">
        <v>1963</v>
      </c>
      <c r="N533" s="16" t="str">
        <f>_xlfn.TEXTJOIN(",",TRUE,TBL_Employees[[#This Row],[Employe ID]:[City]])</f>
        <v>E00044,Scarlett Jenkins,Vice President,IT,Research &amp; Development,Female,Hindu,53,40856,1984730000,Menikah,S1,Bekasi</v>
      </c>
    </row>
    <row r="534" spans="1:14">
      <c r="A534" s="11" t="s">
        <v>1226</v>
      </c>
      <c r="B534" s="11" t="s">
        <v>1227</v>
      </c>
      <c r="C534" s="11" t="s">
        <v>37</v>
      </c>
      <c r="D534" s="11" t="s">
        <v>7</v>
      </c>
      <c r="E534" s="11" t="s">
        <v>17</v>
      </c>
      <c r="F534" s="11" t="s">
        <v>9</v>
      </c>
      <c r="G534" s="11" t="s">
        <v>1954</v>
      </c>
      <c r="H534" s="11">
        <v>43</v>
      </c>
      <c r="I534" s="10">
        <v>39005</v>
      </c>
      <c r="J534" s="73">
        <v>1534920000</v>
      </c>
      <c r="K534" s="74" t="str">
        <f>IF(TBL_Employees[[#This Row],[Usia]]&gt;35,"Menikah","Belum Menikah")</f>
        <v>Menikah</v>
      </c>
      <c r="L534" s="11" t="s">
        <v>1956</v>
      </c>
      <c r="M534" s="11" t="s">
        <v>1961</v>
      </c>
      <c r="N534" s="16" t="str">
        <f>_xlfn.TEXTJOIN(",",TRUE,TBL_Employees[[#This Row],[Employe ID]:[City]])</f>
        <v>E00711,Melody Chin,Sr. Manger,Finance,Corporate,Female,Budha,43,39005,1534920000,Menikah,S1,Depok</v>
      </c>
    </row>
    <row r="535" spans="1:14">
      <c r="A535" s="11" t="s">
        <v>1228</v>
      </c>
      <c r="B535" s="11" t="s">
        <v>1229</v>
      </c>
      <c r="C535" s="11" t="s">
        <v>6</v>
      </c>
      <c r="D535" s="11" t="s">
        <v>11</v>
      </c>
      <c r="E535" s="11" t="s">
        <v>17</v>
      </c>
      <c r="F535" s="11" t="s">
        <v>9</v>
      </c>
      <c r="G535" s="11" t="s">
        <v>1955</v>
      </c>
      <c r="H535" s="11">
        <v>28</v>
      </c>
      <c r="I535" s="10">
        <v>43121</v>
      </c>
      <c r="J535" s="73">
        <v>2082100000</v>
      </c>
      <c r="K535" s="74" t="str">
        <f>IF(TBL_Employees[[#This Row],[Usia]]&gt;35,"Menikah","Belum Menikah")</f>
        <v>Belum Menikah</v>
      </c>
      <c r="L535" s="11" t="s">
        <v>1956</v>
      </c>
      <c r="M535" s="11" t="s">
        <v>1959</v>
      </c>
      <c r="N535" s="16" t="str">
        <f>_xlfn.TEXTJOIN(",",TRUE,TBL_Employees[[#This Row],[Employe ID]:[City]])</f>
        <v>E04795,Eloise Alexander,Vice President,Human Resources,Corporate,Female,Konghucu,28,43121,2082100000,Belum Menikah,S1,Jakarta</v>
      </c>
    </row>
    <row r="536" spans="1:14">
      <c r="A536" s="11" t="s">
        <v>1230</v>
      </c>
      <c r="B536" s="11" t="s">
        <v>1231</v>
      </c>
      <c r="C536" s="11" t="s">
        <v>24</v>
      </c>
      <c r="D536" s="11" t="s">
        <v>25</v>
      </c>
      <c r="E536" s="11" t="s">
        <v>17</v>
      </c>
      <c r="F536" s="11" t="s">
        <v>14</v>
      </c>
      <c r="G536" s="11" t="s">
        <v>1950</v>
      </c>
      <c r="H536" s="11">
        <v>33</v>
      </c>
      <c r="I536" s="10">
        <v>42325</v>
      </c>
      <c r="J536" s="73">
        <v>916320000</v>
      </c>
      <c r="K536" s="74" t="str">
        <f>IF(TBL_Employees[[#This Row],[Usia]]&gt;35,"Menikah","Belum Menikah")</f>
        <v>Belum Menikah</v>
      </c>
      <c r="L536" s="11" t="s">
        <v>1956</v>
      </c>
      <c r="M536" s="11" t="s">
        <v>1962</v>
      </c>
      <c r="N536" s="16" t="str">
        <f>_xlfn.TEXTJOIN(",",TRUE,TBL_Employees[[#This Row],[Employe ID]:[City]])</f>
        <v>E03912,Carter Turner,Sr. Analyst,Marketing,Corporate,Male,Islam,33,42325,916320000,Belum Menikah,S1,Tanggerang</v>
      </c>
    </row>
    <row r="537" spans="1:14">
      <c r="A537" s="11" t="s">
        <v>302</v>
      </c>
      <c r="B537" s="11" t="s">
        <v>1232</v>
      </c>
      <c r="C537" s="11" t="s">
        <v>10</v>
      </c>
      <c r="D537" s="11" t="s">
        <v>11</v>
      </c>
      <c r="E537" s="11" t="s">
        <v>17</v>
      </c>
      <c r="F537" s="11" t="s">
        <v>14</v>
      </c>
      <c r="G537" s="11" t="s">
        <v>1951</v>
      </c>
      <c r="H537" s="11">
        <v>31</v>
      </c>
      <c r="I537" s="10">
        <v>43002</v>
      </c>
      <c r="J537" s="73">
        <v>717550000</v>
      </c>
      <c r="K537" s="74" t="str">
        <f>IF(TBL_Employees[[#This Row],[Usia]]&gt;35,"Menikah","Belum Menikah")</f>
        <v>Belum Menikah</v>
      </c>
      <c r="L537" s="11" t="s">
        <v>1957</v>
      </c>
      <c r="M537" s="11" t="s">
        <v>1960</v>
      </c>
      <c r="N537" s="16" t="str">
        <f>_xlfn.TEXTJOIN(",",TRUE,TBL_Employees[[#This Row],[Employe ID]:[City]])</f>
        <v>E02103,Andrew Ma,HRIS Analyst,Human Resources,Corporate,Male,Protestan,31,43002,717550000,Belum Menikah,S2,Bogor</v>
      </c>
    </row>
    <row r="538" spans="1:14">
      <c r="A538" s="11" t="s">
        <v>317</v>
      </c>
      <c r="B538" s="11" t="s">
        <v>1233</v>
      </c>
      <c r="C538" s="11" t="s">
        <v>38</v>
      </c>
      <c r="D538" s="11" t="s">
        <v>40</v>
      </c>
      <c r="E538" s="11" t="s">
        <v>17</v>
      </c>
      <c r="F538" s="11" t="s">
        <v>9</v>
      </c>
      <c r="G538" s="11" t="s">
        <v>1952</v>
      </c>
      <c r="H538" s="11">
        <v>52</v>
      </c>
      <c r="I538" s="10">
        <v>44519</v>
      </c>
      <c r="J538" s="73">
        <v>1110060000</v>
      </c>
      <c r="K538" s="74" t="str">
        <f>IF(TBL_Employees[[#This Row],[Usia]]&gt;35,"Menikah","Belum Menikah")</f>
        <v>Menikah</v>
      </c>
      <c r="L538" s="11" t="s">
        <v>1957</v>
      </c>
      <c r="M538" s="11" t="s">
        <v>1960</v>
      </c>
      <c r="N538" s="16" t="str">
        <f>_xlfn.TEXTJOIN(",",TRUE,TBL_Employees[[#This Row],[Employe ID]:[City]])</f>
        <v>E04213,Hailey Xi,Manager,Accounting,Corporate,Female,Katolik,52,44519,1110060000,Menikah,S2,Bogor</v>
      </c>
    </row>
    <row r="539" spans="1:14">
      <c r="A539" s="11" t="s">
        <v>1234</v>
      </c>
      <c r="B539" s="11" t="s">
        <v>1235</v>
      </c>
      <c r="C539" s="11" t="s">
        <v>21</v>
      </c>
      <c r="D539" s="11" t="s">
        <v>13</v>
      </c>
      <c r="E539" s="11" t="s">
        <v>17</v>
      </c>
      <c r="F539" s="11" t="s">
        <v>14</v>
      </c>
      <c r="G539" s="11" t="s">
        <v>1953</v>
      </c>
      <c r="H539" s="11">
        <v>55</v>
      </c>
      <c r="I539" s="10">
        <v>34692</v>
      </c>
      <c r="J539" s="73">
        <v>997740000</v>
      </c>
      <c r="K539" s="74" t="str">
        <f>IF(TBL_Employees[[#This Row],[Usia]]&gt;35,"Menikah","Belum Menikah")</f>
        <v>Menikah</v>
      </c>
      <c r="L539" s="11" t="s">
        <v>1956</v>
      </c>
      <c r="M539" s="11" t="s">
        <v>1964</v>
      </c>
      <c r="N539" s="16" t="str">
        <f>_xlfn.TEXTJOIN(",",TRUE,TBL_Employees[[#This Row],[Employe ID]:[City]])</f>
        <v>E04756,Aiden Le,Cloud Infrastructure Architect,IT,Corporate,Male,Hindu,55,34692,997740000,Menikah,S1,Surabaya</v>
      </c>
    </row>
    <row r="540" spans="1:14">
      <c r="A540" s="11" t="s">
        <v>1236</v>
      </c>
      <c r="B540" s="11" t="s">
        <v>183</v>
      </c>
      <c r="C540" s="11" t="s">
        <v>22</v>
      </c>
      <c r="D540" s="11" t="s">
        <v>13</v>
      </c>
      <c r="E540" s="11" t="s">
        <v>8</v>
      </c>
      <c r="F540" s="11" t="s">
        <v>14</v>
      </c>
      <c r="G540" s="11" t="s">
        <v>1954</v>
      </c>
      <c r="H540" s="11">
        <v>55</v>
      </c>
      <c r="I540" s="10">
        <v>39154</v>
      </c>
      <c r="J540" s="73">
        <v>1846480000</v>
      </c>
      <c r="K540" s="74" t="str">
        <f>IF(TBL_Employees[[#This Row],[Usia]]&gt;35,"Menikah","Belum Menikah")</f>
        <v>Menikah</v>
      </c>
      <c r="L540" s="11" t="s">
        <v>1957</v>
      </c>
      <c r="M540" s="11" t="s">
        <v>1965</v>
      </c>
      <c r="N540" s="16" t="str">
        <f>_xlfn.TEXTJOIN(",",TRUE,TBL_Employees[[#This Row],[Employe ID]:[City]])</f>
        <v>E04114,Christopher Lim,Director,IT,Research &amp; Development,Male,Budha,55,39154,1846480000,Menikah,S2,Bandung</v>
      </c>
    </row>
    <row r="541" spans="1:14">
      <c r="A541" s="11" t="s">
        <v>330</v>
      </c>
      <c r="B541" s="11" t="s">
        <v>1237</v>
      </c>
      <c r="C541" s="11" t="s">
        <v>6</v>
      </c>
      <c r="D541" s="11" t="s">
        <v>13</v>
      </c>
      <c r="E541" s="11" t="s">
        <v>19</v>
      </c>
      <c r="F541" s="11" t="s">
        <v>14</v>
      </c>
      <c r="G541" s="11" t="s">
        <v>1955</v>
      </c>
      <c r="H541" s="11">
        <v>51</v>
      </c>
      <c r="I541" s="10">
        <v>37091</v>
      </c>
      <c r="J541" s="73">
        <v>2478740000</v>
      </c>
      <c r="K541" s="74" t="str">
        <f>IF(TBL_Employees[[#This Row],[Usia]]&gt;35,"Menikah","Belum Menikah")</f>
        <v>Menikah</v>
      </c>
      <c r="L541" s="11" t="s">
        <v>1958</v>
      </c>
      <c r="M541" s="11" t="s">
        <v>1966</v>
      </c>
      <c r="N541" s="16" t="str">
        <f>_xlfn.TEXTJOIN(",",TRUE,TBL_Employees[[#This Row],[Employe ID]:[City]])</f>
        <v>E01423,James Castillo,Vice President,IT,Manufacturing,Male,Konghucu,51,37091,2478740000,Menikah,S3,Medan</v>
      </c>
    </row>
    <row r="542" spans="1:14">
      <c r="A542" s="11" t="s">
        <v>309</v>
      </c>
      <c r="B542" s="11" t="s">
        <v>1238</v>
      </c>
      <c r="C542" s="11" t="s">
        <v>57</v>
      </c>
      <c r="D542" s="11" t="s">
        <v>16</v>
      </c>
      <c r="E542" s="11" t="s">
        <v>19</v>
      </c>
      <c r="F542" s="11" t="s">
        <v>14</v>
      </c>
      <c r="G542" s="11" t="s">
        <v>1950</v>
      </c>
      <c r="H542" s="11">
        <v>60</v>
      </c>
      <c r="I542" s="10">
        <v>39944</v>
      </c>
      <c r="J542" s="73">
        <v>622390000</v>
      </c>
      <c r="K542" s="74" t="str">
        <f>IF(TBL_Employees[[#This Row],[Usia]]&gt;35,"Menikah","Belum Menikah")</f>
        <v>Menikah</v>
      </c>
      <c r="L542" s="11" t="s">
        <v>1957</v>
      </c>
      <c r="M542" s="11" t="s">
        <v>1967</v>
      </c>
      <c r="N542" s="16" t="str">
        <f>_xlfn.TEXTJOIN(",",TRUE,TBL_Employees[[#This Row],[Employe ID]:[City]])</f>
        <v>E03181,Greyson Dang,Development Engineer,Engineering,Manufacturing,Male,Islam,60,39944,622390000,Menikah,S2,Yogyakarta</v>
      </c>
    </row>
    <row r="543" spans="1:14">
      <c r="A543" s="11" t="s">
        <v>342</v>
      </c>
      <c r="B543" s="11" t="s">
        <v>347</v>
      </c>
      <c r="C543" s="11" t="s">
        <v>38</v>
      </c>
      <c r="D543" s="11" t="s">
        <v>40</v>
      </c>
      <c r="E543" s="11" t="s">
        <v>26</v>
      </c>
      <c r="F543" s="11" t="s">
        <v>9</v>
      </c>
      <c r="G543" s="11" t="s">
        <v>1951</v>
      </c>
      <c r="H543" s="11">
        <v>31</v>
      </c>
      <c r="I543" s="10">
        <v>41919</v>
      </c>
      <c r="J543" s="73">
        <v>1149110000</v>
      </c>
      <c r="K543" s="74" t="str">
        <f>IF(TBL_Employees[[#This Row],[Usia]]&gt;35,"Menikah","Belum Menikah")</f>
        <v>Belum Menikah</v>
      </c>
      <c r="L543" s="11" t="s">
        <v>1956</v>
      </c>
      <c r="M543" s="11" t="s">
        <v>1961</v>
      </c>
      <c r="N543" s="16" t="str">
        <f>_xlfn.TEXTJOIN(",",TRUE,TBL_Employees[[#This Row],[Employe ID]:[City]])</f>
        <v>E03305,Hannah King,Manager,Accounting,Speciality Products,Female,Protestan,31,41919,1149110000,Belum Menikah,S1,Depok</v>
      </c>
    </row>
    <row r="544" spans="1:14">
      <c r="A544" s="11" t="s">
        <v>163</v>
      </c>
      <c r="B544" s="11" t="s">
        <v>1239</v>
      </c>
      <c r="C544" s="11" t="s">
        <v>68</v>
      </c>
      <c r="D544" s="11" t="s">
        <v>16</v>
      </c>
      <c r="E544" s="11" t="s">
        <v>17</v>
      </c>
      <c r="F544" s="11" t="s">
        <v>14</v>
      </c>
      <c r="G544" s="11" t="s">
        <v>1952</v>
      </c>
      <c r="H544" s="11">
        <v>45</v>
      </c>
      <c r="I544" s="10">
        <v>43217</v>
      </c>
      <c r="J544" s="73">
        <v>1154900000</v>
      </c>
      <c r="K544" s="74" t="str">
        <f>IF(TBL_Employees[[#This Row],[Usia]]&gt;35,"Menikah","Belum Menikah")</f>
        <v>Menikah</v>
      </c>
      <c r="L544" s="11" t="s">
        <v>1956</v>
      </c>
      <c r="M544" s="11" t="s">
        <v>1961</v>
      </c>
      <c r="N544" s="16" t="str">
        <f>_xlfn.TEXTJOIN(",",TRUE,TBL_Employees[[#This Row],[Employe ID]:[City]])</f>
        <v>E00703,Wesley Dominguez,Engineering Manager,Engineering,Corporate,Male,Katolik,45,43217,1154900000,Menikah,S1,Depok</v>
      </c>
    </row>
    <row r="545" spans="1:14">
      <c r="A545" s="11" t="s">
        <v>1240</v>
      </c>
      <c r="B545" s="11" t="s">
        <v>1241</v>
      </c>
      <c r="C545" s="11" t="s">
        <v>38</v>
      </c>
      <c r="D545" s="11" t="s">
        <v>40</v>
      </c>
      <c r="E545" s="11" t="s">
        <v>26</v>
      </c>
      <c r="F545" s="11" t="s">
        <v>14</v>
      </c>
      <c r="G545" s="11" t="s">
        <v>1953</v>
      </c>
      <c r="H545" s="11">
        <v>34</v>
      </c>
      <c r="I545" s="10">
        <v>40952</v>
      </c>
      <c r="J545" s="73">
        <v>1187080000</v>
      </c>
      <c r="K545" s="74" t="str">
        <f>IF(TBL_Employees[[#This Row],[Usia]]&gt;35,"Menikah","Belum Menikah")</f>
        <v>Belum Menikah</v>
      </c>
      <c r="L545" s="11" t="s">
        <v>1957</v>
      </c>
      <c r="M545" s="11" t="s">
        <v>1965</v>
      </c>
      <c r="N545" s="16" t="str">
        <f>_xlfn.TEXTJOIN(",",TRUE,TBL_Employees[[#This Row],[Employe ID]:[City]])</f>
        <v>E04403,Dominic Hu,Manager,Accounting,Speciality Products,Male,Hindu,34,40952,1187080000,Belum Menikah,S2,Bandung</v>
      </c>
    </row>
    <row r="546" spans="1:14">
      <c r="A546" s="11" t="s">
        <v>1242</v>
      </c>
      <c r="B546" s="11" t="s">
        <v>1243</v>
      </c>
      <c r="C546" s="11" t="s">
        <v>22</v>
      </c>
      <c r="D546" s="11" t="s">
        <v>40</v>
      </c>
      <c r="E546" s="11" t="s">
        <v>26</v>
      </c>
      <c r="F546" s="11" t="s">
        <v>9</v>
      </c>
      <c r="G546" s="11" t="s">
        <v>1954</v>
      </c>
      <c r="H546" s="11">
        <v>29</v>
      </c>
      <c r="I546" s="10">
        <v>42914</v>
      </c>
      <c r="J546" s="73">
        <v>1976490000</v>
      </c>
      <c r="K546" s="74" t="str">
        <f>IF(TBL_Employees[[#This Row],[Usia]]&gt;35,"Menikah","Belum Menikah")</f>
        <v>Belum Menikah</v>
      </c>
      <c r="L546" s="11" t="s">
        <v>1956</v>
      </c>
      <c r="M546" s="11" t="s">
        <v>1975</v>
      </c>
      <c r="N546" s="16" t="str">
        <f>_xlfn.TEXTJOIN(",",TRUE,TBL_Employees[[#This Row],[Employe ID]:[City]])</f>
        <v>E00103,Nora Park,Director,Accounting,Speciality Products,Female,Budha,29,42914,1976490000,Belum Menikah,S1,Denpasar</v>
      </c>
    </row>
    <row r="547" spans="1:14">
      <c r="A547" s="11" t="s">
        <v>308</v>
      </c>
      <c r="B547" s="11" t="s">
        <v>1244</v>
      </c>
      <c r="C547" s="11" t="s">
        <v>24</v>
      </c>
      <c r="D547" s="11" t="s">
        <v>40</v>
      </c>
      <c r="E547" s="11" t="s">
        <v>26</v>
      </c>
      <c r="F547" s="11" t="s">
        <v>9</v>
      </c>
      <c r="G547" s="11" t="s">
        <v>1955</v>
      </c>
      <c r="H547" s="11">
        <v>45</v>
      </c>
      <c r="I547" s="10">
        <v>43999</v>
      </c>
      <c r="J547" s="73">
        <v>898410000</v>
      </c>
      <c r="K547" s="74" t="str">
        <f>IF(TBL_Employees[[#This Row],[Usia]]&gt;35,"Menikah","Belum Menikah")</f>
        <v>Menikah</v>
      </c>
      <c r="L547" s="11" t="s">
        <v>1957</v>
      </c>
      <c r="M547" s="11" t="s">
        <v>1967</v>
      </c>
      <c r="N547" s="16" t="str">
        <f>_xlfn.TEXTJOIN(",",TRUE,TBL_Employees[[#This Row],[Employe ID]:[City]])</f>
        <v>E04487,Audrey Hwang,Sr. Analyst,Accounting,Speciality Products,Female,Konghucu,45,43999,898410000,Menikah,S2,Yogyakarta</v>
      </c>
    </row>
    <row r="548" spans="1:14">
      <c r="A548" s="11" t="s">
        <v>542</v>
      </c>
      <c r="B548" s="11" t="s">
        <v>1245</v>
      </c>
      <c r="C548" s="11" t="s">
        <v>39</v>
      </c>
      <c r="D548" s="11" t="s">
        <v>7</v>
      </c>
      <c r="E548" s="11" t="s">
        <v>26</v>
      </c>
      <c r="F548" s="11" t="s">
        <v>9</v>
      </c>
      <c r="G548" s="11" t="s">
        <v>1950</v>
      </c>
      <c r="H548" s="11">
        <v>52</v>
      </c>
      <c r="I548" s="10">
        <v>43819</v>
      </c>
      <c r="J548" s="73">
        <v>610260000</v>
      </c>
      <c r="K548" s="74" t="str">
        <f>IF(TBL_Employees[[#This Row],[Usia]]&gt;35,"Menikah","Belum Menikah")</f>
        <v>Menikah</v>
      </c>
      <c r="L548" s="11" t="s">
        <v>1956</v>
      </c>
      <c r="M548" s="11" t="s">
        <v>1962</v>
      </c>
      <c r="N548" s="16" t="str">
        <f>_xlfn.TEXTJOIN(",",TRUE,TBL_Employees[[#This Row],[Employe ID]:[City]])</f>
        <v>E01194,Ella Jenkins,Analyst II,Finance,Speciality Products,Female,Islam,52,43819,610260000,Menikah,S1,Tanggerang</v>
      </c>
    </row>
    <row r="549" spans="1:14">
      <c r="A549" s="11" t="s">
        <v>1246</v>
      </c>
      <c r="B549" s="11" t="s">
        <v>1247</v>
      </c>
      <c r="C549" s="11" t="s">
        <v>55</v>
      </c>
      <c r="D549" s="11" t="s">
        <v>16</v>
      </c>
      <c r="E549" s="11" t="s">
        <v>26</v>
      </c>
      <c r="F549" s="11" t="s">
        <v>9</v>
      </c>
      <c r="G549" s="11" t="s">
        <v>1951</v>
      </c>
      <c r="H549" s="11">
        <v>48</v>
      </c>
      <c r="I549" s="10">
        <v>41907</v>
      </c>
      <c r="J549" s="73">
        <v>966930000</v>
      </c>
      <c r="K549" s="74" t="str">
        <f>IF(TBL_Employees[[#This Row],[Usia]]&gt;35,"Menikah","Belum Menikah")</f>
        <v>Menikah</v>
      </c>
      <c r="L549" s="11" t="s">
        <v>1956</v>
      </c>
      <c r="M549" s="11" t="s">
        <v>1961</v>
      </c>
      <c r="N549" s="16" t="str">
        <f>_xlfn.TEXTJOIN(",",TRUE,TBL_Employees[[#This Row],[Employe ID]:[City]])</f>
        <v>E02179,Peyton Owens,Controls Engineer,Engineering,Speciality Products,Female,Protestan,48,41907,966930000,Menikah,S1,Depok</v>
      </c>
    </row>
    <row r="550" spans="1:14">
      <c r="A550" s="11" t="s">
        <v>1248</v>
      </c>
      <c r="B550" s="11" t="s">
        <v>1249</v>
      </c>
      <c r="C550" s="11" t="s">
        <v>35</v>
      </c>
      <c r="D550" s="11" t="s">
        <v>16</v>
      </c>
      <c r="E550" s="11" t="s">
        <v>26</v>
      </c>
      <c r="F550" s="11" t="s">
        <v>9</v>
      </c>
      <c r="G550" s="11" t="s">
        <v>1952</v>
      </c>
      <c r="H550" s="11">
        <v>48</v>
      </c>
      <c r="I550" s="10">
        <v>39991</v>
      </c>
      <c r="J550" s="73">
        <v>829070000</v>
      </c>
      <c r="K550" s="74" t="str">
        <f>IF(TBL_Employees[[#This Row],[Usia]]&gt;35,"Menikah","Belum Menikah")</f>
        <v>Menikah</v>
      </c>
      <c r="L550" s="11" t="s">
        <v>1956</v>
      </c>
      <c r="M550" s="11" t="s">
        <v>1959</v>
      </c>
      <c r="N550" s="16" t="str">
        <f>_xlfn.TEXTJOIN(",",TRUE,TBL_Employees[[#This Row],[Employe ID]:[City]])</f>
        <v>E04242,Alice Lopez,Test Engineer,Engineering,Speciality Products,Female,Katolik,48,39991,829070000,Menikah,S1,Jakarta</v>
      </c>
    </row>
    <row r="551" spans="1:14">
      <c r="A551" s="11" t="s">
        <v>301</v>
      </c>
      <c r="B551" s="11" t="s">
        <v>1250</v>
      </c>
      <c r="C551" s="11" t="s">
        <v>6</v>
      </c>
      <c r="D551" s="11" t="s">
        <v>25</v>
      </c>
      <c r="E551" s="11" t="s">
        <v>17</v>
      </c>
      <c r="F551" s="11" t="s">
        <v>14</v>
      </c>
      <c r="G551" s="11" t="s">
        <v>1953</v>
      </c>
      <c r="H551" s="11">
        <v>41</v>
      </c>
      <c r="I551" s="10">
        <v>41916</v>
      </c>
      <c r="J551" s="73">
        <v>2571940000</v>
      </c>
      <c r="K551" s="74" t="str">
        <f>IF(TBL_Employees[[#This Row],[Usia]]&gt;35,"Menikah","Belum Menikah")</f>
        <v>Menikah</v>
      </c>
      <c r="L551" s="11" t="s">
        <v>1957</v>
      </c>
      <c r="M551" s="11" t="s">
        <v>1960</v>
      </c>
      <c r="N551" s="16" t="str">
        <f>_xlfn.TEXTJOIN(",",TRUE,TBL_Employees[[#This Row],[Employe ID]:[City]])</f>
        <v>E01371,Dominic Le,Vice President,Marketing,Corporate,Male,Hindu,41,41916,2571940000,Menikah,S2,Bogor</v>
      </c>
    </row>
    <row r="552" spans="1:14">
      <c r="A552" s="11" t="s">
        <v>1251</v>
      </c>
      <c r="B552" s="11" t="s">
        <v>1252</v>
      </c>
      <c r="C552" s="11" t="s">
        <v>15</v>
      </c>
      <c r="D552" s="11" t="s">
        <v>16</v>
      </c>
      <c r="E552" s="11" t="s">
        <v>8</v>
      </c>
      <c r="F552" s="11" t="s">
        <v>14</v>
      </c>
      <c r="G552" s="11" t="s">
        <v>1954</v>
      </c>
      <c r="H552" s="11">
        <v>41</v>
      </c>
      <c r="I552" s="10">
        <v>40929</v>
      </c>
      <c r="J552" s="73">
        <v>946580000</v>
      </c>
      <c r="K552" s="74" t="str">
        <f>IF(TBL_Employees[[#This Row],[Usia]]&gt;35,"Menikah","Belum Menikah")</f>
        <v>Menikah</v>
      </c>
      <c r="L552" s="11" t="s">
        <v>1956</v>
      </c>
      <c r="M552" s="11" t="s">
        <v>1963</v>
      </c>
      <c r="N552" s="16" t="str">
        <f>_xlfn.TEXTJOIN(",",TRUE,TBL_Employees[[#This Row],[Employe ID]:[City]])</f>
        <v>E03065,Ezra Ortiz,Quality Engineer,Engineering,Research &amp; Development,Male,Budha,41,40929,946580000,Menikah,S1,Bekasi</v>
      </c>
    </row>
    <row r="553" spans="1:14">
      <c r="A553" s="11" t="s">
        <v>1253</v>
      </c>
      <c r="B553" s="11" t="s">
        <v>1254</v>
      </c>
      <c r="C553" s="11" t="s">
        <v>15</v>
      </c>
      <c r="D553" s="11" t="s">
        <v>16</v>
      </c>
      <c r="E553" s="11" t="s">
        <v>8</v>
      </c>
      <c r="F553" s="11" t="s">
        <v>14</v>
      </c>
      <c r="G553" s="11" t="s">
        <v>1955</v>
      </c>
      <c r="H553" s="11">
        <v>55</v>
      </c>
      <c r="I553" s="10">
        <v>40663</v>
      </c>
      <c r="J553" s="73">
        <v>894190000</v>
      </c>
      <c r="K553" s="74" t="str">
        <f>IF(TBL_Employees[[#This Row],[Usia]]&gt;35,"Menikah","Belum Menikah")</f>
        <v>Menikah</v>
      </c>
      <c r="L553" s="11" t="s">
        <v>1957</v>
      </c>
      <c r="M553" s="11" t="s">
        <v>1965</v>
      </c>
      <c r="N553" s="16" t="str">
        <f>_xlfn.TEXTJOIN(",",TRUE,TBL_Employees[[#This Row],[Employe ID]:[City]])</f>
        <v>E01377,Grayson Luu,Quality Engineer,Engineering,Research &amp; Development,Male,Konghucu,55,40663,894190000,Menikah,S2,Bandung</v>
      </c>
    </row>
    <row r="554" spans="1:14">
      <c r="A554" s="11" t="s">
        <v>90</v>
      </c>
      <c r="B554" s="11" t="s">
        <v>1255</v>
      </c>
      <c r="C554" s="11" t="s">
        <v>10</v>
      </c>
      <c r="D554" s="11" t="s">
        <v>11</v>
      </c>
      <c r="E554" s="11" t="s">
        <v>19</v>
      </c>
      <c r="F554" s="11" t="s">
        <v>14</v>
      </c>
      <c r="G554" s="11" t="s">
        <v>1950</v>
      </c>
      <c r="H554" s="11">
        <v>45</v>
      </c>
      <c r="I554" s="10">
        <v>42357</v>
      </c>
      <c r="J554" s="73">
        <v>519830000</v>
      </c>
      <c r="K554" s="74" t="str">
        <f>IF(TBL_Employees[[#This Row],[Usia]]&gt;35,"Menikah","Belum Menikah")</f>
        <v>Menikah</v>
      </c>
      <c r="L554" s="11" t="s">
        <v>1956</v>
      </c>
      <c r="M554" s="11" t="s">
        <v>1975</v>
      </c>
      <c r="N554" s="16" t="str">
        <f>_xlfn.TEXTJOIN(",",TRUE,TBL_Employees[[#This Row],[Employe ID]:[City]])</f>
        <v>E03097,Brooks Stewart,HRIS Analyst,Human Resources,Manufacturing,Male,Islam,45,42357,519830000,Menikah,S1,Denpasar</v>
      </c>
    </row>
    <row r="555" spans="1:14">
      <c r="A555" s="11" t="s">
        <v>1256</v>
      </c>
      <c r="B555" s="11" t="s">
        <v>1257</v>
      </c>
      <c r="C555" s="11" t="s">
        <v>22</v>
      </c>
      <c r="D555" s="11" t="s">
        <v>7</v>
      </c>
      <c r="E555" s="11" t="s">
        <v>17</v>
      </c>
      <c r="F555" s="11" t="s">
        <v>9</v>
      </c>
      <c r="G555" s="11" t="s">
        <v>1951</v>
      </c>
      <c r="H555" s="11">
        <v>53</v>
      </c>
      <c r="I555" s="10">
        <v>37304</v>
      </c>
      <c r="J555" s="73">
        <v>1794940000</v>
      </c>
      <c r="K555" s="74" t="str">
        <f>IF(TBL_Employees[[#This Row],[Usia]]&gt;35,"Menikah","Belum Menikah")</f>
        <v>Menikah</v>
      </c>
      <c r="L555" s="11" t="s">
        <v>1957</v>
      </c>
      <c r="M555" s="11" t="s">
        <v>1960</v>
      </c>
      <c r="N555" s="16" t="str">
        <f>_xlfn.TEXTJOIN(",",TRUE,TBL_Employees[[#This Row],[Employe ID]:[City]])</f>
        <v>E01668,Naomi Xi,Director,Finance,Corporate,Female,Protestan,53,37304,1794940000,Menikah,S2,Bogor</v>
      </c>
    </row>
    <row r="556" spans="1:14">
      <c r="A556" s="11" t="s">
        <v>294</v>
      </c>
      <c r="B556" s="11" t="s">
        <v>1258</v>
      </c>
      <c r="C556" s="11" t="s">
        <v>62</v>
      </c>
      <c r="D556" s="11" t="s">
        <v>13</v>
      </c>
      <c r="E556" s="11" t="s">
        <v>17</v>
      </c>
      <c r="F556" s="11" t="s">
        <v>14</v>
      </c>
      <c r="G556" s="11" t="s">
        <v>1952</v>
      </c>
      <c r="H556" s="11">
        <v>49</v>
      </c>
      <c r="I556" s="10">
        <v>42545</v>
      </c>
      <c r="J556" s="73">
        <v>684260000</v>
      </c>
      <c r="K556" s="74" t="str">
        <f>IF(TBL_Employees[[#This Row],[Usia]]&gt;35,"Menikah","Belum Menikah")</f>
        <v>Menikah</v>
      </c>
      <c r="L556" s="11" t="s">
        <v>1958</v>
      </c>
      <c r="M556" s="11" t="s">
        <v>1976</v>
      </c>
      <c r="N556" s="16" t="str">
        <f>_xlfn.TEXTJOIN(",",TRUE,TBL_Employees[[#This Row],[Employe ID]:[City]])</f>
        <v>E03354,Silas Estrada,IT Systems Architect,IT,Corporate,Male,Katolik,49,42545,684260000,Menikah,S3,Manado</v>
      </c>
    </row>
    <row r="557" spans="1:14">
      <c r="A557" s="11" t="s">
        <v>369</v>
      </c>
      <c r="B557" s="11" t="s">
        <v>1259</v>
      </c>
      <c r="C557" s="11" t="s">
        <v>37</v>
      </c>
      <c r="D557" s="11" t="s">
        <v>7</v>
      </c>
      <c r="E557" s="11" t="s">
        <v>17</v>
      </c>
      <c r="F557" s="11" t="s">
        <v>9</v>
      </c>
      <c r="G557" s="11" t="s">
        <v>1953</v>
      </c>
      <c r="H557" s="11">
        <v>55</v>
      </c>
      <c r="I557" s="10">
        <v>42772</v>
      </c>
      <c r="J557" s="73">
        <v>1449860000</v>
      </c>
      <c r="K557" s="74" t="str">
        <f>IF(TBL_Employees[[#This Row],[Usia]]&gt;35,"Menikah","Belum Menikah")</f>
        <v>Menikah</v>
      </c>
      <c r="L557" s="11" t="s">
        <v>1956</v>
      </c>
      <c r="M557" s="11" t="s">
        <v>1962</v>
      </c>
      <c r="N557" s="16" t="str">
        <f>_xlfn.TEXTJOIN(",",TRUE,TBL_Employees[[#This Row],[Employe ID]:[City]])</f>
        <v>E02088,Skylar Ayala,Sr. Manger,Finance,Corporate,Female,Hindu,55,42772,1449860000,Menikah,S1,Tanggerang</v>
      </c>
    </row>
    <row r="558" spans="1:14">
      <c r="A558" s="11" t="s">
        <v>356</v>
      </c>
      <c r="B558" s="11" t="s">
        <v>1260</v>
      </c>
      <c r="C558" s="11" t="s">
        <v>65</v>
      </c>
      <c r="D558" s="11" t="s">
        <v>30</v>
      </c>
      <c r="E558" s="11" t="s">
        <v>26</v>
      </c>
      <c r="F558" s="11" t="s">
        <v>9</v>
      </c>
      <c r="G558" s="11" t="s">
        <v>1954</v>
      </c>
      <c r="H558" s="11">
        <v>45</v>
      </c>
      <c r="I558" s="10">
        <v>36754</v>
      </c>
      <c r="J558" s="73">
        <v>601130000</v>
      </c>
      <c r="K558" s="74" t="str">
        <f>IF(TBL_Employees[[#This Row],[Usia]]&gt;35,"Menikah","Belum Menikah")</f>
        <v>Menikah</v>
      </c>
      <c r="L558" s="11" t="s">
        <v>1956</v>
      </c>
      <c r="M558" s="11" t="s">
        <v>1961</v>
      </c>
      <c r="N558" s="16" t="str">
        <f>_xlfn.TEXTJOIN(",",TRUE,TBL_Employees[[#This Row],[Employe ID]:[City]])</f>
        <v>E03980,Lydia Huynh,Account Representative,Sales,Speciality Products,Female,Budha,45,36754,601130000,Menikah,S1,Depok</v>
      </c>
    </row>
    <row r="559" spans="1:14">
      <c r="A559" s="11" t="s">
        <v>528</v>
      </c>
      <c r="B559" s="11" t="s">
        <v>1261</v>
      </c>
      <c r="C559" s="11" t="s">
        <v>10</v>
      </c>
      <c r="D559" s="11" t="s">
        <v>11</v>
      </c>
      <c r="E559" s="11" t="s">
        <v>8</v>
      </c>
      <c r="F559" s="11" t="s">
        <v>9</v>
      </c>
      <c r="G559" s="11" t="s">
        <v>1955</v>
      </c>
      <c r="H559" s="11">
        <v>52</v>
      </c>
      <c r="I559" s="10">
        <v>44304</v>
      </c>
      <c r="J559" s="73">
        <v>505480000</v>
      </c>
      <c r="K559" s="74" t="str">
        <f>IF(TBL_Employees[[#This Row],[Usia]]&gt;35,"Menikah","Belum Menikah")</f>
        <v>Menikah</v>
      </c>
      <c r="L559" s="11" t="s">
        <v>1958</v>
      </c>
      <c r="M559" s="11" t="s">
        <v>1969</v>
      </c>
      <c r="N559" s="16" t="str">
        <f>_xlfn.TEXTJOIN(",",TRUE,TBL_Employees[[#This Row],[Employe ID]:[City]])</f>
        <v>E00972,Hazel Cortez,HRIS Analyst,Human Resources,Research &amp; Development,Female,Konghucu,52,44304,505480000,Menikah,S3,Samarinda</v>
      </c>
    </row>
    <row r="560" spans="1:14">
      <c r="A560" s="11" t="s">
        <v>64</v>
      </c>
      <c r="B560" s="11" t="s">
        <v>1262</v>
      </c>
      <c r="C560" s="11" t="s">
        <v>39</v>
      </c>
      <c r="D560" s="11" t="s">
        <v>25</v>
      </c>
      <c r="E560" s="11" t="s">
        <v>19</v>
      </c>
      <c r="F560" s="11" t="s">
        <v>9</v>
      </c>
      <c r="G560" s="11" t="s">
        <v>1950</v>
      </c>
      <c r="H560" s="11">
        <v>33</v>
      </c>
      <c r="I560" s="10">
        <v>43904</v>
      </c>
      <c r="J560" s="73">
        <v>688460000</v>
      </c>
      <c r="K560" s="74" t="str">
        <f>IF(TBL_Employees[[#This Row],[Usia]]&gt;35,"Menikah","Belum Menikah")</f>
        <v>Belum Menikah</v>
      </c>
      <c r="L560" s="11" t="s">
        <v>1956</v>
      </c>
      <c r="M560" s="11" t="s">
        <v>1961</v>
      </c>
      <c r="N560" s="16" t="str">
        <f>_xlfn.TEXTJOIN(",",TRUE,TBL_Employees[[#This Row],[Employe ID]:[City]])</f>
        <v>E00824,Everleigh Adams,Analyst II,Marketing,Manufacturing,Female,Islam,33,43904,688460000,Belum Menikah,S1,Depok</v>
      </c>
    </row>
    <row r="561" spans="1:14">
      <c r="A561" s="11" t="s">
        <v>757</v>
      </c>
      <c r="B561" s="11" t="s">
        <v>1263</v>
      </c>
      <c r="C561" s="11" t="s">
        <v>59</v>
      </c>
      <c r="D561" s="11" t="s">
        <v>13</v>
      </c>
      <c r="E561" s="11" t="s">
        <v>17</v>
      </c>
      <c r="F561" s="11" t="s">
        <v>9</v>
      </c>
      <c r="G561" s="11" t="s">
        <v>1951</v>
      </c>
      <c r="H561" s="11">
        <v>59</v>
      </c>
      <c r="I561" s="10">
        <v>41717</v>
      </c>
      <c r="J561" s="73">
        <v>909010000</v>
      </c>
      <c r="K561" s="74" t="str">
        <f>IF(TBL_Employees[[#This Row],[Usia]]&gt;35,"Menikah","Belum Menikah")</f>
        <v>Menikah</v>
      </c>
      <c r="L561" s="11" t="s">
        <v>1956</v>
      </c>
      <c r="M561" s="11" t="s">
        <v>1959</v>
      </c>
      <c r="N561" s="16" t="str">
        <f>_xlfn.TEXTJOIN(",",TRUE,TBL_Employees[[#This Row],[Employe ID]:[City]])</f>
        <v>E04359,Layla Salazar,Solutions Architect,IT,Corporate,Female,Protestan,59,41717,909010000,Menikah,S1,Jakarta</v>
      </c>
    </row>
    <row r="562" spans="1:14">
      <c r="A562" s="11" t="s">
        <v>1264</v>
      </c>
      <c r="B562" s="11" t="s">
        <v>1265</v>
      </c>
      <c r="C562" s="11" t="s">
        <v>38</v>
      </c>
      <c r="D562" s="11" t="s">
        <v>40</v>
      </c>
      <c r="E562" s="11" t="s">
        <v>17</v>
      </c>
      <c r="F562" s="11" t="s">
        <v>9</v>
      </c>
      <c r="G562" s="11" t="s">
        <v>1952</v>
      </c>
      <c r="H562" s="11">
        <v>50</v>
      </c>
      <c r="I562" s="10">
        <v>41155</v>
      </c>
      <c r="J562" s="73">
        <v>1020330000</v>
      </c>
      <c r="K562" s="74" t="str">
        <f>IF(TBL_Employees[[#This Row],[Usia]]&gt;35,"Menikah","Belum Menikah")</f>
        <v>Menikah</v>
      </c>
      <c r="L562" s="11" t="s">
        <v>1956</v>
      </c>
      <c r="M562" s="11" t="s">
        <v>1964</v>
      </c>
      <c r="N562" s="16" t="str">
        <f>_xlfn.TEXTJOIN(",",TRUE,TBL_Employees[[#This Row],[Employe ID]:[City]])</f>
        <v>E03113,Willow Chen,Manager,Accounting,Corporate,Female,Katolik,50,41155,1020330000,Menikah,S1,Surabaya</v>
      </c>
    </row>
    <row r="563" spans="1:14">
      <c r="A563" s="11" t="s">
        <v>1266</v>
      </c>
      <c r="B563" s="11" t="s">
        <v>1267</v>
      </c>
      <c r="C563" s="11" t="s">
        <v>22</v>
      </c>
      <c r="D563" s="11" t="s">
        <v>30</v>
      </c>
      <c r="E563" s="11" t="s">
        <v>19</v>
      </c>
      <c r="F563" s="11" t="s">
        <v>9</v>
      </c>
      <c r="G563" s="11" t="s">
        <v>1953</v>
      </c>
      <c r="H563" s="11">
        <v>61</v>
      </c>
      <c r="I563" s="10">
        <v>44219</v>
      </c>
      <c r="J563" s="73">
        <v>1517830000</v>
      </c>
      <c r="K563" s="74" t="str">
        <f>IF(TBL_Employees[[#This Row],[Usia]]&gt;35,"Menikah","Belum Menikah")</f>
        <v>Menikah</v>
      </c>
      <c r="L563" s="11" t="s">
        <v>1956</v>
      </c>
      <c r="M563" s="11" t="s">
        <v>1959</v>
      </c>
      <c r="N563" s="16" t="str">
        <f>_xlfn.TEXTJOIN(",",TRUE,TBL_Employees[[#This Row],[Employe ID]:[City]])</f>
        <v>E01488,Penelope Griffin,Director,Sales,Manufacturing,Female,Hindu,61,44219,1517830000,Menikah,S1,Jakarta</v>
      </c>
    </row>
    <row r="564" spans="1:14">
      <c r="A564" s="11" t="s">
        <v>359</v>
      </c>
      <c r="B564" s="11" t="s">
        <v>1268</v>
      </c>
      <c r="C564" s="11" t="s">
        <v>22</v>
      </c>
      <c r="D564" s="11" t="s">
        <v>16</v>
      </c>
      <c r="E564" s="11" t="s">
        <v>17</v>
      </c>
      <c r="F564" s="11" t="s">
        <v>9</v>
      </c>
      <c r="G564" s="11" t="s">
        <v>1954</v>
      </c>
      <c r="H564" s="11">
        <v>27</v>
      </c>
      <c r="I564" s="10">
        <v>43441</v>
      </c>
      <c r="J564" s="73">
        <v>1701640000</v>
      </c>
      <c r="K564" s="74" t="str">
        <f>IF(TBL_Employees[[#This Row],[Usia]]&gt;35,"Menikah","Belum Menikah")</f>
        <v>Belum Menikah</v>
      </c>
      <c r="L564" s="11" t="s">
        <v>1956</v>
      </c>
      <c r="M564" s="11" t="s">
        <v>1964</v>
      </c>
      <c r="N564" s="16" t="str">
        <f>_xlfn.TEXTJOIN(",",TRUE,TBL_Employees[[#This Row],[Employe ID]:[City]])</f>
        <v>E01787,Lillian Romero,Director,Engineering,Corporate,Female,Budha,27,43441,1701640000,Belum Menikah,S1,Surabaya</v>
      </c>
    </row>
    <row r="565" spans="1:14">
      <c r="A565" s="11" t="s">
        <v>94</v>
      </c>
      <c r="B565" s="11" t="s">
        <v>1269</v>
      </c>
      <c r="C565" s="11" t="s">
        <v>37</v>
      </c>
      <c r="D565" s="11" t="s">
        <v>25</v>
      </c>
      <c r="E565" s="11" t="s">
        <v>26</v>
      </c>
      <c r="F565" s="11" t="s">
        <v>9</v>
      </c>
      <c r="G565" s="11" t="s">
        <v>1955</v>
      </c>
      <c r="H565" s="11">
        <v>35</v>
      </c>
      <c r="I565" s="10">
        <v>41690</v>
      </c>
      <c r="J565" s="73">
        <v>1559050000</v>
      </c>
      <c r="K565" s="74" t="str">
        <f>IF(TBL_Employees[[#This Row],[Usia]]&gt;35,"Menikah","Belum Menikah")</f>
        <v>Belum Menikah</v>
      </c>
      <c r="L565" s="11" t="s">
        <v>1956</v>
      </c>
      <c r="M565" s="11" t="s">
        <v>1962</v>
      </c>
      <c r="N565" s="16" t="str">
        <f>_xlfn.TEXTJOIN(",",TRUE,TBL_Employees[[#This Row],[Employe ID]:[City]])</f>
        <v>E03550,Stella Wu,Sr. Manger,Marketing,Speciality Products,Female,Konghucu,35,41690,1559050000,Belum Menikah,S1,Tanggerang</v>
      </c>
    </row>
    <row r="566" spans="1:14">
      <c r="A566" s="11" t="s">
        <v>1063</v>
      </c>
      <c r="B566" s="11" t="s">
        <v>1270</v>
      </c>
      <c r="C566" s="11" t="s">
        <v>42</v>
      </c>
      <c r="D566" s="11" t="s">
        <v>30</v>
      </c>
      <c r="E566" s="11" t="s">
        <v>17</v>
      </c>
      <c r="F566" s="11" t="s">
        <v>14</v>
      </c>
      <c r="G566" s="11" t="s">
        <v>1950</v>
      </c>
      <c r="H566" s="11">
        <v>40</v>
      </c>
      <c r="I566" s="10">
        <v>42721</v>
      </c>
      <c r="J566" s="73">
        <v>507330000</v>
      </c>
      <c r="K566" s="74" t="str">
        <f>IF(TBL_Employees[[#This Row],[Usia]]&gt;35,"Menikah","Belum Menikah")</f>
        <v>Menikah</v>
      </c>
      <c r="L566" s="11" t="s">
        <v>1956</v>
      </c>
      <c r="M566" s="11" t="s">
        <v>1963</v>
      </c>
      <c r="N566" s="16" t="str">
        <f>_xlfn.TEXTJOIN(",",TRUE,TBL_Employees[[#This Row],[Employe ID]:[City]])</f>
        <v>E01052,Parker Vang,Analyst,Sales,Corporate,Male,Islam,40,42721,507330000,Menikah,S1,Bekasi</v>
      </c>
    </row>
    <row r="567" spans="1:14">
      <c r="A567" s="11" t="s">
        <v>119</v>
      </c>
      <c r="B567" s="11" t="s">
        <v>1271</v>
      </c>
      <c r="C567" s="11" t="s">
        <v>50</v>
      </c>
      <c r="D567" s="11" t="s">
        <v>11</v>
      </c>
      <c r="E567" s="11" t="s">
        <v>17</v>
      </c>
      <c r="F567" s="11" t="s">
        <v>9</v>
      </c>
      <c r="G567" s="11" t="s">
        <v>1951</v>
      </c>
      <c r="H567" s="11">
        <v>30</v>
      </c>
      <c r="I567" s="10">
        <v>42761</v>
      </c>
      <c r="J567" s="73">
        <v>886630000</v>
      </c>
      <c r="K567" s="74" t="str">
        <f>IF(TBL_Employees[[#This Row],[Usia]]&gt;35,"Menikah","Belum Menikah")</f>
        <v>Belum Menikah</v>
      </c>
      <c r="L567" s="11" t="s">
        <v>1956</v>
      </c>
      <c r="M567" s="11" t="s">
        <v>1962</v>
      </c>
      <c r="N567" s="16" t="str">
        <f>_xlfn.TEXTJOIN(",",TRUE,TBL_Employees[[#This Row],[Employe ID]:[City]])</f>
        <v>E04799,Mila Roberts,Sr. Business Partner,Human Resources,Corporate,Female,Protestan,30,42761,886630000,Belum Menikah,S1,Tanggerang</v>
      </c>
    </row>
    <row r="568" spans="1:14">
      <c r="A568" s="11" t="s">
        <v>129</v>
      </c>
      <c r="B568" s="11" t="s">
        <v>1272</v>
      </c>
      <c r="C568" s="11" t="s">
        <v>100</v>
      </c>
      <c r="D568" s="11" t="s">
        <v>16</v>
      </c>
      <c r="E568" s="11" t="s">
        <v>19</v>
      </c>
      <c r="F568" s="11" t="s">
        <v>14</v>
      </c>
      <c r="G568" s="11" t="s">
        <v>1952</v>
      </c>
      <c r="H568" s="11">
        <v>60</v>
      </c>
      <c r="I568" s="10">
        <v>33890</v>
      </c>
      <c r="J568" s="73">
        <v>882130000</v>
      </c>
      <c r="K568" s="74" t="str">
        <f>IF(TBL_Employees[[#This Row],[Usia]]&gt;35,"Menikah","Belum Menikah")</f>
        <v>Menikah</v>
      </c>
      <c r="L568" s="11" t="s">
        <v>1957</v>
      </c>
      <c r="M568" s="11" t="s">
        <v>1960</v>
      </c>
      <c r="N568" s="16" t="str">
        <f>_xlfn.TEXTJOIN(",",TRUE,TBL_Employees[[#This Row],[Employe ID]:[City]])</f>
        <v>E03402,Isaac Liu,Field Engineer,Engineering,Manufacturing,Male,Katolik,60,33890,882130000,Menikah,S2,Bogor</v>
      </c>
    </row>
    <row r="569" spans="1:14">
      <c r="A569" s="11" t="s">
        <v>221</v>
      </c>
      <c r="B569" s="11" t="s">
        <v>1273</v>
      </c>
      <c r="C569" s="11" t="s">
        <v>39</v>
      </c>
      <c r="D569" s="11" t="s">
        <v>30</v>
      </c>
      <c r="E569" s="11" t="s">
        <v>26</v>
      </c>
      <c r="F569" s="11" t="s">
        <v>14</v>
      </c>
      <c r="G569" s="11" t="s">
        <v>1953</v>
      </c>
      <c r="H569" s="11">
        <v>55</v>
      </c>
      <c r="I569" s="10">
        <v>44410</v>
      </c>
      <c r="J569" s="73">
        <v>671300000</v>
      </c>
      <c r="K569" s="74" t="str">
        <f>IF(TBL_Employees[[#This Row],[Usia]]&gt;35,"Menikah","Belum Menikah")</f>
        <v>Menikah</v>
      </c>
      <c r="L569" s="11" t="s">
        <v>1956</v>
      </c>
      <c r="M569" s="11" t="s">
        <v>1963</v>
      </c>
      <c r="N569" s="16" t="str">
        <f>_xlfn.TEXTJOIN(",",TRUE,TBL_Employees[[#This Row],[Employe ID]:[City]])</f>
        <v>E04128,Jacob Doan,Analyst II,Sales,Speciality Products,Male,Hindu,55,44410,671300000,Menikah,S1,Bekasi</v>
      </c>
    </row>
    <row r="570" spans="1:14">
      <c r="A570" s="11" t="s">
        <v>580</v>
      </c>
      <c r="B570" s="11" t="s">
        <v>1274</v>
      </c>
      <c r="C570" s="11" t="s">
        <v>24</v>
      </c>
      <c r="D570" s="11" t="s">
        <v>7</v>
      </c>
      <c r="E570" s="11" t="s">
        <v>26</v>
      </c>
      <c r="F570" s="11" t="s">
        <v>9</v>
      </c>
      <c r="G570" s="11" t="s">
        <v>1954</v>
      </c>
      <c r="H570" s="11">
        <v>33</v>
      </c>
      <c r="I570" s="10">
        <v>42285</v>
      </c>
      <c r="J570" s="73">
        <v>948760000</v>
      </c>
      <c r="K570" s="74" t="str">
        <f>IF(TBL_Employees[[#This Row],[Usia]]&gt;35,"Menikah","Belum Menikah")</f>
        <v>Belum Menikah</v>
      </c>
      <c r="L570" s="11" t="s">
        <v>1956</v>
      </c>
      <c r="M570" s="11" t="s">
        <v>1963</v>
      </c>
      <c r="N570" s="16" t="str">
        <f>_xlfn.TEXTJOIN(",",TRUE,TBL_Employees[[#This Row],[Employe ID]:[City]])</f>
        <v>E00013,Raelynn Ma,Sr. Analyst,Finance,Speciality Products,Female,Budha,33,42285,948760000,Belum Menikah,S1,Bekasi</v>
      </c>
    </row>
    <row r="571" spans="1:14">
      <c r="A571" s="11" t="s">
        <v>1275</v>
      </c>
      <c r="B571" s="11" t="s">
        <v>1276</v>
      </c>
      <c r="C571" s="11" t="s">
        <v>57</v>
      </c>
      <c r="D571" s="11" t="s">
        <v>16</v>
      </c>
      <c r="E571" s="11" t="s">
        <v>26</v>
      </c>
      <c r="F571" s="11" t="s">
        <v>14</v>
      </c>
      <c r="G571" s="11" t="s">
        <v>1955</v>
      </c>
      <c r="H571" s="11">
        <v>62</v>
      </c>
      <c r="I571" s="10">
        <v>34616</v>
      </c>
      <c r="J571" s="73">
        <v>982300000</v>
      </c>
      <c r="K571" s="74" t="str">
        <f>IF(TBL_Employees[[#This Row],[Usia]]&gt;35,"Menikah","Belum Menikah")</f>
        <v>Menikah</v>
      </c>
      <c r="L571" s="11" t="s">
        <v>1956</v>
      </c>
      <c r="M571" s="11" t="s">
        <v>1963</v>
      </c>
      <c r="N571" s="16" t="str">
        <f>_xlfn.TEXTJOIN(",",TRUE,TBL_Employees[[#This Row],[Employe ID]:[City]])</f>
        <v>E03114,Jameson Juarez,Development Engineer,Engineering,Speciality Products,Male,Konghucu,62,34616,982300000,Menikah,S1,Bekasi</v>
      </c>
    </row>
    <row r="572" spans="1:14">
      <c r="A572" s="11" t="s">
        <v>1277</v>
      </c>
      <c r="B572" s="11" t="s">
        <v>1278</v>
      </c>
      <c r="C572" s="11" t="s">
        <v>35</v>
      </c>
      <c r="D572" s="11" t="s">
        <v>16</v>
      </c>
      <c r="E572" s="11" t="s">
        <v>8</v>
      </c>
      <c r="F572" s="11" t="s">
        <v>9</v>
      </c>
      <c r="G572" s="11" t="s">
        <v>1950</v>
      </c>
      <c r="H572" s="11">
        <v>36</v>
      </c>
      <c r="I572" s="10">
        <v>43448</v>
      </c>
      <c r="J572" s="73">
        <v>967570000</v>
      </c>
      <c r="K572" s="74" t="str">
        <f>IF(TBL_Employees[[#This Row],[Usia]]&gt;35,"Menikah","Belum Menikah")</f>
        <v>Menikah</v>
      </c>
      <c r="L572" s="11" t="s">
        <v>1956</v>
      </c>
      <c r="M572" s="11" t="s">
        <v>1975</v>
      </c>
      <c r="N572" s="16" t="str">
        <f>_xlfn.TEXTJOIN(",",TRUE,TBL_Employees[[#This Row],[Employe ID]:[City]])</f>
        <v>E04004,Everleigh Shah,Test Engineer,Engineering,Research &amp; Development,Female,Islam,36,43448,967570000,Menikah,S1,Denpasar</v>
      </c>
    </row>
    <row r="573" spans="1:14">
      <c r="A573" s="11" t="s">
        <v>1279</v>
      </c>
      <c r="B573" s="11" t="s">
        <v>1280</v>
      </c>
      <c r="C573" s="11" t="s">
        <v>39</v>
      </c>
      <c r="D573" s="11" t="s">
        <v>25</v>
      </c>
      <c r="E573" s="11" t="s">
        <v>19</v>
      </c>
      <c r="F573" s="11" t="s">
        <v>14</v>
      </c>
      <c r="G573" s="11" t="s">
        <v>1951</v>
      </c>
      <c r="H573" s="11">
        <v>35</v>
      </c>
      <c r="I573" s="10">
        <v>44015</v>
      </c>
      <c r="J573" s="73">
        <v>515130000</v>
      </c>
      <c r="K573" s="74" t="str">
        <f>IF(TBL_Employees[[#This Row],[Usia]]&gt;35,"Menikah","Belum Menikah")</f>
        <v>Belum Menikah</v>
      </c>
      <c r="L573" s="11" t="s">
        <v>1956</v>
      </c>
      <c r="M573" s="11" t="s">
        <v>1975</v>
      </c>
      <c r="N573" s="16" t="str">
        <f>_xlfn.TEXTJOIN(",",TRUE,TBL_Employees[[#This Row],[Employe ID]:[City]])</f>
        <v>E04472,Alexander Foster,Analyst II,Marketing,Manufacturing,Male,Protestan,35,44015,515130000,Belum Menikah,S1,Denpasar</v>
      </c>
    </row>
    <row r="574" spans="1:14">
      <c r="A574" s="11" t="s">
        <v>1281</v>
      </c>
      <c r="B574" s="11" t="s">
        <v>1282</v>
      </c>
      <c r="C574" s="11" t="s">
        <v>6</v>
      </c>
      <c r="D574" s="11" t="s">
        <v>25</v>
      </c>
      <c r="E574" s="11" t="s">
        <v>17</v>
      </c>
      <c r="F574" s="11" t="s">
        <v>14</v>
      </c>
      <c r="G574" s="11" t="s">
        <v>1952</v>
      </c>
      <c r="H574" s="11">
        <v>60</v>
      </c>
      <c r="I574" s="10">
        <v>39109</v>
      </c>
      <c r="J574" s="73">
        <v>2343110000</v>
      </c>
      <c r="K574" s="74" t="str">
        <f>IF(TBL_Employees[[#This Row],[Usia]]&gt;35,"Menikah","Belum Menikah")</f>
        <v>Menikah</v>
      </c>
      <c r="L574" s="11" t="s">
        <v>1956</v>
      </c>
      <c r="M574" s="11" t="s">
        <v>1963</v>
      </c>
      <c r="N574" s="16" t="str">
        <f>_xlfn.TEXTJOIN(",",TRUE,TBL_Employees[[#This Row],[Employe ID]:[City]])</f>
        <v>E00161,Ryan Ha,Vice President,Marketing,Corporate,Male,Katolik,60,39109,2343110000,Menikah,S1,Bekasi</v>
      </c>
    </row>
    <row r="575" spans="1:14">
      <c r="A575" s="11" t="s">
        <v>1283</v>
      </c>
      <c r="B575" s="11" t="s">
        <v>1284</v>
      </c>
      <c r="C575" s="11" t="s">
        <v>37</v>
      </c>
      <c r="D575" s="11" t="s">
        <v>11</v>
      </c>
      <c r="E575" s="11" t="s">
        <v>26</v>
      </c>
      <c r="F575" s="11" t="s">
        <v>9</v>
      </c>
      <c r="G575" s="11" t="s">
        <v>1953</v>
      </c>
      <c r="H575" s="11">
        <v>45</v>
      </c>
      <c r="I575" s="10">
        <v>40685</v>
      </c>
      <c r="J575" s="73">
        <v>1523530000</v>
      </c>
      <c r="K575" s="74" t="str">
        <f>IF(TBL_Employees[[#This Row],[Usia]]&gt;35,"Menikah","Belum Menikah")</f>
        <v>Menikah</v>
      </c>
      <c r="L575" s="11" t="s">
        <v>1956</v>
      </c>
      <c r="M575" s="11" t="s">
        <v>1959</v>
      </c>
      <c r="N575" s="16" t="str">
        <f>_xlfn.TEXTJOIN(",",TRUE,TBL_Employees[[#This Row],[Employe ID]:[City]])</f>
        <v>E04417,Chloe Salazar,Sr. Manger,Human Resources,Speciality Products,Female,Hindu,45,40685,1523530000,Menikah,S1,Jakarta</v>
      </c>
    </row>
    <row r="576" spans="1:14">
      <c r="A576" s="11" t="s">
        <v>225</v>
      </c>
      <c r="B576" s="11" t="s">
        <v>1285</v>
      </c>
      <c r="C576" s="11" t="s">
        <v>37</v>
      </c>
      <c r="D576" s="11" t="s">
        <v>40</v>
      </c>
      <c r="E576" s="11" t="s">
        <v>26</v>
      </c>
      <c r="F576" s="11" t="s">
        <v>9</v>
      </c>
      <c r="G576" s="11" t="s">
        <v>1954</v>
      </c>
      <c r="H576" s="11">
        <v>48</v>
      </c>
      <c r="I576" s="10">
        <v>40389</v>
      </c>
      <c r="J576" s="73">
        <v>1247740000</v>
      </c>
      <c r="K576" s="74" t="str">
        <f>IF(TBL_Employees[[#This Row],[Usia]]&gt;35,"Menikah","Belum Menikah")</f>
        <v>Menikah</v>
      </c>
      <c r="L576" s="11" t="s">
        <v>1956</v>
      </c>
      <c r="M576" s="11" t="s">
        <v>1962</v>
      </c>
      <c r="N576" s="16" t="str">
        <f>_xlfn.TEXTJOIN(",",TRUE,TBL_Employees[[#This Row],[Employe ID]:[City]])</f>
        <v>E04536,Layla Scott,Sr. Manger,Accounting,Speciality Products,Female,Budha,48,40389,1247740000,Menikah,S1,Tanggerang</v>
      </c>
    </row>
    <row r="577" spans="1:14">
      <c r="A577" s="11" t="s">
        <v>1054</v>
      </c>
      <c r="B577" s="11" t="s">
        <v>1286</v>
      </c>
      <c r="C577" s="11" t="s">
        <v>22</v>
      </c>
      <c r="D577" s="11" t="s">
        <v>25</v>
      </c>
      <c r="E577" s="11" t="s">
        <v>17</v>
      </c>
      <c r="F577" s="11" t="s">
        <v>9</v>
      </c>
      <c r="G577" s="11" t="s">
        <v>1955</v>
      </c>
      <c r="H577" s="11">
        <v>36</v>
      </c>
      <c r="I577" s="10">
        <v>40434</v>
      </c>
      <c r="J577" s="73">
        <v>1570700000</v>
      </c>
      <c r="K577" s="74" t="str">
        <f>IF(TBL_Employees[[#This Row],[Usia]]&gt;35,"Menikah","Belum Menikah")</f>
        <v>Menikah</v>
      </c>
      <c r="L577" s="11" t="s">
        <v>1957</v>
      </c>
      <c r="M577" s="11" t="s">
        <v>1960</v>
      </c>
      <c r="N577" s="16" t="str">
        <f>_xlfn.TEXTJOIN(",",TRUE,TBL_Employees[[#This Row],[Employe ID]:[City]])</f>
        <v>E02534,Leah Khan,Director,Marketing,Corporate,Female,Konghucu,36,40434,1570700000,Menikah,S2,Bogor</v>
      </c>
    </row>
    <row r="578" spans="1:14">
      <c r="A578" s="11" t="s">
        <v>1287</v>
      </c>
      <c r="B578" s="11" t="s">
        <v>1288</v>
      </c>
      <c r="C578" s="11" t="s">
        <v>37</v>
      </c>
      <c r="D578" s="11" t="s">
        <v>7</v>
      </c>
      <c r="E578" s="11" t="s">
        <v>26</v>
      </c>
      <c r="F578" s="11" t="s">
        <v>14</v>
      </c>
      <c r="G578" s="11" t="s">
        <v>1950</v>
      </c>
      <c r="H578" s="11">
        <v>44</v>
      </c>
      <c r="I578" s="10">
        <v>43685</v>
      </c>
      <c r="J578" s="73">
        <v>1301330000</v>
      </c>
      <c r="K578" s="74" t="str">
        <f>IF(TBL_Employees[[#This Row],[Usia]]&gt;35,"Menikah","Belum Menikah")</f>
        <v>Menikah</v>
      </c>
      <c r="L578" s="11" t="s">
        <v>1956</v>
      </c>
      <c r="M578" s="11" t="s">
        <v>1964</v>
      </c>
      <c r="N578" s="16" t="str">
        <f>_xlfn.TEXTJOIN(",",TRUE,TBL_Employees[[#This Row],[Employe ID]:[City]])</f>
        <v>E02857,Mason Jimenez,Sr. Manger,Finance,Speciality Products,Male,Islam,44,43685,1301330000,Menikah,S1,Surabaya</v>
      </c>
    </row>
    <row r="579" spans="1:14">
      <c r="A579" s="11" t="s">
        <v>1289</v>
      </c>
      <c r="B579" s="11" t="s">
        <v>208</v>
      </c>
      <c r="C579" s="11" t="s">
        <v>38</v>
      </c>
      <c r="D579" s="11" t="s">
        <v>25</v>
      </c>
      <c r="E579" s="11" t="s">
        <v>19</v>
      </c>
      <c r="F579" s="11" t="s">
        <v>9</v>
      </c>
      <c r="G579" s="11" t="s">
        <v>1951</v>
      </c>
      <c r="H579" s="11">
        <v>64</v>
      </c>
      <c r="I579" s="10">
        <v>43729</v>
      </c>
      <c r="J579" s="73">
        <v>1087800000</v>
      </c>
      <c r="K579" s="74" t="str">
        <f>IF(TBL_Employees[[#This Row],[Usia]]&gt;35,"Menikah","Belum Menikah")</f>
        <v>Menikah</v>
      </c>
      <c r="L579" s="11" t="s">
        <v>1957</v>
      </c>
      <c r="M579" s="11" t="s">
        <v>1965</v>
      </c>
      <c r="N579" s="16" t="str">
        <f>_xlfn.TEXTJOIN(",",TRUE,TBL_Employees[[#This Row],[Employe ID]:[City]])</f>
        <v>E03059,Hailey Dang,Manager,Marketing,Manufacturing,Female,Protestan,64,43729,1087800000,Menikah,S2,Bandung</v>
      </c>
    </row>
    <row r="580" spans="1:14">
      <c r="A580" s="11" t="s">
        <v>1290</v>
      </c>
      <c r="B580" s="11" t="s">
        <v>1291</v>
      </c>
      <c r="C580" s="11" t="s">
        <v>22</v>
      </c>
      <c r="D580" s="11" t="s">
        <v>16</v>
      </c>
      <c r="E580" s="11" t="s">
        <v>26</v>
      </c>
      <c r="F580" s="11" t="s">
        <v>9</v>
      </c>
      <c r="G580" s="11" t="s">
        <v>1952</v>
      </c>
      <c r="H580" s="11">
        <v>46</v>
      </c>
      <c r="I580" s="10">
        <v>44125</v>
      </c>
      <c r="J580" s="73">
        <v>1518530000</v>
      </c>
      <c r="K580" s="74" t="str">
        <f>IF(TBL_Employees[[#This Row],[Usia]]&gt;35,"Menikah","Belum Menikah")</f>
        <v>Menikah</v>
      </c>
      <c r="L580" s="11" t="s">
        <v>1957</v>
      </c>
      <c r="M580" s="11" t="s">
        <v>1968</v>
      </c>
      <c r="N580" s="16" t="str">
        <f>_xlfn.TEXTJOIN(",",TRUE,TBL_Employees[[#This Row],[Employe ID]:[City]])</f>
        <v>E02477,Amelia Bui,Director,Engineering,Speciality Products,Female,Katolik,46,44125,1518530000,Menikah,S2,Lombok</v>
      </c>
    </row>
    <row r="581" spans="1:14">
      <c r="A581" s="11" t="s">
        <v>1292</v>
      </c>
      <c r="B581" s="11" t="s">
        <v>1293</v>
      </c>
      <c r="C581" s="11" t="s">
        <v>65</v>
      </c>
      <c r="D581" s="11" t="s">
        <v>30</v>
      </c>
      <c r="E581" s="11" t="s">
        <v>19</v>
      </c>
      <c r="F581" s="11" t="s">
        <v>9</v>
      </c>
      <c r="G581" s="11" t="s">
        <v>1953</v>
      </c>
      <c r="H581" s="11">
        <v>62</v>
      </c>
      <c r="I581" s="10">
        <v>38977</v>
      </c>
      <c r="J581" s="73">
        <v>646690000</v>
      </c>
      <c r="K581" s="74" t="str">
        <f>IF(TBL_Employees[[#This Row],[Usia]]&gt;35,"Menikah","Belum Menikah")</f>
        <v>Menikah</v>
      </c>
      <c r="L581" s="11" t="s">
        <v>1957</v>
      </c>
      <c r="M581" s="11" t="s">
        <v>1960</v>
      </c>
      <c r="N581" s="16" t="str">
        <f>_xlfn.TEXTJOIN(",",TRUE,TBL_Employees[[#This Row],[Employe ID]:[City]])</f>
        <v>E00022,Elena Her,Account Representative,Sales,Manufacturing,Female,Hindu,62,38977,646690000,Menikah,S2,Bogor</v>
      </c>
    </row>
    <row r="582" spans="1:14">
      <c r="A582" s="11" t="s">
        <v>1294</v>
      </c>
      <c r="B582" s="11" t="s">
        <v>1295</v>
      </c>
      <c r="C582" s="11" t="s">
        <v>39</v>
      </c>
      <c r="D582" s="11" t="s">
        <v>25</v>
      </c>
      <c r="E582" s="11" t="s">
        <v>8</v>
      </c>
      <c r="F582" s="11" t="s">
        <v>14</v>
      </c>
      <c r="G582" s="11" t="s">
        <v>1954</v>
      </c>
      <c r="H582" s="11">
        <v>61</v>
      </c>
      <c r="I582" s="10">
        <v>39568</v>
      </c>
      <c r="J582" s="73">
        <v>693520000</v>
      </c>
      <c r="K582" s="74" t="str">
        <f>IF(TBL_Employees[[#This Row],[Usia]]&gt;35,"Menikah","Belum Menikah")</f>
        <v>Menikah</v>
      </c>
      <c r="L582" s="11" t="s">
        <v>1958</v>
      </c>
      <c r="M582" s="11" t="s">
        <v>1976</v>
      </c>
      <c r="N582" s="16" t="str">
        <f>_xlfn.TEXTJOIN(",",TRUE,TBL_Employees[[#This Row],[Employe ID]:[City]])</f>
        <v>E03370,Ian Cortez,Analyst II,Marketing,Research &amp; Development,Male,Budha,61,39568,693520000,Menikah,S3,Manado</v>
      </c>
    </row>
    <row r="583" spans="1:14">
      <c r="A583" s="11" t="s">
        <v>239</v>
      </c>
      <c r="B583" s="11" t="s">
        <v>1296</v>
      </c>
      <c r="C583" s="11" t="s">
        <v>39</v>
      </c>
      <c r="D583" s="11" t="s">
        <v>25</v>
      </c>
      <c r="E583" s="11" t="s">
        <v>8</v>
      </c>
      <c r="F583" s="11" t="s">
        <v>14</v>
      </c>
      <c r="G583" s="11" t="s">
        <v>1955</v>
      </c>
      <c r="H583" s="11">
        <v>65</v>
      </c>
      <c r="I583" s="10">
        <v>37181</v>
      </c>
      <c r="J583" s="73">
        <v>746310000</v>
      </c>
      <c r="K583" s="74" t="str">
        <f>IF(TBL_Employees[[#This Row],[Usia]]&gt;35,"Menikah","Belum Menikah")</f>
        <v>Menikah</v>
      </c>
      <c r="L583" s="11" t="s">
        <v>1957</v>
      </c>
      <c r="M583" s="11" t="s">
        <v>1960</v>
      </c>
      <c r="N583" s="16" t="str">
        <f>_xlfn.TEXTJOIN(",",TRUE,TBL_Employees[[#This Row],[Employe ID]:[City]])</f>
        <v>E00555,Christian Ali,Analyst II,Marketing,Research &amp; Development,Male,Konghucu,65,37181,746310000,Menikah,S2,Bogor</v>
      </c>
    </row>
    <row r="584" spans="1:14">
      <c r="A584" s="11" t="s">
        <v>1297</v>
      </c>
      <c r="B584" s="11" t="s">
        <v>104</v>
      </c>
      <c r="C584" s="11" t="s">
        <v>15</v>
      </c>
      <c r="D584" s="11" t="s">
        <v>16</v>
      </c>
      <c r="E584" s="11" t="s">
        <v>26</v>
      </c>
      <c r="F584" s="11" t="s">
        <v>14</v>
      </c>
      <c r="G584" s="11" t="s">
        <v>1950</v>
      </c>
      <c r="H584" s="11">
        <v>54</v>
      </c>
      <c r="I584" s="10">
        <v>41028</v>
      </c>
      <c r="J584" s="73">
        <v>964410000</v>
      </c>
      <c r="K584" s="74" t="str">
        <f>IF(TBL_Employees[[#This Row],[Usia]]&gt;35,"Menikah","Belum Menikah")</f>
        <v>Menikah</v>
      </c>
      <c r="L584" s="11" t="s">
        <v>1958</v>
      </c>
      <c r="M584" s="11" t="s">
        <v>1969</v>
      </c>
      <c r="N584" s="16" t="str">
        <f>_xlfn.TEXTJOIN(",",TRUE,TBL_Employees[[#This Row],[Employe ID]:[City]])</f>
        <v>E03160,Carter Ortiz,Quality Engineer,Engineering,Speciality Products,Male,Islam,54,41028,964410000,Menikah,S3,Samarinda</v>
      </c>
    </row>
    <row r="585" spans="1:14">
      <c r="A585" s="11" t="s">
        <v>1298</v>
      </c>
      <c r="B585" s="11" t="s">
        <v>1299</v>
      </c>
      <c r="C585" s="11" t="s">
        <v>68</v>
      </c>
      <c r="D585" s="11" t="s">
        <v>16</v>
      </c>
      <c r="E585" s="11" t="s">
        <v>26</v>
      </c>
      <c r="F585" s="11" t="s">
        <v>14</v>
      </c>
      <c r="G585" s="11" t="s">
        <v>1951</v>
      </c>
      <c r="H585" s="11">
        <v>46</v>
      </c>
      <c r="I585" s="10">
        <v>40836</v>
      </c>
      <c r="J585" s="73">
        <v>1142500000</v>
      </c>
      <c r="K585" s="74" t="str">
        <f>IF(TBL_Employees[[#This Row],[Usia]]&gt;35,"Menikah","Belum Menikah")</f>
        <v>Menikah</v>
      </c>
      <c r="L585" s="11" t="s">
        <v>1957</v>
      </c>
      <c r="M585" s="11" t="s">
        <v>1968</v>
      </c>
      <c r="N585" s="16" t="str">
        <f>_xlfn.TEXTJOIN(",",TRUE,TBL_Employees[[#This Row],[Employe ID]:[City]])</f>
        <v>E03919,Grayson Chan,Engineering Manager,Engineering,Speciality Products,Male,Protestan,46,40836,1142500000,Menikah,S2,Lombok</v>
      </c>
    </row>
    <row r="586" spans="1:14">
      <c r="A586" s="11" t="s">
        <v>1300</v>
      </c>
      <c r="B586" s="11" t="s">
        <v>1301</v>
      </c>
      <c r="C586" s="11" t="s">
        <v>33</v>
      </c>
      <c r="D586" s="11" t="s">
        <v>13</v>
      </c>
      <c r="E586" s="11" t="s">
        <v>17</v>
      </c>
      <c r="F586" s="11" t="s">
        <v>14</v>
      </c>
      <c r="G586" s="11" t="s">
        <v>1952</v>
      </c>
      <c r="H586" s="11">
        <v>36</v>
      </c>
      <c r="I586" s="10">
        <v>44192</v>
      </c>
      <c r="J586" s="73">
        <v>701650000</v>
      </c>
      <c r="K586" s="74" t="str">
        <f>IF(TBL_Employees[[#This Row],[Usia]]&gt;35,"Menikah","Belum Menikah")</f>
        <v>Menikah</v>
      </c>
      <c r="L586" s="11" t="s">
        <v>1958</v>
      </c>
      <c r="M586" s="11" t="s">
        <v>1966</v>
      </c>
      <c r="N586" s="16" t="str">
        <f>_xlfn.TEXTJOIN(",",TRUE,TBL_Employees[[#This Row],[Employe ID]:[City]])</f>
        <v>E01724,Nolan Molina,Computer Systems Manager,IT,Corporate,Male,Katolik,36,44192,701650000,Menikah,S3,Medan</v>
      </c>
    </row>
    <row r="587" spans="1:14">
      <c r="A587" s="11" t="s">
        <v>1302</v>
      </c>
      <c r="B587" s="11" t="s">
        <v>1303</v>
      </c>
      <c r="C587" s="11" t="s">
        <v>38</v>
      </c>
      <c r="D587" s="11" t="s">
        <v>13</v>
      </c>
      <c r="E587" s="11" t="s">
        <v>17</v>
      </c>
      <c r="F587" s="11" t="s">
        <v>14</v>
      </c>
      <c r="G587" s="11" t="s">
        <v>1953</v>
      </c>
      <c r="H587" s="11">
        <v>60</v>
      </c>
      <c r="I587" s="10">
        <v>36554</v>
      </c>
      <c r="J587" s="73">
        <v>1090590000</v>
      </c>
      <c r="K587" s="74" t="str">
        <f>IF(TBL_Employees[[#This Row],[Usia]]&gt;35,"Menikah","Belum Menikah")</f>
        <v>Menikah</v>
      </c>
      <c r="L587" s="11" t="s">
        <v>1957</v>
      </c>
      <c r="M587" s="11" t="s">
        <v>1968</v>
      </c>
      <c r="N587" s="16" t="str">
        <f>_xlfn.TEXTJOIN(",",TRUE,TBL_Employees[[#This Row],[Employe ID]:[City]])</f>
        <v>E04087,Adam Kaur,Manager,IT,Corporate,Male,Hindu,60,36554,1090590000,Menikah,S2,Lombok</v>
      </c>
    </row>
    <row r="588" spans="1:14">
      <c r="A588" s="11" t="s">
        <v>324</v>
      </c>
      <c r="B588" s="11" t="s">
        <v>1304</v>
      </c>
      <c r="C588" s="11" t="s">
        <v>43</v>
      </c>
      <c r="D588" s="11" t="s">
        <v>16</v>
      </c>
      <c r="E588" s="11" t="s">
        <v>8</v>
      </c>
      <c r="F588" s="11" t="s">
        <v>9</v>
      </c>
      <c r="G588" s="11" t="s">
        <v>1954</v>
      </c>
      <c r="H588" s="11">
        <v>30</v>
      </c>
      <c r="I588" s="10">
        <v>42322</v>
      </c>
      <c r="J588" s="73">
        <v>774420000</v>
      </c>
      <c r="K588" s="74" t="str">
        <f>IF(TBL_Employees[[#This Row],[Usia]]&gt;35,"Menikah","Belum Menikah")</f>
        <v>Belum Menikah</v>
      </c>
      <c r="L588" s="11" t="s">
        <v>1956</v>
      </c>
      <c r="M588" s="11" t="s">
        <v>1975</v>
      </c>
      <c r="N588" s="16" t="str">
        <f>_xlfn.TEXTJOIN(",",TRUE,TBL_Employees[[#This Row],[Employe ID]:[City]])</f>
        <v>E02856,Amelia Kaur,Operations Engineer,Engineering,Research &amp; Development,Female,Budha,30,42322,774420000,Belum Menikah,S1,Denpasar</v>
      </c>
    </row>
    <row r="589" spans="1:14">
      <c r="A589" s="11" t="s">
        <v>1305</v>
      </c>
      <c r="B589" s="11" t="s">
        <v>1306</v>
      </c>
      <c r="C589" s="11" t="s">
        <v>39</v>
      </c>
      <c r="D589" s="11" t="s">
        <v>30</v>
      </c>
      <c r="E589" s="11" t="s">
        <v>17</v>
      </c>
      <c r="F589" s="11" t="s">
        <v>9</v>
      </c>
      <c r="G589" s="11" t="s">
        <v>1955</v>
      </c>
      <c r="H589" s="11">
        <v>34</v>
      </c>
      <c r="I589" s="10">
        <v>41066</v>
      </c>
      <c r="J589" s="73">
        <v>721260000</v>
      </c>
      <c r="K589" s="74" t="str">
        <f>IF(TBL_Employees[[#This Row],[Usia]]&gt;35,"Menikah","Belum Menikah")</f>
        <v>Belum Menikah</v>
      </c>
      <c r="L589" s="11" t="s">
        <v>1958</v>
      </c>
      <c r="M589" s="11" t="s">
        <v>1966</v>
      </c>
      <c r="N589" s="16" t="str">
        <f>_xlfn.TEXTJOIN(",",TRUE,TBL_Employees[[#This Row],[Employe ID]:[City]])</f>
        <v>E03805,Autumn Gonzales,Analyst II,Sales,Corporate,Female,Konghucu,34,41066,721260000,Belum Menikah,S3,Medan</v>
      </c>
    </row>
    <row r="590" spans="1:14">
      <c r="A590" s="11" t="s">
        <v>1307</v>
      </c>
      <c r="B590" s="11" t="s">
        <v>1308</v>
      </c>
      <c r="C590" s="11" t="s">
        <v>53</v>
      </c>
      <c r="D590" s="11" t="s">
        <v>13</v>
      </c>
      <c r="E590" s="11" t="s">
        <v>19</v>
      </c>
      <c r="F590" s="11" t="s">
        <v>14</v>
      </c>
      <c r="G590" s="11" t="s">
        <v>1950</v>
      </c>
      <c r="H590" s="11">
        <v>55</v>
      </c>
      <c r="I590" s="10">
        <v>41565</v>
      </c>
      <c r="J590" s="73">
        <v>703340000</v>
      </c>
      <c r="K590" s="74" t="str">
        <f>IF(TBL_Employees[[#This Row],[Usia]]&gt;35,"Menikah","Belum Menikah")</f>
        <v>Menikah</v>
      </c>
      <c r="L590" s="11" t="s">
        <v>1956</v>
      </c>
      <c r="M590" s="11" t="s">
        <v>1963</v>
      </c>
      <c r="N590" s="16" t="str">
        <f>_xlfn.TEXTJOIN(",",TRUE,TBL_Employees[[#This Row],[Employe ID]:[City]])</f>
        <v>E00319,Ezra Wilson,Service Desk Analyst,IT,Manufacturing,Male,Islam,55,41565,703340000,Menikah,S1,Bekasi</v>
      </c>
    </row>
    <row r="591" spans="1:14">
      <c r="A591" s="11" t="s">
        <v>1309</v>
      </c>
      <c r="B591" s="11" t="s">
        <v>1310</v>
      </c>
      <c r="C591" s="11" t="s">
        <v>15</v>
      </c>
      <c r="D591" s="11" t="s">
        <v>16</v>
      </c>
      <c r="E591" s="11" t="s">
        <v>8</v>
      </c>
      <c r="F591" s="11" t="s">
        <v>14</v>
      </c>
      <c r="G591" s="11" t="s">
        <v>1951</v>
      </c>
      <c r="H591" s="11">
        <v>59</v>
      </c>
      <c r="I591" s="10">
        <v>40170</v>
      </c>
      <c r="J591" s="73">
        <v>780060000</v>
      </c>
      <c r="K591" s="74" t="str">
        <f>IF(TBL_Employees[[#This Row],[Usia]]&gt;35,"Menikah","Belum Menikah")</f>
        <v>Menikah</v>
      </c>
      <c r="L591" s="11" t="s">
        <v>1956</v>
      </c>
      <c r="M591" s="11" t="s">
        <v>1963</v>
      </c>
      <c r="N591" s="16" t="str">
        <f>_xlfn.TEXTJOIN(",",TRUE,TBL_Employees[[#This Row],[Employe ID]:[City]])</f>
        <v>E01090,Jacob Cheng,Quality Engineer,Engineering,Research &amp; Development,Male,Protestan,59,40170,780060000,Menikah,S1,Bekasi</v>
      </c>
    </row>
    <row r="592" spans="1:14">
      <c r="A592" s="11" t="s">
        <v>1311</v>
      </c>
      <c r="B592" s="11" t="s">
        <v>1312</v>
      </c>
      <c r="C592" s="11" t="s">
        <v>22</v>
      </c>
      <c r="D592" s="11" t="s">
        <v>13</v>
      </c>
      <c r="E592" s="11" t="s">
        <v>19</v>
      </c>
      <c r="F592" s="11" t="s">
        <v>9</v>
      </c>
      <c r="G592" s="11" t="s">
        <v>1952</v>
      </c>
      <c r="H592" s="11">
        <v>28</v>
      </c>
      <c r="I592" s="10">
        <v>44221</v>
      </c>
      <c r="J592" s="73">
        <v>1603850000</v>
      </c>
      <c r="K592" s="74" t="str">
        <f>IF(TBL_Employees[[#This Row],[Usia]]&gt;35,"Menikah","Belum Menikah")</f>
        <v>Belum Menikah</v>
      </c>
      <c r="L592" s="11" t="s">
        <v>1956</v>
      </c>
      <c r="M592" s="11" t="s">
        <v>1963</v>
      </c>
      <c r="N592" s="16" t="str">
        <f>_xlfn.TEXTJOIN(",",TRUE,TBL_Employees[[#This Row],[Employe ID]:[City]])</f>
        <v>E04323,Melody Valdez,Director,IT,Manufacturing,Female,Katolik,28,44221,1603850000,Belum Menikah,S1,Bekasi</v>
      </c>
    </row>
    <row r="593" spans="1:14">
      <c r="A593" s="11" t="s">
        <v>1313</v>
      </c>
      <c r="B593" s="11" t="s">
        <v>1314</v>
      </c>
      <c r="C593" s="11" t="s">
        <v>6</v>
      </c>
      <c r="D593" s="11" t="s">
        <v>7</v>
      </c>
      <c r="E593" s="11" t="s">
        <v>17</v>
      </c>
      <c r="F593" s="11" t="s">
        <v>9</v>
      </c>
      <c r="G593" s="11" t="s">
        <v>1953</v>
      </c>
      <c r="H593" s="11">
        <v>36</v>
      </c>
      <c r="I593" s="10">
        <v>41650</v>
      </c>
      <c r="J593" s="73">
        <v>2023230000</v>
      </c>
      <c r="K593" s="74" t="str">
        <f>IF(TBL_Employees[[#This Row],[Usia]]&gt;35,"Menikah","Belum Menikah")</f>
        <v>Menikah</v>
      </c>
      <c r="L593" s="11" t="s">
        <v>1956</v>
      </c>
      <c r="M593" s="11" t="s">
        <v>1961</v>
      </c>
      <c r="N593" s="16" t="str">
        <f>_xlfn.TEXTJOIN(",",TRUE,TBL_Employees[[#This Row],[Employe ID]:[City]])</f>
        <v>E02687,Caroline Nelson,Vice President,Finance,Corporate,Female,Hindu,36,41650,2023230000,Menikah,S1,Depok</v>
      </c>
    </row>
    <row r="594" spans="1:14">
      <c r="A594" s="11" t="s">
        <v>1315</v>
      </c>
      <c r="B594" s="11" t="s">
        <v>1316</v>
      </c>
      <c r="C594" s="11" t="s">
        <v>37</v>
      </c>
      <c r="D594" s="11" t="s">
        <v>11</v>
      </c>
      <c r="E594" s="11" t="s">
        <v>17</v>
      </c>
      <c r="F594" s="11" t="s">
        <v>9</v>
      </c>
      <c r="G594" s="11" t="s">
        <v>1954</v>
      </c>
      <c r="H594" s="11">
        <v>29</v>
      </c>
      <c r="I594" s="10">
        <v>44025</v>
      </c>
      <c r="J594" s="73">
        <v>1415550000</v>
      </c>
      <c r="K594" s="74" t="str">
        <f>IF(TBL_Employees[[#This Row],[Usia]]&gt;35,"Menikah","Belum Menikah")</f>
        <v>Belum Menikah</v>
      </c>
      <c r="L594" s="11" t="s">
        <v>1958</v>
      </c>
      <c r="M594" s="11" t="s">
        <v>1966</v>
      </c>
      <c r="N594" s="16" t="str">
        <f>_xlfn.TEXTJOIN(",",TRUE,TBL_Employees[[#This Row],[Employe ID]:[City]])</f>
        <v>E01407,Ellie Guerrero,Sr. Manger,Human Resources,Corporate,Female,Budha,29,44025,1415550000,Belum Menikah,S3,Medan</v>
      </c>
    </row>
    <row r="595" spans="1:14">
      <c r="A595" s="11" t="s">
        <v>1317</v>
      </c>
      <c r="B595" s="11" t="s">
        <v>1318</v>
      </c>
      <c r="C595" s="11" t="s">
        <v>22</v>
      </c>
      <c r="D595" s="11" t="s">
        <v>7</v>
      </c>
      <c r="E595" s="11" t="s">
        <v>26</v>
      </c>
      <c r="F595" s="11" t="s">
        <v>9</v>
      </c>
      <c r="G595" s="11" t="s">
        <v>1955</v>
      </c>
      <c r="H595" s="11">
        <v>34</v>
      </c>
      <c r="I595" s="10">
        <v>44032</v>
      </c>
      <c r="J595" s="73">
        <v>1849600000</v>
      </c>
      <c r="K595" s="74" t="str">
        <f>IF(TBL_Employees[[#This Row],[Usia]]&gt;35,"Menikah","Belum Menikah")</f>
        <v>Belum Menikah</v>
      </c>
      <c r="L595" s="11" t="s">
        <v>1956</v>
      </c>
      <c r="M595" s="11" t="s">
        <v>1959</v>
      </c>
      <c r="N595" s="16" t="str">
        <f>_xlfn.TEXTJOIN(",",TRUE,TBL_Employees[[#This Row],[Employe ID]:[City]])</f>
        <v>E02748,Genesis Zhu,Director,Finance,Speciality Products,Female,Konghucu,34,44032,1849600000,Belum Menikah,S1,Jakarta</v>
      </c>
    </row>
    <row r="596" spans="1:14">
      <c r="A596" s="11" t="s">
        <v>1319</v>
      </c>
      <c r="B596" s="11" t="s">
        <v>1320</v>
      </c>
      <c r="C596" s="11" t="s">
        <v>6</v>
      </c>
      <c r="D596" s="11" t="s">
        <v>13</v>
      </c>
      <c r="E596" s="11" t="s">
        <v>19</v>
      </c>
      <c r="F596" s="11" t="s">
        <v>14</v>
      </c>
      <c r="G596" s="11" t="s">
        <v>1950</v>
      </c>
      <c r="H596" s="11">
        <v>37</v>
      </c>
      <c r="I596" s="10">
        <v>40719</v>
      </c>
      <c r="J596" s="73">
        <v>2215920000</v>
      </c>
      <c r="K596" s="74" t="str">
        <f>IF(TBL_Employees[[#This Row],[Usia]]&gt;35,"Menikah","Belum Menikah")</f>
        <v>Menikah</v>
      </c>
      <c r="L596" s="11" t="s">
        <v>1956</v>
      </c>
      <c r="M596" s="11" t="s">
        <v>1975</v>
      </c>
      <c r="N596" s="16" t="str">
        <f>_xlfn.TEXTJOIN(",",TRUE,TBL_Employees[[#This Row],[Employe ID]:[City]])</f>
        <v>E01995,Jonathan Ho,Vice President,IT,Manufacturing,Male,Islam,37,40719,2215920000,Menikah,S1,Denpasar</v>
      </c>
    </row>
    <row r="597" spans="1:14">
      <c r="A597" s="11" t="s">
        <v>1321</v>
      </c>
      <c r="B597" s="11" t="s">
        <v>1322</v>
      </c>
      <c r="C597" s="11" t="s">
        <v>10</v>
      </c>
      <c r="D597" s="11" t="s">
        <v>11</v>
      </c>
      <c r="E597" s="11" t="s">
        <v>19</v>
      </c>
      <c r="F597" s="11" t="s">
        <v>9</v>
      </c>
      <c r="G597" s="11" t="s">
        <v>1951</v>
      </c>
      <c r="H597" s="11">
        <v>44</v>
      </c>
      <c r="I597" s="10">
        <v>39841</v>
      </c>
      <c r="J597" s="73">
        <v>533010000</v>
      </c>
      <c r="K597" s="74" t="str">
        <f>IF(TBL_Employees[[#This Row],[Usia]]&gt;35,"Menikah","Belum Menikah")</f>
        <v>Menikah</v>
      </c>
      <c r="L597" s="11" t="s">
        <v>1956</v>
      </c>
      <c r="M597" s="11" t="s">
        <v>1959</v>
      </c>
      <c r="N597" s="16" t="str">
        <f>_xlfn.TEXTJOIN(",",TRUE,TBL_Employees[[#This Row],[Employe ID]:[City]])</f>
        <v>E01714,Savannah Park,HRIS Analyst,Human Resources,Manufacturing,Female,Protestan,44,39841,533010000,Menikah,S1,Jakarta</v>
      </c>
    </row>
    <row r="598" spans="1:14">
      <c r="A598" s="11" t="s">
        <v>1323</v>
      </c>
      <c r="B598" s="11" t="s">
        <v>1324</v>
      </c>
      <c r="C598" s="11" t="s">
        <v>21</v>
      </c>
      <c r="D598" s="11" t="s">
        <v>13</v>
      </c>
      <c r="E598" s="11" t="s">
        <v>17</v>
      </c>
      <c r="F598" s="11" t="s">
        <v>14</v>
      </c>
      <c r="G598" s="11" t="s">
        <v>1952</v>
      </c>
      <c r="H598" s="11">
        <v>45</v>
      </c>
      <c r="I598" s="10">
        <v>36587</v>
      </c>
      <c r="J598" s="73">
        <v>912760000</v>
      </c>
      <c r="K598" s="74" t="str">
        <f>IF(TBL_Employees[[#This Row],[Usia]]&gt;35,"Menikah","Belum Menikah")</f>
        <v>Menikah</v>
      </c>
      <c r="L598" s="11" t="s">
        <v>1956</v>
      </c>
      <c r="M598" s="11" t="s">
        <v>1959</v>
      </c>
      <c r="N598" s="16" t="str">
        <f>_xlfn.TEXTJOIN(",",TRUE,TBL_Employees[[#This Row],[Employe ID]:[City]])</f>
        <v>E04491,Nathan Chan,Cloud Infrastructure Architect,IT,Corporate,Male,Katolik,45,36587,912760000,Menikah,S1,Jakarta</v>
      </c>
    </row>
    <row r="599" spans="1:14">
      <c r="A599" s="11" t="s">
        <v>1325</v>
      </c>
      <c r="B599" s="11" t="s">
        <v>1326</v>
      </c>
      <c r="C599" s="11" t="s">
        <v>37</v>
      </c>
      <c r="D599" s="11" t="s">
        <v>11</v>
      </c>
      <c r="E599" s="11" t="s">
        <v>8</v>
      </c>
      <c r="F599" s="11" t="s">
        <v>9</v>
      </c>
      <c r="G599" s="11" t="s">
        <v>1953</v>
      </c>
      <c r="H599" s="11">
        <v>52</v>
      </c>
      <c r="I599" s="10">
        <v>42983</v>
      </c>
      <c r="J599" s="73">
        <v>1400420000</v>
      </c>
      <c r="K599" s="74" t="str">
        <f>IF(TBL_Employees[[#This Row],[Usia]]&gt;35,"Menikah","Belum Menikah")</f>
        <v>Menikah</v>
      </c>
      <c r="L599" s="11" t="s">
        <v>1956</v>
      </c>
      <c r="M599" s="11" t="s">
        <v>1964</v>
      </c>
      <c r="N599" s="16" t="str">
        <f>_xlfn.TEXTJOIN(",",TRUE,TBL_Employees[[#This Row],[Employe ID]:[City]])</f>
        <v>E01076,Sofia Vu,Sr. Manger,Human Resources,Research &amp; Development,Female,Hindu,52,42983,1400420000,Menikah,S1,Surabaya</v>
      </c>
    </row>
    <row r="600" spans="1:14">
      <c r="A600" s="11" t="s">
        <v>157</v>
      </c>
      <c r="B600" s="11" t="s">
        <v>1327</v>
      </c>
      <c r="C600" s="11" t="s">
        <v>42</v>
      </c>
      <c r="D600" s="11" t="s">
        <v>40</v>
      </c>
      <c r="E600" s="11" t="s">
        <v>19</v>
      </c>
      <c r="F600" s="11" t="s">
        <v>9</v>
      </c>
      <c r="G600" s="11" t="s">
        <v>1954</v>
      </c>
      <c r="H600" s="11">
        <v>40</v>
      </c>
      <c r="I600" s="10">
        <v>43440</v>
      </c>
      <c r="J600" s="73">
        <v>572250000</v>
      </c>
      <c r="K600" s="74" t="str">
        <f>IF(TBL_Employees[[#This Row],[Usia]]&gt;35,"Menikah","Belum Menikah")</f>
        <v>Menikah</v>
      </c>
      <c r="L600" s="11" t="s">
        <v>1956</v>
      </c>
      <c r="M600" s="11" t="s">
        <v>1975</v>
      </c>
      <c r="N600" s="16" t="str">
        <f>_xlfn.TEXTJOIN(",",TRUE,TBL_Employees[[#This Row],[Employe ID]:[City]])</f>
        <v>E04131,Ruby Choi,Analyst,Accounting,Manufacturing,Female,Budha,40,43440,572250000,Menikah,S1,Denpasar</v>
      </c>
    </row>
    <row r="601" spans="1:14">
      <c r="A601" s="11" t="s">
        <v>1328</v>
      </c>
      <c r="B601" s="11" t="s">
        <v>1329</v>
      </c>
      <c r="C601" s="11" t="s">
        <v>38</v>
      </c>
      <c r="D601" s="11" t="s">
        <v>11</v>
      </c>
      <c r="E601" s="11" t="s">
        <v>26</v>
      </c>
      <c r="F601" s="11" t="s">
        <v>9</v>
      </c>
      <c r="G601" s="11" t="s">
        <v>1955</v>
      </c>
      <c r="H601" s="11">
        <v>55</v>
      </c>
      <c r="I601" s="10">
        <v>40233</v>
      </c>
      <c r="J601" s="73">
        <v>1028390000</v>
      </c>
      <c r="K601" s="74" t="str">
        <f>IF(TBL_Employees[[#This Row],[Usia]]&gt;35,"Menikah","Belum Menikah")</f>
        <v>Menikah</v>
      </c>
      <c r="L601" s="11" t="s">
        <v>1956</v>
      </c>
      <c r="M601" s="11" t="s">
        <v>1963</v>
      </c>
      <c r="N601" s="16" t="str">
        <f>_xlfn.TEXTJOIN(",",TRUE,TBL_Employees[[#This Row],[Employe ID]:[City]])</f>
        <v>E02843,Lily Pena,Manager,Human Resources,Speciality Products,Female,Konghucu,55,40233,1028390000,Menikah,S1,Bekasi</v>
      </c>
    </row>
    <row r="602" spans="1:14">
      <c r="A602" s="11" t="s">
        <v>1330</v>
      </c>
      <c r="B602" s="11" t="s">
        <v>1331</v>
      </c>
      <c r="C602" s="11" t="s">
        <v>22</v>
      </c>
      <c r="D602" s="11" t="s">
        <v>25</v>
      </c>
      <c r="E602" s="11" t="s">
        <v>8</v>
      </c>
      <c r="F602" s="11" t="s">
        <v>14</v>
      </c>
      <c r="G602" s="11" t="s">
        <v>1950</v>
      </c>
      <c r="H602" s="11">
        <v>29</v>
      </c>
      <c r="I602" s="10">
        <v>44454</v>
      </c>
      <c r="J602" s="73">
        <v>1997830000</v>
      </c>
      <c r="K602" s="74" t="str">
        <f>IF(TBL_Employees[[#This Row],[Usia]]&gt;35,"Menikah","Belum Menikah")</f>
        <v>Belum Menikah</v>
      </c>
      <c r="L602" s="11" t="s">
        <v>1956</v>
      </c>
      <c r="M602" s="11" t="s">
        <v>1961</v>
      </c>
      <c r="N602" s="16" t="str">
        <f>_xlfn.TEXTJOIN(",",TRUE,TBL_Employees[[#This Row],[Employe ID]:[City]])</f>
        <v>E03758,Liam Zhang,Director,Marketing,Research &amp; Development,Male,Islam,29,44454,1997830000,Belum Menikah,S1,Depok</v>
      </c>
    </row>
    <row r="603" spans="1:14">
      <c r="A603" s="11" t="s">
        <v>1332</v>
      </c>
      <c r="B603" s="11" t="s">
        <v>1333</v>
      </c>
      <c r="C603" s="11" t="s">
        <v>50</v>
      </c>
      <c r="D603" s="11" t="s">
        <v>11</v>
      </c>
      <c r="E603" s="11" t="s">
        <v>8</v>
      </c>
      <c r="F603" s="11" t="s">
        <v>14</v>
      </c>
      <c r="G603" s="11" t="s">
        <v>1951</v>
      </c>
      <c r="H603" s="11">
        <v>32</v>
      </c>
      <c r="I603" s="10">
        <v>44295</v>
      </c>
      <c r="J603" s="73">
        <v>709800000</v>
      </c>
      <c r="K603" s="74" t="str">
        <f>IF(TBL_Employees[[#This Row],[Usia]]&gt;35,"Menikah","Belum Menikah")</f>
        <v>Belum Menikah</v>
      </c>
      <c r="L603" s="11" t="s">
        <v>1958</v>
      </c>
      <c r="M603" s="11" t="s">
        <v>1976</v>
      </c>
      <c r="N603" s="16" t="str">
        <f>_xlfn.TEXTJOIN(",",TRUE,TBL_Employees[[#This Row],[Employe ID]:[City]])</f>
        <v>E02063,Ian Gutierrez,Sr. Business Partner,Human Resources,Research &amp; Development,Male,Protestan,32,44295,709800000,Belum Menikah,S3,Manado</v>
      </c>
    </row>
    <row r="604" spans="1:14">
      <c r="A604" s="11" t="s">
        <v>1334</v>
      </c>
      <c r="B604" s="11" t="s">
        <v>1335</v>
      </c>
      <c r="C604" s="11" t="s">
        <v>38</v>
      </c>
      <c r="D604" s="11" t="s">
        <v>25</v>
      </c>
      <c r="E604" s="11" t="s">
        <v>17</v>
      </c>
      <c r="F604" s="11" t="s">
        <v>14</v>
      </c>
      <c r="G604" s="11" t="s">
        <v>1952</v>
      </c>
      <c r="H604" s="11">
        <v>51</v>
      </c>
      <c r="I604" s="10">
        <v>35456</v>
      </c>
      <c r="J604" s="73">
        <v>1044310000</v>
      </c>
      <c r="K604" s="74" t="str">
        <f>IF(TBL_Employees[[#This Row],[Usia]]&gt;35,"Menikah","Belum Menikah")</f>
        <v>Menikah</v>
      </c>
      <c r="L604" s="11" t="s">
        <v>1956</v>
      </c>
      <c r="M604" s="11" t="s">
        <v>1962</v>
      </c>
      <c r="N604" s="16" t="str">
        <f>_xlfn.TEXTJOIN(",",TRUE,TBL_Employees[[#This Row],[Employe ID]:[City]])</f>
        <v>E00638,David Simmons,Manager,Marketing,Corporate,Male,Katolik,51,35456,1044310000,Menikah,S1,Tanggerang</v>
      </c>
    </row>
    <row r="605" spans="1:14">
      <c r="A605" s="11" t="s">
        <v>1336</v>
      </c>
      <c r="B605" s="11" t="s">
        <v>196</v>
      </c>
      <c r="C605" s="11" t="s">
        <v>54</v>
      </c>
      <c r="D605" s="11" t="s">
        <v>11</v>
      </c>
      <c r="E605" s="11" t="s">
        <v>26</v>
      </c>
      <c r="F605" s="11" t="s">
        <v>14</v>
      </c>
      <c r="G605" s="11" t="s">
        <v>1953</v>
      </c>
      <c r="H605" s="11">
        <v>28</v>
      </c>
      <c r="I605" s="10">
        <v>44374</v>
      </c>
      <c r="J605" s="73">
        <v>485100000</v>
      </c>
      <c r="K605" s="74" t="str">
        <f>IF(TBL_Employees[[#This Row],[Usia]]&gt;35,"Menikah","Belum Menikah")</f>
        <v>Belum Menikah</v>
      </c>
      <c r="L605" s="11" t="s">
        <v>1956</v>
      </c>
      <c r="M605" s="11" t="s">
        <v>1961</v>
      </c>
      <c r="N605" s="16" t="str">
        <f>_xlfn.TEXTJOIN(",",TRUE,TBL_Employees[[#This Row],[Employe ID]:[City]])</f>
        <v>E03571,Lincoln Henderson,Business Partner,Human Resources,Speciality Products,Male,Hindu,28,44374,485100000,Belum Menikah,S1,Depok</v>
      </c>
    </row>
    <row r="606" spans="1:14">
      <c r="A606" s="11" t="s">
        <v>1337</v>
      </c>
      <c r="B606" s="11" t="s">
        <v>1338</v>
      </c>
      <c r="C606" s="11" t="s">
        <v>15</v>
      </c>
      <c r="D606" s="11" t="s">
        <v>16</v>
      </c>
      <c r="E606" s="11" t="s">
        <v>26</v>
      </c>
      <c r="F606" s="11" t="s">
        <v>14</v>
      </c>
      <c r="G606" s="11" t="s">
        <v>1954</v>
      </c>
      <c r="H606" s="11">
        <v>27</v>
      </c>
      <c r="I606" s="10">
        <v>43613</v>
      </c>
      <c r="J606" s="73">
        <v>701100000</v>
      </c>
      <c r="K606" s="74" t="str">
        <f>IF(TBL_Employees[[#This Row],[Usia]]&gt;35,"Menikah","Belum Menikah")</f>
        <v>Belum Menikah</v>
      </c>
      <c r="L606" s="11" t="s">
        <v>1956</v>
      </c>
      <c r="M606" s="11" t="s">
        <v>1963</v>
      </c>
      <c r="N606" s="16" t="str">
        <f>_xlfn.TEXTJOIN(",",TRUE,TBL_Employees[[#This Row],[Employe ID]:[City]])</f>
        <v>E01820,Nathan Miller,Quality Engineer,Engineering,Speciality Products,Male,Budha,27,43613,701100000,Belum Menikah,S1,Bekasi</v>
      </c>
    </row>
    <row r="607" spans="1:14">
      <c r="A607" s="11" t="s">
        <v>323</v>
      </c>
      <c r="B607" s="11" t="s">
        <v>1339</v>
      </c>
      <c r="C607" s="11" t="s">
        <v>22</v>
      </c>
      <c r="D607" s="11" t="s">
        <v>25</v>
      </c>
      <c r="E607" s="11" t="s">
        <v>17</v>
      </c>
      <c r="F607" s="11" t="s">
        <v>14</v>
      </c>
      <c r="G607" s="11" t="s">
        <v>1955</v>
      </c>
      <c r="H607" s="11">
        <v>45</v>
      </c>
      <c r="I607" s="10">
        <v>39519</v>
      </c>
      <c r="J607" s="73">
        <v>1861380000</v>
      </c>
      <c r="K607" s="74" t="str">
        <f>IF(TBL_Employees[[#This Row],[Usia]]&gt;35,"Menikah","Belum Menikah")</f>
        <v>Menikah</v>
      </c>
      <c r="L607" s="11" t="s">
        <v>1957</v>
      </c>
      <c r="M607" s="11" t="s">
        <v>1960</v>
      </c>
      <c r="N607" s="16" t="str">
        <f>_xlfn.TEXTJOIN(",",TRUE,TBL_Employees[[#This Row],[Employe ID]:[City]])</f>
        <v>E01712,James Singh,Director,Marketing,Corporate,Male,Konghucu,45,39519,1861380000,Menikah,S2,Bogor</v>
      </c>
    </row>
    <row r="608" spans="1:14">
      <c r="A608" s="11" t="s">
        <v>1340</v>
      </c>
      <c r="B608" s="11" t="s">
        <v>1341</v>
      </c>
      <c r="C608" s="11" t="s">
        <v>42</v>
      </c>
      <c r="D608" s="11" t="s">
        <v>40</v>
      </c>
      <c r="E608" s="11" t="s">
        <v>19</v>
      </c>
      <c r="F608" s="11" t="s">
        <v>14</v>
      </c>
      <c r="G608" s="11" t="s">
        <v>1950</v>
      </c>
      <c r="H608" s="11">
        <v>58</v>
      </c>
      <c r="I608" s="10">
        <v>40287</v>
      </c>
      <c r="J608" s="73">
        <v>563500000</v>
      </c>
      <c r="K608" s="74" t="str">
        <f>IF(TBL_Employees[[#This Row],[Usia]]&gt;35,"Menikah","Belum Menikah")</f>
        <v>Menikah</v>
      </c>
      <c r="L608" s="11" t="s">
        <v>1958</v>
      </c>
      <c r="M608" s="11" t="s">
        <v>1976</v>
      </c>
      <c r="N608" s="16" t="str">
        <f>_xlfn.TEXTJOIN(",",TRUE,TBL_Employees[[#This Row],[Employe ID]:[City]])</f>
        <v>E00184,Kayden Ortega,Analyst,Accounting,Manufacturing,Male,Islam,58,40287,563500000,Menikah,S3,Manado</v>
      </c>
    </row>
    <row r="609" spans="1:14">
      <c r="A609" s="11" t="s">
        <v>605</v>
      </c>
      <c r="B609" s="11" t="s">
        <v>1342</v>
      </c>
      <c r="C609" s="11" t="s">
        <v>37</v>
      </c>
      <c r="D609" s="11" t="s">
        <v>7</v>
      </c>
      <c r="E609" s="11" t="s">
        <v>8</v>
      </c>
      <c r="F609" s="11" t="s">
        <v>9</v>
      </c>
      <c r="G609" s="11" t="s">
        <v>1951</v>
      </c>
      <c r="H609" s="11">
        <v>45</v>
      </c>
      <c r="I609" s="10">
        <v>42379</v>
      </c>
      <c r="J609" s="73">
        <v>1497610000</v>
      </c>
      <c r="K609" s="74" t="str">
        <f>IF(TBL_Employees[[#This Row],[Usia]]&gt;35,"Menikah","Belum Menikah")</f>
        <v>Menikah</v>
      </c>
      <c r="L609" s="11" t="s">
        <v>1956</v>
      </c>
      <c r="M609" s="11" t="s">
        <v>1975</v>
      </c>
      <c r="N609" s="16" t="str">
        <f>_xlfn.TEXTJOIN(",",TRUE,TBL_Employees[[#This Row],[Employe ID]:[City]])</f>
        <v>E02706,Lucy Figueroa,Sr. Manger,Finance,Research &amp; Development,Female,Protestan,45,42379,1497610000,Menikah,S1,Denpasar</v>
      </c>
    </row>
    <row r="610" spans="1:14">
      <c r="A610" s="11" t="s">
        <v>1343</v>
      </c>
      <c r="B610" s="11" t="s">
        <v>1344</v>
      </c>
      <c r="C610" s="11" t="s">
        <v>37</v>
      </c>
      <c r="D610" s="11" t="s">
        <v>7</v>
      </c>
      <c r="E610" s="11" t="s">
        <v>17</v>
      </c>
      <c r="F610" s="11" t="s">
        <v>14</v>
      </c>
      <c r="G610" s="11" t="s">
        <v>1952</v>
      </c>
      <c r="H610" s="11">
        <v>44</v>
      </c>
      <c r="I610" s="10">
        <v>39305</v>
      </c>
      <c r="J610" s="73">
        <v>1262770000</v>
      </c>
      <c r="K610" s="74" t="str">
        <f>IF(TBL_Employees[[#This Row],[Usia]]&gt;35,"Menikah","Belum Menikah")</f>
        <v>Menikah</v>
      </c>
      <c r="L610" s="11" t="s">
        <v>1958</v>
      </c>
      <c r="M610" s="11" t="s">
        <v>1966</v>
      </c>
      <c r="N610" s="16" t="str">
        <f>_xlfn.TEXTJOIN(",",TRUE,TBL_Employees[[#This Row],[Employe ID]:[City]])</f>
        <v>E02899,Joshua Cortez,Sr. Manger,Finance,Corporate,Male,Katolik,44,39305,1262770000,Menikah,S3,Medan</v>
      </c>
    </row>
    <row r="611" spans="1:14">
      <c r="A611" s="11" t="s">
        <v>1345</v>
      </c>
      <c r="B611" s="11" t="s">
        <v>1346</v>
      </c>
      <c r="C611" s="11" t="s">
        <v>38</v>
      </c>
      <c r="D611" s="11" t="s">
        <v>30</v>
      </c>
      <c r="E611" s="11" t="s">
        <v>26</v>
      </c>
      <c r="F611" s="11" t="s">
        <v>14</v>
      </c>
      <c r="G611" s="11" t="s">
        <v>1953</v>
      </c>
      <c r="H611" s="11">
        <v>33</v>
      </c>
      <c r="I611" s="10">
        <v>41446</v>
      </c>
      <c r="J611" s="73">
        <v>1196310000</v>
      </c>
      <c r="K611" s="74" t="str">
        <f>IF(TBL_Employees[[#This Row],[Usia]]&gt;35,"Menikah","Belum Menikah")</f>
        <v>Belum Menikah</v>
      </c>
      <c r="L611" s="11" t="s">
        <v>1956</v>
      </c>
      <c r="M611" s="11" t="s">
        <v>1962</v>
      </c>
      <c r="N611" s="16" t="str">
        <f>_xlfn.TEXTJOIN(",",TRUE,TBL_Employees[[#This Row],[Employe ID]:[City]])</f>
        <v>E02478,Alexander Morris,Manager,Sales,Speciality Products,Male,Hindu,33,41446,1196310000,Belum Menikah,S1,Tanggerang</v>
      </c>
    </row>
    <row r="612" spans="1:14">
      <c r="A612" s="11" t="s">
        <v>1347</v>
      </c>
      <c r="B612" s="11" t="s">
        <v>1348</v>
      </c>
      <c r="C612" s="11" t="s">
        <v>6</v>
      </c>
      <c r="D612" s="11" t="s">
        <v>13</v>
      </c>
      <c r="E612" s="11" t="s">
        <v>8</v>
      </c>
      <c r="F612" s="11" t="s">
        <v>14</v>
      </c>
      <c r="G612" s="11" t="s">
        <v>1954</v>
      </c>
      <c r="H612" s="11">
        <v>26</v>
      </c>
      <c r="I612" s="10">
        <v>43960</v>
      </c>
      <c r="J612" s="73">
        <v>2565610000</v>
      </c>
      <c r="K612" s="74" t="str">
        <f>IF(TBL_Employees[[#This Row],[Usia]]&gt;35,"Menikah","Belum Menikah")</f>
        <v>Belum Menikah</v>
      </c>
      <c r="L612" s="11" t="s">
        <v>1956</v>
      </c>
      <c r="M612" s="11" t="s">
        <v>1964</v>
      </c>
      <c r="N612" s="16" t="str">
        <f>_xlfn.TEXTJOIN(",",TRUE,TBL_Employees[[#This Row],[Employe ID]:[City]])</f>
        <v>E04170,Grayson Chin,Vice President,IT,Research &amp; Development,Male,Budha,26,43960,2565610000,Belum Menikah,S1,Surabaya</v>
      </c>
    </row>
    <row r="613" spans="1:14">
      <c r="A613" s="11" t="s">
        <v>255</v>
      </c>
      <c r="B613" s="11" t="s">
        <v>1349</v>
      </c>
      <c r="C613" s="11" t="s">
        <v>59</v>
      </c>
      <c r="D613" s="11" t="s">
        <v>13</v>
      </c>
      <c r="E613" s="11" t="s">
        <v>26</v>
      </c>
      <c r="F613" s="11" t="s">
        <v>9</v>
      </c>
      <c r="G613" s="11" t="s">
        <v>1955</v>
      </c>
      <c r="H613" s="11">
        <v>45</v>
      </c>
      <c r="I613" s="10">
        <v>43937</v>
      </c>
      <c r="J613" s="73">
        <v>669580000</v>
      </c>
      <c r="K613" s="74" t="str">
        <f>IF(TBL_Employees[[#This Row],[Usia]]&gt;35,"Menikah","Belum Menikah")</f>
        <v>Menikah</v>
      </c>
      <c r="L613" s="11" t="s">
        <v>1956</v>
      </c>
      <c r="M613" s="11" t="s">
        <v>1963</v>
      </c>
      <c r="N613" s="16" t="str">
        <f>_xlfn.TEXTJOIN(",",TRUE,TBL_Employees[[#This Row],[Employe ID]:[City]])</f>
        <v>E00929,Allison Espinoza,Solutions Architect,IT,Speciality Products,Female,Konghucu,45,43937,669580000,Menikah,S1,Bekasi</v>
      </c>
    </row>
    <row r="614" spans="1:14">
      <c r="A614" s="11" t="s">
        <v>27</v>
      </c>
      <c r="B614" s="11" t="s">
        <v>1350</v>
      </c>
      <c r="C614" s="11" t="s">
        <v>37</v>
      </c>
      <c r="D614" s="11" t="s">
        <v>30</v>
      </c>
      <c r="E614" s="11" t="s">
        <v>19</v>
      </c>
      <c r="F614" s="11" t="s">
        <v>9</v>
      </c>
      <c r="G614" s="11" t="s">
        <v>1950</v>
      </c>
      <c r="H614" s="11">
        <v>46</v>
      </c>
      <c r="I614" s="10">
        <v>38046</v>
      </c>
      <c r="J614" s="73">
        <v>1588970000</v>
      </c>
      <c r="K614" s="74" t="str">
        <f>IF(TBL_Employees[[#This Row],[Usia]]&gt;35,"Menikah","Belum Menikah")</f>
        <v>Menikah</v>
      </c>
      <c r="L614" s="11" t="s">
        <v>1957</v>
      </c>
      <c r="M614" s="11" t="s">
        <v>1960</v>
      </c>
      <c r="N614" s="16" t="str">
        <f>_xlfn.TEXTJOIN(",",TRUE,TBL_Employees[[#This Row],[Employe ID]:[City]])</f>
        <v>E00530,Naomi Chu,Sr. Manger,Sales,Manufacturing,Female,Islam,46,38046,1588970000,Menikah,S2,Bogor</v>
      </c>
    </row>
    <row r="615" spans="1:14">
      <c r="A615" s="11" t="s">
        <v>482</v>
      </c>
      <c r="B615" s="11" t="s">
        <v>1351</v>
      </c>
      <c r="C615" s="11" t="s">
        <v>32</v>
      </c>
      <c r="D615" s="11" t="s">
        <v>13</v>
      </c>
      <c r="E615" s="11" t="s">
        <v>17</v>
      </c>
      <c r="F615" s="11" t="s">
        <v>14</v>
      </c>
      <c r="G615" s="11" t="s">
        <v>1951</v>
      </c>
      <c r="H615" s="11">
        <v>37</v>
      </c>
      <c r="I615" s="10">
        <v>39493</v>
      </c>
      <c r="J615" s="73">
        <v>716950000</v>
      </c>
      <c r="K615" s="74" t="str">
        <f>IF(TBL_Employees[[#This Row],[Usia]]&gt;35,"Menikah","Belum Menikah")</f>
        <v>Menikah</v>
      </c>
      <c r="L615" s="11" t="s">
        <v>1956</v>
      </c>
      <c r="M615" s="11" t="s">
        <v>1962</v>
      </c>
      <c r="N615" s="16" t="str">
        <f>_xlfn.TEXTJOIN(",",TRUE,TBL_Employees[[#This Row],[Employe ID]:[City]])</f>
        <v>E03824,Jameson Martin,Technical Architect,IT,Corporate,Male,Protestan,37,39493,716950000,Menikah,S1,Tanggerang</v>
      </c>
    </row>
    <row r="616" spans="1:14">
      <c r="A616" s="11" t="s">
        <v>1352</v>
      </c>
      <c r="B616" s="11" t="s">
        <v>1353</v>
      </c>
      <c r="C616" s="11" t="s">
        <v>24</v>
      </c>
      <c r="D616" s="11" t="s">
        <v>25</v>
      </c>
      <c r="E616" s="11" t="s">
        <v>17</v>
      </c>
      <c r="F616" s="11" t="s">
        <v>14</v>
      </c>
      <c r="G616" s="11" t="s">
        <v>1952</v>
      </c>
      <c r="H616" s="11">
        <v>40</v>
      </c>
      <c r="I616" s="10">
        <v>41904</v>
      </c>
      <c r="J616" s="73">
        <v>737790000</v>
      </c>
      <c r="K616" s="74" t="str">
        <f>IF(TBL_Employees[[#This Row],[Usia]]&gt;35,"Menikah","Belum Menikah")</f>
        <v>Menikah</v>
      </c>
      <c r="L616" s="11" t="s">
        <v>1957</v>
      </c>
      <c r="M616" s="11" t="s">
        <v>1960</v>
      </c>
      <c r="N616" s="16" t="str">
        <f>_xlfn.TEXTJOIN(",",TRUE,TBL_Employees[[#This Row],[Employe ID]:[City]])</f>
        <v>E02492,Sebastian Gupta,Sr. Analyst,Marketing,Corporate,Male,Katolik,40,41904,737790000,Menikah,S2,Bogor</v>
      </c>
    </row>
    <row r="617" spans="1:14">
      <c r="A617" s="11" t="s">
        <v>1354</v>
      </c>
      <c r="B617" s="11" t="s">
        <v>1355</v>
      </c>
      <c r="C617" s="11" t="s">
        <v>38</v>
      </c>
      <c r="D617" s="11" t="s">
        <v>30</v>
      </c>
      <c r="E617" s="11" t="s">
        <v>26</v>
      </c>
      <c r="F617" s="11" t="s">
        <v>9</v>
      </c>
      <c r="G617" s="11" t="s">
        <v>1953</v>
      </c>
      <c r="H617" s="11">
        <v>45</v>
      </c>
      <c r="I617" s="10">
        <v>40836</v>
      </c>
      <c r="J617" s="73">
        <v>1236400000</v>
      </c>
      <c r="K617" s="74" t="str">
        <f>IF(TBL_Employees[[#This Row],[Usia]]&gt;35,"Menikah","Belum Menikah")</f>
        <v>Menikah</v>
      </c>
      <c r="L617" s="11" t="s">
        <v>1957</v>
      </c>
      <c r="M617" s="11" t="s">
        <v>1965</v>
      </c>
      <c r="N617" s="16" t="str">
        <f>_xlfn.TEXTJOIN(",",TRUE,TBL_Employees[[#This Row],[Employe ID]:[City]])</f>
        <v>E01733,Eloise Pham,Manager,Sales,Speciality Products,Female,Hindu,45,40836,1236400000,Menikah,S2,Bandung</v>
      </c>
    </row>
    <row r="618" spans="1:14">
      <c r="A618" s="11" t="s">
        <v>1287</v>
      </c>
      <c r="B618" s="11" t="s">
        <v>1356</v>
      </c>
      <c r="C618" s="11" t="s">
        <v>42</v>
      </c>
      <c r="D618" s="11" t="s">
        <v>30</v>
      </c>
      <c r="E618" s="11" t="s">
        <v>26</v>
      </c>
      <c r="F618" s="11" t="s">
        <v>9</v>
      </c>
      <c r="G618" s="11" t="s">
        <v>1954</v>
      </c>
      <c r="H618" s="11">
        <v>33</v>
      </c>
      <c r="I618" s="10">
        <v>41742</v>
      </c>
      <c r="J618" s="73">
        <v>468780000</v>
      </c>
      <c r="K618" s="74" t="str">
        <f>IF(TBL_Employees[[#This Row],[Usia]]&gt;35,"Menikah","Belum Menikah")</f>
        <v>Belum Menikah</v>
      </c>
      <c r="L618" s="11" t="s">
        <v>1956</v>
      </c>
      <c r="M618" s="11" t="s">
        <v>1963</v>
      </c>
      <c r="N618" s="16" t="str">
        <f>_xlfn.TEXTJOIN(",",TRUE,TBL_Employees[[#This Row],[Employe ID]:[City]])</f>
        <v>E02857,Valentina Davis,Analyst,Sales,Speciality Products,Female,Budha,33,41742,468780000,Belum Menikah,S1,Bekasi</v>
      </c>
    </row>
    <row r="619" spans="1:14">
      <c r="A619" s="11" t="s">
        <v>1357</v>
      </c>
      <c r="B619" s="11" t="s">
        <v>164</v>
      </c>
      <c r="C619" s="11" t="s">
        <v>42</v>
      </c>
      <c r="D619" s="11" t="s">
        <v>25</v>
      </c>
      <c r="E619" s="11" t="s">
        <v>26</v>
      </c>
      <c r="F619" s="11" t="s">
        <v>9</v>
      </c>
      <c r="G619" s="11" t="s">
        <v>1955</v>
      </c>
      <c r="H619" s="11">
        <v>64</v>
      </c>
      <c r="I619" s="10">
        <v>37662</v>
      </c>
      <c r="J619" s="73">
        <v>570320000</v>
      </c>
      <c r="K619" s="74" t="str">
        <f>IF(TBL_Employees[[#This Row],[Usia]]&gt;35,"Menikah","Belum Menikah")</f>
        <v>Menikah</v>
      </c>
      <c r="L619" s="11" t="s">
        <v>1956</v>
      </c>
      <c r="M619" s="11" t="s">
        <v>1963</v>
      </c>
      <c r="N619" s="16" t="str">
        <f>_xlfn.TEXTJOIN(",",TRUE,TBL_Employees[[#This Row],[Employe ID]:[City]])</f>
        <v>E04938,Brooklyn Daniels,Analyst,Marketing,Speciality Products,Female,Konghucu,64,37662,570320000,Menikah,S1,Bekasi</v>
      </c>
    </row>
    <row r="620" spans="1:14">
      <c r="A620" s="11" t="s">
        <v>1358</v>
      </c>
      <c r="B620" s="11" t="s">
        <v>1359</v>
      </c>
      <c r="C620" s="11" t="s">
        <v>24</v>
      </c>
      <c r="D620" s="11" t="s">
        <v>30</v>
      </c>
      <c r="E620" s="11" t="s">
        <v>19</v>
      </c>
      <c r="F620" s="11" t="s">
        <v>9</v>
      </c>
      <c r="G620" s="11" t="s">
        <v>1950</v>
      </c>
      <c r="H620" s="11">
        <v>57</v>
      </c>
      <c r="I620" s="10">
        <v>39357</v>
      </c>
      <c r="J620" s="73">
        <v>981500000</v>
      </c>
      <c r="K620" s="74" t="str">
        <f>IF(TBL_Employees[[#This Row],[Usia]]&gt;35,"Menikah","Belum Menikah")</f>
        <v>Menikah</v>
      </c>
      <c r="L620" s="11" t="s">
        <v>1958</v>
      </c>
      <c r="M620" s="11" t="s">
        <v>1976</v>
      </c>
      <c r="N620" s="16" t="str">
        <f>_xlfn.TEXTJOIN(",",TRUE,TBL_Employees[[#This Row],[Employe ID]:[City]])</f>
        <v>E04952,Paisley Gomez,Sr. Analyst,Sales,Manufacturing,Female,Islam,57,39357,981500000,Menikah,S3,Manado</v>
      </c>
    </row>
    <row r="621" spans="1:14">
      <c r="A621" s="11" t="s">
        <v>149</v>
      </c>
      <c r="B621" s="11" t="s">
        <v>1360</v>
      </c>
      <c r="C621" s="11" t="s">
        <v>22</v>
      </c>
      <c r="D621" s="11" t="s">
        <v>25</v>
      </c>
      <c r="E621" s="11" t="s">
        <v>19</v>
      </c>
      <c r="F621" s="11" t="s">
        <v>9</v>
      </c>
      <c r="G621" s="11" t="s">
        <v>1951</v>
      </c>
      <c r="H621" s="11">
        <v>35</v>
      </c>
      <c r="I621" s="10">
        <v>42800</v>
      </c>
      <c r="J621" s="73">
        <v>1714260000</v>
      </c>
      <c r="K621" s="74" t="str">
        <f>IF(TBL_Employees[[#This Row],[Usia]]&gt;35,"Menikah","Belum Menikah")</f>
        <v>Belum Menikah</v>
      </c>
      <c r="L621" s="11" t="s">
        <v>1957</v>
      </c>
      <c r="M621" s="11" t="s">
        <v>1967</v>
      </c>
      <c r="N621" s="16" t="str">
        <f>_xlfn.TEXTJOIN(",",TRUE,TBL_Employees[[#This Row],[Employe ID]:[City]])</f>
        <v>E02420,Madison Li,Director,Marketing,Manufacturing,Female,Protestan,35,42800,1714260000,Belum Menikah,S2,Yogyakarta</v>
      </c>
    </row>
    <row r="622" spans="1:14">
      <c r="A622" s="11" t="s">
        <v>333</v>
      </c>
      <c r="B622" s="11" t="s">
        <v>1361</v>
      </c>
      <c r="C622" s="11" t="s">
        <v>42</v>
      </c>
      <c r="D622" s="11" t="s">
        <v>7</v>
      </c>
      <c r="E622" s="11" t="s">
        <v>19</v>
      </c>
      <c r="F622" s="11" t="s">
        <v>9</v>
      </c>
      <c r="G622" s="11" t="s">
        <v>1952</v>
      </c>
      <c r="H622" s="11">
        <v>55</v>
      </c>
      <c r="I622" s="10">
        <v>44302</v>
      </c>
      <c r="J622" s="73">
        <v>482660000</v>
      </c>
      <c r="K622" s="74" t="str">
        <f>IF(TBL_Employees[[#This Row],[Usia]]&gt;35,"Menikah","Belum Menikah")</f>
        <v>Menikah</v>
      </c>
      <c r="L622" s="11" t="s">
        <v>1956</v>
      </c>
      <c r="M622" s="11" t="s">
        <v>1961</v>
      </c>
      <c r="N622" s="16" t="str">
        <f>_xlfn.TEXTJOIN(",",TRUE,TBL_Employees[[#This Row],[Employe ID]:[City]])</f>
        <v>E01639,Everleigh Simmons,Analyst,Finance,Manufacturing,Female,Katolik,55,44302,482660000,Menikah,S1,Depok</v>
      </c>
    </row>
    <row r="623" spans="1:14">
      <c r="A623" s="11" t="s">
        <v>1362</v>
      </c>
      <c r="B623" s="11" t="s">
        <v>1363</v>
      </c>
      <c r="C623" s="11" t="s">
        <v>6</v>
      </c>
      <c r="D623" s="11" t="s">
        <v>7</v>
      </c>
      <c r="E623" s="11" t="s">
        <v>8</v>
      </c>
      <c r="F623" s="11" t="s">
        <v>14</v>
      </c>
      <c r="G623" s="11" t="s">
        <v>1953</v>
      </c>
      <c r="H623" s="11">
        <v>36</v>
      </c>
      <c r="I623" s="10">
        <v>43330</v>
      </c>
      <c r="J623" s="73">
        <v>2234040000</v>
      </c>
      <c r="K623" s="74" t="str">
        <f>IF(TBL_Employees[[#This Row],[Usia]]&gt;35,"Menikah","Belum Menikah")</f>
        <v>Menikah</v>
      </c>
      <c r="L623" s="11" t="s">
        <v>1956</v>
      </c>
      <c r="M623" s="11" t="s">
        <v>1975</v>
      </c>
      <c r="N623" s="16" t="str">
        <f>_xlfn.TEXTJOIN(",",TRUE,TBL_Employees[[#This Row],[Employe ID]:[City]])</f>
        <v>E03947,Logan Soto,Vice President,Finance,Research &amp; Development,Male,Hindu,36,43330,2234040000,Menikah,S1,Denpasar</v>
      </c>
    </row>
    <row r="624" spans="1:14">
      <c r="A624" s="11" t="s">
        <v>1364</v>
      </c>
      <c r="B624" s="11" t="s">
        <v>1365</v>
      </c>
      <c r="C624" s="11" t="s">
        <v>69</v>
      </c>
      <c r="D624" s="11" t="s">
        <v>13</v>
      </c>
      <c r="E624" s="11" t="s">
        <v>26</v>
      </c>
      <c r="F624" s="11" t="s">
        <v>9</v>
      </c>
      <c r="G624" s="11" t="s">
        <v>1954</v>
      </c>
      <c r="H624" s="11">
        <v>57</v>
      </c>
      <c r="I624" s="10">
        <v>41649</v>
      </c>
      <c r="J624" s="73">
        <v>748540000</v>
      </c>
      <c r="K624" s="74" t="str">
        <f>IF(TBL_Employees[[#This Row],[Usia]]&gt;35,"Menikah","Belum Menikah")</f>
        <v>Menikah</v>
      </c>
      <c r="L624" s="11" t="s">
        <v>1956</v>
      </c>
      <c r="M624" s="11" t="s">
        <v>1959</v>
      </c>
      <c r="N624" s="16" t="str">
        <f>_xlfn.TEXTJOIN(",",TRUE,TBL_Employees[[#This Row],[Employe ID]:[City]])</f>
        <v>E04535,Charlotte Vo,System Administrator ,IT,Speciality Products,Female,Budha,57,41649,748540000,Menikah,S1,Jakarta</v>
      </c>
    </row>
    <row r="625" spans="1:14">
      <c r="A625" s="11" t="s">
        <v>189</v>
      </c>
      <c r="B625" s="11" t="s">
        <v>1366</v>
      </c>
      <c r="C625" s="11" t="s">
        <v>6</v>
      </c>
      <c r="D625" s="11" t="s">
        <v>40</v>
      </c>
      <c r="E625" s="11" t="s">
        <v>26</v>
      </c>
      <c r="F625" s="11" t="s">
        <v>9</v>
      </c>
      <c r="G625" s="11" t="s">
        <v>1955</v>
      </c>
      <c r="H625" s="11">
        <v>48</v>
      </c>
      <c r="I625" s="10">
        <v>39197</v>
      </c>
      <c r="J625" s="73">
        <v>2177830000</v>
      </c>
      <c r="K625" s="74" t="str">
        <f>IF(TBL_Employees[[#This Row],[Usia]]&gt;35,"Menikah","Belum Menikah")</f>
        <v>Menikah</v>
      </c>
      <c r="L625" s="11" t="s">
        <v>1956</v>
      </c>
      <c r="M625" s="11" t="s">
        <v>1959</v>
      </c>
      <c r="N625" s="16" t="str">
        <f>_xlfn.TEXTJOIN(",",TRUE,TBL_Employees[[#This Row],[Employe ID]:[City]])</f>
        <v>E00380,Alice Thompson,Vice President,Accounting,Speciality Products,Female,Konghucu,48,39197,2177830000,Menikah,S1,Jakarta</v>
      </c>
    </row>
    <row r="626" spans="1:14">
      <c r="A626" s="11" t="s">
        <v>1367</v>
      </c>
      <c r="B626" s="11" t="s">
        <v>1368</v>
      </c>
      <c r="C626" s="11" t="s">
        <v>49</v>
      </c>
      <c r="D626" s="11" t="s">
        <v>13</v>
      </c>
      <c r="E626" s="11" t="s">
        <v>19</v>
      </c>
      <c r="F626" s="11" t="s">
        <v>9</v>
      </c>
      <c r="G626" s="11" t="s">
        <v>1950</v>
      </c>
      <c r="H626" s="11">
        <v>53</v>
      </c>
      <c r="I626" s="10">
        <v>38214</v>
      </c>
      <c r="J626" s="73">
        <v>447350000</v>
      </c>
      <c r="K626" s="74" t="str">
        <f>IF(TBL_Employees[[#This Row],[Usia]]&gt;35,"Menikah","Belum Menikah")</f>
        <v>Menikah</v>
      </c>
      <c r="L626" s="11" t="s">
        <v>1958</v>
      </c>
      <c r="M626" s="11" t="s">
        <v>1966</v>
      </c>
      <c r="N626" s="16" t="str">
        <f>_xlfn.TEXTJOIN(",",TRUE,TBL_Employees[[#This Row],[Employe ID]:[City]])</f>
        <v>E01432,Peyton Garza,Systems Analyst,IT,Manufacturing,Female,Islam,53,38214,447350000,Menikah,S3,Medan</v>
      </c>
    </row>
    <row r="627" spans="1:14">
      <c r="A627" s="11" t="s">
        <v>328</v>
      </c>
      <c r="B627" s="11" t="s">
        <v>1369</v>
      </c>
      <c r="C627" s="11" t="s">
        <v>39</v>
      </c>
      <c r="D627" s="11" t="s">
        <v>7</v>
      </c>
      <c r="E627" s="11" t="s">
        <v>19</v>
      </c>
      <c r="F627" s="11" t="s">
        <v>9</v>
      </c>
      <c r="G627" s="11" t="s">
        <v>1951</v>
      </c>
      <c r="H627" s="11">
        <v>41</v>
      </c>
      <c r="I627" s="10">
        <v>39091</v>
      </c>
      <c r="J627" s="73">
        <v>506850000</v>
      </c>
      <c r="K627" s="74" t="str">
        <f>IF(TBL_Employees[[#This Row],[Usia]]&gt;35,"Menikah","Belum Menikah")</f>
        <v>Menikah</v>
      </c>
      <c r="L627" s="11" t="s">
        <v>1956</v>
      </c>
      <c r="M627" s="11" t="s">
        <v>1975</v>
      </c>
      <c r="N627" s="16" t="str">
        <f>_xlfn.TEXTJOIN(",",TRUE,TBL_Employees[[#This Row],[Employe ID]:[City]])</f>
        <v>E02628,Nora Nelson,Analyst II,Finance,Manufacturing,Female,Protestan,41,39091,506850000,Menikah,S1,Denpasar</v>
      </c>
    </row>
    <row r="628" spans="1:14">
      <c r="A628" s="11" t="s">
        <v>1370</v>
      </c>
      <c r="B628" s="11" t="s">
        <v>1371</v>
      </c>
      <c r="C628" s="11" t="s">
        <v>39</v>
      </c>
      <c r="D628" s="11" t="s">
        <v>30</v>
      </c>
      <c r="E628" s="11" t="s">
        <v>8</v>
      </c>
      <c r="F628" s="11" t="s">
        <v>14</v>
      </c>
      <c r="G628" s="11" t="s">
        <v>1952</v>
      </c>
      <c r="H628" s="11">
        <v>34</v>
      </c>
      <c r="I628" s="10">
        <v>43169</v>
      </c>
      <c r="J628" s="73">
        <v>589930000</v>
      </c>
      <c r="K628" s="74" t="str">
        <f>IF(TBL_Employees[[#This Row],[Usia]]&gt;35,"Menikah","Belum Menikah")</f>
        <v>Belum Menikah</v>
      </c>
      <c r="L628" s="11" t="s">
        <v>1956</v>
      </c>
      <c r="M628" s="11" t="s">
        <v>1964</v>
      </c>
      <c r="N628" s="16" t="str">
        <f>_xlfn.TEXTJOIN(",",TRUE,TBL_Employees[[#This Row],[Employe ID]:[City]])</f>
        <v>E03578,Maverick Li,Analyst II,Sales,Research &amp; Development,Male,Katolik,34,43169,589930000,Belum Menikah,S1,Surabaya</v>
      </c>
    </row>
    <row r="629" spans="1:14">
      <c r="A629" s="11" t="s">
        <v>1372</v>
      </c>
      <c r="B629" s="11" t="s">
        <v>1373</v>
      </c>
      <c r="C629" s="11" t="s">
        <v>43</v>
      </c>
      <c r="D629" s="11" t="s">
        <v>16</v>
      </c>
      <c r="E629" s="11" t="s">
        <v>17</v>
      </c>
      <c r="F629" s="11" t="s">
        <v>14</v>
      </c>
      <c r="G629" s="11" t="s">
        <v>1953</v>
      </c>
      <c r="H629" s="11">
        <v>47</v>
      </c>
      <c r="I629" s="10">
        <v>43990</v>
      </c>
      <c r="J629" s="73">
        <v>1157650000</v>
      </c>
      <c r="K629" s="74" t="str">
        <f>IF(TBL_Employees[[#This Row],[Usia]]&gt;35,"Menikah","Belum Menikah")</f>
        <v>Menikah</v>
      </c>
      <c r="L629" s="11" t="s">
        <v>1956</v>
      </c>
      <c r="M629" s="11" t="s">
        <v>1963</v>
      </c>
      <c r="N629" s="16" t="str">
        <f>_xlfn.TEXTJOIN(",",TRUE,TBL_Employees[[#This Row],[Employe ID]:[City]])</f>
        <v>E03563,Ian Barnes,Operations Engineer,Engineering,Corporate,Male,Hindu,47,43990,1157650000,Menikah,S1,Bekasi</v>
      </c>
    </row>
    <row r="630" spans="1:14">
      <c r="A630" s="11" t="s">
        <v>1374</v>
      </c>
      <c r="B630" s="11" t="s">
        <v>1375</v>
      </c>
      <c r="C630" s="11" t="s">
        <v>22</v>
      </c>
      <c r="D630" s="11" t="s">
        <v>40</v>
      </c>
      <c r="E630" s="11" t="s">
        <v>19</v>
      </c>
      <c r="F630" s="11" t="s">
        <v>9</v>
      </c>
      <c r="G630" s="11" t="s">
        <v>1954</v>
      </c>
      <c r="H630" s="11">
        <v>63</v>
      </c>
      <c r="I630" s="10">
        <v>39147</v>
      </c>
      <c r="J630" s="73">
        <v>1930440000</v>
      </c>
      <c r="K630" s="74" t="str">
        <f>IF(TBL_Employees[[#This Row],[Usia]]&gt;35,"Menikah","Belum Menikah")</f>
        <v>Menikah</v>
      </c>
      <c r="L630" s="11" t="s">
        <v>1956</v>
      </c>
      <c r="M630" s="11" t="s">
        <v>1963</v>
      </c>
      <c r="N630" s="16" t="str">
        <f>_xlfn.TEXTJOIN(",",TRUE,TBL_Employees[[#This Row],[Employe ID]:[City]])</f>
        <v>E02781,Athena Vu,Director,Accounting,Manufacturing,Female,Budha,63,39147,1930440000,Menikah,S1,Bekasi</v>
      </c>
    </row>
    <row r="631" spans="1:14">
      <c r="A631" s="11" t="s">
        <v>1376</v>
      </c>
      <c r="B631" s="11" t="s">
        <v>1377</v>
      </c>
      <c r="C631" s="11" t="s">
        <v>42</v>
      </c>
      <c r="D631" s="11" t="s">
        <v>25</v>
      </c>
      <c r="E631" s="11" t="s">
        <v>8</v>
      </c>
      <c r="F631" s="11" t="s">
        <v>9</v>
      </c>
      <c r="G631" s="11" t="s">
        <v>1955</v>
      </c>
      <c r="H631" s="11">
        <v>65</v>
      </c>
      <c r="I631" s="10">
        <v>40711</v>
      </c>
      <c r="J631" s="73">
        <v>566860000</v>
      </c>
      <c r="K631" s="74" t="str">
        <f>IF(TBL_Employees[[#This Row],[Usia]]&gt;35,"Menikah","Belum Menikah")</f>
        <v>Menikah</v>
      </c>
      <c r="L631" s="11" t="s">
        <v>1956</v>
      </c>
      <c r="M631" s="11" t="s">
        <v>1959</v>
      </c>
      <c r="N631" s="16" t="str">
        <f>_xlfn.TEXTJOIN(",",TRUE,TBL_Employees[[#This Row],[Employe ID]:[City]])</f>
        <v>E04739,Ruby Washington,Analyst,Marketing,Research &amp; Development,Female,Konghucu,65,40711,566860000,Menikah,S1,Jakarta</v>
      </c>
    </row>
    <row r="632" spans="1:14">
      <c r="A632" s="11" t="s">
        <v>1378</v>
      </c>
      <c r="B632" s="11" t="s">
        <v>1379</v>
      </c>
      <c r="C632" s="11" t="s">
        <v>37</v>
      </c>
      <c r="D632" s="11" t="s">
        <v>7</v>
      </c>
      <c r="E632" s="11" t="s">
        <v>19</v>
      </c>
      <c r="F632" s="11" t="s">
        <v>9</v>
      </c>
      <c r="G632" s="11" t="s">
        <v>1950</v>
      </c>
      <c r="H632" s="11">
        <v>33</v>
      </c>
      <c r="I632" s="10">
        <v>43763</v>
      </c>
      <c r="J632" s="73">
        <v>1316520000</v>
      </c>
      <c r="K632" s="74" t="str">
        <f>IF(TBL_Employees[[#This Row],[Usia]]&gt;35,"Menikah","Belum Menikah")</f>
        <v>Belum Menikah</v>
      </c>
      <c r="L632" s="11" t="s">
        <v>1956</v>
      </c>
      <c r="M632" s="11" t="s">
        <v>1959</v>
      </c>
      <c r="N632" s="16" t="str">
        <f>_xlfn.TEXTJOIN(",",TRUE,TBL_Employees[[#This Row],[Employe ID]:[City]])</f>
        <v>E02665,Bella Butler,Sr. Manger,Finance,Manufacturing,Female,Islam,33,43763,1316520000,Belum Menikah,S1,Jakarta</v>
      </c>
    </row>
    <row r="633" spans="1:14">
      <c r="A633" s="11" t="s">
        <v>1380</v>
      </c>
      <c r="B633" s="11" t="s">
        <v>1381</v>
      </c>
      <c r="C633" s="11" t="s">
        <v>22</v>
      </c>
      <c r="D633" s="11" t="s">
        <v>25</v>
      </c>
      <c r="E633" s="11" t="s">
        <v>19</v>
      </c>
      <c r="F633" s="11" t="s">
        <v>9</v>
      </c>
      <c r="G633" s="11" t="s">
        <v>1951</v>
      </c>
      <c r="H633" s="11">
        <v>45</v>
      </c>
      <c r="I633" s="10">
        <v>39507</v>
      </c>
      <c r="J633" s="73">
        <v>1505770000</v>
      </c>
      <c r="K633" s="74" t="str">
        <f>IF(TBL_Employees[[#This Row],[Usia]]&gt;35,"Menikah","Belum Menikah")</f>
        <v>Menikah</v>
      </c>
      <c r="L633" s="11" t="s">
        <v>1956</v>
      </c>
      <c r="M633" s="11" t="s">
        <v>1963</v>
      </c>
      <c r="N633" s="16" t="str">
        <f>_xlfn.TEXTJOIN(",",TRUE,TBL_Employees[[#This Row],[Employe ID]:[City]])</f>
        <v>E04132,Kinsley Henry,Director,Marketing,Manufacturing,Female,Protestan,45,39507,1505770000,Menikah,S1,Bekasi</v>
      </c>
    </row>
    <row r="634" spans="1:14">
      <c r="A634" s="11" t="s">
        <v>316</v>
      </c>
      <c r="B634" s="11" t="s">
        <v>1382</v>
      </c>
      <c r="C634" s="11" t="s">
        <v>68</v>
      </c>
      <c r="D634" s="11" t="s">
        <v>16</v>
      </c>
      <c r="E634" s="11" t="s">
        <v>8</v>
      </c>
      <c r="F634" s="11" t="s">
        <v>9</v>
      </c>
      <c r="G634" s="11" t="s">
        <v>1952</v>
      </c>
      <c r="H634" s="11">
        <v>37</v>
      </c>
      <c r="I634" s="10">
        <v>43461</v>
      </c>
      <c r="J634" s="73">
        <v>873590000</v>
      </c>
      <c r="K634" s="74" t="str">
        <f>IF(TBL_Employees[[#This Row],[Usia]]&gt;35,"Menikah","Belum Menikah")</f>
        <v>Menikah</v>
      </c>
      <c r="L634" s="11" t="s">
        <v>1958</v>
      </c>
      <c r="M634" s="11" t="s">
        <v>1976</v>
      </c>
      <c r="N634" s="16" t="str">
        <f>_xlfn.TEXTJOIN(",",TRUE,TBL_Employees[[#This Row],[Employe ID]:[City]])</f>
        <v>E00276,Kennedy Romero,Engineering Manager,Engineering,Research &amp; Development,Female,Katolik,37,43461,873590000,Menikah,S3,Manado</v>
      </c>
    </row>
    <row r="635" spans="1:14">
      <c r="A635" s="11" t="s">
        <v>1383</v>
      </c>
      <c r="B635" s="11" t="s">
        <v>1384</v>
      </c>
      <c r="C635" s="11" t="s">
        <v>39</v>
      </c>
      <c r="D635" s="11" t="s">
        <v>30</v>
      </c>
      <c r="E635" s="11" t="s">
        <v>26</v>
      </c>
      <c r="F635" s="11" t="s">
        <v>9</v>
      </c>
      <c r="G635" s="11" t="s">
        <v>1953</v>
      </c>
      <c r="H635" s="11">
        <v>60</v>
      </c>
      <c r="I635" s="10">
        <v>41647</v>
      </c>
      <c r="J635" s="73">
        <v>518770000</v>
      </c>
      <c r="K635" s="74" t="str">
        <f>IF(TBL_Employees[[#This Row],[Usia]]&gt;35,"Menikah","Belum Menikah")</f>
        <v>Menikah</v>
      </c>
      <c r="L635" s="11" t="s">
        <v>1957</v>
      </c>
      <c r="M635" s="11" t="s">
        <v>1967</v>
      </c>
      <c r="N635" s="16" t="str">
        <f>_xlfn.TEXTJOIN(",",TRUE,TBL_Employees[[#This Row],[Employe ID]:[City]])</f>
        <v>E04277,Zoe Do,Analyst II,Sales,Speciality Products,Female,Hindu,60,41647,518770000,Menikah,S2,Yogyakarta</v>
      </c>
    </row>
    <row r="636" spans="1:14">
      <c r="A636" s="11" t="s">
        <v>540</v>
      </c>
      <c r="B636" s="11" t="s">
        <v>1385</v>
      </c>
      <c r="C636" s="11" t="s">
        <v>59</v>
      </c>
      <c r="D636" s="11" t="s">
        <v>13</v>
      </c>
      <c r="E636" s="11" t="s">
        <v>19</v>
      </c>
      <c r="F636" s="11" t="s">
        <v>14</v>
      </c>
      <c r="G636" s="11" t="s">
        <v>1954</v>
      </c>
      <c r="H636" s="11">
        <v>43</v>
      </c>
      <c r="I636" s="10">
        <v>42753</v>
      </c>
      <c r="J636" s="73">
        <v>864170000</v>
      </c>
      <c r="K636" s="74" t="str">
        <f>IF(TBL_Employees[[#This Row],[Usia]]&gt;35,"Menikah","Belum Menikah")</f>
        <v>Menikah</v>
      </c>
      <c r="L636" s="11" t="s">
        <v>1956</v>
      </c>
      <c r="M636" s="11" t="s">
        <v>1961</v>
      </c>
      <c r="N636" s="16" t="str">
        <f>_xlfn.TEXTJOIN(",",TRUE,TBL_Employees[[#This Row],[Employe ID]:[City]])</f>
        <v>E03890,Everett Khan,Solutions Architect,IT,Manufacturing,Male,Budha,43,42753,864170000,Menikah,S1,Depok</v>
      </c>
    </row>
    <row r="637" spans="1:14">
      <c r="A637" s="11" t="s">
        <v>1386</v>
      </c>
      <c r="B637" s="11" t="s">
        <v>1387</v>
      </c>
      <c r="C637" s="11" t="s">
        <v>69</v>
      </c>
      <c r="D637" s="11" t="s">
        <v>13</v>
      </c>
      <c r="E637" s="11" t="s">
        <v>8</v>
      </c>
      <c r="F637" s="11" t="s">
        <v>9</v>
      </c>
      <c r="G637" s="11" t="s">
        <v>1955</v>
      </c>
      <c r="H637" s="11">
        <v>65</v>
      </c>
      <c r="I637" s="10">
        <v>37749</v>
      </c>
      <c r="J637" s="73">
        <v>965480000</v>
      </c>
      <c r="K637" s="74" t="str">
        <f>IF(TBL_Employees[[#This Row],[Usia]]&gt;35,"Menikah","Belum Menikah")</f>
        <v>Menikah</v>
      </c>
      <c r="L637" s="11" t="s">
        <v>1956</v>
      </c>
      <c r="M637" s="11" t="s">
        <v>1964</v>
      </c>
      <c r="N637" s="16" t="str">
        <f>_xlfn.TEXTJOIN(",",TRUE,TBL_Employees[[#This Row],[Employe ID]:[City]])</f>
        <v>E02012,Anna Han,System Administrator ,IT,Research &amp; Development,Female,Konghucu,65,37749,965480000,Menikah,S1,Surabaya</v>
      </c>
    </row>
    <row r="638" spans="1:14">
      <c r="A638" s="11" t="s">
        <v>1388</v>
      </c>
      <c r="B638" s="11" t="s">
        <v>1389</v>
      </c>
      <c r="C638" s="11" t="s">
        <v>24</v>
      </c>
      <c r="D638" s="11" t="s">
        <v>40</v>
      </c>
      <c r="E638" s="11" t="s">
        <v>19</v>
      </c>
      <c r="F638" s="11" t="s">
        <v>9</v>
      </c>
      <c r="G638" s="11" t="s">
        <v>1950</v>
      </c>
      <c r="H638" s="11">
        <v>43</v>
      </c>
      <c r="I638" s="10">
        <v>41662</v>
      </c>
      <c r="J638" s="73">
        <v>929400000</v>
      </c>
      <c r="K638" s="74" t="str">
        <f>IF(TBL_Employees[[#This Row],[Usia]]&gt;35,"Menikah","Belum Menikah")</f>
        <v>Menikah</v>
      </c>
      <c r="L638" s="11" t="s">
        <v>1957</v>
      </c>
      <c r="M638" s="11" t="s">
        <v>1968</v>
      </c>
      <c r="N638" s="16" t="str">
        <f>_xlfn.TEXTJOIN(",",TRUE,TBL_Employees[[#This Row],[Employe ID]:[City]])</f>
        <v>E02881,Leilani Sharma,Sr. Analyst,Accounting,Manufacturing,Female,Islam,43,41662,929400000,Menikah,S2,Lombok</v>
      </c>
    </row>
    <row r="639" spans="1:14">
      <c r="A639" s="11" t="s">
        <v>20</v>
      </c>
      <c r="B639" s="11" t="s">
        <v>1390</v>
      </c>
      <c r="C639" s="11" t="s">
        <v>39</v>
      </c>
      <c r="D639" s="11" t="s">
        <v>40</v>
      </c>
      <c r="E639" s="11" t="s">
        <v>26</v>
      </c>
      <c r="F639" s="11" t="s">
        <v>14</v>
      </c>
      <c r="G639" s="11" t="s">
        <v>1951</v>
      </c>
      <c r="H639" s="11">
        <v>28</v>
      </c>
      <c r="I639" s="10">
        <v>43336</v>
      </c>
      <c r="J639" s="73">
        <v>614100000</v>
      </c>
      <c r="K639" s="74" t="str">
        <f>IF(TBL_Employees[[#This Row],[Usia]]&gt;35,"Menikah","Belum Menikah")</f>
        <v>Belum Menikah</v>
      </c>
      <c r="L639" s="11" t="s">
        <v>1956</v>
      </c>
      <c r="M639" s="11" t="s">
        <v>1962</v>
      </c>
      <c r="N639" s="16" t="str">
        <f>_xlfn.TEXTJOIN(",",TRUE,TBL_Employees[[#This Row],[Employe ID]:[City]])</f>
        <v>E03750,Jordan Cho,Analyst II,Accounting,Speciality Products,Male,Protestan,28,43336,614100000,Belum Menikah,S1,Tanggerang</v>
      </c>
    </row>
    <row r="640" spans="1:14">
      <c r="A640" s="11" t="s">
        <v>1391</v>
      </c>
      <c r="B640" s="11" t="s">
        <v>1392</v>
      </c>
      <c r="C640" s="11" t="s">
        <v>38</v>
      </c>
      <c r="D640" s="11" t="s">
        <v>7</v>
      </c>
      <c r="E640" s="11" t="s">
        <v>26</v>
      </c>
      <c r="F640" s="11" t="s">
        <v>9</v>
      </c>
      <c r="G640" s="11" t="s">
        <v>1952</v>
      </c>
      <c r="H640" s="11">
        <v>61</v>
      </c>
      <c r="I640" s="10">
        <v>40293</v>
      </c>
      <c r="J640" s="73">
        <v>1103020000</v>
      </c>
      <c r="K640" s="74" t="str">
        <f>IF(TBL_Employees[[#This Row],[Usia]]&gt;35,"Menikah","Belum Menikah")</f>
        <v>Menikah</v>
      </c>
      <c r="L640" s="11" t="s">
        <v>1956</v>
      </c>
      <c r="M640" s="11" t="s">
        <v>1963</v>
      </c>
      <c r="N640" s="16" t="str">
        <f>_xlfn.TEXTJOIN(",",TRUE,TBL_Employees[[#This Row],[Employe ID]:[City]])</f>
        <v>E00605,Nova Williams,Manager,Finance,Speciality Products,Female,Katolik,61,40293,1103020000,Menikah,S1,Bekasi</v>
      </c>
    </row>
    <row r="641" spans="1:14">
      <c r="A641" s="11" t="s">
        <v>1393</v>
      </c>
      <c r="B641" s="11" t="s">
        <v>1394</v>
      </c>
      <c r="C641" s="11" t="s">
        <v>22</v>
      </c>
      <c r="D641" s="11" t="s">
        <v>16</v>
      </c>
      <c r="E641" s="11" t="s">
        <v>26</v>
      </c>
      <c r="F641" s="11" t="s">
        <v>9</v>
      </c>
      <c r="G641" s="11" t="s">
        <v>1953</v>
      </c>
      <c r="H641" s="11">
        <v>45</v>
      </c>
      <c r="I641" s="10">
        <v>43212</v>
      </c>
      <c r="J641" s="73">
        <v>1872050000</v>
      </c>
      <c r="K641" s="74" t="str">
        <f>IF(TBL_Employees[[#This Row],[Usia]]&gt;35,"Menikah","Belum Menikah")</f>
        <v>Menikah</v>
      </c>
      <c r="L641" s="11" t="s">
        <v>1956</v>
      </c>
      <c r="M641" s="11" t="s">
        <v>1975</v>
      </c>
      <c r="N641" s="16" t="str">
        <f>_xlfn.TEXTJOIN(",",TRUE,TBL_Employees[[#This Row],[Employe ID]:[City]])</f>
        <v>E04641,Scarlett Hill,Director,Engineering,Speciality Products,Female,Hindu,45,43212,1872050000,Menikah,S1,Denpasar</v>
      </c>
    </row>
    <row r="642" spans="1:14">
      <c r="A642" s="11" t="s">
        <v>1395</v>
      </c>
      <c r="B642" s="11" t="s">
        <v>1396</v>
      </c>
      <c r="C642" s="11" t="s">
        <v>24</v>
      </c>
      <c r="D642" s="11" t="s">
        <v>30</v>
      </c>
      <c r="E642" s="11" t="s">
        <v>17</v>
      </c>
      <c r="F642" s="11" t="s">
        <v>14</v>
      </c>
      <c r="G642" s="11" t="s">
        <v>1954</v>
      </c>
      <c r="H642" s="11">
        <v>45</v>
      </c>
      <c r="I642" s="10">
        <v>40618</v>
      </c>
      <c r="J642" s="73">
        <v>816870000</v>
      </c>
      <c r="K642" s="74" t="str">
        <f>IF(TBL_Employees[[#This Row],[Usia]]&gt;35,"Menikah","Belum Menikah")</f>
        <v>Menikah</v>
      </c>
      <c r="L642" s="11" t="s">
        <v>1956</v>
      </c>
      <c r="M642" s="11" t="s">
        <v>1962</v>
      </c>
      <c r="N642" s="16" t="str">
        <f>_xlfn.TEXTJOIN(",",TRUE,TBL_Employees[[#This Row],[Employe ID]:[City]])</f>
        <v>E01019,Dominic Scott,Sr. Analyst,Sales,Corporate,Male,Budha,45,40618,816870000,Menikah,S1,Tanggerang</v>
      </c>
    </row>
    <row r="643" spans="1:14">
      <c r="A643" s="11" t="s">
        <v>1397</v>
      </c>
      <c r="B643" s="11" t="s">
        <v>1398</v>
      </c>
      <c r="C643" s="11" t="s">
        <v>6</v>
      </c>
      <c r="D643" s="11" t="s">
        <v>13</v>
      </c>
      <c r="E643" s="11" t="s">
        <v>26</v>
      </c>
      <c r="F643" s="11" t="s">
        <v>14</v>
      </c>
      <c r="G643" s="11" t="s">
        <v>1955</v>
      </c>
      <c r="H643" s="11">
        <v>54</v>
      </c>
      <c r="I643" s="10">
        <v>40040</v>
      </c>
      <c r="J643" s="73">
        <v>2410830000</v>
      </c>
      <c r="K643" s="74" t="str">
        <f>IF(TBL_Employees[[#This Row],[Usia]]&gt;35,"Menikah","Belum Menikah")</f>
        <v>Menikah</v>
      </c>
      <c r="L643" s="11" t="s">
        <v>1956</v>
      </c>
      <c r="M643" s="11" t="s">
        <v>1975</v>
      </c>
      <c r="N643" s="16" t="str">
        <f>_xlfn.TEXTJOIN(",",TRUE,TBL_Employees[[#This Row],[Employe ID]:[City]])</f>
        <v>E01519,Anthony Marquez,Vice President,IT,Speciality Products,Male,Konghucu,54,40040,2410830000,Menikah,S1,Denpasar</v>
      </c>
    </row>
    <row r="644" spans="1:14">
      <c r="A644" s="11" t="s">
        <v>92</v>
      </c>
      <c r="B644" s="11" t="s">
        <v>1399</v>
      </c>
      <c r="C644" s="11" t="s">
        <v>6</v>
      </c>
      <c r="D644" s="11" t="s">
        <v>7</v>
      </c>
      <c r="E644" s="11" t="s">
        <v>26</v>
      </c>
      <c r="F644" s="11" t="s">
        <v>9</v>
      </c>
      <c r="G644" s="11" t="s">
        <v>1950</v>
      </c>
      <c r="H644" s="11">
        <v>38</v>
      </c>
      <c r="I644" s="10">
        <v>43413</v>
      </c>
      <c r="J644" s="73">
        <v>2238050000</v>
      </c>
      <c r="K644" s="74" t="str">
        <f>IF(TBL_Employees[[#This Row],[Usia]]&gt;35,"Menikah","Belum Menikah")</f>
        <v>Menikah</v>
      </c>
      <c r="L644" s="11" t="s">
        <v>1956</v>
      </c>
      <c r="M644" s="11" t="s">
        <v>1961</v>
      </c>
      <c r="N644" s="16" t="str">
        <f>_xlfn.TEXTJOIN(",",TRUE,TBL_Employees[[#This Row],[Employe ID]:[City]])</f>
        <v>E03694,Elena Patterson,Vice President,Finance,Speciality Products,Female,Islam,38,43413,2238050000,Menikah,S1,Depok</v>
      </c>
    </row>
    <row r="645" spans="1:14">
      <c r="A645" s="11" t="s">
        <v>379</v>
      </c>
      <c r="B645" s="11" t="s">
        <v>1400</v>
      </c>
      <c r="C645" s="11" t="s">
        <v>22</v>
      </c>
      <c r="D645" s="11" t="s">
        <v>40</v>
      </c>
      <c r="E645" s="11" t="s">
        <v>17</v>
      </c>
      <c r="F645" s="11" t="s">
        <v>9</v>
      </c>
      <c r="G645" s="11" t="s">
        <v>1951</v>
      </c>
      <c r="H645" s="11">
        <v>27</v>
      </c>
      <c r="I645" s="10">
        <v>44393</v>
      </c>
      <c r="J645" s="73">
        <v>1617590000</v>
      </c>
      <c r="K645" s="74" t="str">
        <f>IF(TBL_Employees[[#This Row],[Usia]]&gt;35,"Menikah","Belum Menikah")</f>
        <v>Belum Menikah</v>
      </c>
      <c r="L645" s="11" t="s">
        <v>1956</v>
      </c>
      <c r="M645" s="11" t="s">
        <v>1963</v>
      </c>
      <c r="N645" s="16" t="str">
        <f>_xlfn.TEXTJOIN(",",TRUE,TBL_Employees[[#This Row],[Employe ID]:[City]])</f>
        <v>E01123,Madison Nelson,Director,Accounting,Corporate,Female,Protestan,27,44393,1617590000,Belum Menikah,S1,Bekasi</v>
      </c>
    </row>
    <row r="646" spans="1:14">
      <c r="A646" s="11" t="s">
        <v>1401</v>
      </c>
      <c r="B646" s="11" t="s">
        <v>1402</v>
      </c>
      <c r="C646" s="11" t="s">
        <v>33</v>
      </c>
      <c r="D646" s="11" t="s">
        <v>13</v>
      </c>
      <c r="E646" s="11" t="s">
        <v>8</v>
      </c>
      <c r="F646" s="11" t="s">
        <v>14</v>
      </c>
      <c r="G646" s="11" t="s">
        <v>1952</v>
      </c>
      <c r="H646" s="11">
        <v>40</v>
      </c>
      <c r="I646" s="10">
        <v>43520</v>
      </c>
      <c r="J646" s="73">
        <v>958990000</v>
      </c>
      <c r="K646" s="74" t="str">
        <f>IF(TBL_Employees[[#This Row],[Usia]]&gt;35,"Menikah","Belum Menikah")</f>
        <v>Menikah</v>
      </c>
      <c r="L646" s="11" t="s">
        <v>1956</v>
      </c>
      <c r="M646" s="11" t="s">
        <v>1975</v>
      </c>
      <c r="N646" s="16" t="str">
        <f>_xlfn.TEXTJOIN(",",TRUE,TBL_Employees[[#This Row],[Employe ID]:[City]])</f>
        <v>E01366,William Walker,Computer Systems Manager,IT,Research &amp; Development,Male,Katolik,40,43520,958990000,Menikah,S1,Denpasar</v>
      </c>
    </row>
    <row r="647" spans="1:14">
      <c r="A647" s="11" t="s">
        <v>1403</v>
      </c>
      <c r="B647" s="11" t="s">
        <v>1404</v>
      </c>
      <c r="C647" s="11" t="s">
        <v>24</v>
      </c>
      <c r="D647" s="11" t="s">
        <v>7</v>
      </c>
      <c r="E647" s="11" t="s">
        <v>17</v>
      </c>
      <c r="F647" s="11" t="s">
        <v>14</v>
      </c>
      <c r="G647" s="11" t="s">
        <v>1953</v>
      </c>
      <c r="H647" s="11">
        <v>49</v>
      </c>
      <c r="I647" s="10">
        <v>43623</v>
      </c>
      <c r="J647" s="73">
        <v>807000000</v>
      </c>
      <c r="K647" s="74" t="str">
        <f>IF(TBL_Employees[[#This Row],[Usia]]&gt;35,"Menikah","Belum Menikah")</f>
        <v>Menikah</v>
      </c>
      <c r="L647" s="11" t="s">
        <v>1956</v>
      </c>
      <c r="M647" s="11" t="s">
        <v>1975</v>
      </c>
      <c r="N647" s="16" t="str">
        <f>_xlfn.TEXTJOIN(",",TRUE,TBL_Employees[[#This Row],[Employe ID]:[City]])</f>
        <v>E04005,Lincoln Wong,Sr. Analyst,Finance,Corporate,Male,Hindu,49,43623,807000000,Menikah,S1,Denpasar</v>
      </c>
    </row>
    <row r="648" spans="1:14">
      <c r="A648" s="11" t="s">
        <v>144</v>
      </c>
      <c r="B648" s="11" t="s">
        <v>1405</v>
      </c>
      <c r="C648" s="11" t="s">
        <v>38</v>
      </c>
      <c r="D648" s="11" t="s">
        <v>11</v>
      </c>
      <c r="E648" s="11" t="s">
        <v>26</v>
      </c>
      <c r="F648" s="11" t="s">
        <v>14</v>
      </c>
      <c r="G648" s="11" t="s">
        <v>1954</v>
      </c>
      <c r="H648" s="11">
        <v>54</v>
      </c>
      <c r="I648" s="10">
        <v>35500</v>
      </c>
      <c r="J648" s="73">
        <v>1281360000</v>
      </c>
      <c r="K648" s="74" t="str">
        <f>IF(TBL_Employees[[#This Row],[Usia]]&gt;35,"Menikah","Belum Menikah")</f>
        <v>Menikah</v>
      </c>
      <c r="L648" s="11" t="s">
        <v>1957</v>
      </c>
      <c r="M648" s="11" t="s">
        <v>1967</v>
      </c>
      <c r="N648" s="16" t="str">
        <f>_xlfn.TEXTJOIN(",",TRUE,TBL_Employees[[#This Row],[Employe ID]:[City]])</f>
        <v>E02770,James Huang,Manager,Human Resources,Speciality Products,Male,Budha,54,35500,1281360000,Menikah,S2,Yogyakarta</v>
      </c>
    </row>
    <row r="649" spans="1:14">
      <c r="A649" s="11" t="s">
        <v>143</v>
      </c>
      <c r="B649" s="11" t="s">
        <v>1406</v>
      </c>
      <c r="C649" s="11" t="s">
        <v>39</v>
      </c>
      <c r="D649" s="11" t="s">
        <v>25</v>
      </c>
      <c r="E649" s="11" t="s">
        <v>17</v>
      </c>
      <c r="F649" s="11" t="s">
        <v>9</v>
      </c>
      <c r="G649" s="11" t="s">
        <v>1955</v>
      </c>
      <c r="H649" s="11">
        <v>39</v>
      </c>
      <c r="I649" s="10">
        <v>42843</v>
      </c>
      <c r="J649" s="73">
        <v>587450000</v>
      </c>
      <c r="K649" s="74" t="str">
        <f>IF(TBL_Employees[[#This Row],[Usia]]&gt;35,"Menikah","Belum Menikah")</f>
        <v>Menikah</v>
      </c>
      <c r="L649" s="11" t="s">
        <v>1956</v>
      </c>
      <c r="M649" s="11" t="s">
        <v>1964</v>
      </c>
      <c r="N649" s="16" t="str">
        <f>_xlfn.TEXTJOIN(",",TRUE,TBL_Employees[[#This Row],[Employe ID]:[City]])</f>
        <v>E04018,Emery Ford,Analyst II,Marketing,Corporate,Female,Konghucu,39,42843,587450000,Menikah,S1,Surabaya</v>
      </c>
    </row>
    <row r="650" spans="1:14">
      <c r="A650" s="11" t="s">
        <v>1407</v>
      </c>
      <c r="B650" s="11" t="s">
        <v>1408</v>
      </c>
      <c r="C650" s="11" t="s">
        <v>32</v>
      </c>
      <c r="D650" s="11" t="s">
        <v>13</v>
      </c>
      <c r="E650" s="11" t="s">
        <v>17</v>
      </c>
      <c r="F650" s="11" t="s">
        <v>9</v>
      </c>
      <c r="G650" s="11" t="s">
        <v>1950</v>
      </c>
      <c r="H650" s="11">
        <v>57</v>
      </c>
      <c r="I650" s="10">
        <v>33728</v>
      </c>
      <c r="J650" s="73">
        <v>762020000</v>
      </c>
      <c r="K650" s="74" t="str">
        <f>IF(TBL_Employees[[#This Row],[Usia]]&gt;35,"Menikah","Belum Menikah")</f>
        <v>Menikah</v>
      </c>
      <c r="L650" s="11" t="s">
        <v>1956</v>
      </c>
      <c r="M650" s="11" t="s">
        <v>1964</v>
      </c>
      <c r="N650" s="16" t="str">
        <f>_xlfn.TEXTJOIN(",",TRUE,TBL_Employees[[#This Row],[Employe ID]:[City]])</f>
        <v>E01591,Paisley Trinh,Technical Architect,IT,Corporate,Female,Islam,57,33728,762020000,Menikah,S1,Surabaya</v>
      </c>
    </row>
    <row r="651" spans="1:14">
      <c r="A651" s="11" t="s">
        <v>332</v>
      </c>
      <c r="B651" s="11" t="s">
        <v>1409</v>
      </c>
      <c r="C651" s="11" t="s">
        <v>6</v>
      </c>
      <c r="D651" s="11" t="s">
        <v>30</v>
      </c>
      <c r="E651" s="11" t="s">
        <v>26</v>
      </c>
      <c r="F651" s="11" t="s">
        <v>14</v>
      </c>
      <c r="G651" s="11" t="s">
        <v>1951</v>
      </c>
      <c r="H651" s="11">
        <v>36</v>
      </c>
      <c r="I651" s="10">
        <v>43178</v>
      </c>
      <c r="J651" s="73">
        <v>1952000000</v>
      </c>
      <c r="K651" s="74" t="str">
        <f>IF(TBL_Employees[[#This Row],[Usia]]&gt;35,"Menikah","Belum Menikah")</f>
        <v>Menikah</v>
      </c>
      <c r="L651" s="11" t="s">
        <v>1956</v>
      </c>
      <c r="M651" s="11" t="s">
        <v>1964</v>
      </c>
      <c r="N651" s="16" t="str">
        <f>_xlfn.TEXTJOIN(",",TRUE,TBL_Employees[[#This Row],[Employe ID]:[City]])</f>
        <v>E04940,Hudson Williams,Vice President,Sales,Speciality Products,Male,Protestan,36,43178,1952000000,Menikah,S1,Surabaya</v>
      </c>
    </row>
    <row r="652" spans="1:14">
      <c r="A652" s="11" t="s">
        <v>373</v>
      </c>
      <c r="B652" s="11" t="s">
        <v>1410</v>
      </c>
      <c r="C652" s="11" t="s">
        <v>39</v>
      </c>
      <c r="D652" s="11" t="s">
        <v>7</v>
      </c>
      <c r="E652" s="11" t="s">
        <v>19</v>
      </c>
      <c r="F652" s="11" t="s">
        <v>9</v>
      </c>
      <c r="G652" s="11" t="s">
        <v>1952</v>
      </c>
      <c r="H652" s="11">
        <v>45</v>
      </c>
      <c r="I652" s="10">
        <v>42711</v>
      </c>
      <c r="J652" s="73">
        <v>714540000</v>
      </c>
      <c r="K652" s="74" t="str">
        <f>IF(TBL_Employees[[#This Row],[Usia]]&gt;35,"Menikah","Belum Menikah")</f>
        <v>Menikah</v>
      </c>
      <c r="L652" s="11" t="s">
        <v>1957</v>
      </c>
      <c r="M652" s="11" t="s">
        <v>1965</v>
      </c>
      <c r="N652" s="16" t="str">
        <f>_xlfn.TEXTJOIN(",",TRUE,TBL_Employees[[#This Row],[Employe ID]:[City]])</f>
        <v>E03465,Harper Phan,Analyst II,Finance,Manufacturing,Female,Katolik,45,42711,714540000,Menikah,S2,Bandung</v>
      </c>
    </row>
    <row r="653" spans="1:14">
      <c r="A653" s="11" t="s">
        <v>167</v>
      </c>
      <c r="B653" s="11" t="s">
        <v>1411</v>
      </c>
      <c r="C653" s="11" t="s">
        <v>21</v>
      </c>
      <c r="D653" s="11" t="s">
        <v>13</v>
      </c>
      <c r="E653" s="11" t="s">
        <v>19</v>
      </c>
      <c r="F653" s="11" t="s">
        <v>9</v>
      </c>
      <c r="G653" s="11" t="s">
        <v>1953</v>
      </c>
      <c r="H653" s="11">
        <v>30</v>
      </c>
      <c r="I653" s="10">
        <v>43864</v>
      </c>
      <c r="J653" s="73">
        <v>946520000</v>
      </c>
      <c r="K653" s="74" t="str">
        <f>IF(TBL_Employees[[#This Row],[Usia]]&gt;35,"Menikah","Belum Menikah")</f>
        <v>Belum Menikah</v>
      </c>
      <c r="L653" s="11" t="s">
        <v>1956</v>
      </c>
      <c r="M653" s="11" t="s">
        <v>1959</v>
      </c>
      <c r="N653" s="16" t="str">
        <f>_xlfn.TEXTJOIN(",",TRUE,TBL_Employees[[#This Row],[Employe ID]:[City]])</f>
        <v>E03870,Madeline Allen,Cloud Infrastructure Architect,IT,Manufacturing,Female,Hindu,30,43864,946520000,Belum Menikah,S1,Jakarta</v>
      </c>
    </row>
    <row r="654" spans="1:14">
      <c r="A654" s="11" t="s">
        <v>44</v>
      </c>
      <c r="B654" s="11" t="s">
        <v>1412</v>
      </c>
      <c r="C654" s="11" t="s">
        <v>32</v>
      </c>
      <c r="D654" s="11" t="s">
        <v>13</v>
      </c>
      <c r="E654" s="11" t="s">
        <v>19</v>
      </c>
      <c r="F654" s="11" t="s">
        <v>14</v>
      </c>
      <c r="G654" s="11" t="s">
        <v>1954</v>
      </c>
      <c r="H654" s="11">
        <v>34</v>
      </c>
      <c r="I654" s="10">
        <v>42416</v>
      </c>
      <c r="J654" s="73">
        <v>634110000</v>
      </c>
      <c r="K654" s="74" t="str">
        <f>IF(TBL_Employees[[#This Row],[Usia]]&gt;35,"Menikah","Belum Menikah")</f>
        <v>Belum Menikah</v>
      </c>
      <c r="L654" s="11" t="s">
        <v>1956</v>
      </c>
      <c r="M654" s="11" t="s">
        <v>1963</v>
      </c>
      <c r="N654" s="16" t="str">
        <f>_xlfn.TEXTJOIN(",",TRUE,TBL_Employees[[#This Row],[Employe ID]:[City]])</f>
        <v>E01927,Charles Moore,Technical Architect,IT,Manufacturing,Male,Budha,34,42416,634110000,Belum Menikah,S1,Bekasi</v>
      </c>
    </row>
    <row r="655" spans="1:14">
      <c r="A655" s="11" t="s">
        <v>1413</v>
      </c>
      <c r="B655" s="11" t="s">
        <v>1414</v>
      </c>
      <c r="C655" s="11" t="s">
        <v>39</v>
      </c>
      <c r="D655" s="11" t="s">
        <v>30</v>
      </c>
      <c r="E655" s="11" t="s">
        <v>26</v>
      </c>
      <c r="F655" s="11" t="s">
        <v>14</v>
      </c>
      <c r="G655" s="11" t="s">
        <v>1955</v>
      </c>
      <c r="H655" s="11">
        <v>31</v>
      </c>
      <c r="I655" s="10">
        <v>43878</v>
      </c>
      <c r="J655" s="73">
        <v>671710000</v>
      </c>
      <c r="K655" s="74" t="str">
        <f>IF(TBL_Employees[[#This Row],[Usia]]&gt;35,"Menikah","Belum Menikah")</f>
        <v>Belum Menikah</v>
      </c>
      <c r="L655" s="11" t="s">
        <v>1957</v>
      </c>
      <c r="M655" s="11" t="s">
        <v>1960</v>
      </c>
      <c r="N655" s="16" t="str">
        <f>_xlfn.TEXTJOIN(",",TRUE,TBL_Employees[[#This Row],[Employe ID]:[City]])</f>
        <v>E03064,Lincoln Fong,Analyst II,Sales,Speciality Products,Male,Konghucu,31,43878,671710000,Belum Menikah,S2,Bogor</v>
      </c>
    </row>
    <row r="656" spans="1:14">
      <c r="A656" s="11" t="s">
        <v>251</v>
      </c>
      <c r="B656" s="11" t="s">
        <v>1415</v>
      </c>
      <c r="C656" s="11" t="s">
        <v>37</v>
      </c>
      <c r="D656" s="11" t="s">
        <v>40</v>
      </c>
      <c r="E656" s="11" t="s">
        <v>26</v>
      </c>
      <c r="F656" s="11" t="s">
        <v>9</v>
      </c>
      <c r="G656" s="11" t="s">
        <v>1950</v>
      </c>
      <c r="H656" s="11">
        <v>28</v>
      </c>
      <c r="I656" s="10">
        <v>43652</v>
      </c>
      <c r="J656" s="73">
        <v>1520360000</v>
      </c>
      <c r="K656" s="74" t="str">
        <f>IF(TBL_Employees[[#This Row],[Usia]]&gt;35,"Menikah","Belum Menikah")</f>
        <v>Belum Menikah</v>
      </c>
      <c r="L656" s="11" t="s">
        <v>1958</v>
      </c>
      <c r="M656" s="11" t="s">
        <v>1976</v>
      </c>
      <c r="N656" s="16" t="str">
        <f>_xlfn.TEXTJOIN(",",TRUE,TBL_Employees[[#This Row],[Employe ID]:[City]])</f>
        <v>E01883,Isla Guzman,Sr. Manger,Accounting,Speciality Products,Female,Islam,28,43652,1520360000,Belum Menikah,S3,Manado</v>
      </c>
    </row>
    <row r="657" spans="1:14">
      <c r="A657" s="11" t="s">
        <v>61</v>
      </c>
      <c r="B657" s="11" t="s">
        <v>1416</v>
      </c>
      <c r="C657" s="11" t="s">
        <v>55</v>
      </c>
      <c r="D657" s="11" t="s">
        <v>16</v>
      </c>
      <c r="E657" s="11" t="s">
        <v>19</v>
      </c>
      <c r="F657" s="11" t="s">
        <v>9</v>
      </c>
      <c r="G657" s="11" t="s">
        <v>1951</v>
      </c>
      <c r="H657" s="11">
        <v>55</v>
      </c>
      <c r="I657" s="10">
        <v>44276</v>
      </c>
      <c r="J657" s="73">
        <v>955620000</v>
      </c>
      <c r="K657" s="74" t="str">
        <f>IF(TBL_Employees[[#This Row],[Usia]]&gt;35,"Menikah","Belum Menikah")</f>
        <v>Menikah</v>
      </c>
      <c r="L657" s="11" t="s">
        <v>1956</v>
      </c>
      <c r="M657" s="11" t="s">
        <v>1961</v>
      </c>
      <c r="N657" s="16" t="str">
        <f>_xlfn.TEXTJOIN(",",TRUE,TBL_Employees[[#This Row],[Employe ID]:[City]])</f>
        <v>E03984,Hailey Foster,Controls Engineer,Engineering,Manufacturing,Female,Protestan,55,44276,955620000,Menikah,S1,Depok</v>
      </c>
    </row>
    <row r="658" spans="1:14">
      <c r="A658" s="11" t="s">
        <v>1417</v>
      </c>
      <c r="B658" s="11" t="s">
        <v>1418</v>
      </c>
      <c r="C658" s="11" t="s">
        <v>24</v>
      </c>
      <c r="D658" s="11" t="s">
        <v>30</v>
      </c>
      <c r="E658" s="11" t="s">
        <v>8</v>
      </c>
      <c r="F658" s="11" t="s">
        <v>14</v>
      </c>
      <c r="G658" s="11" t="s">
        <v>1952</v>
      </c>
      <c r="H658" s="11">
        <v>30</v>
      </c>
      <c r="I658" s="10">
        <v>43773</v>
      </c>
      <c r="J658" s="73">
        <v>960920000</v>
      </c>
      <c r="K658" s="74" t="str">
        <f>IF(TBL_Employees[[#This Row],[Usia]]&gt;35,"Menikah","Belum Menikah")</f>
        <v>Belum Menikah</v>
      </c>
      <c r="L658" s="11" t="s">
        <v>1956</v>
      </c>
      <c r="M658" s="11" t="s">
        <v>1964</v>
      </c>
      <c r="N658" s="16" t="str">
        <f>_xlfn.TEXTJOIN(",",TRUE,TBL_Employees[[#This Row],[Employe ID]:[City]])</f>
        <v>E00446,Hudson Hill,Sr. Analyst,Sales,Research &amp; Development,Male,Katolik,30,43773,960920000,Belum Menikah,S1,Surabaya</v>
      </c>
    </row>
    <row r="659" spans="1:14">
      <c r="A659" s="11" t="s">
        <v>256</v>
      </c>
      <c r="B659" s="11" t="s">
        <v>1419</v>
      </c>
      <c r="C659" s="11" t="s">
        <v>6</v>
      </c>
      <c r="D659" s="11" t="s">
        <v>16</v>
      </c>
      <c r="E659" s="11" t="s">
        <v>19</v>
      </c>
      <c r="F659" s="11" t="s">
        <v>14</v>
      </c>
      <c r="G659" s="11" t="s">
        <v>1953</v>
      </c>
      <c r="H659" s="11">
        <v>63</v>
      </c>
      <c r="I659" s="10">
        <v>41428</v>
      </c>
      <c r="J659" s="73">
        <v>2542890000</v>
      </c>
      <c r="K659" s="74" t="str">
        <f>IF(TBL_Employees[[#This Row],[Usia]]&gt;35,"Menikah","Belum Menikah")</f>
        <v>Menikah</v>
      </c>
      <c r="L659" s="11" t="s">
        <v>1956</v>
      </c>
      <c r="M659" s="11" t="s">
        <v>1961</v>
      </c>
      <c r="N659" s="16" t="str">
        <f>_xlfn.TEXTJOIN(",",TRUE,TBL_Employees[[#This Row],[Employe ID]:[City]])</f>
        <v>E02825,Wyatt Li,Vice President,Engineering,Manufacturing,Male,Hindu,63,41428,2542890000,Menikah,S1,Depok</v>
      </c>
    </row>
    <row r="660" spans="1:14">
      <c r="A660" s="11" t="s">
        <v>1420</v>
      </c>
      <c r="B660" s="11" t="s">
        <v>1421</v>
      </c>
      <c r="C660" s="11" t="s">
        <v>33</v>
      </c>
      <c r="D660" s="11" t="s">
        <v>13</v>
      </c>
      <c r="E660" s="11" t="s">
        <v>8</v>
      </c>
      <c r="F660" s="11" t="s">
        <v>14</v>
      </c>
      <c r="G660" s="11" t="s">
        <v>1954</v>
      </c>
      <c r="H660" s="11">
        <v>26</v>
      </c>
      <c r="I660" s="10">
        <v>43656</v>
      </c>
      <c r="J660" s="73">
        <v>691100000</v>
      </c>
      <c r="K660" s="74" t="str">
        <f>IF(TBL_Employees[[#This Row],[Usia]]&gt;35,"Menikah","Belum Menikah")</f>
        <v>Belum Menikah</v>
      </c>
      <c r="L660" s="11" t="s">
        <v>1956</v>
      </c>
      <c r="M660" s="11" t="s">
        <v>1961</v>
      </c>
      <c r="N660" s="16" t="str">
        <f>_xlfn.TEXTJOIN(",",TRUE,TBL_Employees[[#This Row],[Employe ID]:[City]])</f>
        <v>E04174,Maverick Henry,Computer Systems Manager,IT,Research &amp; Development,Male,Budha,26,43656,691100000,Belum Menikah,S1,Depok</v>
      </c>
    </row>
    <row r="661" spans="1:14">
      <c r="A661" s="11" t="s">
        <v>1422</v>
      </c>
      <c r="B661" s="11" t="s">
        <v>1423</v>
      </c>
      <c r="C661" s="11" t="s">
        <v>6</v>
      </c>
      <c r="D661" s="11" t="s">
        <v>25</v>
      </c>
      <c r="E661" s="11" t="s">
        <v>26</v>
      </c>
      <c r="F661" s="11" t="s">
        <v>14</v>
      </c>
      <c r="G661" s="11" t="s">
        <v>1955</v>
      </c>
      <c r="H661" s="11">
        <v>52</v>
      </c>
      <c r="I661" s="10">
        <v>37418</v>
      </c>
      <c r="J661" s="73">
        <v>2363140000</v>
      </c>
      <c r="K661" s="74" t="str">
        <f>IF(TBL_Employees[[#This Row],[Usia]]&gt;35,"Menikah","Belum Menikah")</f>
        <v>Menikah</v>
      </c>
      <c r="L661" s="11" t="s">
        <v>1956</v>
      </c>
      <c r="M661" s="11" t="s">
        <v>1963</v>
      </c>
      <c r="N661" s="16" t="str">
        <f>_xlfn.TEXTJOIN(",",TRUE,TBL_Employees[[#This Row],[Employe ID]:[City]])</f>
        <v>E01899,Xavier Jackson,Vice President,Marketing,Speciality Products,Male,Konghucu,52,37418,2363140000,Menikah,S1,Bekasi</v>
      </c>
    </row>
    <row r="662" spans="1:14">
      <c r="A662" s="11" t="s">
        <v>1424</v>
      </c>
      <c r="B662" s="11" t="s">
        <v>1425</v>
      </c>
      <c r="C662" s="11" t="s">
        <v>42</v>
      </c>
      <c r="D662" s="11" t="s">
        <v>25</v>
      </c>
      <c r="E662" s="11" t="s">
        <v>17</v>
      </c>
      <c r="F662" s="11" t="s">
        <v>14</v>
      </c>
      <c r="G662" s="11" t="s">
        <v>1950</v>
      </c>
      <c r="H662" s="11">
        <v>51</v>
      </c>
      <c r="I662" s="10">
        <v>39252</v>
      </c>
      <c r="J662" s="73">
        <v>452060000</v>
      </c>
      <c r="K662" s="74" t="str">
        <f>IF(TBL_Employees[[#This Row],[Usia]]&gt;35,"Menikah","Belum Menikah")</f>
        <v>Menikah</v>
      </c>
      <c r="L662" s="11" t="s">
        <v>1956</v>
      </c>
      <c r="M662" s="11" t="s">
        <v>1975</v>
      </c>
      <c r="N662" s="16" t="str">
        <f>_xlfn.TEXTJOIN(",",TRUE,TBL_Employees[[#This Row],[Employe ID]:[City]])</f>
        <v>E02562,Christian Medina,Analyst,Marketing,Corporate,Male,Islam,51,39252,452060000,Menikah,S1,Denpasar</v>
      </c>
    </row>
    <row r="663" spans="1:14">
      <c r="A663" s="11" t="s">
        <v>219</v>
      </c>
      <c r="B663" s="11" t="s">
        <v>1426</v>
      </c>
      <c r="C663" s="11" t="s">
        <v>6</v>
      </c>
      <c r="D663" s="11" t="s">
        <v>7</v>
      </c>
      <c r="E663" s="11" t="s">
        <v>8</v>
      </c>
      <c r="F663" s="11" t="s">
        <v>9</v>
      </c>
      <c r="G663" s="11" t="s">
        <v>1951</v>
      </c>
      <c r="H663" s="11">
        <v>25</v>
      </c>
      <c r="I663" s="10">
        <v>44515</v>
      </c>
      <c r="J663" s="73">
        <v>2107080000</v>
      </c>
      <c r="K663" s="74" t="str">
        <f>IF(TBL_Employees[[#This Row],[Usia]]&gt;35,"Menikah","Belum Menikah")</f>
        <v>Belum Menikah</v>
      </c>
      <c r="L663" s="11" t="s">
        <v>1956</v>
      </c>
      <c r="M663" s="11" t="s">
        <v>1961</v>
      </c>
      <c r="N663" s="16" t="str">
        <f>_xlfn.TEXTJOIN(",",TRUE,TBL_Employees[[#This Row],[Employe ID]:[City]])</f>
        <v>E01006,Autumn Leung,Vice President,Finance,Research &amp; Development,Female,Protestan,25,44515,2107080000,Belum Menikah,S1,Depok</v>
      </c>
    </row>
    <row r="664" spans="1:14">
      <c r="A664" s="11" t="s">
        <v>98</v>
      </c>
      <c r="B664" s="11" t="s">
        <v>1427</v>
      </c>
      <c r="C664" s="11" t="s">
        <v>69</v>
      </c>
      <c r="D664" s="11" t="s">
        <v>13</v>
      </c>
      <c r="E664" s="11" t="s">
        <v>17</v>
      </c>
      <c r="F664" s="11" t="s">
        <v>14</v>
      </c>
      <c r="G664" s="11" t="s">
        <v>1952</v>
      </c>
      <c r="H664" s="11">
        <v>40</v>
      </c>
      <c r="I664" s="10">
        <v>44465</v>
      </c>
      <c r="J664" s="73">
        <v>877700000</v>
      </c>
      <c r="K664" s="74" t="str">
        <f>IF(TBL_Employees[[#This Row],[Usia]]&gt;35,"Menikah","Belum Menikah")</f>
        <v>Menikah</v>
      </c>
      <c r="L664" s="11" t="s">
        <v>1956</v>
      </c>
      <c r="M664" s="11" t="s">
        <v>1964</v>
      </c>
      <c r="N664" s="16" t="str">
        <f>_xlfn.TEXTJOIN(",",TRUE,TBL_Employees[[#This Row],[Employe ID]:[City]])</f>
        <v>E02903,Robert Vazquez,System Administrator ,IT,Corporate,Male,Katolik,40,44465,877700000,Menikah,S1,Surabaya</v>
      </c>
    </row>
    <row r="665" spans="1:14">
      <c r="A665" s="11" t="s">
        <v>1428</v>
      </c>
      <c r="B665" s="11" t="s">
        <v>1429</v>
      </c>
      <c r="C665" s="11" t="s">
        <v>38</v>
      </c>
      <c r="D665" s="11" t="s">
        <v>40</v>
      </c>
      <c r="E665" s="11" t="s">
        <v>17</v>
      </c>
      <c r="F665" s="11" t="s">
        <v>9</v>
      </c>
      <c r="G665" s="11" t="s">
        <v>1953</v>
      </c>
      <c r="H665" s="11">
        <v>38</v>
      </c>
      <c r="I665" s="10">
        <v>42228</v>
      </c>
      <c r="J665" s="73">
        <v>1068580000</v>
      </c>
      <c r="K665" s="74" t="str">
        <f>IF(TBL_Employees[[#This Row],[Usia]]&gt;35,"Menikah","Belum Menikah")</f>
        <v>Menikah</v>
      </c>
      <c r="L665" s="11" t="s">
        <v>1956</v>
      </c>
      <c r="M665" s="11" t="s">
        <v>1959</v>
      </c>
      <c r="N665" s="16" t="str">
        <f>_xlfn.TEXTJOIN(",",TRUE,TBL_Employees[[#This Row],[Employe ID]:[City]])</f>
        <v>E03642,Aria Roberts,Manager,Accounting,Corporate,Female,Hindu,38,42228,1068580000,Menikah,S1,Jakarta</v>
      </c>
    </row>
    <row r="666" spans="1:14">
      <c r="A666" s="11" t="s">
        <v>1430</v>
      </c>
      <c r="B666" s="11" t="s">
        <v>1431</v>
      </c>
      <c r="C666" s="11" t="s">
        <v>22</v>
      </c>
      <c r="D666" s="11" t="s">
        <v>11</v>
      </c>
      <c r="E666" s="11" t="s">
        <v>17</v>
      </c>
      <c r="F666" s="11" t="s">
        <v>14</v>
      </c>
      <c r="G666" s="11" t="s">
        <v>1954</v>
      </c>
      <c r="H666" s="11">
        <v>60</v>
      </c>
      <c r="I666" s="10">
        <v>42108</v>
      </c>
      <c r="J666" s="73">
        <v>1557880000</v>
      </c>
      <c r="K666" s="74" t="str">
        <f>IF(TBL_Employees[[#This Row],[Usia]]&gt;35,"Menikah","Belum Menikah")</f>
        <v>Menikah</v>
      </c>
      <c r="L666" s="11" t="s">
        <v>1956</v>
      </c>
      <c r="M666" s="11" t="s">
        <v>1959</v>
      </c>
      <c r="N666" s="16" t="str">
        <f>_xlfn.TEXTJOIN(",",TRUE,TBL_Employees[[#This Row],[Employe ID]:[City]])</f>
        <v>E02884,Axel Johnson,Director,Human Resources,Corporate,Male,Budha,60,42108,1557880000,Menikah,S1,Jakarta</v>
      </c>
    </row>
    <row r="667" spans="1:14">
      <c r="A667" s="11" t="s">
        <v>173</v>
      </c>
      <c r="B667" s="11" t="s">
        <v>1432</v>
      </c>
      <c r="C667" s="11" t="s">
        <v>50</v>
      </c>
      <c r="D667" s="11" t="s">
        <v>11</v>
      </c>
      <c r="E667" s="11" t="s">
        <v>26</v>
      </c>
      <c r="F667" s="11" t="s">
        <v>9</v>
      </c>
      <c r="G667" s="11" t="s">
        <v>1955</v>
      </c>
      <c r="H667" s="11">
        <v>45</v>
      </c>
      <c r="I667" s="10">
        <v>43581</v>
      </c>
      <c r="J667" s="73">
        <v>748910000</v>
      </c>
      <c r="K667" s="74" t="str">
        <f>IF(TBL_Employees[[#This Row],[Usia]]&gt;35,"Menikah","Belum Menikah")</f>
        <v>Menikah</v>
      </c>
      <c r="L667" s="11" t="s">
        <v>1958</v>
      </c>
      <c r="M667" s="11" t="s">
        <v>1976</v>
      </c>
      <c r="N667" s="16" t="str">
        <f>_xlfn.TEXTJOIN(",",TRUE,TBL_Employees[[#This Row],[Employe ID]:[City]])</f>
        <v>E00701,Madeline Garcia,Sr. Business Partner,Human Resources,Speciality Products,Female,Konghucu,45,43581,748910000,Menikah,S3,Manado</v>
      </c>
    </row>
    <row r="668" spans="1:14">
      <c r="A668" s="11" t="s">
        <v>1433</v>
      </c>
      <c r="B668" s="11" t="s">
        <v>1434</v>
      </c>
      <c r="C668" s="11" t="s">
        <v>55</v>
      </c>
      <c r="D668" s="11" t="s">
        <v>16</v>
      </c>
      <c r="E668" s="11" t="s">
        <v>17</v>
      </c>
      <c r="F668" s="11" t="s">
        <v>14</v>
      </c>
      <c r="G668" s="11" t="s">
        <v>1950</v>
      </c>
      <c r="H668" s="11">
        <v>28</v>
      </c>
      <c r="I668" s="10">
        <v>44548</v>
      </c>
      <c r="J668" s="73">
        <v>956700000</v>
      </c>
      <c r="K668" s="74" t="str">
        <f>IF(TBL_Employees[[#This Row],[Usia]]&gt;35,"Menikah","Belum Menikah")</f>
        <v>Belum Menikah</v>
      </c>
      <c r="L668" s="11" t="s">
        <v>1956</v>
      </c>
      <c r="M668" s="11" t="s">
        <v>1962</v>
      </c>
      <c r="N668" s="16" t="str">
        <f>_xlfn.TEXTJOIN(",",TRUE,TBL_Employees[[#This Row],[Employe ID]:[City]])</f>
        <v>E04720,Christopher Chung,Controls Engineer,Engineering,Corporate,Male,Islam,28,44548,956700000,Belum Menikah,S1,Tanggerang</v>
      </c>
    </row>
    <row r="669" spans="1:14">
      <c r="A669" s="11" t="s">
        <v>130</v>
      </c>
      <c r="B669" s="11" t="s">
        <v>1435</v>
      </c>
      <c r="C669" s="11" t="s">
        <v>65</v>
      </c>
      <c r="D669" s="11" t="s">
        <v>30</v>
      </c>
      <c r="E669" s="11" t="s">
        <v>8</v>
      </c>
      <c r="F669" s="11" t="s">
        <v>9</v>
      </c>
      <c r="G669" s="11" t="s">
        <v>1951</v>
      </c>
      <c r="H669" s="11">
        <v>65</v>
      </c>
      <c r="I669" s="10">
        <v>36798</v>
      </c>
      <c r="J669" s="73">
        <v>678370000</v>
      </c>
      <c r="K669" s="74" t="str">
        <f>IF(TBL_Employees[[#This Row],[Usia]]&gt;35,"Menikah","Belum Menikah")</f>
        <v>Menikah</v>
      </c>
      <c r="L669" s="11" t="s">
        <v>1956</v>
      </c>
      <c r="M669" s="11" t="s">
        <v>1964</v>
      </c>
      <c r="N669" s="16" t="str">
        <f>_xlfn.TEXTJOIN(",",TRUE,TBL_Employees[[#This Row],[Employe ID]:[City]])</f>
        <v>E01985,Eliana Turner,Account Representative,Sales,Research &amp; Development,Female,Protestan,65,36798,678370000,Menikah,S1,Surabaya</v>
      </c>
    </row>
    <row r="670" spans="1:14">
      <c r="A670" s="11" t="s">
        <v>1436</v>
      </c>
      <c r="B670" s="11" t="s">
        <v>1437</v>
      </c>
      <c r="C670" s="11" t="s">
        <v>39</v>
      </c>
      <c r="D670" s="11" t="s">
        <v>30</v>
      </c>
      <c r="E670" s="11" t="s">
        <v>8</v>
      </c>
      <c r="F670" s="11" t="s">
        <v>14</v>
      </c>
      <c r="G670" s="11" t="s">
        <v>1952</v>
      </c>
      <c r="H670" s="11">
        <v>41</v>
      </c>
      <c r="I670" s="10">
        <v>40333</v>
      </c>
      <c r="J670" s="73">
        <v>724250000</v>
      </c>
      <c r="K670" s="74" t="str">
        <f>IF(TBL_Employees[[#This Row],[Usia]]&gt;35,"Menikah","Belum Menikah")</f>
        <v>Menikah</v>
      </c>
      <c r="L670" s="11" t="s">
        <v>1957</v>
      </c>
      <c r="M670" s="11" t="s">
        <v>1967</v>
      </c>
      <c r="N670" s="16" t="str">
        <f>_xlfn.TEXTJOIN(",",TRUE,TBL_Employees[[#This Row],[Employe ID]:[City]])</f>
        <v>E03273,Daniel Shah,Analyst II,Sales,Research &amp; Development,Male,Katolik,41,40333,724250000,Menikah,S2,Yogyakarta</v>
      </c>
    </row>
    <row r="671" spans="1:14">
      <c r="A671" s="11" t="s">
        <v>209</v>
      </c>
      <c r="B671" s="11" t="s">
        <v>1438</v>
      </c>
      <c r="C671" s="11" t="s">
        <v>24</v>
      </c>
      <c r="D671" s="11" t="s">
        <v>30</v>
      </c>
      <c r="E671" s="11" t="s">
        <v>17</v>
      </c>
      <c r="F671" s="11" t="s">
        <v>9</v>
      </c>
      <c r="G671" s="11" t="s">
        <v>1953</v>
      </c>
      <c r="H671" s="11">
        <v>52</v>
      </c>
      <c r="I671" s="10">
        <v>34623</v>
      </c>
      <c r="J671" s="73">
        <v>931030000</v>
      </c>
      <c r="K671" s="74" t="str">
        <f>IF(TBL_Employees[[#This Row],[Usia]]&gt;35,"Menikah","Belum Menikah")</f>
        <v>Menikah</v>
      </c>
      <c r="L671" s="11" t="s">
        <v>1956</v>
      </c>
      <c r="M671" s="11" t="s">
        <v>1962</v>
      </c>
      <c r="N671" s="16" t="str">
        <f>_xlfn.TEXTJOIN(",",TRUE,TBL_Employees[[#This Row],[Employe ID]:[City]])</f>
        <v>E02415,Penelope Gonzalez,Sr. Analyst,Sales,Corporate,Female,Hindu,52,34623,931030000,Menikah,S1,Tanggerang</v>
      </c>
    </row>
    <row r="672" spans="1:14">
      <c r="A672" s="11" t="s">
        <v>280</v>
      </c>
      <c r="B672" s="11" t="s">
        <v>1439</v>
      </c>
      <c r="C672" s="11" t="s">
        <v>55</v>
      </c>
      <c r="D672" s="11" t="s">
        <v>16</v>
      </c>
      <c r="E672" s="11" t="s">
        <v>17</v>
      </c>
      <c r="F672" s="11" t="s">
        <v>9</v>
      </c>
      <c r="G672" s="11" t="s">
        <v>1954</v>
      </c>
      <c r="H672" s="11">
        <v>56</v>
      </c>
      <c r="I672" s="10">
        <v>42291</v>
      </c>
      <c r="J672" s="73">
        <v>762720000</v>
      </c>
      <c r="K672" s="74" t="str">
        <f>IF(TBL_Employees[[#This Row],[Usia]]&gt;35,"Menikah","Belum Menikah")</f>
        <v>Menikah</v>
      </c>
      <c r="L672" s="11" t="s">
        <v>1956</v>
      </c>
      <c r="M672" s="11" t="s">
        <v>1963</v>
      </c>
      <c r="N672" s="16" t="str">
        <f>_xlfn.TEXTJOIN(",",TRUE,TBL_Employees[[#This Row],[Employe ID]:[City]])</f>
        <v>E02877,Mila Allen,Controls Engineer,Engineering,Corporate,Female,Budha,56,42291,762720000,Menikah,S1,Bekasi</v>
      </c>
    </row>
    <row r="673" spans="1:14">
      <c r="A673" s="11" t="s">
        <v>238</v>
      </c>
      <c r="B673" s="11" t="s">
        <v>1440</v>
      </c>
      <c r="C673" s="11" t="s">
        <v>39</v>
      </c>
      <c r="D673" s="11" t="s">
        <v>7</v>
      </c>
      <c r="E673" s="11" t="s">
        <v>19</v>
      </c>
      <c r="F673" s="11" t="s">
        <v>9</v>
      </c>
      <c r="G673" s="11" t="s">
        <v>1955</v>
      </c>
      <c r="H673" s="11">
        <v>48</v>
      </c>
      <c r="I673" s="10">
        <v>37796</v>
      </c>
      <c r="J673" s="73">
        <v>557600000</v>
      </c>
      <c r="K673" s="74" t="str">
        <f>IF(TBL_Employees[[#This Row],[Usia]]&gt;35,"Menikah","Belum Menikah")</f>
        <v>Menikah</v>
      </c>
      <c r="L673" s="11" t="s">
        <v>1956</v>
      </c>
      <c r="M673" s="11" t="s">
        <v>1964</v>
      </c>
      <c r="N673" s="16" t="str">
        <f>_xlfn.TEXTJOIN(",",TRUE,TBL_Employees[[#This Row],[Employe ID]:[City]])</f>
        <v>E00091,Emilia Chu,Analyst II,Finance,Manufacturing,Female,Konghucu,48,37796,557600000,Menikah,S1,Surabaya</v>
      </c>
    </row>
    <row r="674" spans="1:14">
      <c r="A674" s="11" t="s">
        <v>1441</v>
      </c>
      <c r="B674" s="11" t="s">
        <v>1442</v>
      </c>
      <c r="C674" s="11" t="s">
        <v>6</v>
      </c>
      <c r="D674" s="11" t="s">
        <v>40</v>
      </c>
      <c r="E674" s="11" t="s">
        <v>17</v>
      </c>
      <c r="F674" s="11" t="s">
        <v>9</v>
      </c>
      <c r="G674" s="11" t="s">
        <v>1950</v>
      </c>
      <c r="H674" s="11">
        <v>36</v>
      </c>
      <c r="I674" s="10">
        <v>43843</v>
      </c>
      <c r="J674" s="73">
        <v>2532940000</v>
      </c>
      <c r="K674" s="74" t="str">
        <f>IF(TBL_Employees[[#This Row],[Usia]]&gt;35,"Menikah","Belum Menikah")</f>
        <v>Menikah</v>
      </c>
      <c r="L674" s="11" t="s">
        <v>1956</v>
      </c>
      <c r="M674" s="11" t="s">
        <v>1963</v>
      </c>
      <c r="N674" s="16" t="str">
        <f>_xlfn.TEXTJOIN(",",TRUE,TBL_Employees[[#This Row],[Employe ID]:[City]])</f>
        <v>E02563,Emily Clark,Vice President,Accounting,Corporate,Female,Islam,36,43843,2532940000,Menikah,S1,Bekasi</v>
      </c>
    </row>
    <row r="675" spans="1:14">
      <c r="A675" s="11" t="s">
        <v>1443</v>
      </c>
      <c r="B675" s="11" t="s">
        <v>1444</v>
      </c>
      <c r="C675" s="11" t="s">
        <v>39</v>
      </c>
      <c r="D675" s="11" t="s">
        <v>7</v>
      </c>
      <c r="E675" s="11" t="s">
        <v>17</v>
      </c>
      <c r="F675" s="11" t="s">
        <v>14</v>
      </c>
      <c r="G675" s="11" t="s">
        <v>1951</v>
      </c>
      <c r="H675" s="11">
        <v>60</v>
      </c>
      <c r="I675" s="10">
        <v>39310</v>
      </c>
      <c r="J675" s="73">
        <v>586710000</v>
      </c>
      <c r="K675" s="74" t="str">
        <f>IF(TBL_Employees[[#This Row],[Usia]]&gt;35,"Menikah","Belum Menikah")</f>
        <v>Menikah</v>
      </c>
      <c r="L675" s="11" t="s">
        <v>1956</v>
      </c>
      <c r="M675" s="11" t="s">
        <v>1975</v>
      </c>
      <c r="N675" s="16" t="str">
        <f>_xlfn.TEXTJOIN(",",TRUE,TBL_Employees[[#This Row],[Employe ID]:[City]])</f>
        <v>E04221,Roman King,Analyst II,Finance,Corporate,Male,Protestan,60,39310,586710000,Menikah,S1,Denpasar</v>
      </c>
    </row>
    <row r="676" spans="1:14">
      <c r="A676" s="11" t="s">
        <v>1445</v>
      </c>
      <c r="B676" s="11" t="s">
        <v>1446</v>
      </c>
      <c r="C676" s="11" t="s">
        <v>65</v>
      </c>
      <c r="D676" s="11" t="s">
        <v>30</v>
      </c>
      <c r="E676" s="11" t="s">
        <v>8</v>
      </c>
      <c r="F676" s="11" t="s">
        <v>9</v>
      </c>
      <c r="G676" s="11" t="s">
        <v>1952</v>
      </c>
      <c r="H676" s="11">
        <v>40</v>
      </c>
      <c r="I676" s="10">
        <v>43175</v>
      </c>
      <c r="J676" s="73">
        <v>554570000</v>
      </c>
      <c r="K676" s="74" t="str">
        <f>IF(TBL_Employees[[#This Row],[Usia]]&gt;35,"Menikah","Belum Menikah")</f>
        <v>Menikah</v>
      </c>
      <c r="L676" s="11" t="s">
        <v>1956</v>
      </c>
      <c r="M676" s="11" t="s">
        <v>1975</v>
      </c>
      <c r="N676" s="16" t="str">
        <f>_xlfn.TEXTJOIN(",",TRUE,TBL_Employees[[#This Row],[Employe ID]:[City]])</f>
        <v>E04887,Emery Do,Account Representative,Sales,Research &amp; Development,Female,Katolik,40,43175,554570000,Menikah,S1,Denpasar</v>
      </c>
    </row>
    <row r="677" spans="1:14">
      <c r="A677" s="11" t="s">
        <v>136</v>
      </c>
      <c r="B677" s="11" t="s">
        <v>1447</v>
      </c>
      <c r="C677" s="11" t="s">
        <v>65</v>
      </c>
      <c r="D677" s="11" t="s">
        <v>30</v>
      </c>
      <c r="E677" s="11" t="s">
        <v>19</v>
      </c>
      <c r="F677" s="11" t="s">
        <v>9</v>
      </c>
      <c r="G677" s="11" t="s">
        <v>1953</v>
      </c>
      <c r="H677" s="11">
        <v>63</v>
      </c>
      <c r="I677" s="10">
        <v>43004</v>
      </c>
      <c r="J677" s="73">
        <v>723400000</v>
      </c>
      <c r="K677" s="74" t="str">
        <f>IF(TBL_Employees[[#This Row],[Usia]]&gt;35,"Menikah","Belum Menikah")</f>
        <v>Menikah</v>
      </c>
      <c r="L677" s="11" t="s">
        <v>1956</v>
      </c>
      <c r="M677" s="11" t="s">
        <v>1962</v>
      </c>
      <c r="N677" s="16" t="str">
        <f>_xlfn.TEXTJOIN(",",TRUE,TBL_Employees[[#This Row],[Employe ID]:[City]])</f>
        <v>E03170,Autumn Thao,Account Representative,Sales,Manufacturing,Female,Hindu,63,43004,723400000,Menikah,S1,Tanggerang</v>
      </c>
    </row>
    <row r="678" spans="1:14">
      <c r="A678" s="11" t="s">
        <v>1448</v>
      </c>
      <c r="B678" s="11" t="s">
        <v>1449</v>
      </c>
      <c r="C678" s="11" t="s">
        <v>38</v>
      </c>
      <c r="D678" s="11" t="s">
        <v>25</v>
      </c>
      <c r="E678" s="11" t="s">
        <v>17</v>
      </c>
      <c r="F678" s="11" t="s">
        <v>9</v>
      </c>
      <c r="G678" s="11" t="s">
        <v>1954</v>
      </c>
      <c r="H678" s="11">
        <v>29</v>
      </c>
      <c r="I678" s="10">
        <v>42676</v>
      </c>
      <c r="J678" s="73">
        <v>1220540000</v>
      </c>
      <c r="K678" s="74" t="str">
        <f>IF(TBL_Employees[[#This Row],[Usia]]&gt;35,"Menikah","Belum Menikah")</f>
        <v>Belum Menikah</v>
      </c>
      <c r="L678" s="11" t="s">
        <v>1956</v>
      </c>
      <c r="M678" s="11" t="s">
        <v>1962</v>
      </c>
      <c r="N678" s="16" t="str">
        <f>_xlfn.TEXTJOIN(",",TRUE,TBL_Employees[[#This Row],[Employe ID]:[City]])</f>
        <v>E01636,Naomi Coleman,Manager,Marketing,Corporate,Female,Budha,29,42676,1220540000,Belum Menikah,S1,Tanggerang</v>
      </c>
    </row>
    <row r="679" spans="1:14">
      <c r="A679" s="11" t="s">
        <v>1450</v>
      </c>
      <c r="B679" s="11" t="s">
        <v>1451</v>
      </c>
      <c r="C679" s="11" t="s">
        <v>22</v>
      </c>
      <c r="D679" s="11" t="s">
        <v>13</v>
      </c>
      <c r="E679" s="11" t="s">
        <v>19</v>
      </c>
      <c r="F679" s="11" t="s">
        <v>9</v>
      </c>
      <c r="G679" s="11" t="s">
        <v>1955</v>
      </c>
      <c r="H679" s="11">
        <v>27</v>
      </c>
      <c r="I679" s="10">
        <v>43103</v>
      </c>
      <c r="J679" s="73">
        <v>1671000000</v>
      </c>
      <c r="K679" s="74" t="str">
        <f>IF(TBL_Employees[[#This Row],[Usia]]&gt;35,"Menikah","Belum Menikah")</f>
        <v>Belum Menikah</v>
      </c>
      <c r="L679" s="11" t="s">
        <v>1957</v>
      </c>
      <c r="M679" s="11" t="s">
        <v>1968</v>
      </c>
      <c r="N679" s="16" t="str">
        <f>_xlfn.TEXTJOIN(",",TRUE,TBL_Employees[[#This Row],[Employe ID]:[City]])</f>
        <v>E01387,Cora Zheng,Director,IT,Manufacturing,Female,Konghucu,27,43103,1671000000,Belum Menikah,S2,Lombok</v>
      </c>
    </row>
    <row r="680" spans="1:14">
      <c r="A680" s="11" t="s">
        <v>1452</v>
      </c>
      <c r="B680" s="11" t="s">
        <v>1453</v>
      </c>
      <c r="C680" s="11" t="s">
        <v>32</v>
      </c>
      <c r="D680" s="11" t="s">
        <v>13</v>
      </c>
      <c r="E680" s="11" t="s">
        <v>17</v>
      </c>
      <c r="F680" s="11" t="s">
        <v>9</v>
      </c>
      <c r="G680" s="11" t="s">
        <v>1950</v>
      </c>
      <c r="H680" s="11">
        <v>53</v>
      </c>
      <c r="I680" s="10">
        <v>35543</v>
      </c>
      <c r="J680" s="73">
        <v>781530000</v>
      </c>
      <c r="K680" s="74" t="str">
        <f>IF(TBL_Employees[[#This Row],[Usia]]&gt;35,"Menikah","Belum Menikah")</f>
        <v>Menikah</v>
      </c>
      <c r="L680" s="11" t="s">
        <v>1956</v>
      </c>
      <c r="M680" s="11" t="s">
        <v>1963</v>
      </c>
      <c r="N680" s="16" t="str">
        <f>_xlfn.TEXTJOIN(",",TRUE,TBL_Employees[[#This Row],[Employe ID]:[City]])</f>
        <v>E01363,Ayla Daniels,Technical Architect,IT,Corporate,Female,Islam,53,35543,781530000,Menikah,S1,Bekasi</v>
      </c>
    </row>
    <row r="681" spans="1:14">
      <c r="A681" s="11" t="s">
        <v>1454</v>
      </c>
      <c r="B681" s="11" t="s">
        <v>1455</v>
      </c>
      <c r="C681" s="11" t="s">
        <v>38</v>
      </c>
      <c r="D681" s="11" t="s">
        <v>7</v>
      </c>
      <c r="E681" s="11" t="s">
        <v>19</v>
      </c>
      <c r="F681" s="11" t="s">
        <v>9</v>
      </c>
      <c r="G681" s="11" t="s">
        <v>1951</v>
      </c>
      <c r="H681" s="11">
        <v>37</v>
      </c>
      <c r="I681" s="10">
        <v>43935</v>
      </c>
      <c r="J681" s="73">
        <v>1035240000</v>
      </c>
      <c r="K681" s="74" t="str">
        <f>IF(TBL_Employees[[#This Row],[Usia]]&gt;35,"Menikah","Belum Menikah")</f>
        <v>Menikah</v>
      </c>
      <c r="L681" s="11" t="s">
        <v>1956</v>
      </c>
      <c r="M681" s="11" t="s">
        <v>1962</v>
      </c>
      <c r="N681" s="16" t="str">
        <f>_xlfn.TEXTJOIN(",",TRUE,TBL_Employees[[#This Row],[Employe ID]:[City]])</f>
        <v>E02249,Allison Daniels,Manager,Finance,Manufacturing,Female,Protestan,37,43935,1035240000,Menikah,S1,Tanggerang</v>
      </c>
    </row>
    <row r="682" spans="1:14">
      <c r="A682" s="11" t="s">
        <v>1456</v>
      </c>
      <c r="B682" s="11" t="s">
        <v>1457</v>
      </c>
      <c r="C682" s="11" t="s">
        <v>38</v>
      </c>
      <c r="D682" s="11" t="s">
        <v>13</v>
      </c>
      <c r="E682" s="11" t="s">
        <v>17</v>
      </c>
      <c r="F682" s="11" t="s">
        <v>14</v>
      </c>
      <c r="G682" s="11" t="s">
        <v>1952</v>
      </c>
      <c r="H682" s="11">
        <v>30</v>
      </c>
      <c r="I682" s="10">
        <v>42952</v>
      </c>
      <c r="J682" s="73">
        <v>1199060000</v>
      </c>
      <c r="K682" s="74" t="str">
        <f>IF(TBL_Employees[[#This Row],[Usia]]&gt;35,"Menikah","Belum Menikah")</f>
        <v>Belum Menikah</v>
      </c>
      <c r="L682" s="11" t="s">
        <v>1956</v>
      </c>
      <c r="M682" s="11" t="s">
        <v>1975</v>
      </c>
      <c r="N682" s="16" t="str">
        <f>_xlfn.TEXTJOIN(",",TRUE,TBL_Employees[[#This Row],[Employe ID]:[City]])</f>
        <v>E02987,Mateo Harris,Manager,IT,Corporate,Male,Katolik,30,42952,1199060000,Belum Menikah,S1,Denpasar</v>
      </c>
    </row>
    <row r="683" spans="1:14">
      <c r="A683" s="11" t="s">
        <v>1458</v>
      </c>
      <c r="B683" s="11" t="s">
        <v>327</v>
      </c>
      <c r="C683" s="11" t="s">
        <v>42</v>
      </c>
      <c r="D683" s="11" t="s">
        <v>25</v>
      </c>
      <c r="E683" s="11" t="s">
        <v>26</v>
      </c>
      <c r="F683" s="11" t="s">
        <v>9</v>
      </c>
      <c r="G683" s="11" t="s">
        <v>1953</v>
      </c>
      <c r="H683" s="11">
        <v>28</v>
      </c>
      <c r="I683" s="10">
        <v>43847</v>
      </c>
      <c r="J683" s="73">
        <v>450610000</v>
      </c>
      <c r="K683" s="74" t="str">
        <f>IF(TBL_Employees[[#This Row],[Usia]]&gt;35,"Menikah","Belum Menikah")</f>
        <v>Belum Menikah</v>
      </c>
      <c r="L683" s="11" t="s">
        <v>1956</v>
      </c>
      <c r="M683" s="11" t="s">
        <v>1963</v>
      </c>
      <c r="N683" s="16" t="str">
        <f>_xlfn.TEXTJOIN(",",TRUE,TBL_Employees[[#This Row],[Employe ID]:[City]])</f>
        <v>E03655,Samantha Rogers,Analyst,Marketing,Speciality Products,Female,Hindu,28,43847,450610000,Belum Menikah,S1,Bekasi</v>
      </c>
    </row>
    <row r="684" spans="1:14">
      <c r="A684" s="11" t="s">
        <v>91</v>
      </c>
      <c r="B684" s="11" t="s">
        <v>1459</v>
      </c>
      <c r="C684" s="11" t="s">
        <v>62</v>
      </c>
      <c r="D684" s="11" t="s">
        <v>13</v>
      </c>
      <c r="E684" s="11" t="s">
        <v>17</v>
      </c>
      <c r="F684" s="11" t="s">
        <v>14</v>
      </c>
      <c r="G684" s="11" t="s">
        <v>1954</v>
      </c>
      <c r="H684" s="11">
        <v>51</v>
      </c>
      <c r="I684" s="10">
        <v>37638</v>
      </c>
      <c r="J684" s="73">
        <v>913990000</v>
      </c>
      <c r="K684" s="74" t="str">
        <f>IF(TBL_Employees[[#This Row],[Usia]]&gt;35,"Menikah","Belum Menikah")</f>
        <v>Menikah</v>
      </c>
      <c r="L684" s="11" t="s">
        <v>1956</v>
      </c>
      <c r="M684" s="11" t="s">
        <v>1959</v>
      </c>
      <c r="N684" s="16" t="str">
        <f>_xlfn.TEXTJOIN(",",TRUE,TBL_Employees[[#This Row],[Employe ID]:[City]])</f>
        <v>E04048,Julian Lee,IT Systems Architect,IT,Corporate,Male,Budha,51,37638,913990000,Menikah,S1,Jakarta</v>
      </c>
    </row>
    <row r="685" spans="1:14">
      <c r="A685" s="11" t="s">
        <v>1460</v>
      </c>
      <c r="B685" s="11" t="s">
        <v>1461</v>
      </c>
      <c r="C685" s="11" t="s">
        <v>12</v>
      </c>
      <c r="D685" s="11" t="s">
        <v>13</v>
      </c>
      <c r="E685" s="11" t="s">
        <v>8</v>
      </c>
      <c r="F685" s="11" t="s">
        <v>14</v>
      </c>
      <c r="G685" s="11" t="s">
        <v>1955</v>
      </c>
      <c r="H685" s="11">
        <v>28</v>
      </c>
      <c r="I685" s="10">
        <v>43006</v>
      </c>
      <c r="J685" s="73">
        <v>973360000</v>
      </c>
      <c r="K685" s="74" t="str">
        <f>IF(TBL_Employees[[#This Row],[Usia]]&gt;35,"Menikah","Belum Menikah")</f>
        <v>Belum Menikah</v>
      </c>
      <c r="L685" s="11" t="s">
        <v>1956</v>
      </c>
      <c r="M685" s="11" t="s">
        <v>1964</v>
      </c>
      <c r="N685" s="16" t="str">
        <f>_xlfn.TEXTJOIN(",",TRUE,TBL_Employees[[#This Row],[Employe ID]:[City]])</f>
        <v>E03626,Nicholas Avila,Enterprise Architect,IT,Research &amp; Development,Male,Konghucu,28,43006,973360000,Belum Menikah,S1,Surabaya</v>
      </c>
    </row>
    <row r="686" spans="1:14">
      <c r="A686" s="11" t="s">
        <v>92</v>
      </c>
      <c r="B686" s="11" t="s">
        <v>1462</v>
      </c>
      <c r="C686" s="11" t="s">
        <v>37</v>
      </c>
      <c r="D686" s="11" t="s">
        <v>40</v>
      </c>
      <c r="E686" s="11" t="s">
        <v>17</v>
      </c>
      <c r="F686" s="11" t="s">
        <v>9</v>
      </c>
      <c r="G686" s="11" t="s">
        <v>1950</v>
      </c>
      <c r="H686" s="11">
        <v>31</v>
      </c>
      <c r="I686" s="10">
        <v>42755</v>
      </c>
      <c r="J686" s="73">
        <v>1246290000</v>
      </c>
      <c r="K686" s="74" t="str">
        <f>IF(TBL_Employees[[#This Row],[Usia]]&gt;35,"Menikah","Belum Menikah")</f>
        <v>Belum Menikah</v>
      </c>
      <c r="L686" s="11" t="s">
        <v>1956</v>
      </c>
      <c r="M686" s="11" t="s">
        <v>1975</v>
      </c>
      <c r="N686" s="16" t="str">
        <f>_xlfn.TEXTJOIN(",",TRUE,TBL_Employees[[#This Row],[Employe ID]:[City]])</f>
        <v>E03694,Hailey Watson,Sr. Manger,Accounting,Corporate,Female,Islam,31,42755,1246290000,Belum Menikah,S1,Denpasar</v>
      </c>
    </row>
    <row r="687" spans="1:14">
      <c r="A687" s="11" t="s">
        <v>1463</v>
      </c>
      <c r="B687" s="11" t="s">
        <v>1464</v>
      </c>
      <c r="C687" s="11" t="s">
        <v>6</v>
      </c>
      <c r="D687" s="11" t="s">
        <v>11</v>
      </c>
      <c r="E687" s="11" t="s">
        <v>26</v>
      </c>
      <c r="F687" s="11" t="s">
        <v>9</v>
      </c>
      <c r="G687" s="11" t="s">
        <v>1951</v>
      </c>
      <c r="H687" s="11">
        <v>28</v>
      </c>
      <c r="I687" s="10">
        <v>44402</v>
      </c>
      <c r="J687" s="73">
        <v>2318500000</v>
      </c>
      <c r="K687" s="74" t="str">
        <f>IF(TBL_Employees[[#This Row],[Usia]]&gt;35,"Menikah","Belum Menikah")</f>
        <v>Belum Menikah</v>
      </c>
      <c r="L687" s="11" t="s">
        <v>1956</v>
      </c>
      <c r="M687" s="11" t="s">
        <v>1963</v>
      </c>
      <c r="N687" s="16" t="str">
        <f>_xlfn.TEXTJOIN(",",TRUE,TBL_Employees[[#This Row],[Employe ID]:[City]])</f>
        <v>E02920,Willow Woods,Vice President,Human Resources,Speciality Products,Female,Protestan,28,44402,2318500000,Belum Menikah,S1,Bekasi</v>
      </c>
    </row>
    <row r="688" spans="1:14">
      <c r="A688" s="11" t="s">
        <v>1465</v>
      </c>
      <c r="B688" s="11" t="s">
        <v>1466</v>
      </c>
      <c r="C688" s="11" t="s">
        <v>38</v>
      </c>
      <c r="D688" s="11" t="s">
        <v>40</v>
      </c>
      <c r="E688" s="11" t="s">
        <v>8</v>
      </c>
      <c r="F688" s="11" t="s">
        <v>14</v>
      </c>
      <c r="G688" s="11" t="s">
        <v>1952</v>
      </c>
      <c r="H688" s="11">
        <v>34</v>
      </c>
      <c r="I688" s="10">
        <v>43255</v>
      </c>
      <c r="J688" s="73">
        <v>1283290000</v>
      </c>
      <c r="K688" s="74" t="str">
        <f>IF(TBL_Employees[[#This Row],[Usia]]&gt;35,"Menikah","Belum Menikah")</f>
        <v>Belum Menikah</v>
      </c>
      <c r="L688" s="11" t="s">
        <v>1956</v>
      </c>
      <c r="M688" s="11" t="s">
        <v>1962</v>
      </c>
      <c r="N688" s="16" t="str">
        <f>_xlfn.TEXTJOIN(",",TRUE,TBL_Employees[[#This Row],[Employe ID]:[City]])</f>
        <v>E03220,Alexander Gonzales,Manager,Accounting,Research &amp; Development,Male,Katolik,34,43255,1283290000,Belum Menikah,S1,Tanggerang</v>
      </c>
    </row>
    <row r="689" spans="1:14">
      <c r="A689" s="11" t="s">
        <v>1467</v>
      </c>
      <c r="B689" s="11" t="s">
        <v>1468</v>
      </c>
      <c r="C689" s="11" t="s">
        <v>6</v>
      </c>
      <c r="D689" s="11" t="s">
        <v>25</v>
      </c>
      <c r="E689" s="11" t="s">
        <v>26</v>
      </c>
      <c r="F689" s="11" t="s">
        <v>14</v>
      </c>
      <c r="G689" s="11" t="s">
        <v>1953</v>
      </c>
      <c r="H689" s="11">
        <v>44</v>
      </c>
      <c r="I689" s="10">
        <v>44283</v>
      </c>
      <c r="J689" s="73">
        <v>1860330000</v>
      </c>
      <c r="K689" s="74" t="str">
        <f>IF(TBL_Employees[[#This Row],[Usia]]&gt;35,"Menikah","Belum Menikah")</f>
        <v>Menikah</v>
      </c>
      <c r="L689" s="11" t="s">
        <v>1958</v>
      </c>
      <c r="M689" s="11" t="s">
        <v>1969</v>
      </c>
      <c r="N689" s="16" t="str">
        <f>_xlfn.TEXTJOIN(",",TRUE,TBL_Employees[[#This Row],[Employe ID]:[City]])</f>
        <v>E01347,Aiden Gonzales,Vice President,Marketing,Speciality Products,Male,Hindu,44,44283,1860330000,Menikah,S3,Samarinda</v>
      </c>
    </row>
    <row r="690" spans="1:14">
      <c r="A690" s="11" t="s">
        <v>1469</v>
      </c>
      <c r="B690" s="11" t="s">
        <v>1470</v>
      </c>
      <c r="C690" s="11" t="s">
        <v>37</v>
      </c>
      <c r="D690" s="11" t="s">
        <v>25</v>
      </c>
      <c r="E690" s="11" t="s">
        <v>19</v>
      </c>
      <c r="F690" s="11" t="s">
        <v>14</v>
      </c>
      <c r="G690" s="11" t="s">
        <v>1954</v>
      </c>
      <c r="H690" s="11">
        <v>60</v>
      </c>
      <c r="I690" s="10">
        <v>44403</v>
      </c>
      <c r="J690" s="73">
        <v>1214800000</v>
      </c>
      <c r="K690" s="74" t="str">
        <f>IF(TBL_Employees[[#This Row],[Usia]]&gt;35,"Menikah","Belum Menikah")</f>
        <v>Menikah</v>
      </c>
      <c r="L690" s="11" t="s">
        <v>1956</v>
      </c>
      <c r="M690" s="11" t="s">
        <v>1962</v>
      </c>
      <c r="N690" s="16" t="str">
        <f>_xlfn.TEXTJOIN(",",TRUE,TBL_Employees[[#This Row],[Employe ID]:[City]])</f>
        <v>E03968,Joshua Chin,Sr. Manger,Marketing,Manufacturing,Male,Budha,60,44403,1214800000,Menikah,S1,Tanggerang</v>
      </c>
    </row>
    <row r="691" spans="1:14">
      <c r="A691" s="11" t="s">
        <v>214</v>
      </c>
      <c r="B691" s="11" t="s">
        <v>1471</v>
      </c>
      <c r="C691" s="11" t="s">
        <v>22</v>
      </c>
      <c r="D691" s="11" t="s">
        <v>11</v>
      </c>
      <c r="E691" s="11" t="s">
        <v>26</v>
      </c>
      <c r="F691" s="11" t="s">
        <v>9</v>
      </c>
      <c r="G691" s="11" t="s">
        <v>1955</v>
      </c>
      <c r="H691" s="11">
        <v>41</v>
      </c>
      <c r="I691" s="10">
        <v>40319</v>
      </c>
      <c r="J691" s="73">
        <v>1532750000</v>
      </c>
      <c r="K691" s="74" t="str">
        <f>IF(TBL_Employees[[#This Row],[Usia]]&gt;35,"Menikah","Belum Menikah")</f>
        <v>Menikah</v>
      </c>
      <c r="L691" s="11" t="s">
        <v>1956</v>
      </c>
      <c r="M691" s="11" t="s">
        <v>1975</v>
      </c>
      <c r="N691" s="16" t="str">
        <f>_xlfn.TEXTJOIN(",",TRUE,TBL_Employees[[#This Row],[Employe ID]:[City]])</f>
        <v>E04299,Paisley Hall,Director,Human Resources,Speciality Products,Female,Konghucu,41,40319,1532750000,Menikah,S1,Denpasar</v>
      </c>
    </row>
    <row r="692" spans="1:14">
      <c r="A692" s="11" t="s">
        <v>1472</v>
      </c>
      <c r="B692" s="11" t="s">
        <v>162</v>
      </c>
      <c r="C692" s="11" t="s">
        <v>24</v>
      </c>
      <c r="D692" s="11" t="s">
        <v>30</v>
      </c>
      <c r="E692" s="11" t="s">
        <v>8</v>
      </c>
      <c r="F692" s="11" t="s">
        <v>9</v>
      </c>
      <c r="G692" s="11" t="s">
        <v>1950</v>
      </c>
      <c r="H692" s="11">
        <v>62</v>
      </c>
      <c r="I692" s="10">
        <v>43969</v>
      </c>
      <c r="J692" s="73">
        <v>978300000</v>
      </c>
      <c r="K692" s="74" t="str">
        <f>IF(TBL_Employees[[#This Row],[Usia]]&gt;35,"Menikah","Belum Menikah")</f>
        <v>Menikah</v>
      </c>
      <c r="L692" s="11" t="s">
        <v>1956</v>
      </c>
      <c r="M692" s="11" t="s">
        <v>1964</v>
      </c>
      <c r="N692" s="16" t="str">
        <f>_xlfn.TEXTJOIN(",",TRUE,TBL_Employees[[#This Row],[Employe ID]:[City]])</f>
        <v>E01150,Allison Leung,Sr. Analyst,Sales,Research &amp; Development,Female,Islam,62,43969,978300000,Menikah,S1,Surabaya</v>
      </c>
    </row>
    <row r="693" spans="1:14">
      <c r="A693" s="11" t="s">
        <v>367</v>
      </c>
      <c r="B693" s="11" t="s">
        <v>1473</v>
      </c>
      <c r="C693" s="11" t="s">
        <v>6</v>
      </c>
      <c r="D693" s="11" t="s">
        <v>25</v>
      </c>
      <c r="E693" s="11" t="s">
        <v>17</v>
      </c>
      <c r="F693" s="11" t="s">
        <v>9</v>
      </c>
      <c r="G693" s="11" t="s">
        <v>1951</v>
      </c>
      <c r="H693" s="11">
        <v>47</v>
      </c>
      <c r="I693" s="10">
        <v>36232</v>
      </c>
      <c r="J693" s="73">
        <v>2393940000</v>
      </c>
      <c r="K693" s="74" t="str">
        <f>IF(TBL_Employees[[#This Row],[Usia]]&gt;35,"Menikah","Belum Menikah")</f>
        <v>Menikah</v>
      </c>
      <c r="L693" s="11" t="s">
        <v>1956</v>
      </c>
      <c r="M693" s="11" t="s">
        <v>1964</v>
      </c>
      <c r="N693" s="16" t="str">
        <f>_xlfn.TEXTJOIN(",",TRUE,TBL_Employees[[#This Row],[Employe ID]:[City]])</f>
        <v>E03774,Hannah Mejia,Vice President,Marketing,Corporate,Female,Protestan,47,36232,2393940000,Menikah,S1,Surabaya</v>
      </c>
    </row>
    <row r="694" spans="1:14">
      <c r="A694" s="11" t="s">
        <v>352</v>
      </c>
      <c r="B694" s="11" t="s">
        <v>1474</v>
      </c>
      <c r="C694" s="11" t="s">
        <v>42</v>
      </c>
      <c r="D694" s="11" t="s">
        <v>7</v>
      </c>
      <c r="E694" s="11" t="s">
        <v>26</v>
      </c>
      <c r="F694" s="11" t="s">
        <v>9</v>
      </c>
      <c r="G694" s="11" t="s">
        <v>1952</v>
      </c>
      <c r="H694" s="11">
        <v>62</v>
      </c>
      <c r="I694" s="10">
        <v>37519</v>
      </c>
      <c r="J694" s="73">
        <v>497380000</v>
      </c>
      <c r="K694" s="74" t="str">
        <f>IF(TBL_Employees[[#This Row],[Usia]]&gt;35,"Menikah","Belum Menikah")</f>
        <v>Menikah</v>
      </c>
      <c r="L694" s="11" t="s">
        <v>1957</v>
      </c>
      <c r="M694" s="11" t="s">
        <v>1967</v>
      </c>
      <c r="N694" s="16" t="str">
        <f>_xlfn.TEXTJOIN(",",TRUE,TBL_Employees[[#This Row],[Employe ID]:[City]])</f>
        <v>E01638,Elizabeth Huang,Analyst,Finance,Speciality Products,Female,Katolik,62,37519,497380000,Menikah,S2,Yogyakarta</v>
      </c>
    </row>
    <row r="695" spans="1:14">
      <c r="A695" s="11" t="s">
        <v>1475</v>
      </c>
      <c r="B695" s="11" t="s">
        <v>1476</v>
      </c>
      <c r="C695" s="11" t="s">
        <v>42</v>
      </c>
      <c r="D695" s="11" t="s">
        <v>40</v>
      </c>
      <c r="E695" s="11" t="s">
        <v>19</v>
      </c>
      <c r="F695" s="11" t="s">
        <v>9</v>
      </c>
      <c r="G695" s="11" t="s">
        <v>1953</v>
      </c>
      <c r="H695" s="11">
        <v>33</v>
      </c>
      <c r="I695" s="10">
        <v>43247</v>
      </c>
      <c r="J695" s="73">
        <v>450490000</v>
      </c>
      <c r="K695" s="74" t="str">
        <f>IF(TBL_Employees[[#This Row],[Usia]]&gt;35,"Menikah","Belum Menikah")</f>
        <v>Belum Menikah</v>
      </c>
      <c r="L695" s="11" t="s">
        <v>1956</v>
      </c>
      <c r="M695" s="11" t="s">
        <v>1959</v>
      </c>
      <c r="N695" s="16" t="str">
        <f>_xlfn.TEXTJOIN(",",TRUE,TBL_Employees[[#This Row],[Employe ID]:[City]])</f>
        <v>E01877,Abigail Garza,Analyst,Accounting,Manufacturing,Female,Hindu,33,43247,450490000,Belum Menikah,S1,Jakarta</v>
      </c>
    </row>
    <row r="696" spans="1:14">
      <c r="A696" s="11" t="s">
        <v>1477</v>
      </c>
      <c r="B696" s="11" t="s">
        <v>1478</v>
      </c>
      <c r="C696" s="11" t="s">
        <v>22</v>
      </c>
      <c r="D696" s="11" t="s">
        <v>7</v>
      </c>
      <c r="E696" s="11" t="s">
        <v>8</v>
      </c>
      <c r="F696" s="11" t="s">
        <v>9</v>
      </c>
      <c r="G696" s="11" t="s">
        <v>1954</v>
      </c>
      <c r="H696" s="11">
        <v>27</v>
      </c>
      <c r="I696" s="10">
        <v>43977</v>
      </c>
      <c r="J696" s="73">
        <v>1536280000</v>
      </c>
      <c r="K696" s="74" t="str">
        <f>IF(TBL_Employees[[#This Row],[Usia]]&gt;35,"Menikah","Belum Menikah")</f>
        <v>Belum Menikah</v>
      </c>
      <c r="L696" s="11" t="s">
        <v>1957</v>
      </c>
      <c r="M696" s="11" t="s">
        <v>1960</v>
      </c>
      <c r="N696" s="16" t="str">
        <f>_xlfn.TEXTJOIN(",",TRUE,TBL_Employees[[#This Row],[Employe ID]:[City]])</f>
        <v>E01193,Raelynn Lu,Director,Finance,Research &amp; Development,Female,Budha,27,43977,1536280000,Belum Menikah,S2,Bogor</v>
      </c>
    </row>
    <row r="697" spans="1:14">
      <c r="A697" s="11" t="s">
        <v>87</v>
      </c>
      <c r="B697" s="11" t="s">
        <v>1479</v>
      </c>
      <c r="C697" s="11" t="s">
        <v>37</v>
      </c>
      <c r="D697" s="11" t="s">
        <v>30</v>
      </c>
      <c r="E697" s="11" t="s">
        <v>19</v>
      </c>
      <c r="F697" s="11" t="s">
        <v>14</v>
      </c>
      <c r="G697" s="11" t="s">
        <v>1955</v>
      </c>
      <c r="H697" s="11">
        <v>25</v>
      </c>
      <c r="I697" s="10">
        <v>44362</v>
      </c>
      <c r="J697" s="73">
        <v>1427310000</v>
      </c>
      <c r="K697" s="74" t="str">
        <f>IF(TBL_Employees[[#This Row],[Usia]]&gt;35,"Menikah","Belum Menikah")</f>
        <v>Belum Menikah</v>
      </c>
      <c r="L697" s="11" t="s">
        <v>1957</v>
      </c>
      <c r="M697" s="11" t="s">
        <v>1965</v>
      </c>
      <c r="N697" s="16" t="str">
        <f>_xlfn.TEXTJOIN(",",TRUE,TBL_Employees[[#This Row],[Employe ID]:[City]])</f>
        <v>E01789,Charles Luu,Sr. Manger,Sales,Manufacturing,Male,Konghucu,25,44362,1427310000,Belum Menikah,S2,Bandung</v>
      </c>
    </row>
    <row r="698" spans="1:14">
      <c r="A698" s="11" t="s">
        <v>97</v>
      </c>
      <c r="B698" s="11" t="s">
        <v>1480</v>
      </c>
      <c r="C698" s="11" t="s">
        <v>37</v>
      </c>
      <c r="D698" s="11" t="s">
        <v>25</v>
      </c>
      <c r="E698" s="11" t="s">
        <v>26</v>
      </c>
      <c r="F698" s="11" t="s">
        <v>9</v>
      </c>
      <c r="G698" s="11" t="s">
        <v>1950</v>
      </c>
      <c r="H698" s="11">
        <v>29</v>
      </c>
      <c r="I698" s="10">
        <v>43966</v>
      </c>
      <c r="J698" s="73">
        <v>1371060000</v>
      </c>
      <c r="K698" s="74" t="str">
        <f>IF(TBL_Employees[[#This Row],[Usia]]&gt;35,"Menikah","Belum Menikah")</f>
        <v>Belum Menikah</v>
      </c>
      <c r="L698" s="11" t="s">
        <v>1958</v>
      </c>
      <c r="M698" s="11" t="s">
        <v>1969</v>
      </c>
      <c r="N698" s="16" t="str">
        <f>_xlfn.TEXTJOIN(",",TRUE,TBL_Employees[[#This Row],[Employe ID]:[City]])</f>
        <v>E01422,Lydia Espinoza,Sr. Manger,Marketing,Speciality Products,Female,Islam,29,43966,1371060000,Belum Menikah,S3,Samarinda</v>
      </c>
    </row>
    <row r="699" spans="1:14">
      <c r="A699" s="11" t="s">
        <v>525</v>
      </c>
      <c r="B699" s="11" t="s">
        <v>1481</v>
      </c>
      <c r="C699" s="11" t="s">
        <v>6</v>
      </c>
      <c r="D699" s="11" t="s">
        <v>7</v>
      </c>
      <c r="E699" s="11" t="s">
        <v>17</v>
      </c>
      <c r="F699" s="11" t="s">
        <v>9</v>
      </c>
      <c r="G699" s="11" t="s">
        <v>1951</v>
      </c>
      <c r="H699" s="11">
        <v>54</v>
      </c>
      <c r="I699" s="10">
        <v>39330</v>
      </c>
      <c r="J699" s="73">
        <v>1832390000</v>
      </c>
      <c r="K699" s="74" t="str">
        <f>IF(TBL_Employees[[#This Row],[Usia]]&gt;35,"Menikah","Belum Menikah")</f>
        <v>Menikah</v>
      </c>
      <c r="L699" s="11" t="s">
        <v>1956</v>
      </c>
      <c r="M699" s="11" t="s">
        <v>1959</v>
      </c>
      <c r="N699" s="16" t="str">
        <f>_xlfn.TEXTJOIN(",",TRUE,TBL_Employees[[#This Row],[Employe ID]:[City]])</f>
        <v>E00440,Adeline Thao,Vice President,Finance,Corporate,Female,Protestan,54,39330,1832390000,Menikah,S1,Jakarta</v>
      </c>
    </row>
    <row r="700" spans="1:14">
      <c r="A700" s="11" t="s">
        <v>1142</v>
      </c>
      <c r="B700" s="11" t="s">
        <v>1482</v>
      </c>
      <c r="C700" s="11" t="s">
        <v>42</v>
      </c>
      <c r="D700" s="11" t="s">
        <v>40</v>
      </c>
      <c r="E700" s="11" t="s">
        <v>19</v>
      </c>
      <c r="F700" s="11" t="s">
        <v>9</v>
      </c>
      <c r="G700" s="11" t="s">
        <v>1952</v>
      </c>
      <c r="H700" s="11">
        <v>28</v>
      </c>
      <c r="I700" s="10">
        <v>43610</v>
      </c>
      <c r="J700" s="73">
        <v>458190000</v>
      </c>
      <c r="K700" s="74" t="str">
        <f>IF(TBL_Employees[[#This Row],[Usia]]&gt;35,"Menikah","Belum Menikah")</f>
        <v>Belum Menikah</v>
      </c>
      <c r="L700" s="11" t="s">
        <v>1956</v>
      </c>
      <c r="M700" s="11" t="s">
        <v>1963</v>
      </c>
      <c r="N700" s="16" t="str">
        <f>_xlfn.TEXTJOIN(",",TRUE,TBL_Employees[[#This Row],[Employe ID]:[City]])</f>
        <v>E00145,Kinsley Dixon,Analyst,Accounting,Manufacturing,Female,Katolik,28,43610,458190000,Belum Menikah,S1,Bekasi</v>
      </c>
    </row>
    <row r="701" spans="1:14">
      <c r="A701" s="11" t="s">
        <v>1483</v>
      </c>
      <c r="B701" s="11" t="s">
        <v>1484</v>
      </c>
      <c r="C701" s="11" t="s">
        <v>42</v>
      </c>
      <c r="D701" s="11" t="s">
        <v>40</v>
      </c>
      <c r="E701" s="11" t="s">
        <v>8</v>
      </c>
      <c r="F701" s="11" t="s">
        <v>9</v>
      </c>
      <c r="G701" s="11" t="s">
        <v>1953</v>
      </c>
      <c r="H701" s="11">
        <v>54</v>
      </c>
      <c r="I701" s="10">
        <v>39080</v>
      </c>
      <c r="J701" s="73">
        <v>555180000</v>
      </c>
      <c r="K701" s="74" t="str">
        <f>IF(TBL_Employees[[#This Row],[Usia]]&gt;35,"Menikah","Belum Menikah")</f>
        <v>Menikah</v>
      </c>
      <c r="L701" s="11" t="s">
        <v>1956</v>
      </c>
      <c r="M701" s="11" t="s">
        <v>1975</v>
      </c>
      <c r="N701" s="16" t="str">
        <f>_xlfn.TEXTJOIN(",",TRUE,TBL_Employees[[#This Row],[Employe ID]:[City]])</f>
        <v>E04150,Natalia Vu,Analyst,Accounting,Research &amp; Development,Female,Hindu,54,39080,555180000,Menikah,S1,Denpasar</v>
      </c>
    </row>
    <row r="702" spans="1:14">
      <c r="A702" s="11" t="s">
        <v>1485</v>
      </c>
      <c r="B702" s="11" t="s">
        <v>1486</v>
      </c>
      <c r="C702" s="11" t="s">
        <v>38</v>
      </c>
      <c r="D702" s="11" t="s">
        <v>25</v>
      </c>
      <c r="E702" s="11" t="s">
        <v>19</v>
      </c>
      <c r="F702" s="11" t="s">
        <v>9</v>
      </c>
      <c r="G702" s="11" t="s">
        <v>1954</v>
      </c>
      <c r="H702" s="11">
        <v>50</v>
      </c>
      <c r="I702" s="10">
        <v>40979</v>
      </c>
      <c r="J702" s="73">
        <v>1081340000</v>
      </c>
      <c r="K702" s="74" t="str">
        <f>IF(TBL_Employees[[#This Row],[Usia]]&gt;35,"Menikah","Belum Menikah")</f>
        <v>Menikah</v>
      </c>
      <c r="L702" s="11" t="s">
        <v>1957</v>
      </c>
      <c r="M702" s="11" t="s">
        <v>1965</v>
      </c>
      <c r="N702" s="16" t="str">
        <f>_xlfn.TEXTJOIN(",",TRUE,TBL_Employees[[#This Row],[Employe ID]:[City]])</f>
        <v>E02846,Julia Mai,Manager,Marketing,Manufacturing,Female,Budha,50,40979,1081340000,Menikah,S2,Bandung</v>
      </c>
    </row>
    <row r="703" spans="1:14">
      <c r="A703" s="11" t="s">
        <v>1487</v>
      </c>
      <c r="B703" s="11" t="s">
        <v>233</v>
      </c>
      <c r="C703" s="11" t="s">
        <v>38</v>
      </c>
      <c r="D703" s="11" t="s">
        <v>25</v>
      </c>
      <c r="E703" s="11" t="s">
        <v>8</v>
      </c>
      <c r="F703" s="11" t="s">
        <v>9</v>
      </c>
      <c r="G703" s="11" t="s">
        <v>1955</v>
      </c>
      <c r="H703" s="11">
        <v>55</v>
      </c>
      <c r="I703" s="10">
        <v>33958</v>
      </c>
      <c r="J703" s="73">
        <v>1139500000</v>
      </c>
      <c r="K703" s="74" t="str">
        <f>IF(TBL_Employees[[#This Row],[Usia]]&gt;35,"Menikah","Belum Menikah")</f>
        <v>Menikah</v>
      </c>
      <c r="L703" s="11" t="s">
        <v>1956</v>
      </c>
      <c r="M703" s="11" t="s">
        <v>1963</v>
      </c>
      <c r="N703" s="16" t="str">
        <f>_xlfn.TEXTJOIN(",",TRUE,TBL_Employees[[#This Row],[Employe ID]:[City]])</f>
        <v>E04247,Camila Evans,Manager,Marketing,Research &amp; Development,Female,Konghucu,55,33958,1139500000,Menikah,S1,Bekasi</v>
      </c>
    </row>
    <row r="704" spans="1:14">
      <c r="A704" s="11" t="s">
        <v>1182</v>
      </c>
      <c r="B704" s="11" t="s">
        <v>1488</v>
      </c>
      <c r="C704" s="11" t="s">
        <v>6</v>
      </c>
      <c r="D704" s="11" t="s">
        <v>25</v>
      </c>
      <c r="E704" s="11" t="s">
        <v>26</v>
      </c>
      <c r="F704" s="11" t="s">
        <v>9</v>
      </c>
      <c r="G704" s="11" t="s">
        <v>1950</v>
      </c>
      <c r="H704" s="11">
        <v>52</v>
      </c>
      <c r="I704" s="10">
        <v>35886</v>
      </c>
      <c r="J704" s="73">
        <v>1820350000</v>
      </c>
      <c r="K704" s="74" t="str">
        <f>IF(TBL_Employees[[#This Row],[Usia]]&gt;35,"Menikah","Belum Menikah")</f>
        <v>Menikah</v>
      </c>
      <c r="L704" s="11" t="s">
        <v>1956</v>
      </c>
      <c r="M704" s="11" t="s">
        <v>1961</v>
      </c>
      <c r="N704" s="16" t="str">
        <f>_xlfn.TEXTJOIN(",",TRUE,TBL_Employees[[#This Row],[Employe ID]:[City]])</f>
        <v>E02613,Everly Lai,Vice President,Marketing,Speciality Products,Female,Islam,52,35886,1820350000,Menikah,S1,Depok</v>
      </c>
    </row>
    <row r="705" spans="1:14">
      <c r="A705" s="11" t="s">
        <v>489</v>
      </c>
      <c r="B705" s="11" t="s">
        <v>1489</v>
      </c>
      <c r="C705" s="11" t="s">
        <v>22</v>
      </c>
      <c r="D705" s="11" t="s">
        <v>40</v>
      </c>
      <c r="E705" s="11" t="s">
        <v>26</v>
      </c>
      <c r="F705" s="11" t="s">
        <v>14</v>
      </c>
      <c r="G705" s="11" t="s">
        <v>1951</v>
      </c>
      <c r="H705" s="11">
        <v>35</v>
      </c>
      <c r="I705" s="10">
        <v>42963</v>
      </c>
      <c r="J705" s="73">
        <v>1813560000</v>
      </c>
      <c r="K705" s="74" t="str">
        <f>IF(TBL_Employees[[#This Row],[Usia]]&gt;35,"Menikah","Belum Menikah")</f>
        <v>Belum Menikah</v>
      </c>
      <c r="L705" s="11" t="s">
        <v>1957</v>
      </c>
      <c r="M705" s="11" t="s">
        <v>1967</v>
      </c>
      <c r="N705" s="16" t="str">
        <f>_xlfn.TEXTJOIN(",",TRUE,TBL_Employees[[#This Row],[Employe ID]:[City]])</f>
        <v>E03349,Adam He,Director,Accounting,Speciality Products,Male,Protestan,35,42963,1813560000,Belum Menikah,S2,Yogyakarta</v>
      </c>
    </row>
    <row r="706" spans="1:14">
      <c r="A706" s="11" t="s">
        <v>1490</v>
      </c>
      <c r="B706" s="11" t="s">
        <v>1491</v>
      </c>
      <c r="C706" s="11" t="s">
        <v>65</v>
      </c>
      <c r="D706" s="11" t="s">
        <v>30</v>
      </c>
      <c r="E706" s="11" t="s">
        <v>17</v>
      </c>
      <c r="F706" s="11" t="s">
        <v>9</v>
      </c>
      <c r="G706" s="11" t="s">
        <v>1952</v>
      </c>
      <c r="H706" s="11">
        <v>26</v>
      </c>
      <c r="I706" s="10">
        <v>43698</v>
      </c>
      <c r="J706" s="73">
        <v>660840000</v>
      </c>
      <c r="K706" s="74" t="str">
        <f>IF(TBL_Employees[[#This Row],[Usia]]&gt;35,"Menikah","Belum Menikah")</f>
        <v>Belum Menikah</v>
      </c>
      <c r="L706" s="11" t="s">
        <v>1956</v>
      </c>
      <c r="M706" s="11" t="s">
        <v>1959</v>
      </c>
      <c r="N706" s="16" t="str">
        <f>_xlfn.TEXTJOIN(",",TRUE,TBL_Employees[[#This Row],[Employe ID]:[City]])</f>
        <v>E03648,Vivian Hunter,Account Representative,Sales,Corporate,Female,Katolik,26,43698,660840000,Belum Menikah,S1,Jakarta</v>
      </c>
    </row>
    <row r="707" spans="1:14">
      <c r="A707" s="11" t="s">
        <v>1492</v>
      </c>
      <c r="B707" s="11" t="s">
        <v>277</v>
      </c>
      <c r="C707" s="11" t="s">
        <v>59</v>
      </c>
      <c r="D707" s="11" t="s">
        <v>13</v>
      </c>
      <c r="E707" s="11" t="s">
        <v>26</v>
      </c>
      <c r="F707" s="11" t="s">
        <v>9</v>
      </c>
      <c r="G707" s="11" t="s">
        <v>1953</v>
      </c>
      <c r="H707" s="11">
        <v>43</v>
      </c>
      <c r="I707" s="10">
        <v>40290</v>
      </c>
      <c r="J707" s="73">
        <v>769120000</v>
      </c>
      <c r="K707" s="74" t="str">
        <f>IF(TBL_Employees[[#This Row],[Usia]]&gt;35,"Menikah","Belum Menikah")</f>
        <v>Menikah</v>
      </c>
      <c r="L707" s="11" t="s">
        <v>1958</v>
      </c>
      <c r="M707" s="11" t="s">
        <v>1969</v>
      </c>
      <c r="N707" s="16" t="str">
        <f>_xlfn.TEXTJOIN(",",TRUE,TBL_Employees[[#This Row],[Employe ID]:[City]])</f>
        <v>E02192,Lucy Avila,Solutions Architect,IT,Speciality Products,Female,Hindu,43,40290,769120000,Menikah,S3,Samarinda</v>
      </c>
    </row>
    <row r="708" spans="1:14">
      <c r="A708" s="11" t="s">
        <v>314</v>
      </c>
      <c r="B708" s="11" t="s">
        <v>1493</v>
      </c>
      <c r="C708" s="11" t="s">
        <v>35</v>
      </c>
      <c r="D708" s="11" t="s">
        <v>16</v>
      </c>
      <c r="E708" s="11" t="s">
        <v>8</v>
      </c>
      <c r="F708" s="11" t="s">
        <v>9</v>
      </c>
      <c r="G708" s="11" t="s">
        <v>1954</v>
      </c>
      <c r="H708" s="11">
        <v>63</v>
      </c>
      <c r="I708" s="10">
        <v>43227</v>
      </c>
      <c r="J708" s="73">
        <v>679870000</v>
      </c>
      <c r="K708" s="74" t="str">
        <f>IF(TBL_Employees[[#This Row],[Usia]]&gt;35,"Menikah","Belum Menikah")</f>
        <v>Menikah</v>
      </c>
      <c r="L708" s="11" t="s">
        <v>1956</v>
      </c>
      <c r="M708" s="11" t="s">
        <v>1963</v>
      </c>
      <c r="N708" s="16" t="str">
        <f>_xlfn.TEXTJOIN(",",TRUE,TBL_Employees[[#This Row],[Employe ID]:[City]])</f>
        <v>E03981,Eliana Li,Test Engineer,Engineering,Research &amp; Development,Female,Budha,63,43227,679870000,Menikah,S1,Bekasi</v>
      </c>
    </row>
    <row r="709" spans="1:14">
      <c r="A709" s="11" t="s">
        <v>1494</v>
      </c>
      <c r="B709" s="11" t="s">
        <v>1495</v>
      </c>
      <c r="C709" s="11" t="s">
        <v>39</v>
      </c>
      <c r="D709" s="11" t="s">
        <v>25</v>
      </c>
      <c r="E709" s="11" t="s">
        <v>19</v>
      </c>
      <c r="F709" s="11" t="s">
        <v>14</v>
      </c>
      <c r="G709" s="11" t="s">
        <v>1955</v>
      </c>
      <c r="H709" s="11">
        <v>65</v>
      </c>
      <c r="I709" s="10">
        <v>38584</v>
      </c>
      <c r="J709" s="73">
        <v>598330000</v>
      </c>
      <c r="K709" s="74" t="str">
        <f>IF(TBL_Employees[[#This Row],[Usia]]&gt;35,"Menikah","Belum Menikah")</f>
        <v>Menikah</v>
      </c>
      <c r="L709" s="11" t="s">
        <v>1956</v>
      </c>
      <c r="M709" s="11" t="s">
        <v>1975</v>
      </c>
      <c r="N709" s="16" t="str">
        <f>_xlfn.TEXTJOIN(",",TRUE,TBL_Employees[[#This Row],[Employe ID]:[City]])</f>
        <v>E03262,Logan Mitchell,Analyst II,Marketing,Manufacturing,Male,Konghucu,65,38584,598330000,Menikah,S1,Denpasar</v>
      </c>
    </row>
    <row r="710" spans="1:14">
      <c r="A710" s="11" t="s">
        <v>1496</v>
      </c>
      <c r="B710" s="11" t="s">
        <v>1497</v>
      </c>
      <c r="C710" s="11" t="s">
        <v>37</v>
      </c>
      <c r="D710" s="11" t="s">
        <v>25</v>
      </c>
      <c r="E710" s="11" t="s">
        <v>26</v>
      </c>
      <c r="F710" s="11" t="s">
        <v>14</v>
      </c>
      <c r="G710" s="11" t="s">
        <v>1950</v>
      </c>
      <c r="H710" s="11">
        <v>45</v>
      </c>
      <c r="I710" s="10">
        <v>38453</v>
      </c>
      <c r="J710" s="73">
        <v>1284680000</v>
      </c>
      <c r="K710" s="74" t="str">
        <f>IF(TBL_Employees[[#This Row],[Usia]]&gt;35,"Menikah","Belum Menikah")</f>
        <v>Menikah</v>
      </c>
      <c r="L710" s="11" t="s">
        <v>1956</v>
      </c>
      <c r="M710" s="11" t="s">
        <v>1961</v>
      </c>
      <c r="N710" s="16" t="str">
        <f>_xlfn.TEXTJOIN(",",TRUE,TBL_Employees[[#This Row],[Employe ID]:[City]])</f>
        <v>E02716,Dominic Dinh,Sr. Manger,Marketing,Speciality Products,Male,Islam,45,38453,1284680000,Menikah,S1,Depok</v>
      </c>
    </row>
    <row r="711" spans="1:14">
      <c r="A711" s="11" t="s">
        <v>796</v>
      </c>
      <c r="B711" s="11" t="s">
        <v>1498</v>
      </c>
      <c r="C711" s="11" t="s">
        <v>38</v>
      </c>
      <c r="D711" s="11" t="s">
        <v>30</v>
      </c>
      <c r="E711" s="11" t="s">
        <v>17</v>
      </c>
      <c r="F711" s="11" t="s">
        <v>14</v>
      </c>
      <c r="G711" s="11" t="s">
        <v>1951</v>
      </c>
      <c r="H711" s="11">
        <v>42</v>
      </c>
      <c r="I711" s="10">
        <v>40692</v>
      </c>
      <c r="J711" s="73">
        <v>1024400000</v>
      </c>
      <c r="K711" s="74" t="str">
        <f>IF(TBL_Employees[[#This Row],[Usia]]&gt;35,"Menikah","Belum Menikah")</f>
        <v>Menikah</v>
      </c>
      <c r="L711" s="11" t="s">
        <v>1956</v>
      </c>
      <c r="M711" s="11" t="s">
        <v>1961</v>
      </c>
      <c r="N711" s="16" t="str">
        <f>_xlfn.TEXTJOIN(",",TRUE,TBL_Employees[[#This Row],[Employe ID]:[City]])</f>
        <v>E00245,Lucas Daniels,Manager,Sales,Corporate,Male,Protestan,42,40692,1024400000,Menikah,S1,Depok</v>
      </c>
    </row>
    <row r="712" spans="1:14">
      <c r="A712" s="11" t="s">
        <v>361</v>
      </c>
      <c r="B712" s="11" t="s">
        <v>1499</v>
      </c>
      <c r="C712" s="11" t="s">
        <v>6</v>
      </c>
      <c r="D712" s="11" t="s">
        <v>13</v>
      </c>
      <c r="E712" s="11" t="s">
        <v>26</v>
      </c>
      <c r="F712" s="11" t="s">
        <v>14</v>
      </c>
      <c r="G712" s="11" t="s">
        <v>1952</v>
      </c>
      <c r="H712" s="11">
        <v>59</v>
      </c>
      <c r="I712" s="10">
        <v>40542</v>
      </c>
      <c r="J712" s="73">
        <v>2466190000</v>
      </c>
      <c r="K712" s="74" t="str">
        <f>IF(TBL_Employees[[#This Row],[Usia]]&gt;35,"Menikah","Belum Menikah")</f>
        <v>Menikah</v>
      </c>
      <c r="L712" s="11" t="s">
        <v>1956</v>
      </c>
      <c r="M712" s="11" t="s">
        <v>1963</v>
      </c>
      <c r="N712" s="16" t="str">
        <f>_xlfn.TEXTJOIN(",",TRUE,TBL_Employees[[#This Row],[Employe ID]:[City]])</f>
        <v>E04123,Andrew Holmes,Vice President,IT,Speciality Products,Male,Katolik,59,40542,2466190000,Menikah,S1,Bekasi</v>
      </c>
    </row>
    <row r="713" spans="1:14">
      <c r="A713" s="11" t="s">
        <v>1500</v>
      </c>
      <c r="B713" s="11" t="s">
        <v>289</v>
      </c>
      <c r="C713" s="11" t="s">
        <v>38</v>
      </c>
      <c r="D713" s="11" t="s">
        <v>11</v>
      </c>
      <c r="E713" s="11" t="s">
        <v>17</v>
      </c>
      <c r="F713" s="11" t="s">
        <v>9</v>
      </c>
      <c r="G713" s="11" t="s">
        <v>1953</v>
      </c>
      <c r="H713" s="11">
        <v>42</v>
      </c>
      <c r="I713" s="10">
        <v>43058</v>
      </c>
      <c r="J713" s="73">
        <v>1011430000</v>
      </c>
      <c r="K713" s="74" t="str">
        <f>IF(TBL_Employees[[#This Row],[Usia]]&gt;35,"Menikah","Belum Menikah")</f>
        <v>Menikah</v>
      </c>
      <c r="L713" s="11" t="s">
        <v>1956</v>
      </c>
      <c r="M713" s="11" t="s">
        <v>1963</v>
      </c>
      <c r="N713" s="16" t="str">
        <f>_xlfn.TEXTJOIN(",",TRUE,TBL_Employees[[#This Row],[Employe ID]:[City]])</f>
        <v>E03471,Julia Sandoval,Manager,Human Resources,Corporate,Female,Hindu,42,43058,1011430000,Menikah,S1,Bekasi</v>
      </c>
    </row>
    <row r="714" spans="1:14">
      <c r="A714" s="11" t="s">
        <v>1501</v>
      </c>
      <c r="B714" s="11" t="s">
        <v>1502</v>
      </c>
      <c r="C714" s="11" t="s">
        <v>54</v>
      </c>
      <c r="D714" s="11" t="s">
        <v>11</v>
      </c>
      <c r="E714" s="11" t="s">
        <v>19</v>
      </c>
      <c r="F714" s="11" t="s">
        <v>9</v>
      </c>
      <c r="G714" s="11" t="s">
        <v>1954</v>
      </c>
      <c r="H714" s="11">
        <v>45</v>
      </c>
      <c r="I714" s="10">
        <v>38639</v>
      </c>
      <c r="J714" s="73">
        <v>514040000</v>
      </c>
      <c r="K714" s="74" t="str">
        <f>IF(TBL_Employees[[#This Row],[Usia]]&gt;35,"Menikah","Belum Menikah")</f>
        <v>Menikah</v>
      </c>
      <c r="L714" s="11" t="s">
        <v>1958</v>
      </c>
      <c r="M714" s="11" t="s">
        <v>1966</v>
      </c>
      <c r="N714" s="16" t="str">
        <f>_xlfn.TEXTJOIN(",",TRUE,TBL_Employees[[#This Row],[Employe ID]:[City]])</f>
        <v>E00717,Kennedy Vargas,Business Partner,Human Resources,Manufacturing,Female,Budha,45,38639,514040000,Menikah,S3,Medan</v>
      </c>
    </row>
    <row r="715" spans="1:14">
      <c r="A715" s="11" t="s">
        <v>1503</v>
      </c>
      <c r="B715" s="11" t="s">
        <v>1504</v>
      </c>
      <c r="C715" s="11" t="s">
        <v>100</v>
      </c>
      <c r="D715" s="11" t="s">
        <v>16</v>
      </c>
      <c r="E715" s="11" t="s">
        <v>26</v>
      </c>
      <c r="F715" s="11" t="s">
        <v>14</v>
      </c>
      <c r="G715" s="11" t="s">
        <v>1955</v>
      </c>
      <c r="H715" s="11">
        <v>45</v>
      </c>
      <c r="I715" s="10">
        <v>42329</v>
      </c>
      <c r="J715" s="73">
        <v>872920000</v>
      </c>
      <c r="K715" s="74" t="str">
        <f>IF(TBL_Employees[[#This Row],[Usia]]&gt;35,"Menikah","Belum Menikah")</f>
        <v>Menikah</v>
      </c>
      <c r="L715" s="11" t="s">
        <v>1956</v>
      </c>
      <c r="M715" s="11" t="s">
        <v>1975</v>
      </c>
      <c r="N715" s="16" t="str">
        <f>_xlfn.TEXTJOIN(",",TRUE,TBL_Employees[[#This Row],[Employe ID]:[City]])</f>
        <v>E01966,Thomas Williams,Field Engineer,Engineering,Speciality Products,Male,Konghucu,45,42329,872920000,Menikah,S1,Denpasar</v>
      </c>
    </row>
    <row r="716" spans="1:14">
      <c r="A716" s="11" t="s">
        <v>1505</v>
      </c>
      <c r="B716" s="11" t="s">
        <v>1506</v>
      </c>
      <c r="C716" s="11" t="s">
        <v>22</v>
      </c>
      <c r="D716" s="11" t="s">
        <v>25</v>
      </c>
      <c r="E716" s="11" t="s">
        <v>26</v>
      </c>
      <c r="F716" s="11" t="s">
        <v>9</v>
      </c>
      <c r="G716" s="11" t="s">
        <v>1950</v>
      </c>
      <c r="H716" s="11">
        <v>28</v>
      </c>
      <c r="I716" s="10">
        <v>43810</v>
      </c>
      <c r="J716" s="73">
        <v>1823210000</v>
      </c>
      <c r="K716" s="74" t="str">
        <f>IF(TBL_Employees[[#This Row],[Usia]]&gt;35,"Menikah","Belum Menikah")</f>
        <v>Belum Menikah</v>
      </c>
      <c r="L716" s="11" t="s">
        <v>1957</v>
      </c>
      <c r="M716" s="11" t="s">
        <v>1967</v>
      </c>
      <c r="N716" s="16" t="str">
        <f>_xlfn.TEXTJOIN(",",TRUE,TBL_Employees[[#This Row],[Employe ID]:[City]])</f>
        <v>E03683,Raelynn Hong,Director,Marketing,Speciality Products,Female,Islam,28,43810,1823210000,Belum Menikah,S2,Yogyakarta</v>
      </c>
    </row>
    <row r="717" spans="1:14">
      <c r="A717" s="11" t="s">
        <v>92</v>
      </c>
      <c r="B717" s="11" t="s">
        <v>1507</v>
      </c>
      <c r="C717" s="11" t="s">
        <v>49</v>
      </c>
      <c r="D717" s="11" t="s">
        <v>13</v>
      </c>
      <c r="E717" s="11" t="s">
        <v>17</v>
      </c>
      <c r="F717" s="11" t="s">
        <v>14</v>
      </c>
      <c r="G717" s="11" t="s">
        <v>1951</v>
      </c>
      <c r="H717" s="11">
        <v>51</v>
      </c>
      <c r="I717" s="10">
        <v>41697</v>
      </c>
      <c r="J717" s="73">
        <v>539290000</v>
      </c>
      <c r="K717" s="74" t="str">
        <f>IF(TBL_Employees[[#This Row],[Usia]]&gt;35,"Menikah","Belum Menikah")</f>
        <v>Menikah</v>
      </c>
      <c r="L717" s="11" t="s">
        <v>1956</v>
      </c>
      <c r="M717" s="11" t="s">
        <v>1963</v>
      </c>
      <c r="N717" s="16" t="str">
        <f>_xlfn.TEXTJOIN(",",TRUE,TBL_Employees[[#This Row],[Employe ID]:[City]])</f>
        <v>E03694,Eli Reed,Systems Analyst,IT,Corporate,Male,Protestan,51,41697,539290000,Menikah,S1,Bekasi</v>
      </c>
    </row>
    <row r="718" spans="1:14">
      <c r="A718" s="11" t="s">
        <v>1508</v>
      </c>
      <c r="B718" s="11" t="s">
        <v>1509</v>
      </c>
      <c r="C718" s="11" t="s">
        <v>6</v>
      </c>
      <c r="D718" s="11" t="s">
        <v>40</v>
      </c>
      <c r="E718" s="11" t="s">
        <v>19</v>
      </c>
      <c r="F718" s="11" t="s">
        <v>9</v>
      </c>
      <c r="G718" s="11" t="s">
        <v>1952</v>
      </c>
      <c r="H718" s="11">
        <v>38</v>
      </c>
      <c r="I718" s="10">
        <v>41256</v>
      </c>
      <c r="J718" s="73">
        <v>1915710000</v>
      </c>
      <c r="K718" s="74" t="str">
        <f>IF(TBL_Employees[[#This Row],[Usia]]&gt;35,"Menikah","Belum Menikah")</f>
        <v>Menikah</v>
      </c>
      <c r="L718" s="11" t="s">
        <v>1956</v>
      </c>
      <c r="M718" s="11" t="s">
        <v>1964</v>
      </c>
      <c r="N718" s="16" t="str">
        <f>_xlfn.TEXTJOIN(",",TRUE,TBL_Employees[[#This Row],[Employe ID]:[City]])</f>
        <v>E04766,Lyla Yoon,Vice President,Accounting,Manufacturing,Female,Katolik,38,41256,1915710000,Menikah,S1,Surabaya</v>
      </c>
    </row>
    <row r="719" spans="1:14">
      <c r="A719" s="11" t="s">
        <v>83</v>
      </c>
      <c r="B719" s="11" t="s">
        <v>1510</v>
      </c>
      <c r="C719" s="11" t="s">
        <v>37</v>
      </c>
      <c r="D719" s="11" t="s">
        <v>40</v>
      </c>
      <c r="E719" s="11" t="s">
        <v>17</v>
      </c>
      <c r="F719" s="11" t="s">
        <v>9</v>
      </c>
      <c r="G719" s="11" t="s">
        <v>1953</v>
      </c>
      <c r="H719" s="11">
        <v>62</v>
      </c>
      <c r="I719" s="10">
        <v>39843</v>
      </c>
      <c r="J719" s="73">
        <v>1505550000</v>
      </c>
      <c r="K719" s="74" t="str">
        <f>IF(TBL_Employees[[#This Row],[Usia]]&gt;35,"Menikah","Belum Menikah")</f>
        <v>Menikah</v>
      </c>
      <c r="L719" s="11" t="s">
        <v>1956</v>
      </c>
      <c r="M719" s="11" t="s">
        <v>1962</v>
      </c>
      <c r="N719" s="16" t="str">
        <f>_xlfn.TEXTJOIN(",",TRUE,TBL_Employees[[#This Row],[Employe ID]:[City]])</f>
        <v>E01465,Hannah White,Sr. Manger,Accounting,Corporate,Female,Hindu,62,39843,1505550000,Menikah,S1,Tanggerang</v>
      </c>
    </row>
    <row r="720" spans="1:14">
      <c r="A720" s="11" t="s">
        <v>217</v>
      </c>
      <c r="B720" s="11" t="s">
        <v>1511</v>
      </c>
      <c r="C720" s="11" t="s">
        <v>38</v>
      </c>
      <c r="D720" s="11" t="s">
        <v>7</v>
      </c>
      <c r="E720" s="11" t="s">
        <v>17</v>
      </c>
      <c r="F720" s="11" t="s">
        <v>14</v>
      </c>
      <c r="G720" s="11" t="s">
        <v>1954</v>
      </c>
      <c r="H720" s="11">
        <v>52</v>
      </c>
      <c r="I720" s="10">
        <v>40091</v>
      </c>
      <c r="J720" s="73">
        <v>1228900000</v>
      </c>
      <c r="K720" s="74" t="str">
        <f>IF(TBL_Employees[[#This Row],[Usia]]&gt;35,"Menikah","Belum Menikah")</f>
        <v>Menikah</v>
      </c>
      <c r="L720" s="11" t="s">
        <v>1957</v>
      </c>
      <c r="M720" s="11" t="s">
        <v>1965</v>
      </c>
      <c r="N720" s="16" t="str">
        <f>_xlfn.TEXTJOIN(",",TRUE,TBL_Employees[[#This Row],[Employe ID]:[City]])</f>
        <v>E00206,Theodore Xi,Manager,Finance,Corporate,Male,Budha,52,40091,1228900000,Menikah,S2,Bandung</v>
      </c>
    </row>
    <row r="721" spans="1:14">
      <c r="A721" s="11" t="s">
        <v>1512</v>
      </c>
      <c r="B721" s="11" t="s">
        <v>1513</v>
      </c>
      <c r="C721" s="11" t="s">
        <v>6</v>
      </c>
      <c r="D721" s="11" t="s">
        <v>7</v>
      </c>
      <c r="E721" s="11" t="s">
        <v>8</v>
      </c>
      <c r="F721" s="11" t="s">
        <v>14</v>
      </c>
      <c r="G721" s="11" t="s">
        <v>1955</v>
      </c>
      <c r="H721" s="11">
        <v>52</v>
      </c>
      <c r="I721" s="10">
        <v>35576</v>
      </c>
      <c r="J721" s="73">
        <v>2169990000</v>
      </c>
      <c r="K721" s="74" t="str">
        <f>IF(TBL_Employees[[#This Row],[Usia]]&gt;35,"Menikah","Belum Menikah")</f>
        <v>Menikah</v>
      </c>
      <c r="L721" s="11" t="s">
        <v>1956</v>
      </c>
      <c r="M721" s="11" t="s">
        <v>1963</v>
      </c>
      <c r="N721" s="16" t="str">
        <f>_xlfn.TEXTJOIN(",",TRUE,TBL_Employees[[#This Row],[Employe ID]:[City]])</f>
        <v>E04088,Ezra Liang,Vice President,Finance,Research &amp; Development,Male,Konghucu,52,35576,2169990000,Menikah,S1,Bekasi</v>
      </c>
    </row>
    <row r="722" spans="1:14">
      <c r="A722" s="11" t="s">
        <v>1514</v>
      </c>
      <c r="B722" s="11" t="s">
        <v>1515</v>
      </c>
      <c r="C722" s="11" t="s">
        <v>38</v>
      </c>
      <c r="D722" s="11" t="s">
        <v>11</v>
      </c>
      <c r="E722" s="11" t="s">
        <v>17</v>
      </c>
      <c r="F722" s="11" t="s">
        <v>14</v>
      </c>
      <c r="G722" s="11" t="s">
        <v>1950</v>
      </c>
      <c r="H722" s="11">
        <v>48</v>
      </c>
      <c r="I722" s="10">
        <v>42201</v>
      </c>
      <c r="J722" s="73">
        <v>1105650000</v>
      </c>
      <c r="K722" s="74" t="str">
        <f>IF(TBL_Employees[[#This Row],[Usia]]&gt;35,"Menikah","Belum Menikah")</f>
        <v>Menikah</v>
      </c>
      <c r="L722" s="11" t="s">
        <v>1957</v>
      </c>
      <c r="M722" s="11" t="s">
        <v>1967</v>
      </c>
      <c r="N722" s="16" t="str">
        <f>_xlfn.TEXTJOIN(",",TRUE,TBL_Employees[[#This Row],[Employe ID]:[City]])</f>
        <v>E02066,Grayson Yee,Manager,Human Resources,Corporate,Male,Islam,48,42201,1105650000,Menikah,S2,Yogyakarta</v>
      </c>
    </row>
    <row r="723" spans="1:14">
      <c r="A723" s="11" t="s">
        <v>278</v>
      </c>
      <c r="B723" s="11" t="s">
        <v>1516</v>
      </c>
      <c r="C723" s="11" t="s">
        <v>47</v>
      </c>
      <c r="D723" s="11" t="s">
        <v>13</v>
      </c>
      <c r="E723" s="11" t="s">
        <v>26</v>
      </c>
      <c r="F723" s="11" t="s">
        <v>14</v>
      </c>
      <c r="G723" s="11" t="s">
        <v>1951</v>
      </c>
      <c r="H723" s="11">
        <v>38</v>
      </c>
      <c r="I723" s="10">
        <v>42113</v>
      </c>
      <c r="J723" s="73">
        <v>487620000</v>
      </c>
      <c r="K723" s="74" t="str">
        <f>IF(TBL_Employees[[#This Row],[Usia]]&gt;35,"Menikah","Belum Menikah")</f>
        <v>Menikah</v>
      </c>
      <c r="L723" s="11" t="s">
        <v>1956</v>
      </c>
      <c r="M723" s="11" t="s">
        <v>1959</v>
      </c>
      <c r="N723" s="16" t="str">
        <f>_xlfn.TEXTJOIN(",",TRUE,TBL_Employees[[#This Row],[Employe ID]:[City]])</f>
        <v>E03227,Eli Richardson,IT Coordinator,IT,Speciality Products,Male,Protestan,38,42113,487620000,Menikah,S1,Jakarta</v>
      </c>
    </row>
    <row r="724" spans="1:14">
      <c r="A724" s="11" t="s">
        <v>1517</v>
      </c>
      <c r="B724" s="11" t="s">
        <v>1518</v>
      </c>
      <c r="C724" s="11" t="s">
        <v>57</v>
      </c>
      <c r="D724" s="11" t="s">
        <v>16</v>
      </c>
      <c r="E724" s="11" t="s">
        <v>26</v>
      </c>
      <c r="F724" s="11" t="s">
        <v>9</v>
      </c>
      <c r="G724" s="11" t="s">
        <v>1952</v>
      </c>
      <c r="H724" s="11">
        <v>51</v>
      </c>
      <c r="I724" s="10">
        <v>42777</v>
      </c>
      <c r="J724" s="73">
        <v>870360000</v>
      </c>
      <c r="K724" s="74" t="str">
        <f>IF(TBL_Employees[[#This Row],[Usia]]&gt;35,"Menikah","Belum Menikah")</f>
        <v>Menikah</v>
      </c>
      <c r="L724" s="11" t="s">
        <v>1957</v>
      </c>
      <c r="M724" s="11" t="s">
        <v>1960</v>
      </c>
      <c r="N724" s="16" t="str">
        <f>_xlfn.TEXTJOIN(",",TRUE,TBL_Employees[[#This Row],[Employe ID]:[City]])</f>
        <v>E03364,Audrey Lee,Development Engineer,Engineering,Speciality Products,Female,Katolik,51,42777,870360000,Menikah,S2,Bogor</v>
      </c>
    </row>
    <row r="725" spans="1:14">
      <c r="A725" s="11" t="s">
        <v>210</v>
      </c>
      <c r="B725" s="11" t="s">
        <v>1519</v>
      </c>
      <c r="C725" s="11" t="s">
        <v>22</v>
      </c>
      <c r="D725" s="11" t="s">
        <v>25</v>
      </c>
      <c r="E725" s="11" t="s">
        <v>26</v>
      </c>
      <c r="F725" s="11" t="s">
        <v>14</v>
      </c>
      <c r="G725" s="11" t="s">
        <v>1953</v>
      </c>
      <c r="H725" s="11">
        <v>32</v>
      </c>
      <c r="I725" s="10">
        <v>42702</v>
      </c>
      <c r="J725" s="73">
        <v>1774430000</v>
      </c>
      <c r="K725" s="74" t="str">
        <f>IF(TBL_Employees[[#This Row],[Usia]]&gt;35,"Menikah","Belum Menikah")</f>
        <v>Belum Menikah</v>
      </c>
      <c r="L725" s="11" t="s">
        <v>1956</v>
      </c>
      <c r="M725" s="11" t="s">
        <v>1959</v>
      </c>
      <c r="N725" s="16" t="str">
        <f>_xlfn.TEXTJOIN(",",TRUE,TBL_Employees[[#This Row],[Employe ID]:[City]])</f>
        <v>E00607,Jameson Allen,Director,Marketing,Speciality Products,Male,Hindu,32,42702,1774430000,Belum Menikah,S1,Jakarta</v>
      </c>
    </row>
    <row r="726" spans="1:14">
      <c r="A726" s="11" t="s">
        <v>218</v>
      </c>
      <c r="B726" s="11" t="s">
        <v>1520</v>
      </c>
      <c r="C726" s="11" t="s">
        <v>12</v>
      </c>
      <c r="D726" s="11" t="s">
        <v>13</v>
      </c>
      <c r="E726" s="11" t="s">
        <v>8</v>
      </c>
      <c r="F726" s="11" t="s">
        <v>9</v>
      </c>
      <c r="G726" s="11" t="s">
        <v>1954</v>
      </c>
      <c r="H726" s="11">
        <v>36</v>
      </c>
      <c r="I726" s="10">
        <v>42489</v>
      </c>
      <c r="J726" s="73">
        <v>758620000</v>
      </c>
      <c r="K726" s="74" t="str">
        <f>IF(TBL_Employees[[#This Row],[Usia]]&gt;35,"Menikah","Belum Menikah")</f>
        <v>Menikah</v>
      </c>
      <c r="L726" s="11" t="s">
        <v>1956</v>
      </c>
      <c r="M726" s="11" t="s">
        <v>1964</v>
      </c>
      <c r="N726" s="16" t="str">
        <f>_xlfn.TEXTJOIN(",",TRUE,TBL_Employees[[#This Row],[Employe ID]:[City]])</f>
        <v>E02258,Eliza Chen,Enterprise Architect,IT,Research &amp; Development,Female,Budha,36,42489,758620000,Menikah,S1,Surabaya</v>
      </c>
    </row>
    <row r="727" spans="1:14">
      <c r="A727" s="11" t="s">
        <v>1521</v>
      </c>
      <c r="B727" s="11" t="s">
        <v>1522</v>
      </c>
      <c r="C727" s="11" t="s">
        <v>50</v>
      </c>
      <c r="D727" s="11" t="s">
        <v>11</v>
      </c>
      <c r="E727" s="11" t="s">
        <v>8</v>
      </c>
      <c r="F727" s="11" t="s">
        <v>9</v>
      </c>
      <c r="G727" s="11" t="s">
        <v>1955</v>
      </c>
      <c r="H727" s="11">
        <v>45</v>
      </c>
      <c r="I727" s="10">
        <v>43581</v>
      </c>
      <c r="J727" s="73">
        <v>908700000</v>
      </c>
      <c r="K727" s="74" t="str">
        <f>IF(TBL_Employees[[#This Row],[Usia]]&gt;35,"Menikah","Belum Menikah")</f>
        <v>Menikah</v>
      </c>
      <c r="L727" s="11" t="s">
        <v>1956</v>
      </c>
      <c r="M727" s="11" t="s">
        <v>1961</v>
      </c>
      <c r="N727" s="16" t="str">
        <f>_xlfn.TEXTJOIN(",",TRUE,TBL_Employees[[#This Row],[Employe ID]:[City]])</f>
        <v>E03681,Lyla Chen,Sr. Business Partner,Human Resources,Research &amp; Development,Female,Konghucu,45,43581,908700000,Menikah,S1,Depok</v>
      </c>
    </row>
    <row r="728" spans="1:14">
      <c r="A728" s="11" t="s">
        <v>1523</v>
      </c>
      <c r="B728" s="11" t="s">
        <v>1524</v>
      </c>
      <c r="C728" s="11" t="s">
        <v>68</v>
      </c>
      <c r="D728" s="11" t="s">
        <v>16</v>
      </c>
      <c r="E728" s="11" t="s">
        <v>17</v>
      </c>
      <c r="F728" s="11" t="s">
        <v>9</v>
      </c>
      <c r="G728" s="11" t="s">
        <v>1950</v>
      </c>
      <c r="H728" s="11">
        <v>32</v>
      </c>
      <c r="I728" s="10">
        <v>41977</v>
      </c>
      <c r="J728" s="73">
        <v>992020000</v>
      </c>
      <c r="K728" s="74" t="str">
        <f>IF(TBL_Employees[[#This Row],[Usia]]&gt;35,"Menikah","Belum Menikah")</f>
        <v>Belum Menikah</v>
      </c>
      <c r="L728" s="11" t="s">
        <v>1956</v>
      </c>
      <c r="M728" s="11" t="s">
        <v>1962</v>
      </c>
      <c r="N728" s="16" t="str">
        <f>_xlfn.TEXTJOIN(",",TRUE,TBL_Employees[[#This Row],[Employe ID]:[City]])</f>
        <v>E02298,Emily Doan,Engineering Manager,Engineering,Corporate,Female,Islam,32,41977,992020000,Belum Menikah,S1,Tanggerang</v>
      </c>
    </row>
    <row r="729" spans="1:14">
      <c r="A729" s="11" t="s">
        <v>240</v>
      </c>
      <c r="B729" s="11" t="s">
        <v>1525</v>
      </c>
      <c r="C729" s="11" t="s">
        <v>24</v>
      </c>
      <c r="D729" s="11" t="s">
        <v>25</v>
      </c>
      <c r="E729" s="11" t="s">
        <v>17</v>
      </c>
      <c r="F729" s="11" t="s">
        <v>14</v>
      </c>
      <c r="G729" s="11" t="s">
        <v>1951</v>
      </c>
      <c r="H729" s="11">
        <v>45</v>
      </c>
      <c r="I729" s="10">
        <v>39347</v>
      </c>
      <c r="J729" s="73">
        <v>922930000</v>
      </c>
      <c r="K729" s="74" t="str">
        <f>IF(TBL_Employees[[#This Row],[Usia]]&gt;35,"Menikah","Belum Menikah")</f>
        <v>Menikah</v>
      </c>
      <c r="L729" s="11" t="s">
        <v>1957</v>
      </c>
      <c r="M729" s="11" t="s">
        <v>1968</v>
      </c>
      <c r="N729" s="16" t="str">
        <f>_xlfn.TEXTJOIN(",",TRUE,TBL_Employees[[#This Row],[Employe ID]:[City]])</f>
        <v>E02984,Jack Mai,Sr. Analyst,Marketing,Corporate,Male,Protestan,45,39347,922930000,Menikah,S2,Lombok</v>
      </c>
    </row>
    <row r="730" spans="1:14">
      <c r="A730" s="11" t="s">
        <v>1526</v>
      </c>
      <c r="B730" s="11" t="s">
        <v>1527</v>
      </c>
      <c r="C730" s="11" t="s">
        <v>59</v>
      </c>
      <c r="D730" s="11" t="s">
        <v>13</v>
      </c>
      <c r="E730" s="11" t="s">
        <v>17</v>
      </c>
      <c r="F730" s="11" t="s">
        <v>14</v>
      </c>
      <c r="G730" s="11" t="s">
        <v>1952</v>
      </c>
      <c r="H730" s="11">
        <v>54</v>
      </c>
      <c r="I730" s="10">
        <v>33785</v>
      </c>
      <c r="J730" s="73">
        <v>631960000</v>
      </c>
      <c r="K730" s="74" t="str">
        <f>IF(TBL_Employees[[#This Row],[Usia]]&gt;35,"Menikah","Belum Menikah")</f>
        <v>Menikah</v>
      </c>
      <c r="L730" s="11" t="s">
        <v>1956</v>
      </c>
      <c r="M730" s="11" t="s">
        <v>1961</v>
      </c>
      <c r="N730" s="16" t="str">
        <f>_xlfn.TEXTJOIN(",",TRUE,TBL_Employees[[#This Row],[Employe ID]:[City]])</f>
        <v>E02440,Grayson Turner,Solutions Architect,IT,Corporate,Male,Katolik,54,33785,631960000,Menikah,S1,Depok</v>
      </c>
    </row>
    <row r="731" spans="1:14">
      <c r="A731" s="11" t="s">
        <v>1528</v>
      </c>
      <c r="B731" s="11" t="s">
        <v>1529</v>
      </c>
      <c r="C731" s="11" t="s">
        <v>57</v>
      </c>
      <c r="D731" s="11" t="s">
        <v>16</v>
      </c>
      <c r="E731" s="11" t="s">
        <v>26</v>
      </c>
      <c r="F731" s="11" t="s">
        <v>9</v>
      </c>
      <c r="G731" s="11" t="s">
        <v>1953</v>
      </c>
      <c r="H731" s="11">
        <v>48</v>
      </c>
      <c r="I731" s="10">
        <v>41032</v>
      </c>
      <c r="J731" s="73">
        <v>653400000</v>
      </c>
      <c r="K731" s="74" t="str">
        <f>IF(TBL_Employees[[#This Row],[Usia]]&gt;35,"Menikah","Belum Menikah")</f>
        <v>Menikah</v>
      </c>
      <c r="L731" s="11" t="s">
        <v>1957</v>
      </c>
      <c r="M731" s="11" t="s">
        <v>1965</v>
      </c>
      <c r="N731" s="16" t="str">
        <f>_xlfn.TEXTJOIN(",",TRUE,TBL_Employees[[#This Row],[Employe ID]:[City]])</f>
        <v>E04699,Ivy Tang,Development Engineer,Engineering,Speciality Products,Female,Hindu,48,41032,653400000,Menikah,S2,Bandung</v>
      </c>
    </row>
    <row r="732" spans="1:14">
      <c r="A732" s="11" t="s">
        <v>80</v>
      </c>
      <c r="B732" s="11" t="s">
        <v>1530</v>
      </c>
      <c r="C732" s="11" t="s">
        <v>6</v>
      </c>
      <c r="D732" s="11" t="s">
        <v>25</v>
      </c>
      <c r="E732" s="11" t="s">
        <v>17</v>
      </c>
      <c r="F732" s="11" t="s">
        <v>14</v>
      </c>
      <c r="G732" s="11" t="s">
        <v>1954</v>
      </c>
      <c r="H732" s="11">
        <v>45</v>
      </c>
      <c r="I732" s="10">
        <v>42271</v>
      </c>
      <c r="J732" s="73">
        <v>2026800000</v>
      </c>
      <c r="K732" s="74" t="str">
        <f>IF(TBL_Employees[[#This Row],[Usia]]&gt;35,"Menikah","Belum Menikah")</f>
        <v>Menikah</v>
      </c>
      <c r="L732" s="11" t="s">
        <v>1956</v>
      </c>
      <c r="M732" s="11" t="s">
        <v>1962</v>
      </c>
      <c r="N732" s="16" t="str">
        <f>_xlfn.TEXTJOIN(",",TRUE,TBL_Employees[[#This Row],[Employe ID]:[City]])</f>
        <v>E03579,Robert Zhang,Vice President,Marketing,Corporate,Male,Budha,45,42271,2026800000,Menikah,S1,Tanggerang</v>
      </c>
    </row>
    <row r="733" spans="1:14">
      <c r="A733" s="11" t="s">
        <v>1531</v>
      </c>
      <c r="B733" s="11" t="s">
        <v>1532</v>
      </c>
      <c r="C733" s="11" t="s">
        <v>33</v>
      </c>
      <c r="D733" s="11" t="s">
        <v>13</v>
      </c>
      <c r="E733" s="11" t="s">
        <v>19</v>
      </c>
      <c r="F733" s="11" t="s">
        <v>9</v>
      </c>
      <c r="G733" s="11" t="s">
        <v>1955</v>
      </c>
      <c r="H733" s="11">
        <v>46</v>
      </c>
      <c r="I733" s="10">
        <v>42849</v>
      </c>
      <c r="J733" s="73">
        <v>774610000</v>
      </c>
      <c r="K733" s="74" t="str">
        <f>IF(TBL_Employees[[#This Row],[Usia]]&gt;35,"Menikah","Belum Menikah")</f>
        <v>Menikah</v>
      </c>
      <c r="L733" s="11" t="s">
        <v>1958</v>
      </c>
      <c r="M733" s="11" t="s">
        <v>1969</v>
      </c>
      <c r="N733" s="16" t="str">
        <f>_xlfn.TEXTJOIN(",",TRUE,TBL_Employees[[#This Row],[Employe ID]:[City]])</f>
        <v>E01649,Eva Alvarado,Computer Systems Manager,IT,Manufacturing,Female,Konghucu,46,42849,774610000,Menikah,S3,Samarinda</v>
      </c>
    </row>
    <row r="734" spans="1:14">
      <c r="A734" s="11" t="s">
        <v>193</v>
      </c>
      <c r="B734" s="11" t="s">
        <v>1533</v>
      </c>
      <c r="C734" s="11" t="s">
        <v>43</v>
      </c>
      <c r="D734" s="11" t="s">
        <v>16</v>
      </c>
      <c r="E734" s="11" t="s">
        <v>8</v>
      </c>
      <c r="F734" s="11" t="s">
        <v>9</v>
      </c>
      <c r="G734" s="11" t="s">
        <v>1950</v>
      </c>
      <c r="H734" s="11">
        <v>40</v>
      </c>
      <c r="I734" s="10">
        <v>42622</v>
      </c>
      <c r="J734" s="73">
        <v>1096800000</v>
      </c>
      <c r="K734" s="74" t="str">
        <f>IF(TBL_Employees[[#This Row],[Usia]]&gt;35,"Menikah","Belum Menikah")</f>
        <v>Menikah</v>
      </c>
      <c r="L734" s="11" t="s">
        <v>1957</v>
      </c>
      <c r="M734" s="11" t="s">
        <v>1968</v>
      </c>
      <c r="N734" s="16" t="str">
        <f>_xlfn.TEXTJOIN(",",TRUE,TBL_Employees[[#This Row],[Employe ID]:[City]])</f>
        <v>E04969,Abigail Vang,Operations Engineer,Engineering,Research &amp; Development,Female,Islam,40,42622,1096800000,Menikah,S2,Lombok</v>
      </c>
    </row>
    <row r="735" spans="1:14">
      <c r="A735" s="11" t="s">
        <v>607</v>
      </c>
      <c r="B735" s="11" t="s">
        <v>1534</v>
      </c>
      <c r="C735" s="11" t="s">
        <v>22</v>
      </c>
      <c r="D735" s="11" t="s">
        <v>30</v>
      </c>
      <c r="E735" s="11" t="s">
        <v>19</v>
      </c>
      <c r="F735" s="11" t="s">
        <v>9</v>
      </c>
      <c r="G735" s="11" t="s">
        <v>1951</v>
      </c>
      <c r="H735" s="11">
        <v>61</v>
      </c>
      <c r="I735" s="10">
        <v>35661</v>
      </c>
      <c r="J735" s="73">
        <v>1595670000</v>
      </c>
      <c r="K735" s="74" t="str">
        <f>IF(TBL_Employees[[#This Row],[Usia]]&gt;35,"Menikah","Belum Menikah")</f>
        <v>Menikah</v>
      </c>
      <c r="L735" s="11" t="s">
        <v>1956</v>
      </c>
      <c r="M735" s="11" t="s">
        <v>1962</v>
      </c>
      <c r="N735" s="16" t="str">
        <f>_xlfn.TEXTJOIN(",",TRUE,TBL_Employees[[#This Row],[Employe ID]:[City]])</f>
        <v>E00170,Claire Adams,Director,Sales,Manufacturing,Female,Protestan,61,35661,1595670000,Menikah,S1,Tanggerang</v>
      </c>
    </row>
    <row r="736" spans="1:14">
      <c r="A736" s="11" t="s">
        <v>1535</v>
      </c>
      <c r="B736" s="11" t="s">
        <v>1536</v>
      </c>
      <c r="C736" s="11" t="s">
        <v>57</v>
      </c>
      <c r="D736" s="11" t="s">
        <v>16</v>
      </c>
      <c r="E736" s="11" t="s">
        <v>26</v>
      </c>
      <c r="F736" s="11" t="s">
        <v>14</v>
      </c>
      <c r="G736" s="11" t="s">
        <v>1952</v>
      </c>
      <c r="H736" s="11">
        <v>54</v>
      </c>
      <c r="I736" s="10">
        <v>41237</v>
      </c>
      <c r="J736" s="73">
        <v>944070000</v>
      </c>
      <c r="K736" s="74" t="str">
        <f>IF(TBL_Employees[[#This Row],[Usia]]&gt;35,"Menikah","Belum Menikah")</f>
        <v>Menikah</v>
      </c>
      <c r="L736" s="11" t="s">
        <v>1958</v>
      </c>
      <c r="M736" s="11" t="s">
        <v>1969</v>
      </c>
      <c r="N736" s="16" t="str">
        <f>_xlfn.TEXTJOIN(",",TRUE,TBL_Employees[[#This Row],[Employe ID]:[City]])</f>
        <v>E00955,Theodore Marquez,Development Engineer,Engineering,Speciality Products,Male,Katolik,54,41237,944070000,Menikah,S3,Samarinda</v>
      </c>
    </row>
    <row r="737" spans="1:14">
      <c r="A737" s="11" t="s">
        <v>195</v>
      </c>
      <c r="B737" s="11" t="s">
        <v>1537</v>
      </c>
      <c r="C737" s="11" t="s">
        <v>6</v>
      </c>
      <c r="D737" s="11" t="s">
        <v>11</v>
      </c>
      <c r="E737" s="11" t="s">
        <v>17</v>
      </c>
      <c r="F737" s="11" t="s">
        <v>14</v>
      </c>
      <c r="G737" s="11" t="s">
        <v>1953</v>
      </c>
      <c r="H737" s="11">
        <v>62</v>
      </c>
      <c r="I737" s="10">
        <v>37484</v>
      </c>
      <c r="J737" s="73">
        <v>2345940000</v>
      </c>
      <c r="K737" s="74" t="str">
        <f>IF(TBL_Employees[[#This Row],[Usia]]&gt;35,"Menikah","Belum Menikah")</f>
        <v>Menikah</v>
      </c>
      <c r="L737" s="11" t="s">
        <v>1956</v>
      </c>
      <c r="M737" s="11" t="s">
        <v>1959</v>
      </c>
      <c r="N737" s="16" t="str">
        <f>_xlfn.TEXTJOIN(",",TRUE,TBL_Employees[[#This Row],[Employe ID]:[City]])</f>
        <v>E00810,Hunter Nunez,Vice President,Human Resources,Corporate,Male,Hindu,62,37484,2345940000,Menikah,S1,Jakarta</v>
      </c>
    </row>
    <row r="738" spans="1:14">
      <c r="A738" s="11" t="s">
        <v>1538</v>
      </c>
      <c r="B738" s="11" t="s">
        <v>1539</v>
      </c>
      <c r="C738" s="11" t="s">
        <v>49</v>
      </c>
      <c r="D738" s="11" t="s">
        <v>13</v>
      </c>
      <c r="E738" s="11" t="s">
        <v>26</v>
      </c>
      <c r="F738" s="11" t="s">
        <v>14</v>
      </c>
      <c r="G738" s="11" t="s">
        <v>1954</v>
      </c>
      <c r="H738" s="11">
        <v>48</v>
      </c>
      <c r="I738" s="10">
        <v>37298</v>
      </c>
      <c r="J738" s="73">
        <v>430800000</v>
      </c>
      <c r="K738" s="74" t="str">
        <f>IF(TBL_Employees[[#This Row],[Usia]]&gt;35,"Menikah","Belum Menikah")</f>
        <v>Menikah</v>
      </c>
      <c r="L738" s="11" t="s">
        <v>1956</v>
      </c>
      <c r="M738" s="11" t="s">
        <v>1964</v>
      </c>
      <c r="N738" s="16" t="str">
        <f>_xlfn.TEXTJOIN(",",TRUE,TBL_Employees[[#This Row],[Employe ID]:[City]])</f>
        <v>E02798,Charles Henderson,Systems Analyst,IT,Speciality Products,Male,Budha,48,37298,430800000,Menikah,S1,Surabaya</v>
      </c>
    </row>
    <row r="739" spans="1:14">
      <c r="A739" s="11" t="s">
        <v>249</v>
      </c>
      <c r="B739" s="11" t="s">
        <v>1540</v>
      </c>
      <c r="C739" s="11" t="s">
        <v>38</v>
      </c>
      <c r="D739" s="11" t="s">
        <v>25</v>
      </c>
      <c r="E739" s="11" t="s">
        <v>19</v>
      </c>
      <c r="F739" s="11" t="s">
        <v>9</v>
      </c>
      <c r="G739" s="11" t="s">
        <v>1955</v>
      </c>
      <c r="H739" s="11">
        <v>29</v>
      </c>
      <c r="I739" s="10">
        <v>44325</v>
      </c>
      <c r="J739" s="73">
        <v>1295410000</v>
      </c>
      <c r="K739" s="74" t="str">
        <f>IF(TBL_Employees[[#This Row],[Usia]]&gt;35,"Menikah","Belum Menikah")</f>
        <v>Belum Menikah</v>
      </c>
      <c r="L739" s="11" t="s">
        <v>1956</v>
      </c>
      <c r="M739" s="11" t="s">
        <v>1962</v>
      </c>
      <c r="N739" s="16" t="str">
        <f>_xlfn.TEXTJOIN(",",TRUE,TBL_Employees[[#This Row],[Employe ID]:[City]])</f>
        <v>E04542,Camila Cortez,Manager,Marketing,Manufacturing,Female,Konghucu,29,44325,1295410000,Belum Menikah,S1,Tanggerang</v>
      </c>
    </row>
    <row r="740" spans="1:14">
      <c r="A740" s="11" t="s">
        <v>1541</v>
      </c>
      <c r="B740" s="11" t="s">
        <v>1542</v>
      </c>
      <c r="C740" s="11" t="s">
        <v>22</v>
      </c>
      <c r="D740" s="11" t="s">
        <v>30</v>
      </c>
      <c r="E740" s="11" t="s">
        <v>8</v>
      </c>
      <c r="F740" s="11" t="s">
        <v>14</v>
      </c>
      <c r="G740" s="11" t="s">
        <v>1950</v>
      </c>
      <c r="H740" s="11">
        <v>39</v>
      </c>
      <c r="I740" s="10">
        <v>41635</v>
      </c>
      <c r="J740" s="73">
        <v>1657560000</v>
      </c>
      <c r="K740" s="74" t="str">
        <f>IF(TBL_Employees[[#This Row],[Usia]]&gt;35,"Menikah","Belum Menikah")</f>
        <v>Menikah</v>
      </c>
      <c r="L740" s="11" t="s">
        <v>1956</v>
      </c>
      <c r="M740" s="11" t="s">
        <v>1975</v>
      </c>
      <c r="N740" s="16" t="str">
        <f>_xlfn.TEXTJOIN(",",TRUE,TBL_Employees[[#This Row],[Employe ID]:[City]])</f>
        <v>E02818,Aaron Garza,Director,Sales,Research &amp; Development,Male,Islam,39,41635,1657560000,Menikah,S1,Denpasar</v>
      </c>
    </row>
    <row r="741" spans="1:14">
      <c r="A741" s="11" t="s">
        <v>1543</v>
      </c>
      <c r="B741" s="11" t="s">
        <v>1544</v>
      </c>
      <c r="C741" s="11" t="s">
        <v>37</v>
      </c>
      <c r="D741" s="11" t="s">
        <v>7</v>
      </c>
      <c r="E741" s="11" t="s">
        <v>26</v>
      </c>
      <c r="F741" s="11" t="s">
        <v>14</v>
      </c>
      <c r="G741" s="11" t="s">
        <v>1951</v>
      </c>
      <c r="H741" s="11">
        <v>44</v>
      </c>
      <c r="I741" s="10">
        <v>40274</v>
      </c>
      <c r="J741" s="73">
        <v>1428780000</v>
      </c>
      <c r="K741" s="74" t="str">
        <f>IF(TBL_Employees[[#This Row],[Usia]]&gt;35,"Menikah","Belum Menikah")</f>
        <v>Menikah</v>
      </c>
      <c r="L741" s="11" t="s">
        <v>1956</v>
      </c>
      <c r="M741" s="11" t="s">
        <v>1975</v>
      </c>
      <c r="N741" s="16" t="str">
        <f>_xlfn.TEXTJOIN(",",TRUE,TBL_Employees[[#This Row],[Employe ID]:[City]])</f>
        <v>E02907,Jose Singh,Sr. Manger,Finance,Speciality Products,Male,Protestan,44,40274,1428780000,Menikah,S1,Denpasar</v>
      </c>
    </row>
    <row r="742" spans="1:14">
      <c r="A742" s="11" t="s">
        <v>226</v>
      </c>
      <c r="B742" s="11" t="s">
        <v>1545</v>
      </c>
      <c r="C742" s="11" t="s">
        <v>22</v>
      </c>
      <c r="D742" s="11" t="s">
        <v>16</v>
      </c>
      <c r="E742" s="11" t="s">
        <v>19</v>
      </c>
      <c r="F742" s="11" t="s">
        <v>14</v>
      </c>
      <c r="G742" s="11" t="s">
        <v>1952</v>
      </c>
      <c r="H742" s="11">
        <v>52</v>
      </c>
      <c r="I742" s="10">
        <v>39018</v>
      </c>
      <c r="J742" s="73">
        <v>1879920000</v>
      </c>
      <c r="K742" s="74" t="str">
        <f>IF(TBL_Employees[[#This Row],[Usia]]&gt;35,"Menikah","Belum Menikah")</f>
        <v>Menikah</v>
      </c>
      <c r="L742" s="11" t="s">
        <v>1956</v>
      </c>
      <c r="M742" s="11" t="s">
        <v>1963</v>
      </c>
      <c r="N742" s="16" t="str">
        <f>_xlfn.TEXTJOIN(",",TRUE,TBL_Employees[[#This Row],[Employe ID]:[City]])</f>
        <v>E00023,Gabriel Joseph,Director,Engineering,Manufacturing,Male,Katolik,52,39018,1879920000,Menikah,S1,Bekasi</v>
      </c>
    </row>
    <row r="743" spans="1:14">
      <c r="A743" s="11" t="s">
        <v>1546</v>
      </c>
      <c r="B743" s="11" t="s">
        <v>1547</v>
      </c>
      <c r="C743" s="11" t="s">
        <v>6</v>
      </c>
      <c r="D743" s="11" t="s">
        <v>11</v>
      </c>
      <c r="E743" s="11" t="s">
        <v>26</v>
      </c>
      <c r="F743" s="11" t="s">
        <v>9</v>
      </c>
      <c r="G743" s="11" t="s">
        <v>1953</v>
      </c>
      <c r="H743" s="11">
        <v>45</v>
      </c>
      <c r="I743" s="10">
        <v>43521</v>
      </c>
      <c r="J743" s="73">
        <v>2498010000</v>
      </c>
      <c r="K743" s="74" t="str">
        <f>IF(TBL_Employees[[#This Row],[Usia]]&gt;35,"Menikah","Belum Menikah")</f>
        <v>Menikah</v>
      </c>
      <c r="L743" s="11" t="s">
        <v>1958</v>
      </c>
      <c r="M743" s="11" t="s">
        <v>1969</v>
      </c>
      <c r="N743" s="16" t="str">
        <f>_xlfn.TEXTJOIN(",",TRUE,TBL_Employees[[#This Row],[Employe ID]:[City]])</f>
        <v>E02391,Natalia Santos,Vice President,Human Resources,Speciality Products,Female,Hindu,45,43521,2498010000,Menikah,S3,Samarinda</v>
      </c>
    </row>
    <row r="744" spans="1:14">
      <c r="A744" s="11" t="s">
        <v>1548</v>
      </c>
      <c r="B744" s="11" t="s">
        <v>1549</v>
      </c>
      <c r="C744" s="11" t="s">
        <v>60</v>
      </c>
      <c r="D744" s="11" t="s">
        <v>13</v>
      </c>
      <c r="E744" s="11" t="s">
        <v>8</v>
      </c>
      <c r="F744" s="11" t="s">
        <v>14</v>
      </c>
      <c r="G744" s="11" t="s">
        <v>1954</v>
      </c>
      <c r="H744" s="11">
        <v>48</v>
      </c>
      <c r="I744" s="10">
        <v>38987</v>
      </c>
      <c r="J744" s="73">
        <v>765050000</v>
      </c>
      <c r="K744" s="74" t="str">
        <f>IF(TBL_Employees[[#This Row],[Usia]]&gt;35,"Menikah","Belum Menikah")</f>
        <v>Menikah</v>
      </c>
      <c r="L744" s="11" t="s">
        <v>1956</v>
      </c>
      <c r="M744" s="11" t="s">
        <v>1959</v>
      </c>
      <c r="N744" s="16" t="str">
        <f>_xlfn.TEXTJOIN(",",TRUE,TBL_Employees[[#This Row],[Employe ID]:[City]])</f>
        <v>E01429,Dylan Wilson,Network Administrator,IT,Research &amp; Development,Male,Budha,48,38987,765050000,Menikah,S1,Jakarta</v>
      </c>
    </row>
    <row r="745" spans="1:14">
      <c r="A745" s="11" t="s">
        <v>1550</v>
      </c>
      <c r="B745" s="11" t="s">
        <v>1551</v>
      </c>
      <c r="C745" s="11" t="s">
        <v>53</v>
      </c>
      <c r="D745" s="11" t="s">
        <v>13</v>
      </c>
      <c r="E745" s="11" t="s">
        <v>17</v>
      </c>
      <c r="F745" s="11" t="s">
        <v>14</v>
      </c>
      <c r="G745" s="11" t="s">
        <v>1955</v>
      </c>
      <c r="H745" s="11">
        <v>39</v>
      </c>
      <c r="I745" s="10">
        <v>42664</v>
      </c>
      <c r="J745" s="73">
        <v>842970000</v>
      </c>
      <c r="K745" s="74" t="str">
        <f>IF(TBL_Employees[[#This Row],[Usia]]&gt;35,"Menikah","Belum Menikah")</f>
        <v>Menikah</v>
      </c>
      <c r="L745" s="11" t="s">
        <v>1958</v>
      </c>
      <c r="M745" s="11" t="s">
        <v>1966</v>
      </c>
      <c r="N745" s="16" t="str">
        <f>_xlfn.TEXTJOIN(",",TRUE,TBL_Employees[[#This Row],[Employe ID]:[City]])</f>
        <v>E00494,Robert Alvarez,Service Desk Analyst,IT,Corporate,Male,Konghucu,39,42664,842970000,Menikah,S3,Medan</v>
      </c>
    </row>
    <row r="746" spans="1:14">
      <c r="A746" s="11" t="s">
        <v>1552</v>
      </c>
      <c r="B746" s="11" t="s">
        <v>1553</v>
      </c>
      <c r="C746" s="11" t="s">
        <v>24</v>
      </c>
      <c r="D746" s="11" t="s">
        <v>30</v>
      </c>
      <c r="E746" s="11" t="s">
        <v>26</v>
      </c>
      <c r="F746" s="11" t="s">
        <v>9</v>
      </c>
      <c r="G746" s="11" t="s">
        <v>1950</v>
      </c>
      <c r="H746" s="11">
        <v>53</v>
      </c>
      <c r="I746" s="10">
        <v>42744</v>
      </c>
      <c r="J746" s="73">
        <v>757690000</v>
      </c>
      <c r="K746" s="74" t="str">
        <f>IF(TBL_Employees[[#This Row],[Usia]]&gt;35,"Menikah","Belum Menikah")</f>
        <v>Menikah</v>
      </c>
      <c r="L746" s="11" t="s">
        <v>1958</v>
      </c>
      <c r="M746" s="11" t="s">
        <v>1966</v>
      </c>
      <c r="N746" s="16" t="str">
        <f>_xlfn.TEXTJOIN(",",TRUE,TBL_Employees[[#This Row],[Employe ID]:[City]])</f>
        <v>E00634,Samantha Chavez,Sr. Analyst,Sales,Speciality Products,Female,Islam,53,42744,757690000,Menikah,S3,Medan</v>
      </c>
    </row>
    <row r="747" spans="1:14">
      <c r="A747" s="11" t="s">
        <v>148</v>
      </c>
      <c r="B747" s="11" t="s">
        <v>1554</v>
      </c>
      <c r="C747" s="11" t="s">
        <v>6</v>
      </c>
      <c r="D747" s="11" t="s">
        <v>40</v>
      </c>
      <c r="E747" s="11" t="s">
        <v>26</v>
      </c>
      <c r="F747" s="11" t="s">
        <v>14</v>
      </c>
      <c r="G747" s="11" t="s">
        <v>1951</v>
      </c>
      <c r="H747" s="11">
        <v>41</v>
      </c>
      <c r="I747" s="10">
        <v>41503</v>
      </c>
      <c r="J747" s="73">
        <v>2356190000</v>
      </c>
      <c r="K747" s="74" t="str">
        <f>IF(TBL_Employees[[#This Row],[Usia]]&gt;35,"Menikah","Belum Menikah")</f>
        <v>Menikah</v>
      </c>
      <c r="L747" s="11" t="s">
        <v>1956</v>
      </c>
      <c r="M747" s="11" t="s">
        <v>1959</v>
      </c>
      <c r="N747" s="16" t="str">
        <f>_xlfn.TEXTJOIN(",",TRUE,TBL_Employees[[#This Row],[Employe ID]:[City]])</f>
        <v>E01249,Samuel Bailey,Vice President,Accounting,Speciality Products,Male,Protestan,41,41503,2356190000,Menikah,S1,Jakarta</v>
      </c>
    </row>
    <row r="748" spans="1:14">
      <c r="A748" s="11" t="s">
        <v>1555</v>
      </c>
      <c r="B748" s="11" t="s">
        <v>1556</v>
      </c>
      <c r="C748" s="11" t="s">
        <v>22</v>
      </c>
      <c r="D748" s="11" t="s">
        <v>16</v>
      </c>
      <c r="E748" s="11" t="s">
        <v>26</v>
      </c>
      <c r="F748" s="11" t="s">
        <v>14</v>
      </c>
      <c r="G748" s="11" t="s">
        <v>1952</v>
      </c>
      <c r="H748" s="11">
        <v>40</v>
      </c>
      <c r="I748" s="10">
        <v>43868</v>
      </c>
      <c r="J748" s="73">
        <v>1871870000</v>
      </c>
      <c r="K748" s="74" t="str">
        <f>IF(TBL_Employees[[#This Row],[Usia]]&gt;35,"Menikah","Belum Menikah")</f>
        <v>Menikah</v>
      </c>
      <c r="L748" s="11" t="s">
        <v>1958</v>
      </c>
      <c r="M748" s="11" t="s">
        <v>1966</v>
      </c>
      <c r="N748" s="16" t="str">
        <f>_xlfn.TEXTJOIN(",",TRUE,TBL_Employees[[#This Row],[Employe ID]:[City]])</f>
        <v>E04683,Ezekiel Delgado,Director,Engineering,Speciality Products,Male,Katolik,40,43868,1871870000,Menikah,S3,Medan</v>
      </c>
    </row>
    <row r="749" spans="1:14">
      <c r="A749" s="11" t="s">
        <v>311</v>
      </c>
      <c r="B749" s="11" t="s">
        <v>1557</v>
      </c>
      <c r="C749" s="11" t="s">
        <v>18</v>
      </c>
      <c r="D749" s="11" t="s">
        <v>13</v>
      </c>
      <c r="E749" s="11" t="s">
        <v>8</v>
      </c>
      <c r="F749" s="11" t="s">
        <v>14</v>
      </c>
      <c r="G749" s="11" t="s">
        <v>1953</v>
      </c>
      <c r="H749" s="11">
        <v>48</v>
      </c>
      <c r="I749" s="10">
        <v>38560</v>
      </c>
      <c r="J749" s="73">
        <v>689870000</v>
      </c>
      <c r="K749" s="74" t="str">
        <f>IF(TBL_Employees[[#This Row],[Usia]]&gt;35,"Menikah","Belum Menikah")</f>
        <v>Menikah</v>
      </c>
      <c r="L749" s="11" t="s">
        <v>1956</v>
      </c>
      <c r="M749" s="11" t="s">
        <v>1961</v>
      </c>
      <c r="N749" s="16" t="str">
        <f>_xlfn.TEXTJOIN(",",TRUE,TBL_Employees[[#This Row],[Employe ID]:[City]])</f>
        <v>E04732,Benjamin Ramirez,Network Engineer,IT,Research &amp; Development,Male,Hindu,48,38560,689870000,Menikah,S1,Depok</v>
      </c>
    </row>
    <row r="750" spans="1:14">
      <c r="A750" s="11" t="s">
        <v>1558</v>
      </c>
      <c r="B750" s="11" t="s">
        <v>1559</v>
      </c>
      <c r="C750" s="11" t="s">
        <v>22</v>
      </c>
      <c r="D750" s="11" t="s">
        <v>16</v>
      </c>
      <c r="E750" s="11" t="s">
        <v>26</v>
      </c>
      <c r="F750" s="11" t="s">
        <v>14</v>
      </c>
      <c r="G750" s="11" t="s">
        <v>1954</v>
      </c>
      <c r="H750" s="11">
        <v>41</v>
      </c>
      <c r="I750" s="10">
        <v>39156</v>
      </c>
      <c r="J750" s="73">
        <v>1559260000</v>
      </c>
      <c r="K750" s="74" t="str">
        <f>IF(TBL_Employees[[#This Row],[Usia]]&gt;35,"Menikah","Belum Menikah")</f>
        <v>Menikah</v>
      </c>
      <c r="L750" s="11" t="s">
        <v>1956</v>
      </c>
      <c r="M750" s="11" t="s">
        <v>1975</v>
      </c>
      <c r="N750" s="16" t="str">
        <f>_xlfn.TEXTJOIN(",",TRUE,TBL_Employees[[#This Row],[Employe ID]:[City]])</f>
        <v>E03834,Anthony Carter,Director,Engineering,Speciality Products,Male,Budha,41,39156,1559260000,Menikah,S1,Denpasar</v>
      </c>
    </row>
    <row r="751" spans="1:14">
      <c r="A751" s="11" t="s">
        <v>106</v>
      </c>
      <c r="B751" s="11" t="s">
        <v>1560</v>
      </c>
      <c r="C751" s="11" t="s">
        <v>24</v>
      </c>
      <c r="D751" s="11" t="s">
        <v>40</v>
      </c>
      <c r="E751" s="11" t="s">
        <v>26</v>
      </c>
      <c r="F751" s="11" t="s">
        <v>14</v>
      </c>
      <c r="G751" s="11" t="s">
        <v>1955</v>
      </c>
      <c r="H751" s="11">
        <v>54</v>
      </c>
      <c r="I751" s="10">
        <v>42494</v>
      </c>
      <c r="J751" s="73">
        <v>936680000</v>
      </c>
      <c r="K751" s="74" t="str">
        <f>IF(TBL_Employees[[#This Row],[Usia]]&gt;35,"Menikah","Belum Menikah")</f>
        <v>Menikah</v>
      </c>
      <c r="L751" s="11" t="s">
        <v>1956</v>
      </c>
      <c r="M751" s="11" t="s">
        <v>1961</v>
      </c>
      <c r="N751" s="16" t="str">
        <f>_xlfn.TEXTJOIN(",",TRUE,TBL_Employees[[#This Row],[Employe ID]:[City]])</f>
        <v>E02923,Ethan Tang,Sr. Analyst,Accounting,Speciality Products,Male,Konghucu,54,42494,936680000,Menikah,S1,Depok</v>
      </c>
    </row>
    <row r="752" spans="1:14">
      <c r="A752" s="11" t="s">
        <v>131</v>
      </c>
      <c r="B752" s="11" t="s">
        <v>1561</v>
      </c>
      <c r="C752" s="11" t="s">
        <v>10</v>
      </c>
      <c r="D752" s="11" t="s">
        <v>11</v>
      </c>
      <c r="E752" s="11" t="s">
        <v>8</v>
      </c>
      <c r="F752" s="11" t="s">
        <v>14</v>
      </c>
      <c r="G752" s="11" t="s">
        <v>1950</v>
      </c>
      <c r="H752" s="11">
        <v>38</v>
      </c>
      <c r="I752" s="10">
        <v>43798</v>
      </c>
      <c r="J752" s="73">
        <v>696470000</v>
      </c>
      <c r="K752" s="74" t="str">
        <f>IF(TBL_Employees[[#This Row],[Usia]]&gt;35,"Menikah","Belum Menikah")</f>
        <v>Menikah</v>
      </c>
      <c r="L752" s="11" t="s">
        <v>1956</v>
      </c>
      <c r="M752" s="11" t="s">
        <v>1963</v>
      </c>
      <c r="N752" s="16" t="str">
        <f>_xlfn.TEXTJOIN(",",TRUE,TBL_Employees[[#This Row],[Employe ID]:[City]])</f>
        <v>E02642,Sebastian Rogers,HRIS Analyst,Human Resources,Research &amp; Development,Male,Islam,38,43798,696470000,Menikah,S1,Bekasi</v>
      </c>
    </row>
    <row r="753" spans="1:14">
      <c r="A753" s="11" t="s">
        <v>204</v>
      </c>
      <c r="B753" s="11" t="s">
        <v>1562</v>
      </c>
      <c r="C753" s="11" t="s">
        <v>69</v>
      </c>
      <c r="D753" s="11" t="s">
        <v>13</v>
      </c>
      <c r="E753" s="11" t="s">
        <v>17</v>
      </c>
      <c r="F753" s="11" t="s">
        <v>14</v>
      </c>
      <c r="G753" s="11" t="s">
        <v>1951</v>
      </c>
      <c r="H753" s="11">
        <v>57</v>
      </c>
      <c r="I753" s="10">
        <v>37798</v>
      </c>
      <c r="J753" s="73">
        <v>633180000</v>
      </c>
      <c r="K753" s="74" t="str">
        <f>IF(TBL_Employees[[#This Row],[Usia]]&gt;35,"Menikah","Belum Menikah")</f>
        <v>Menikah</v>
      </c>
      <c r="L753" s="11" t="s">
        <v>1956</v>
      </c>
      <c r="M753" s="11" t="s">
        <v>1975</v>
      </c>
      <c r="N753" s="16" t="str">
        <f>_xlfn.TEXTJOIN(",",TRUE,TBL_Employees[[#This Row],[Employe ID]:[City]])</f>
        <v>E00981,Miles Thao,System Administrator ,IT,Corporate,Male,Protestan,57,37798,633180000,Menikah,S1,Denpasar</v>
      </c>
    </row>
    <row r="754" spans="1:14">
      <c r="A754" s="11" t="s">
        <v>1563</v>
      </c>
      <c r="B754" s="11" t="s">
        <v>1564</v>
      </c>
      <c r="C754" s="11" t="s">
        <v>24</v>
      </c>
      <c r="D754" s="11" t="s">
        <v>25</v>
      </c>
      <c r="E754" s="11" t="s">
        <v>19</v>
      </c>
      <c r="F754" s="11" t="s">
        <v>14</v>
      </c>
      <c r="G754" s="11" t="s">
        <v>1952</v>
      </c>
      <c r="H754" s="11">
        <v>63</v>
      </c>
      <c r="I754" s="10">
        <v>42778</v>
      </c>
      <c r="J754" s="73">
        <v>776290000</v>
      </c>
      <c r="K754" s="74" t="str">
        <f>IF(TBL_Employees[[#This Row],[Usia]]&gt;35,"Menikah","Belum Menikah")</f>
        <v>Menikah</v>
      </c>
      <c r="L754" s="11" t="s">
        <v>1957</v>
      </c>
      <c r="M754" s="11" t="s">
        <v>1967</v>
      </c>
      <c r="N754" s="16" t="str">
        <f>_xlfn.TEXTJOIN(",",TRUE,TBL_Employees[[#This Row],[Employe ID]:[City]])</f>
        <v>E04157,William Cao,Sr. Analyst,Marketing,Manufacturing,Male,Katolik,63,42778,776290000,Menikah,S2,Yogyakarta</v>
      </c>
    </row>
    <row r="755" spans="1:14">
      <c r="A755" s="11" t="s">
        <v>1565</v>
      </c>
      <c r="B755" s="11" t="s">
        <v>1566</v>
      </c>
      <c r="C755" s="11" t="s">
        <v>37</v>
      </c>
      <c r="D755" s="11" t="s">
        <v>11</v>
      </c>
      <c r="E755" s="11" t="s">
        <v>19</v>
      </c>
      <c r="F755" s="11" t="s">
        <v>14</v>
      </c>
      <c r="G755" s="11" t="s">
        <v>1953</v>
      </c>
      <c r="H755" s="11">
        <v>62</v>
      </c>
      <c r="I755" s="10">
        <v>43061</v>
      </c>
      <c r="J755" s="73">
        <v>1388080000</v>
      </c>
      <c r="K755" s="74" t="str">
        <f>IF(TBL_Employees[[#This Row],[Usia]]&gt;35,"Menikah","Belum Menikah")</f>
        <v>Menikah</v>
      </c>
      <c r="L755" s="11" t="s">
        <v>1957</v>
      </c>
      <c r="M755" s="11" t="s">
        <v>1960</v>
      </c>
      <c r="N755" s="16" t="str">
        <f>_xlfn.TEXTJOIN(",",TRUE,TBL_Employees[[#This Row],[Employe ID]:[City]])</f>
        <v>E03528,Leo Hsu,Sr. Manger,Human Resources,Manufacturing,Male,Hindu,62,43061,1388080000,Menikah,S2,Bogor</v>
      </c>
    </row>
    <row r="756" spans="1:14">
      <c r="A756" s="11" t="s">
        <v>1567</v>
      </c>
      <c r="B756" s="11" t="s">
        <v>1568</v>
      </c>
      <c r="C756" s="11" t="s">
        <v>12</v>
      </c>
      <c r="D756" s="11" t="s">
        <v>13</v>
      </c>
      <c r="E756" s="11" t="s">
        <v>8</v>
      </c>
      <c r="F756" s="11" t="s">
        <v>9</v>
      </c>
      <c r="G756" s="11" t="s">
        <v>1954</v>
      </c>
      <c r="H756" s="11">
        <v>49</v>
      </c>
      <c r="I756" s="10">
        <v>41703</v>
      </c>
      <c r="J756" s="73">
        <v>887770000</v>
      </c>
      <c r="K756" s="74" t="str">
        <f>IF(TBL_Employees[[#This Row],[Usia]]&gt;35,"Menikah","Belum Menikah")</f>
        <v>Menikah</v>
      </c>
      <c r="L756" s="11" t="s">
        <v>1956</v>
      </c>
      <c r="M756" s="11" t="s">
        <v>1961</v>
      </c>
      <c r="N756" s="16" t="str">
        <f>_xlfn.TEXTJOIN(",",TRUE,TBL_Employees[[#This Row],[Employe ID]:[City]])</f>
        <v>E04547,Avery Grant,Enterprise Architect,IT,Research &amp; Development,Female,Budha,49,41703,887770000,Menikah,S1,Depok</v>
      </c>
    </row>
    <row r="757" spans="1:14">
      <c r="A757" s="11" t="s">
        <v>1569</v>
      </c>
      <c r="B757" s="11" t="s">
        <v>1570</v>
      </c>
      <c r="C757" s="11" t="s">
        <v>22</v>
      </c>
      <c r="D757" s="11" t="s">
        <v>40</v>
      </c>
      <c r="E757" s="11" t="s">
        <v>17</v>
      </c>
      <c r="F757" s="11" t="s">
        <v>9</v>
      </c>
      <c r="G757" s="11" t="s">
        <v>1955</v>
      </c>
      <c r="H757" s="11">
        <v>60</v>
      </c>
      <c r="I757" s="10">
        <v>38121</v>
      </c>
      <c r="J757" s="73">
        <v>1863780000</v>
      </c>
      <c r="K757" s="74" t="str">
        <f>IF(TBL_Employees[[#This Row],[Usia]]&gt;35,"Menikah","Belum Menikah")</f>
        <v>Menikah</v>
      </c>
      <c r="L757" s="11" t="s">
        <v>1957</v>
      </c>
      <c r="M757" s="11" t="s">
        <v>1960</v>
      </c>
      <c r="N757" s="16" t="str">
        <f>_xlfn.TEXTJOIN(",",TRUE,TBL_Employees[[#This Row],[Employe ID]:[City]])</f>
        <v>E04415,Penelope Fong,Director,Accounting,Corporate,Female,Konghucu,60,38121,1863780000,Menikah,S2,Bogor</v>
      </c>
    </row>
    <row r="758" spans="1:14">
      <c r="A758" s="11" t="s">
        <v>344</v>
      </c>
      <c r="B758" s="11" t="s">
        <v>1571</v>
      </c>
      <c r="C758" s="11" t="s">
        <v>15</v>
      </c>
      <c r="D758" s="11" t="s">
        <v>16</v>
      </c>
      <c r="E758" s="11" t="s">
        <v>8</v>
      </c>
      <c r="F758" s="11" t="s">
        <v>9</v>
      </c>
      <c r="G758" s="11" t="s">
        <v>1950</v>
      </c>
      <c r="H758" s="11">
        <v>45</v>
      </c>
      <c r="I758" s="10">
        <v>42117</v>
      </c>
      <c r="J758" s="73">
        <v>600170000</v>
      </c>
      <c r="K758" s="74" t="str">
        <f>IF(TBL_Employees[[#This Row],[Usia]]&gt;35,"Menikah","Belum Menikah")</f>
        <v>Menikah</v>
      </c>
      <c r="L758" s="11" t="s">
        <v>1956</v>
      </c>
      <c r="M758" s="11" t="s">
        <v>1961</v>
      </c>
      <c r="N758" s="16" t="str">
        <f>_xlfn.TEXTJOIN(",",TRUE,TBL_Employees[[#This Row],[Employe ID]:[City]])</f>
        <v>E04484,Vivian Thao,Quality Engineer,Engineering,Research &amp; Development,Female,Islam,45,42117,600170000,Menikah,S1,Depok</v>
      </c>
    </row>
    <row r="759" spans="1:14">
      <c r="A759" s="11" t="s">
        <v>1572</v>
      </c>
      <c r="B759" s="11" t="s">
        <v>1573</v>
      </c>
      <c r="C759" s="11" t="s">
        <v>37</v>
      </c>
      <c r="D759" s="11" t="s">
        <v>30</v>
      </c>
      <c r="E759" s="11" t="s">
        <v>26</v>
      </c>
      <c r="F759" s="11" t="s">
        <v>9</v>
      </c>
      <c r="G759" s="11" t="s">
        <v>1951</v>
      </c>
      <c r="H759" s="11">
        <v>45</v>
      </c>
      <c r="I759" s="10">
        <v>43305</v>
      </c>
      <c r="J759" s="73">
        <v>1489910000</v>
      </c>
      <c r="K759" s="74" t="str">
        <f>IF(TBL_Employees[[#This Row],[Usia]]&gt;35,"Menikah","Belum Menikah")</f>
        <v>Menikah</v>
      </c>
      <c r="L759" s="11" t="s">
        <v>1958</v>
      </c>
      <c r="M759" s="11" t="s">
        <v>1969</v>
      </c>
      <c r="N759" s="16" t="str">
        <f>_xlfn.TEXTJOIN(",",TRUE,TBL_Employees[[#This Row],[Employe ID]:[City]])</f>
        <v>E02800,Eva Estrada,Sr. Manger,Sales,Speciality Products,Female,Protestan,45,43305,1489910000,Menikah,S3,Samarinda</v>
      </c>
    </row>
    <row r="760" spans="1:14">
      <c r="A760" s="11" t="s">
        <v>336</v>
      </c>
      <c r="B760" s="11" t="s">
        <v>1574</v>
      </c>
      <c r="C760" s="11" t="s">
        <v>100</v>
      </c>
      <c r="D760" s="11" t="s">
        <v>16</v>
      </c>
      <c r="E760" s="11" t="s">
        <v>26</v>
      </c>
      <c r="F760" s="11" t="s">
        <v>9</v>
      </c>
      <c r="G760" s="11" t="s">
        <v>1952</v>
      </c>
      <c r="H760" s="11">
        <v>52</v>
      </c>
      <c r="I760" s="10">
        <v>39532</v>
      </c>
      <c r="J760" s="73">
        <v>973980000</v>
      </c>
      <c r="K760" s="74" t="str">
        <f>IF(TBL_Employees[[#This Row],[Usia]]&gt;35,"Menikah","Belum Menikah")</f>
        <v>Menikah</v>
      </c>
      <c r="L760" s="11" t="s">
        <v>1958</v>
      </c>
      <c r="M760" s="11" t="s">
        <v>1966</v>
      </c>
      <c r="N760" s="16" t="str">
        <f>_xlfn.TEXTJOIN(",",TRUE,TBL_Employees[[#This Row],[Employe ID]:[City]])</f>
        <v>E04926,Emma Luna,Field Engineer,Engineering,Speciality Products,Female,Katolik,52,39532,973980000,Menikah,S3,Medan</v>
      </c>
    </row>
    <row r="761" spans="1:14">
      <c r="A761" s="11" t="s">
        <v>1575</v>
      </c>
      <c r="B761" s="11" t="s">
        <v>1576</v>
      </c>
      <c r="C761" s="11" t="s">
        <v>50</v>
      </c>
      <c r="D761" s="11" t="s">
        <v>11</v>
      </c>
      <c r="E761" s="11" t="s">
        <v>19</v>
      </c>
      <c r="F761" s="11" t="s">
        <v>9</v>
      </c>
      <c r="G761" s="11" t="s">
        <v>1953</v>
      </c>
      <c r="H761" s="11">
        <v>63</v>
      </c>
      <c r="I761" s="10">
        <v>39204</v>
      </c>
      <c r="J761" s="73">
        <v>728050000</v>
      </c>
      <c r="K761" s="74" t="str">
        <f>IF(TBL_Employees[[#This Row],[Usia]]&gt;35,"Menikah","Belum Menikah")</f>
        <v>Menikah</v>
      </c>
      <c r="L761" s="11" t="s">
        <v>1957</v>
      </c>
      <c r="M761" s="11" t="s">
        <v>1965</v>
      </c>
      <c r="N761" s="16" t="str">
        <f>_xlfn.TEXTJOIN(",",TRUE,TBL_Employees[[#This Row],[Employe ID]:[City]])</f>
        <v>E01268,Charlotte Wu,Sr. Business Partner,Human Resources,Manufacturing,Female,Hindu,63,39204,728050000,Menikah,S2,Bandung</v>
      </c>
    </row>
    <row r="762" spans="1:14">
      <c r="A762" s="11" t="s">
        <v>166</v>
      </c>
      <c r="B762" s="11" t="s">
        <v>1577</v>
      </c>
      <c r="C762" s="11" t="s">
        <v>29</v>
      </c>
      <c r="D762" s="11" t="s">
        <v>30</v>
      </c>
      <c r="E762" s="11" t="s">
        <v>8</v>
      </c>
      <c r="F762" s="11" t="s">
        <v>9</v>
      </c>
      <c r="G762" s="11" t="s">
        <v>1954</v>
      </c>
      <c r="H762" s="11">
        <v>46</v>
      </c>
      <c r="I762" s="10">
        <v>44213</v>
      </c>
      <c r="J762" s="73">
        <v>721310000</v>
      </c>
      <c r="K762" s="74" t="str">
        <f>IF(TBL_Employees[[#This Row],[Usia]]&gt;35,"Menikah","Belum Menikah")</f>
        <v>Menikah</v>
      </c>
      <c r="L762" s="11" t="s">
        <v>1957</v>
      </c>
      <c r="M762" s="11" t="s">
        <v>1965</v>
      </c>
      <c r="N762" s="16" t="str">
        <f>_xlfn.TEXTJOIN(",",TRUE,TBL_Employees[[#This Row],[Employe ID]:[City]])</f>
        <v>E04853,Vivian Chu,Sr. Account Representative,Sales,Research &amp; Development,Female,Budha,46,44213,721310000,Menikah,S2,Bandung</v>
      </c>
    </row>
    <row r="763" spans="1:14">
      <c r="A763" s="11" t="s">
        <v>1578</v>
      </c>
      <c r="B763" s="11" t="s">
        <v>1579</v>
      </c>
      <c r="C763" s="11" t="s">
        <v>38</v>
      </c>
      <c r="D763" s="11" t="s">
        <v>11</v>
      </c>
      <c r="E763" s="11" t="s">
        <v>19</v>
      </c>
      <c r="F763" s="11" t="s">
        <v>14</v>
      </c>
      <c r="G763" s="11" t="s">
        <v>1955</v>
      </c>
      <c r="H763" s="11">
        <v>64</v>
      </c>
      <c r="I763" s="10">
        <v>33964</v>
      </c>
      <c r="J763" s="73">
        <v>1046680000</v>
      </c>
      <c r="K763" s="74" t="str">
        <f>IF(TBL_Employees[[#This Row],[Usia]]&gt;35,"Menikah","Belum Menikah")</f>
        <v>Menikah</v>
      </c>
      <c r="L763" s="11" t="s">
        <v>1956</v>
      </c>
      <c r="M763" s="11" t="s">
        <v>1975</v>
      </c>
      <c r="N763" s="16" t="str">
        <f>_xlfn.TEXTJOIN(",",TRUE,TBL_Employees[[#This Row],[Employe ID]:[City]])</f>
        <v>E01209,Jayden Williams,Manager,Human Resources,Manufacturing,Male,Konghucu,64,33964,1046680000,Menikah,S1,Denpasar</v>
      </c>
    </row>
    <row r="764" spans="1:14">
      <c r="A764" s="11" t="s">
        <v>1580</v>
      </c>
      <c r="B764" s="11" t="s">
        <v>1581</v>
      </c>
      <c r="C764" s="11" t="s">
        <v>24</v>
      </c>
      <c r="D764" s="11" t="s">
        <v>30</v>
      </c>
      <c r="E764" s="11" t="s">
        <v>19</v>
      </c>
      <c r="F764" s="11" t="s">
        <v>9</v>
      </c>
      <c r="G764" s="11" t="s">
        <v>1950</v>
      </c>
      <c r="H764" s="11">
        <v>53</v>
      </c>
      <c r="I764" s="10">
        <v>42952</v>
      </c>
      <c r="J764" s="73">
        <v>897690000</v>
      </c>
      <c r="K764" s="74" t="str">
        <f>IF(TBL_Employees[[#This Row],[Usia]]&gt;35,"Menikah","Belum Menikah")</f>
        <v>Menikah</v>
      </c>
      <c r="L764" s="11" t="s">
        <v>1956</v>
      </c>
      <c r="M764" s="11" t="s">
        <v>1959</v>
      </c>
      <c r="N764" s="16" t="str">
        <f>_xlfn.TEXTJOIN(",",TRUE,TBL_Employees[[#This Row],[Employe ID]:[City]])</f>
        <v>E02024,Amelia Bell,Sr. Analyst,Sales,Manufacturing,Female,Islam,53,42952,897690000,Menikah,S1,Jakarta</v>
      </c>
    </row>
    <row r="765" spans="1:14">
      <c r="A765" s="11" t="s">
        <v>1582</v>
      </c>
      <c r="B765" s="11" t="s">
        <v>1583</v>
      </c>
      <c r="C765" s="11" t="s">
        <v>38</v>
      </c>
      <c r="D765" s="11" t="s">
        <v>30</v>
      </c>
      <c r="E765" s="11" t="s">
        <v>17</v>
      </c>
      <c r="F765" s="11" t="s">
        <v>9</v>
      </c>
      <c r="G765" s="11" t="s">
        <v>1951</v>
      </c>
      <c r="H765" s="11">
        <v>27</v>
      </c>
      <c r="I765" s="10">
        <v>43358</v>
      </c>
      <c r="J765" s="73">
        <v>1276160000</v>
      </c>
      <c r="K765" s="74" t="str">
        <f>IF(TBL_Employees[[#This Row],[Usia]]&gt;35,"Menikah","Belum Menikah")</f>
        <v>Belum Menikah</v>
      </c>
      <c r="L765" s="11" t="s">
        <v>1956</v>
      </c>
      <c r="M765" s="11" t="s">
        <v>1975</v>
      </c>
      <c r="N765" s="16" t="str">
        <f>_xlfn.TEXTJOIN(",",TRUE,TBL_Employees[[#This Row],[Employe ID]:[City]])</f>
        <v>E02427,Addison Mehta,Manager,Sales,Corporate,Female,Protestan,27,43358,1276160000,Belum Menikah,S1,Denpasar</v>
      </c>
    </row>
    <row r="766" spans="1:14">
      <c r="A766" s="11" t="s">
        <v>316</v>
      </c>
      <c r="B766" s="11" t="s">
        <v>1584</v>
      </c>
      <c r="C766" s="11" t="s">
        <v>38</v>
      </c>
      <c r="D766" s="11" t="s">
        <v>11</v>
      </c>
      <c r="E766" s="11" t="s">
        <v>17</v>
      </c>
      <c r="F766" s="11" t="s">
        <v>14</v>
      </c>
      <c r="G766" s="11" t="s">
        <v>1952</v>
      </c>
      <c r="H766" s="11">
        <v>45</v>
      </c>
      <c r="I766" s="10">
        <v>41099</v>
      </c>
      <c r="J766" s="73">
        <v>1098830000</v>
      </c>
      <c r="K766" s="74" t="str">
        <f>IF(TBL_Employees[[#This Row],[Usia]]&gt;35,"Menikah","Belum Menikah")</f>
        <v>Menikah</v>
      </c>
      <c r="L766" s="11" t="s">
        <v>1956</v>
      </c>
      <c r="M766" s="11" t="s">
        <v>1975</v>
      </c>
      <c r="N766" s="16" t="str">
        <f>_xlfn.TEXTJOIN(",",TRUE,TBL_Employees[[#This Row],[Employe ID]:[City]])</f>
        <v>E00276,Alexander Jackson,Manager,Human Resources,Corporate,Male,Katolik,45,41099,1098830000,Menikah,S1,Denpasar</v>
      </c>
    </row>
    <row r="767" spans="1:14">
      <c r="A767" s="11" t="s">
        <v>1585</v>
      </c>
      <c r="B767" s="11" t="s">
        <v>82</v>
      </c>
      <c r="C767" s="11" t="s">
        <v>54</v>
      </c>
      <c r="D767" s="11" t="s">
        <v>11</v>
      </c>
      <c r="E767" s="11" t="s">
        <v>19</v>
      </c>
      <c r="F767" s="11" t="s">
        <v>9</v>
      </c>
      <c r="G767" s="11" t="s">
        <v>1953</v>
      </c>
      <c r="H767" s="11">
        <v>25</v>
      </c>
      <c r="I767" s="10">
        <v>44270</v>
      </c>
      <c r="J767" s="73">
        <v>479740000</v>
      </c>
      <c r="K767" s="74" t="str">
        <f>IF(TBL_Employees[[#This Row],[Usia]]&gt;35,"Menikah","Belum Menikah")</f>
        <v>Belum Menikah</v>
      </c>
      <c r="L767" s="11" t="s">
        <v>1957</v>
      </c>
      <c r="M767" s="11" t="s">
        <v>1960</v>
      </c>
      <c r="N767" s="16" t="str">
        <f>_xlfn.TEXTJOIN(",",TRUE,TBL_Employees[[#This Row],[Employe ID]:[City]])</f>
        <v>E00951,Everly Lin,Business Partner,Human Resources,Manufacturing,Female,Hindu,25,44270,479740000,Belum Menikah,S2,Bogor</v>
      </c>
    </row>
    <row r="768" spans="1:14">
      <c r="A768" s="11" t="s">
        <v>1586</v>
      </c>
      <c r="B768" s="11" t="s">
        <v>1587</v>
      </c>
      <c r="C768" s="11" t="s">
        <v>37</v>
      </c>
      <c r="D768" s="11" t="s">
        <v>13</v>
      </c>
      <c r="E768" s="11" t="s">
        <v>26</v>
      </c>
      <c r="F768" s="11" t="s">
        <v>9</v>
      </c>
      <c r="G768" s="11" t="s">
        <v>1954</v>
      </c>
      <c r="H768" s="11">
        <v>43</v>
      </c>
      <c r="I768" s="10">
        <v>42090</v>
      </c>
      <c r="J768" s="73">
        <v>1203210000</v>
      </c>
      <c r="K768" s="74" t="str">
        <f>IF(TBL_Employees[[#This Row],[Usia]]&gt;35,"Menikah","Belum Menikah")</f>
        <v>Menikah</v>
      </c>
      <c r="L768" s="11" t="s">
        <v>1956</v>
      </c>
      <c r="M768" s="11" t="s">
        <v>1964</v>
      </c>
      <c r="N768" s="16" t="str">
        <f>_xlfn.TEXTJOIN(",",TRUE,TBL_Employees[[#This Row],[Employe ID]:[City]])</f>
        <v>E03248,Lyla Stewart,Sr. Manger,IT,Speciality Products,Female,Budha,43,42090,1203210000,Menikah,S1,Surabaya</v>
      </c>
    </row>
    <row r="769" spans="1:14">
      <c r="A769" s="11" t="s">
        <v>1588</v>
      </c>
      <c r="B769" s="11" t="s">
        <v>252</v>
      </c>
      <c r="C769" s="11" t="s">
        <v>47</v>
      </c>
      <c r="D769" s="11" t="s">
        <v>13</v>
      </c>
      <c r="E769" s="11" t="s">
        <v>19</v>
      </c>
      <c r="F769" s="11" t="s">
        <v>9</v>
      </c>
      <c r="G769" s="11" t="s">
        <v>1955</v>
      </c>
      <c r="H769" s="11">
        <v>61</v>
      </c>
      <c r="I769" s="10">
        <v>41861</v>
      </c>
      <c r="J769" s="73">
        <v>574460000</v>
      </c>
      <c r="K769" s="74" t="str">
        <f>IF(TBL_Employees[[#This Row],[Usia]]&gt;35,"Menikah","Belum Menikah")</f>
        <v>Menikah</v>
      </c>
      <c r="L769" s="11" t="s">
        <v>1956</v>
      </c>
      <c r="M769" s="11" t="s">
        <v>1962</v>
      </c>
      <c r="N769" s="16" t="str">
        <f>_xlfn.TEXTJOIN(",",TRUE,TBL_Employees[[#This Row],[Employe ID]:[City]])</f>
        <v>E04444,Brooklyn Ruiz,IT Coordinator,IT,Manufacturing,Female,Konghucu,61,41861,574460000,Menikah,S1,Tanggerang</v>
      </c>
    </row>
    <row r="770" spans="1:14">
      <c r="A770" s="11" t="s">
        <v>110</v>
      </c>
      <c r="B770" s="11" t="s">
        <v>1589</v>
      </c>
      <c r="C770" s="11" t="s">
        <v>22</v>
      </c>
      <c r="D770" s="11" t="s">
        <v>40</v>
      </c>
      <c r="E770" s="11" t="s">
        <v>8</v>
      </c>
      <c r="F770" s="11" t="s">
        <v>9</v>
      </c>
      <c r="G770" s="11" t="s">
        <v>1950</v>
      </c>
      <c r="H770" s="11">
        <v>42</v>
      </c>
      <c r="I770" s="10">
        <v>39968</v>
      </c>
      <c r="J770" s="73">
        <v>1740990000</v>
      </c>
      <c r="K770" s="74" t="str">
        <f>IF(TBL_Employees[[#This Row],[Usia]]&gt;35,"Menikah","Belum Menikah")</f>
        <v>Menikah</v>
      </c>
      <c r="L770" s="11" t="s">
        <v>1956</v>
      </c>
      <c r="M770" s="11" t="s">
        <v>1964</v>
      </c>
      <c r="N770" s="16" t="str">
        <f>_xlfn.TEXTJOIN(",",TRUE,TBL_Employees[[#This Row],[Employe ID]:[City]])</f>
        <v>E02307,Skylar Evans,Director,Accounting,Research &amp; Development,Female,Islam,42,39968,1740990000,Menikah,S1,Surabaya</v>
      </c>
    </row>
    <row r="771" spans="1:14">
      <c r="A771" s="11" t="s">
        <v>191</v>
      </c>
      <c r="B771" s="11" t="s">
        <v>1590</v>
      </c>
      <c r="C771" s="11" t="s">
        <v>37</v>
      </c>
      <c r="D771" s="11" t="s">
        <v>7</v>
      </c>
      <c r="E771" s="11" t="s">
        <v>19</v>
      </c>
      <c r="F771" s="11" t="s">
        <v>14</v>
      </c>
      <c r="G771" s="11" t="s">
        <v>1951</v>
      </c>
      <c r="H771" s="11">
        <v>63</v>
      </c>
      <c r="I771" s="10">
        <v>37295</v>
      </c>
      <c r="J771" s="73">
        <v>1287030000</v>
      </c>
      <c r="K771" s="74" t="str">
        <f>IF(TBL_Employees[[#This Row],[Usia]]&gt;35,"Menikah","Belum Menikah")</f>
        <v>Menikah</v>
      </c>
      <c r="L771" s="11" t="s">
        <v>1956</v>
      </c>
      <c r="M771" s="11" t="s">
        <v>1964</v>
      </c>
      <c r="N771" s="16" t="str">
        <f>_xlfn.TEXTJOIN(",",TRUE,TBL_Employees[[#This Row],[Employe ID]:[City]])</f>
        <v>E02375,Lincoln Huynh,Sr. Manger,Finance,Manufacturing,Male,Protestan,63,37295,1287030000,Menikah,S1,Surabaya</v>
      </c>
    </row>
    <row r="772" spans="1:14">
      <c r="A772" s="11" t="s">
        <v>1591</v>
      </c>
      <c r="B772" s="11" t="s">
        <v>1592</v>
      </c>
      <c r="C772" s="11" t="s">
        <v>100</v>
      </c>
      <c r="D772" s="11" t="s">
        <v>16</v>
      </c>
      <c r="E772" s="11" t="s">
        <v>17</v>
      </c>
      <c r="F772" s="11" t="s">
        <v>9</v>
      </c>
      <c r="G772" s="11" t="s">
        <v>1952</v>
      </c>
      <c r="H772" s="11">
        <v>32</v>
      </c>
      <c r="I772" s="10">
        <v>42317</v>
      </c>
      <c r="J772" s="73">
        <v>652470000</v>
      </c>
      <c r="K772" s="74" t="str">
        <f>IF(TBL_Employees[[#This Row],[Usia]]&gt;35,"Menikah","Belum Menikah")</f>
        <v>Belum Menikah</v>
      </c>
      <c r="L772" s="11" t="s">
        <v>1956</v>
      </c>
      <c r="M772" s="11" t="s">
        <v>1962</v>
      </c>
      <c r="N772" s="16" t="str">
        <f>_xlfn.TEXTJOIN(",",TRUE,TBL_Employees[[#This Row],[Employe ID]:[City]])</f>
        <v>E02276,Hazel Griffin,Field Engineer,Engineering,Corporate,Female,Katolik,32,42317,652470000,Belum Menikah,S1,Tanggerang</v>
      </c>
    </row>
    <row r="773" spans="1:14">
      <c r="A773" s="11" t="s">
        <v>1593</v>
      </c>
      <c r="B773" s="11" t="s">
        <v>1594</v>
      </c>
      <c r="C773" s="11" t="s">
        <v>15</v>
      </c>
      <c r="D773" s="11" t="s">
        <v>16</v>
      </c>
      <c r="E773" s="11" t="s">
        <v>8</v>
      </c>
      <c r="F773" s="11" t="s">
        <v>14</v>
      </c>
      <c r="G773" s="11" t="s">
        <v>1953</v>
      </c>
      <c r="H773" s="11">
        <v>27</v>
      </c>
      <c r="I773" s="10">
        <v>43371</v>
      </c>
      <c r="J773" s="73">
        <v>642470000</v>
      </c>
      <c r="K773" s="74" t="str">
        <f>IF(TBL_Employees[[#This Row],[Usia]]&gt;35,"Menikah","Belum Menikah")</f>
        <v>Belum Menikah</v>
      </c>
      <c r="L773" s="11" t="s">
        <v>1958</v>
      </c>
      <c r="M773" s="11" t="s">
        <v>1976</v>
      </c>
      <c r="N773" s="16" t="str">
        <f>_xlfn.TEXTJOIN(",",TRUE,TBL_Employees[[#This Row],[Employe ID]:[City]])</f>
        <v>E02649,Charles Gonzalez,Quality Engineer,Engineering,Research &amp; Development,Male,Hindu,27,43371,642470000,Belum Menikah,S3,Manado</v>
      </c>
    </row>
    <row r="774" spans="1:14">
      <c r="A774" s="11" t="s">
        <v>1595</v>
      </c>
      <c r="B774" s="11" t="s">
        <v>1596</v>
      </c>
      <c r="C774" s="11" t="s">
        <v>38</v>
      </c>
      <c r="D774" s="11" t="s">
        <v>11</v>
      </c>
      <c r="E774" s="11" t="s">
        <v>8</v>
      </c>
      <c r="F774" s="11" t="s">
        <v>9</v>
      </c>
      <c r="G774" s="11" t="s">
        <v>1954</v>
      </c>
      <c r="H774" s="11">
        <v>33</v>
      </c>
      <c r="I774" s="10">
        <v>41071</v>
      </c>
      <c r="J774" s="73">
        <v>1182530000</v>
      </c>
      <c r="K774" s="74" t="str">
        <f>IF(TBL_Employees[[#This Row],[Usia]]&gt;35,"Menikah","Belum Menikah")</f>
        <v>Belum Menikah</v>
      </c>
      <c r="L774" s="11" t="s">
        <v>1956</v>
      </c>
      <c r="M774" s="11" t="s">
        <v>1964</v>
      </c>
      <c r="N774" s="16" t="str">
        <f>_xlfn.TEXTJOIN(",",TRUE,TBL_Employees[[#This Row],[Employe ID]:[City]])</f>
        <v>E00503,Leah Patterson,Manager,Human Resources,Research &amp; Development,Female,Budha,33,41071,1182530000,Belum Menikah,S1,Surabaya</v>
      </c>
    </row>
    <row r="775" spans="1:14">
      <c r="A775" s="11" t="s">
        <v>1597</v>
      </c>
      <c r="B775" s="11" t="s">
        <v>1598</v>
      </c>
      <c r="C775" s="11" t="s">
        <v>43</v>
      </c>
      <c r="D775" s="11" t="s">
        <v>16</v>
      </c>
      <c r="E775" s="11" t="s">
        <v>19</v>
      </c>
      <c r="F775" s="11" t="s">
        <v>9</v>
      </c>
      <c r="G775" s="11" t="s">
        <v>1955</v>
      </c>
      <c r="H775" s="11">
        <v>45</v>
      </c>
      <c r="I775" s="10">
        <v>38057</v>
      </c>
      <c r="J775" s="73">
        <v>1094220000</v>
      </c>
      <c r="K775" s="74" t="str">
        <f>IF(TBL_Employees[[#This Row],[Usia]]&gt;35,"Menikah","Belum Menikah")</f>
        <v>Menikah</v>
      </c>
      <c r="L775" s="11" t="s">
        <v>1957</v>
      </c>
      <c r="M775" s="11" t="s">
        <v>1960</v>
      </c>
      <c r="N775" s="16" t="str">
        <f>_xlfn.TEXTJOIN(",",TRUE,TBL_Employees[[#This Row],[Employe ID]:[City]])</f>
        <v>E01706,Avery Sun,Operations Engineer,Engineering,Manufacturing,Female,Konghucu,45,38057,1094220000,Menikah,S2,Bogor</v>
      </c>
    </row>
    <row r="776" spans="1:14">
      <c r="A776" s="11" t="s">
        <v>1599</v>
      </c>
      <c r="B776" s="11" t="s">
        <v>1600</v>
      </c>
      <c r="C776" s="11" t="s">
        <v>38</v>
      </c>
      <c r="D776" s="11" t="s">
        <v>11</v>
      </c>
      <c r="E776" s="11" t="s">
        <v>17</v>
      </c>
      <c r="F776" s="11" t="s">
        <v>14</v>
      </c>
      <c r="G776" s="11" t="s">
        <v>1950</v>
      </c>
      <c r="H776" s="11">
        <v>41</v>
      </c>
      <c r="I776" s="10">
        <v>43502</v>
      </c>
      <c r="J776" s="73">
        <v>1269500000</v>
      </c>
      <c r="K776" s="74" t="str">
        <f>IF(TBL_Employees[[#This Row],[Usia]]&gt;35,"Menikah","Belum Menikah")</f>
        <v>Menikah</v>
      </c>
      <c r="L776" s="11" t="s">
        <v>1956</v>
      </c>
      <c r="M776" s="11" t="s">
        <v>1961</v>
      </c>
      <c r="N776" s="16" t="str">
        <f>_xlfn.TEXTJOIN(",",TRUE,TBL_Employees[[#This Row],[Employe ID]:[City]])</f>
        <v>E00676,Isaac Yoon,Manager,Human Resources,Corporate,Male,Islam,41,43502,1269500000,Menikah,S1,Depok</v>
      </c>
    </row>
    <row r="777" spans="1:14">
      <c r="A777" s="11" t="s">
        <v>1601</v>
      </c>
      <c r="B777" s="11" t="s">
        <v>1602</v>
      </c>
      <c r="C777" s="11" t="s">
        <v>12</v>
      </c>
      <c r="D777" s="11" t="s">
        <v>13</v>
      </c>
      <c r="E777" s="11" t="s">
        <v>19</v>
      </c>
      <c r="F777" s="11" t="s">
        <v>9</v>
      </c>
      <c r="G777" s="11" t="s">
        <v>1951</v>
      </c>
      <c r="H777" s="11">
        <v>36</v>
      </c>
      <c r="I777" s="10">
        <v>41964</v>
      </c>
      <c r="J777" s="73">
        <v>975000000</v>
      </c>
      <c r="K777" s="74" t="str">
        <f>IF(TBL_Employees[[#This Row],[Usia]]&gt;35,"Menikah","Belum Menikah")</f>
        <v>Menikah</v>
      </c>
      <c r="L777" s="11" t="s">
        <v>1956</v>
      </c>
      <c r="M777" s="11" t="s">
        <v>1963</v>
      </c>
      <c r="N777" s="16" t="str">
        <f>_xlfn.TEXTJOIN(",",TRUE,TBL_Employees[[#This Row],[Employe ID]:[City]])</f>
        <v>E02005,Isabella Bui,Enterprise Architect,IT,Manufacturing,Female,Protestan,36,41964,975000000,Menikah,S1,Bekasi</v>
      </c>
    </row>
    <row r="778" spans="1:14">
      <c r="A778" s="11" t="s">
        <v>1603</v>
      </c>
      <c r="B778" s="11" t="s">
        <v>1604</v>
      </c>
      <c r="C778" s="11" t="s">
        <v>47</v>
      </c>
      <c r="D778" s="11" t="s">
        <v>13</v>
      </c>
      <c r="E778" s="11" t="s">
        <v>19</v>
      </c>
      <c r="F778" s="11" t="s">
        <v>14</v>
      </c>
      <c r="G778" s="11" t="s">
        <v>1952</v>
      </c>
      <c r="H778" s="11">
        <v>25</v>
      </c>
      <c r="I778" s="10">
        <v>44213</v>
      </c>
      <c r="J778" s="73">
        <v>418440000</v>
      </c>
      <c r="K778" s="74" t="str">
        <f>IF(TBL_Employees[[#This Row],[Usia]]&gt;35,"Menikah","Belum Menikah")</f>
        <v>Belum Menikah</v>
      </c>
      <c r="L778" s="11" t="s">
        <v>1957</v>
      </c>
      <c r="M778" s="11" t="s">
        <v>1960</v>
      </c>
      <c r="N778" s="16" t="str">
        <f>_xlfn.TEXTJOIN(",",TRUE,TBL_Employees[[#This Row],[Employe ID]:[City]])</f>
        <v>E01895,Gabriel Zhou,IT Coordinator,IT,Manufacturing,Male,Katolik,25,44213,418440000,Belum Menikah,S2,Bogor</v>
      </c>
    </row>
    <row r="779" spans="1:14">
      <c r="A779" s="11" t="s">
        <v>1605</v>
      </c>
      <c r="B779" s="11" t="s">
        <v>1606</v>
      </c>
      <c r="C779" s="11" t="s">
        <v>39</v>
      </c>
      <c r="D779" s="11" t="s">
        <v>40</v>
      </c>
      <c r="E779" s="11" t="s">
        <v>8</v>
      </c>
      <c r="F779" s="11" t="s">
        <v>14</v>
      </c>
      <c r="G779" s="11" t="s">
        <v>1953</v>
      </c>
      <c r="H779" s="11">
        <v>43</v>
      </c>
      <c r="I779" s="10">
        <v>41680</v>
      </c>
      <c r="J779" s="73">
        <v>588750000</v>
      </c>
      <c r="K779" s="74" t="str">
        <f>IF(TBL_Employees[[#This Row],[Usia]]&gt;35,"Menikah","Belum Menikah")</f>
        <v>Menikah</v>
      </c>
      <c r="L779" s="11" t="s">
        <v>1957</v>
      </c>
      <c r="M779" s="11" t="s">
        <v>1968</v>
      </c>
      <c r="N779" s="16" t="str">
        <f>_xlfn.TEXTJOIN(",",TRUE,TBL_Employees[[#This Row],[Employe ID]:[City]])</f>
        <v>E01396,Jack Vu,Analyst II,Accounting,Research &amp; Development,Male,Hindu,43,41680,588750000,Menikah,S2,Lombok</v>
      </c>
    </row>
    <row r="780" spans="1:14">
      <c r="A780" s="11" t="s">
        <v>1607</v>
      </c>
      <c r="B780" s="11" t="s">
        <v>1608</v>
      </c>
      <c r="C780" s="11" t="s">
        <v>65</v>
      </c>
      <c r="D780" s="11" t="s">
        <v>30</v>
      </c>
      <c r="E780" s="11" t="s">
        <v>19</v>
      </c>
      <c r="F780" s="11" t="s">
        <v>9</v>
      </c>
      <c r="G780" s="11" t="s">
        <v>1954</v>
      </c>
      <c r="H780" s="11">
        <v>37</v>
      </c>
      <c r="I780" s="10">
        <v>42318</v>
      </c>
      <c r="J780" s="73">
        <v>642040000</v>
      </c>
      <c r="K780" s="74" t="str">
        <f>IF(TBL_Employees[[#This Row],[Usia]]&gt;35,"Menikah","Belum Menikah")</f>
        <v>Menikah</v>
      </c>
      <c r="L780" s="11" t="s">
        <v>1956</v>
      </c>
      <c r="M780" s="11" t="s">
        <v>1975</v>
      </c>
      <c r="N780" s="16" t="str">
        <f>_xlfn.TEXTJOIN(",",TRUE,TBL_Employees[[#This Row],[Employe ID]:[City]])</f>
        <v>E00749,Valentina Moua,Account Representative,Sales,Manufacturing,Female,Budha,37,42318,642040000,Menikah,S1,Denpasar</v>
      </c>
    </row>
    <row r="781" spans="1:14">
      <c r="A781" s="11" t="s">
        <v>1609</v>
      </c>
      <c r="B781" s="11" t="s">
        <v>1610</v>
      </c>
      <c r="C781" s="11" t="s">
        <v>39</v>
      </c>
      <c r="D781" s="11" t="s">
        <v>30</v>
      </c>
      <c r="E781" s="11" t="s">
        <v>17</v>
      </c>
      <c r="F781" s="11" t="s">
        <v>9</v>
      </c>
      <c r="G781" s="11" t="s">
        <v>1955</v>
      </c>
      <c r="H781" s="11">
        <v>42</v>
      </c>
      <c r="I781" s="10">
        <v>40307</v>
      </c>
      <c r="J781" s="73">
        <v>677430000</v>
      </c>
      <c r="K781" s="74" t="str">
        <f>IF(TBL_Employees[[#This Row],[Usia]]&gt;35,"Menikah","Belum Menikah")</f>
        <v>Menikah</v>
      </c>
      <c r="L781" s="11" t="s">
        <v>1957</v>
      </c>
      <c r="M781" s="11" t="s">
        <v>1967</v>
      </c>
      <c r="N781" s="16" t="str">
        <f>_xlfn.TEXTJOIN(",",TRUE,TBL_Employees[[#This Row],[Employe ID]:[City]])</f>
        <v>E01941,Quinn Trinh,Analyst II,Sales,Corporate,Female,Konghucu,42,40307,677430000,Menikah,S2,Yogyakarta</v>
      </c>
    </row>
    <row r="782" spans="1:14">
      <c r="A782" s="11" t="s">
        <v>1611</v>
      </c>
      <c r="B782" s="11" t="s">
        <v>1314</v>
      </c>
      <c r="C782" s="11" t="s">
        <v>29</v>
      </c>
      <c r="D782" s="11" t="s">
        <v>30</v>
      </c>
      <c r="E782" s="11" t="s">
        <v>26</v>
      </c>
      <c r="F782" s="11" t="s">
        <v>9</v>
      </c>
      <c r="G782" s="11" t="s">
        <v>1950</v>
      </c>
      <c r="H782" s="11">
        <v>60</v>
      </c>
      <c r="I782" s="10">
        <v>35641</v>
      </c>
      <c r="J782" s="73">
        <v>716770000</v>
      </c>
      <c r="K782" s="74" t="str">
        <f>IF(TBL_Employees[[#This Row],[Usia]]&gt;35,"Menikah","Belum Menikah")</f>
        <v>Menikah</v>
      </c>
      <c r="L782" s="11" t="s">
        <v>1956</v>
      </c>
      <c r="M782" s="11" t="s">
        <v>1975</v>
      </c>
      <c r="N782" s="16" t="str">
        <f>_xlfn.TEXTJOIN(",",TRUE,TBL_Employees[[#This Row],[Employe ID]:[City]])</f>
        <v>E01413,Caroline Nelson,Sr. Account Representative,Sales,Speciality Products,Female,Islam,60,35641,716770000,Menikah,S1,Denpasar</v>
      </c>
    </row>
    <row r="783" spans="1:14">
      <c r="A783" s="11" t="s">
        <v>271</v>
      </c>
      <c r="B783" s="11" t="s">
        <v>1612</v>
      </c>
      <c r="C783" s="11" t="s">
        <v>47</v>
      </c>
      <c r="D783" s="11" t="s">
        <v>13</v>
      </c>
      <c r="E783" s="11" t="s">
        <v>26</v>
      </c>
      <c r="F783" s="11" t="s">
        <v>14</v>
      </c>
      <c r="G783" s="11" t="s">
        <v>1951</v>
      </c>
      <c r="H783" s="11">
        <v>61</v>
      </c>
      <c r="I783" s="10">
        <v>36793</v>
      </c>
      <c r="J783" s="73">
        <v>400630000</v>
      </c>
      <c r="K783" s="74" t="str">
        <f>IF(TBL_Employees[[#This Row],[Usia]]&gt;35,"Menikah","Belum Menikah")</f>
        <v>Menikah</v>
      </c>
      <c r="L783" s="11" t="s">
        <v>1956</v>
      </c>
      <c r="M783" s="11" t="s">
        <v>1963</v>
      </c>
      <c r="N783" s="16" t="str">
        <f>_xlfn.TEXTJOIN(",",TRUE,TBL_Employees[[#This Row],[Employe ID]:[City]])</f>
        <v>E03928,Miles Dang,IT Coordinator,IT,Speciality Products,Male,Protestan,61,36793,400630000,Menikah,S1,Bekasi</v>
      </c>
    </row>
    <row r="784" spans="1:14">
      <c r="A784" s="11" t="s">
        <v>334</v>
      </c>
      <c r="B784" s="11" t="s">
        <v>1613</v>
      </c>
      <c r="C784" s="11" t="s">
        <v>47</v>
      </c>
      <c r="D784" s="11" t="s">
        <v>13</v>
      </c>
      <c r="E784" s="11" t="s">
        <v>19</v>
      </c>
      <c r="F784" s="11" t="s">
        <v>9</v>
      </c>
      <c r="G784" s="11" t="s">
        <v>1952</v>
      </c>
      <c r="H784" s="11">
        <v>55</v>
      </c>
      <c r="I784" s="10">
        <v>38107</v>
      </c>
      <c r="J784" s="73">
        <v>401240000</v>
      </c>
      <c r="K784" s="74" t="str">
        <f>IF(TBL_Employees[[#This Row],[Usia]]&gt;35,"Menikah","Belum Menikah")</f>
        <v>Menikah</v>
      </c>
      <c r="L784" s="11" t="s">
        <v>1956</v>
      </c>
      <c r="M784" s="11" t="s">
        <v>1964</v>
      </c>
      <c r="N784" s="16" t="str">
        <f>_xlfn.TEXTJOIN(",",TRUE,TBL_Employees[[#This Row],[Employe ID]:[City]])</f>
        <v>E04109,Leah Bryant,IT Coordinator,IT,Manufacturing,Female,Katolik,55,38107,401240000,Menikah,S1,Surabaya</v>
      </c>
    </row>
    <row r="785" spans="1:14">
      <c r="A785" s="11" t="s">
        <v>315</v>
      </c>
      <c r="B785" s="11" t="s">
        <v>1614</v>
      </c>
      <c r="C785" s="11" t="s">
        <v>36</v>
      </c>
      <c r="D785" s="11" t="s">
        <v>16</v>
      </c>
      <c r="E785" s="11" t="s">
        <v>19</v>
      </c>
      <c r="F785" s="11" t="s">
        <v>14</v>
      </c>
      <c r="G785" s="11" t="s">
        <v>1953</v>
      </c>
      <c r="H785" s="11">
        <v>57</v>
      </c>
      <c r="I785" s="10">
        <v>43157</v>
      </c>
      <c r="J785" s="73">
        <v>1031830000</v>
      </c>
      <c r="K785" s="74" t="str">
        <f>IF(TBL_Employees[[#This Row],[Usia]]&gt;35,"Menikah","Belum Menikah")</f>
        <v>Menikah</v>
      </c>
      <c r="L785" s="11" t="s">
        <v>1956</v>
      </c>
      <c r="M785" s="11" t="s">
        <v>1964</v>
      </c>
      <c r="N785" s="16" t="str">
        <f>_xlfn.TEXTJOIN(",",TRUE,TBL_Employees[[#This Row],[Employe ID]:[City]])</f>
        <v>E03994,Henry Jung,Automation Engineer,Engineering,Manufacturing,Male,Hindu,57,43157,1031830000,Menikah,S1,Surabaya</v>
      </c>
    </row>
    <row r="786" spans="1:14">
      <c r="A786" s="11" t="s">
        <v>147</v>
      </c>
      <c r="B786" s="11" t="s">
        <v>1615</v>
      </c>
      <c r="C786" s="11" t="s">
        <v>69</v>
      </c>
      <c r="D786" s="11" t="s">
        <v>13</v>
      </c>
      <c r="E786" s="11" t="s">
        <v>17</v>
      </c>
      <c r="F786" s="11" t="s">
        <v>14</v>
      </c>
      <c r="G786" s="11" t="s">
        <v>1954</v>
      </c>
      <c r="H786" s="11">
        <v>54</v>
      </c>
      <c r="I786" s="10">
        <v>35961</v>
      </c>
      <c r="J786" s="73">
        <v>952390000</v>
      </c>
      <c r="K786" s="74" t="str">
        <f>IF(TBL_Employees[[#This Row],[Usia]]&gt;35,"Menikah","Belum Menikah")</f>
        <v>Menikah</v>
      </c>
      <c r="L786" s="11" t="s">
        <v>1956</v>
      </c>
      <c r="M786" s="11" t="s">
        <v>1962</v>
      </c>
      <c r="N786" s="16" t="str">
        <f>_xlfn.TEXTJOIN(",",TRUE,TBL_Employees[[#This Row],[Employe ID]:[City]])</f>
        <v>E00639,Benjamin Mai,System Administrator ,IT,Corporate,Male,Budha,54,35961,952390000,Menikah,S1,Tanggerang</v>
      </c>
    </row>
    <row r="787" spans="1:14">
      <c r="A787" s="11" t="s">
        <v>1616</v>
      </c>
      <c r="B787" s="11" t="s">
        <v>1387</v>
      </c>
      <c r="C787" s="11" t="s">
        <v>57</v>
      </c>
      <c r="D787" s="11" t="s">
        <v>16</v>
      </c>
      <c r="E787" s="11" t="s">
        <v>19</v>
      </c>
      <c r="F787" s="11" t="s">
        <v>9</v>
      </c>
      <c r="G787" s="11" t="s">
        <v>1955</v>
      </c>
      <c r="H787" s="11">
        <v>29</v>
      </c>
      <c r="I787" s="10">
        <v>43778</v>
      </c>
      <c r="J787" s="73">
        <v>750120000</v>
      </c>
      <c r="K787" s="74" t="str">
        <f>IF(TBL_Employees[[#This Row],[Usia]]&gt;35,"Menikah","Belum Menikah")</f>
        <v>Belum Menikah</v>
      </c>
      <c r="L787" s="11" t="s">
        <v>1956</v>
      </c>
      <c r="M787" s="11" t="s">
        <v>1961</v>
      </c>
      <c r="N787" s="16" t="str">
        <f>_xlfn.TEXTJOIN(",",TRUE,TBL_Employees[[#This Row],[Employe ID]:[City]])</f>
        <v>E00608,Anna Han,Development Engineer,Engineering,Manufacturing,Female,Konghucu,29,43778,750120000,Belum Menikah,S1,Depok</v>
      </c>
    </row>
    <row r="788" spans="1:14">
      <c r="A788" s="11" t="s">
        <v>1617</v>
      </c>
      <c r="B788" s="11" t="s">
        <v>1618</v>
      </c>
      <c r="C788" s="11" t="s">
        <v>45</v>
      </c>
      <c r="D788" s="11" t="s">
        <v>13</v>
      </c>
      <c r="E788" s="11" t="s">
        <v>19</v>
      </c>
      <c r="F788" s="11" t="s">
        <v>9</v>
      </c>
      <c r="G788" s="11" t="s">
        <v>1950</v>
      </c>
      <c r="H788" s="11">
        <v>33</v>
      </c>
      <c r="I788" s="10">
        <v>41819</v>
      </c>
      <c r="J788" s="73">
        <v>963660000</v>
      </c>
      <c r="K788" s="74" t="str">
        <f>IF(TBL_Employees[[#This Row],[Usia]]&gt;35,"Menikah","Belum Menikah")</f>
        <v>Belum Menikah</v>
      </c>
      <c r="L788" s="11" t="s">
        <v>1957</v>
      </c>
      <c r="M788" s="11" t="s">
        <v>1968</v>
      </c>
      <c r="N788" s="16" t="str">
        <f>_xlfn.TEXTJOIN(",",TRUE,TBL_Employees[[#This Row],[Employe ID]:[City]])</f>
        <v>E04189,Ariana Kim,Network Architect,IT,Manufacturing,Female,Islam,33,41819,963660000,Belum Menikah,S2,Lombok</v>
      </c>
    </row>
    <row r="789" spans="1:14">
      <c r="A789" s="11" t="s">
        <v>1619</v>
      </c>
      <c r="B789" s="11" t="s">
        <v>1620</v>
      </c>
      <c r="C789" s="11" t="s">
        <v>42</v>
      </c>
      <c r="D789" s="11" t="s">
        <v>25</v>
      </c>
      <c r="E789" s="11" t="s">
        <v>17</v>
      </c>
      <c r="F789" s="11" t="s">
        <v>9</v>
      </c>
      <c r="G789" s="11" t="s">
        <v>1951</v>
      </c>
      <c r="H789" s="11">
        <v>39</v>
      </c>
      <c r="I789" s="10">
        <v>41849</v>
      </c>
      <c r="J789" s="73">
        <v>408970000</v>
      </c>
      <c r="K789" s="74" t="str">
        <f>IF(TBL_Employees[[#This Row],[Usia]]&gt;35,"Menikah","Belum Menikah")</f>
        <v>Menikah</v>
      </c>
      <c r="L789" s="11" t="s">
        <v>1956</v>
      </c>
      <c r="M789" s="11" t="s">
        <v>1959</v>
      </c>
      <c r="N789" s="16" t="str">
        <f>_xlfn.TEXTJOIN(",",TRUE,TBL_Employees[[#This Row],[Employe ID]:[City]])</f>
        <v>E02732,Alice Tran,Analyst,Marketing,Corporate,Female,Protestan,39,41849,408970000,Menikah,S1,Jakarta</v>
      </c>
    </row>
    <row r="790" spans="1:14">
      <c r="A790" s="11" t="s">
        <v>1621</v>
      </c>
      <c r="B790" s="11" t="s">
        <v>101</v>
      </c>
      <c r="C790" s="11" t="s">
        <v>38</v>
      </c>
      <c r="D790" s="11" t="s">
        <v>7</v>
      </c>
      <c r="E790" s="11" t="s">
        <v>8</v>
      </c>
      <c r="F790" s="11" t="s">
        <v>9</v>
      </c>
      <c r="G790" s="11" t="s">
        <v>1952</v>
      </c>
      <c r="H790" s="11">
        <v>37</v>
      </c>
      <c r="I790" s="10">
        <v>42605</v>
      </c>
      <c r="J790" s="73">
        <v>1249280000</v>
      </c>
      <c r="K790" s="74" t="str">
        <f>IF(TBL_Employees[[#This Row],[Usia]]&gt;35,"Menikah","Belum Menikah")</f>
        <v>Menikah</v>
      </c>
      <c r="L790" s="11" t="s">
        <v>1957</v>
      </c>
      <c r="M790" s="11" t="s">
        <v>1960</v>
      </c>
      <c r="N790" s="16" t="str">
        <f>_xlfn.TEXTJOIN(",",TRUE,TBL_Employees[[#This Row],[Employe ID]:[City]])</f>
        <v>E00324,Hailey Song,Manager,Finance,Research &amp; Development,Female,Katolik,37,42605,1249280000,Menikah,S2,Bogor</v>
      </c>
    </row>
    <row r="791" spans="1:14">
      <c r="A791" s="11" t="s">
        <v>1622</v>
      </c>
      <c r="B791" s="11" t="s">
        <v>1623</v>
      </c>
      <c r="C791" s="11" t="s">
        <v>38</v>
      </c>
      <c r="D791" s="11" t="s">
        <v>7</v>
      </c>
      <c r="E791" s="11" t="s">
        <v>26</v>
      </c>
      <c r="F791" s="11" t="s">
        <v>9</v>
      </c>
      <c r="G791" s="11" t="s">
        <v>1953</v>
      </c>
      <c r="H791" s="11">
        <v>51</v>
      </c>
      <c r="I791" s="10">
        <v>41439</v>
      </c>
      <c r="J791" s="73">
        <v>1082210000</v>
      </c>
      <c r="K791" s="74" t="str">
        <f>IF(TBL_Employees[[#This Row],[Usia]]&gt;35,"Menikah","Belum Menikah")</f>
        <v>Menikah</v>
      </c>
      <c r="L791" s="11" t="s">
        <v>1958</v>
      </c>
      <c r="M791" s="11" t="s">
        <v>1966</v>
      </c>
      <c r="N791" s="16" t="str">
        <f>_xlfn.TEXTJOIN(",",TRUE,TBL_Employees[[#This Row],[Employe ID]:[City]])</f>
        <v>E00518,Lydia Morales,Manager,Finance,Speciality Products,Female,Hindu,51,41439,1082210000,Menikah,S3,Medan</v>
      </c>
    </row>
    <row r="792" spans="1:14">
      <c r="A792" s="11" t="s">
        <v>724</v>
      </c>
      <c r="B792" s="11" t="s">
        <v>1624</v>
      </c>
      <c r="C792" s="11" t="s">
        <v>50</v>
      </c>
      <c r="D792" s="11" t="s">
        <v>11</v>
      </c>
      <c r="E792" s="11" t="s">
        <v>17</v>
      </c>
      <c r="F792" s="11" t="s">
        <v>14</v>
      </c>
      <c r="G792" s="11" t="s">
        <v>1954</v>
      </c>
      <c r="H792" s="11">
        <v>46</v>
      </c>
      <c r="I792" s="10">
        <v>39133</v>
      </c>
      <c r="J792" s="73">
        <v>755790000</v>
      </c>
      <c r="K792" s="74" t="str">
        <f>IF(TBL_Employees[[#This Row],[Usia]]&gt;35,"Menikah","Belum Menikah")</f>
        <v>Menikah</v>
      </c>
      <c r="L792" s="11" t="s">
        <v>1956</v>
      </c>
      <c r="M792" s="11" t="s">
        <v>1959</v>
      </c>
      <c r="N792" s="16" t="str">
        <f>_xlfn.TEXTJOIN(",",TRUE,TBL_Employees[[#This Row],[Employe ID]:[City]])</f>
        <v>E01286,Liam Sanders,Sr. Business Partner,Human Resources,Corporate,Male,Budha,46,39133,755790000,Menikah,S1,Jakarta</v>
      </c>
    </row>
    <row r="793" spans="1:14">
      <c r="A793" s="11" t="s">
        <v>1625</v>
      </c>
      <c r="B793" s="11" t="s">
        <v>1626</v>
      </c>
      <c r="C793" s="11" t="s">
        <v>37</v>
      </c>
      <c r="D793" s="11" t="s">
        <v>11</v>
      </c>
      <c r="E793" s="11" t="s">
        <v>19</v>
      </c>
      <c r="F793" s="11" t="s">
        <v>14</v>
      </c>
      <c r="G793" s="11" t="s">
        <v>1955</v>
      </c>
      <c r="H793" s="11">
        <v>41</v>
      </c>
      <c r="I793" s="10">
        <v>42365</v>
      </c>
      <c r="J793" s="73">
        <v>1299030000</v>
      </c>
      <c r="K793" s="74" t="str">
        <f>IF(TBL_Employees[[#This Row],[Usia]]&gt;35,"Menikah","Belum Menikah")</f>
        <v>Menikah</v>
      </c>
      <c r="L793" s="11" t="s">
        <v>1958</v>
      </c>
      <c r="M793" s="11" t="s">
        <v>1969</v>
      </c>
      <c r="N793" s="16" t="str">
        <f>_xlfn.TEXTJOIN(",",TRUE,TBL_Employees[[#This Row],[Employe ID]:[City]])</f>
        <v>E04564,Luke Sanchez,Sr. Manger,Human Resources,Manufacturing,Male,Konghucu,41,42365,1299030000,Menikah,S3,Samarinda</v>
      </c>
    </row>
    <row r="794" spans="1:14">
      <c r="A794" s="11" t="s">
        <v>237</v>
      </c>
      <c r="B794" s="11" t="s">
        <v>1627</v>
      </c>
      <c r="C794" s="11" t="s">
        <v>22</v>
      </c>
      <c r="D794" s="11" t="s">
        <v>7</v>
      </c>
      <c r="E794" s="11" t="s">
        <v>8</v>
      </c>
      <c r="F794" s="11" t="s">
        <v>9</v>
      </c>
      <c r="G794" s="11" t="s">
        <v>1950</v>
      </c>
      <c r="H794" s="11">
        <v>25</v>
      </c>
      <c r="I794" s="10">
        <v>44303</v>
      </c>
      <c r="J794" s="73">
        <v>1868700000</v>
      </c>
      <c r="K794" s="74" t="str">
        <f>IF(TBL_Employees[[#This Row],[Usia]]&gt;35,"Menikah","Belum Menikah")</f>
        <v>Belum Menikah</v>
      </c>
      <c r="L794" s="11" t="s">
        <v>1957</v>
      </c>
      <c r="M794" s="11" t="s">
        <v>1965</v>
      </c>
      <c r="N794" s="16" t="str">
        <f>_xlfn.TEXTJOIN(",",TRUE,TBL_Employees[[#This Row],[Employe ID]:[City]])</f>
        <v>E02033,Grace Sun,Director,Finance,Research &amp; Development,Female,Islam,25,44303,1868700000,Belum Menikah,S2,Bandung</v>
      </c>
    </row>
    <row r="795" spans="1:14">
      <c r="A795" s="11" t="s">
        <v>1628</v>
      </c>
      <c r="B795" s="11" t="s">
        <v>1629</v>
      </c>
      <c r="C795" s="11" t="s">
        <v>39</v>
      </c>
      <c r="D795" s="11" t="s">
        <v>30</v>
      </c>
      <c r="E795" s="11" t="s">
        <v>8</v>
      </c>
      <c r="F795" s="11" t="s">
        <v>14</v>
      </c>
      <c r="G795" s="11" t="s">
        <v>1951</v>
      </c>
      <c r="H795" s="11">
        <v>37</v>
      </c>
      <c r="I795" s="10">
        <v>40291</v>
      </c>
      <c r="J795" s="73">
        <v>575310000</v>
      </c>
      <c r="K795" s="74" t="str">
        <f>IF(TBL_Employees[[#This Row],[Usia]]&gt;35,"Menikah","Belum Menikah")</f>
        <v>Menikah</v>
      </c>
      <c r="L795" s="11" t="s">
        <v>1956</v>
      </c>
      <c r="M795" s="11" t="s">
        <v>1961</v>
      </c>
      <c r="N795" s="16" t="str">
        <f>_xlfn.TEXTJOIN(",",TRUE,TBL_Employees[[#This Row],[Employe ID]:[City]])</f>
        <v>E00412,Ezra Banks,Analyst II,Sales,Research &amp; Development,Male,Protestan,37,40291,575310000,Menikah,S1,Depok</v>
      </c>
    </row>
    <row r="796" spans="1:14">
      <c r="A796" s="11" t="s">
        <v>1630</v>
      </c>
      <c r="B796" s="11" t="s">
        <v>1631</v>
      </c>
      <c r="C796" s="11" t="s">
        <v>42</v>
      </c>
      <c r="D796" s="11" t="s">
        <v>7</v>
      </c>
      <c r="E796" s="11" t="s">
        <v>8</v>
      </c>
      <c r="F796" s="11" t="s">
        <v>14</v>
      </c>
      <c r="G796" s="11" t="s">
        <v>1952</v>
      </c>
      <c r="H796" s="11">
        <v>46</v>
      </c>
      <c r="I796" s="10">
        <v>40657</v>
      </c>
      <c r="J796" s="73">
        <v>558940000</v>
      </c>
      <c r="K796" s="74" t="str">
        <f>IF(TBL_Employees[[#This Row],[Usia]]&gt;35,"Menikah","Belum Menikah")</f>
        <v>Menikah</v>
      </c>
      <c r="L796" s="11" t="s">
        <v>1956</v>
      </c>
      <c r="M796" s="11" t="s">
        <v>1959</v>
      </c>
      <c r="N796" s="16" t="str">
        <f>_xlfn.TEXTJOIN(",",TRUE,TBL_Employees[[#This Row],[Employe ID]:[City]])</f>
        <v>E01844,Jayden Kang,Analyst,Finance,Research &amp; Development,Male,Katolik,46,40657,558940000,Menikah,S1,Jakarta</v>
      </c>
    </row>
    <row r="797" spans="1:14">
      <c r="A797" s="11" t="s">
        <v>1632</v>
      </c>
      <c r="B797" s="11" t="s">
        <v>1633</v>
      </c>
      <c r="C797" s="11" t="s">
        <v>100</v>
      </c>
      <c r="D797" s="11" t="s">
        <v>16</v>
      </c>
      <c r="E797" s="11" t="s">
        <v>19</v>
      </c>
      <c r="F797" s="11" t="s">
        <v>9</v>
      </c>
      <c r="G797" s="11" t="s">
        <v>1953</v>
      </c>
      <c r="H797" s="11">
        <v>42</v>
      </c>
      <c r="I797" s="10">
        <v>41026</v>
      </c>
      <c r="J797" s="73">
        <v>729030000</v>
      </c>
      <c r="K797" s="74" t="str">
        <f>IF(TBL_Employees[[#This Row],[Usia]]&gt;35,"Menikah","Belum Menikah")</f>
        <v>Menikah</v>
      </c>
      <c r="L797" s="11" t="s">
        <v>1956</v>
      </c>
      <c r="M797" s="11" t="s">
        <v>1962</v>
      </c>
      <c r="N797" s="16" t="str">
        <f>_xlfn.TEXTJOIN(",",TRUE,TBL_Employees[[#This Row],[Employe ID]:[City]])</f>
        <v>E00667,Skylar Shah,Field Engineer,Engineering,Manufacturing,Female,Hindu,42,41026,729030000,Menikah,S1,Tanggerang</v>
      </c>
    </row>
    <row r="798" spans="1:14">
      <c r="A798" s="11" t="s">
        <v>699</v>
      </c>
      <c r="B798" s="11" t="s">
        <v>1634</v>
      </c>
      <c r="C798" s="11" t="s">
        <v>42</v>
      </c>
      <c r="D798" s="11" t="s">
        <v>7</v>
      </c>
      <c r="E798" s="11" t="s">
        <v>17</v>
      </c>
      <c r="F798" s="11" t="s">
        <v>14</v>
      </c>
      <c r="G798" s="11" t="s">
        <v>1954</v>
      </c>
      <c r="H798" s="11">
        <v>37</v>
      </c>
      <c r="I798" s="10">
        <v>42317</v>
      </c>
      <c r="J798" s="73">
        <v>453690000</v>
      </c>
      <c r="K798" s="74" t="str">
        <f>IF(TBL_Employees[[#This Row],[Usia]]&gt;35,"Menikah","Belum Menikah")</f>
        <v>Menikah</v>
      </c>
      <c r="L798" s="11" t="s">
        <v>1957</v>
      </c>
      <c r="M798" s="11" t="s">
        <v>1967</v>
      </c>
      <c r="N798" s="16" t="str">
        <f>_xlfn.TEXTJOIN(",",TRUE,TBL_Employees[[#This Row],[Employe ID]:[City]])</f>
        <v>E02639,Sebastian Le,Analyst,Finance,Corporate,Male,Budha,37,42317,453690000,Menikah,S2,Yogyakarta</v>
      </c>
    </row>
    <row r="799" spans="1:14">
      <c r="A799" s="11" t="s">
        <v>124</v>
      </c>
      <c r="B799" s="11" t="s">
        <v>1635</v>
      </c>
      <c r="C799" s="11" t="s">
        <v>38</v>
      </c>
      <c r="D799" s="11" t="s">
        <v>7</v>
      </c>
      <c r="E799" s="11" t="s">
        <v>26</v>
      </c>
      <c r="F799" s="11" t="s">
        <v>14</v>
      </c>
      <c r="G799" s="11" t="s">
        <v>1955</v>
      </c>
      <c r="H799" s="11">
        <v>60</v>
      </c>
      <c r="I799" s="10">
        <v>40344</v>
      </c>
      <c r="J799" s="73">
        <v>1065780000</v>
      </c>
      <c r="K799" s="74" t="str">
        <f>IF(TBL_Employees[[#This Row],[Usia]]&gt;35,"Menikah","Belum Menikah")</f>
        <v>Menikah</v>
      </c>
      <c r="L799" s="11" t="s">
        <v>1956</v>
      </c>
      <c r="M799" s="11" t="s">
        <v>1963</v>
      </c>
      <c r="N799" s="16" t="str">
        <f>_xlfn.TEXTJOIN(",",TRUE,TBL_Employees[[#This Row],[Employe ID]:[City]])</f>
        <v>E00287,Luca Nelson,Manager,Finance,Speciality Products,Male,Konghucu,60,40344,1065780000,Menikah,S1,Bekasi</v>
      </c>
    </row>
    <row r="800" spans="1:14">
      <c r="A800" s="11" t="s">
        <v>96</v>
      </c>
      <c r="B800" s="11" t="s">
        <v>1636</v>
      </c>
      <c r="C800" s="11" t="s">
        <v>50</v>
      </c>
      <c r="D800" s="11" t="s">
        <v>11</v>
      </c>
      <c r="E800" s="11" t="s">
        <v>8</v>
      </c>
      <c r="F800" s="11" t="s">
        <v>9</v>
      </c>
      <c r="G800" s="11" t="s">
        <v>1950</v>
      </c>
      <c r="H800" s="11">
        <v>52</v>
      </c>
      <c r="I800" s="10">
        <v>36416</v>
      </c>
      <c r="J800" s="73">
        <v>929940000</v>
      </c>
      <c r="K800" s="74" t="str">
        <f>IF(TBL_Employees[[#This Row],[Usia]]&gt;35,"Menikah","Belum Menikah")</f>
        <v>Menikah</v>
      </c>
      <c r="L800" s="11" t="s">
        <v>1956</v>
      </c>
      <c r="M800" s="11" t="s">
        <v>1961</v>
      </c>
      <c r="N800" s="16" t="str">
        <f>_xlfn.TEXTJOIN(",",TRUE,TBL_Employees[[#This Row],[Employe ID]:[City]])</f>
        <v>E02235,Riley Ramirez,Sr. Business Partner,Human Resources,Research &amp; Development,Female,Islam,52,36416,929940000,Menikah,S1,Depok</v>
      </c>
    </row>
    <row r="801" spans="1:14">
      <c r="A801" s="11" t="s">
        <v>1637</v>
      </c>
      <c r="B801" s="11" t="s">
        <v>1638</v>
      </c>
      <c r="C801" s="11" t="s">
        <v>24</v>
      </c>
      <c r="D801" s="11" t="s">
        <v>30</v>
      </c>
      <c r="E801" s="11" t="s">
        <v>26</v>
      </c>
      <c r="F801" s="11" t="s">
        <v>14</v>
      </c>
      <c r="G801" s="11" t="s">
        <v>1951</v>
      </c>
      <c r="H801" s="11">
        <v>59</v>
      </c>
      <c r="I801" s="10">
        <v>35502</v>
      </c>
      <c r="J801" s="73">
        <v>836850000</v>
      </c>
      <c r="K801" s="74" t="str">
        <f>IF(TBL_Employees[[#This Row],[Usia]]&gt;35,"Menikah","Belum Menikah")</f>
        <v>Menikah</v>
      </c>
      <c r="L801" s="11" t="s">
        <v>1957</v>
      </c>
      <c r="M801" s="11" t="s">
        <v>1967</v>
      </c>
      <c r="N801" s="16" t="str">
        <f>_xlfn.TEXTJOIN(",",TRUE,TBL_Employees[[#This Row],[Employe ID]:[City]])</f>
        <v>E02720,Jaxon Fong,Sr. Analyst,Sales,Speciality Products,Male,Protestan,59,35502,836850000,Menikah,S2,Yogyakarta</v>
      </c>
    </row>
    <row r="802" spans="1:14">
      <c r="A802" s="11" t="s">
        <v>564</v>
      </c>
      <c r="B802" s="11" t="s">
        <v>1639</v>
      </c>
      <c r="C802" s="11" t="s">
        <v>21</v>
      </c>
      <c r="D802" s="11" t="s">
        <v>13</v>
      </c>
      <c r="E802" s="11" t="s">
        <v>8</v>
      </c>
      <c r="F802" s="11" t="s">
        <v>14</v>
      </c>
      <c r="G802" s="11" t="s">
        <v>1952</v>
      </c>
      <c r="H802" s="11">
        <v>48</v>
      </c>
      <c r="I802" s="10">
        <v>40435</v>
      </c>
      <c r="J802" s="73">
        <v>993350000</v>
      </c>
      <c r="K802" s="74" t="str">
        <f>IF(TBL_Employees[[#This Row],[Usia]]&gt;35,"Menikah","Belum Menikah")</f>
        <v>Menikah</v>
      </c>
      <c r="L802" s="11" t="s">
        <v>1956</v>
      </c>
      <c r="M802" s="11" t="s">
        <v>1962</v>
      </c>
      <c r="N802" s="16" t="str">
        <f>_xlfn.TEXTJOIN(",",TRUE,TBL_Employees[[#This Row],[Employe ID]:[City]])</f>
        <v>E03583,Kayden Jordan,Cloud Infrastructure Architect,IT,Research &amp; Development,Male,Katolik,48,40435,993350000,Menikah,S1,Tanggerang</v>
      </c>
    </row>
    <row r="803" spans="1:14">
      <c r="A803" s="11" t="s">
        <v>1640</v>
      </c>
      <c r="B803" s="11" t="s">
        <v>1641</v>
      </c>
      <c r="C803" s="11" t="s">
        <v>37</v>
      </c>
      <c r="D803" s="11" t="s">
        <v>11</v>
      </c>
      <c r="E803" s="11" t="s">
        <v>19</v>
      </c>
      <c r="F803" s="11" t="s">
        <v>14</v>
      </c>
      <c r="G803" s="11" t="s">
        <v>1953</v>
      </c>
      <c r="H803" s="11">
        <v>42</v>
      </c>
      <c r="I803" s="10">
        <v>41382</v>
      </c>
      <c r="J803" s="73">
        <v>1311790000</v>
      </c>
      <c r="K803" s="74" t="str">
        <f>IF(TBL_Employees[[#This Row],[Usia]]&gt;35,"Menikah","Belum Menikah")</f>
        <v>Menikah</v>
      </c>
      <c r="L803" s="11" t="s">
        <v>1956</v>
      </c>
      <c r="M803" s="11" t="s">
        <v>1975</v>
      </c>
      <c r="N803" s="16" t="str">
        <f>_xlfn.TEXTJOIN(",",TRUE,TBL_Employees[[#This Row],[Employe ID]:[City]])</f>
        <v>E01188,Alexander James,Sr. Manger,Human Resources,Manufacturing,Male,Hindu,42,41382,1311790000,Menikah,S1,Denpasar</v>
      </c>
    </row>
    <row r="804" spans="1:14">
      <c r="A804" s="11" t="s">
        <v>1642</v>
      </c>
      <c r="B804" s="11" t="s">
        <v>1643</v>
      </c>
      <c r="C804" s="11" t="s">
        <v>33</v>
      </c>
      <c r="D804" s="11" t="s">
        <v>13</v>
      </c>
      <c r="E804" s="11" t="s">
        <v>26</v>
      </c>
      <c r="F804" s="11" t="s">
        <v>14</v>
      </c>
      <c r="G804" s="11" t="s">
        <v>1954</v>
      </c>
      <c r="H804" s="11">
        <v>35</v>
      </c>
      <c r="I804" s="10">
        <v>42493</v>
      </c>
      <c r="J804" s="73">
        <v>738990000</v>
      </c>
      <c r="K804" s="74" t="str">
        <f>IF(TBL_Employees[[#This Row],[Usia]]&gt;35,"Menikah","Belum Menikah")</f>
        <v>Belum Menikah</v>
      </c>
      <c r="L804" s="11" t="s">
        <v>1957</v>
      </c>
      <c r="M804" s="11" t="s">
        <v>1968</v>
      </c>
      <c r="N804" s="16" t="str">
        <f>_xlfn.TEXTJOIN(",",TRUE,TBL_Employees[[#This Row],[Employe ID]:[City]])</f>
        <v>E02428,Connor Luu,Computer Systems Manager,IT,Speciality Products,Male,Budha,35,42493,738990000,Belum Menikah,S2,Lombok</v>
      </c>
    </row>
    <row r="805" spans="1:14">
      <c r="A805" s="11" t="s">
        <v>1644</v>
      </c>
      <c r="B805" s="11" t="s">
        <v>1645</v>
      </c>
      <c r="C805" s="11" t="s">
        <v>6</v>
      </c>
      <c r="D805" s="11" t="s">
        <v>40</v>
      </c>
      <c r="E805" s="11" t="s">
        <v>19</v>
      </c>
      <c r="F805" s="11" t="s">
        <v>14</v>
      </c>
      <c r="G805" s="11" t="s">
        <v>1955</v>
      </c>
      <c r="H805" s="11">
        <v>64</v>
      </c>
      <c r="I805" s="10">
        <v>41362</v>
      </c>
      <c r="J805" s="73">
        <v>2523250000</v>
      </c>
      <c r="K805" s="74" t="str">
        <f>IF(TBL_Employees[[#This Row],[Usia]]&gt;35,"Menikah","Belum Menikah")</f>
        <v>Menikah</v>
      </c>
      <c r="L805" s="11" t="s">
        <v>1956</v>
      </c>
      <c r="M805" s="11" t="s">
        <v>1975</v>
      </c>
      <c r="N805" s="16" t="str">
        <f>_xlfn.TEXTJOIN(",",TRUE,TBL_Employees[[#This Row],[Employe ID]:[City]])</f>
        <v>E03289,Christopher Lam,Vice President,Accounting,Manufacturing,Male,Konghucu,64,41362,2523250000,Menikah,S1,Denpasar</v>
      </c>
    </row>
    <row r="806" spans="1:14">
      <c r="A806" s="11" t="s">
        <v>261</v>
      </c>
      <c r="B806" s="11" t="s">
        <v>1646</v>
      </c>
      <c r="C806" s="11" t="s">
        <v>39</v>
      </c>
      <c r="D806" s="11" t="s">
        <v>7</v>
      </c>
      <c r="E806" s="11" t="s">
        <v>8</v>
      </c>
      <c r="F806" s="11" t="s">
        <v>9</v>
      </c>
      <c r="G806" s="11" t="s">
        <v>1950</v>
      </c>
      <c r="H806" s="11">
        <v>30</v>
      </c>
      <c r="I806" s="10">
        <v>42068</v>
      </c>
      <c r="J806" s="73">
        <v>526970000</v>
      </c>
      <c r="K806" s="74" t="str">
        <f>IF(TBL_Employees[[#This Row],[Usia]]&gt;35,"Menikah","Belum Menikah")</f>
        <v>Belum Menikah</v>
      </c>
      <c r="L806" s="11" t="s">
        <v>1956</v>
      </c>
      <c r="M806" s="11" t="s">
        <v>1959</v>
      </c>
      <c r="N806" s="16" t="str">
        <f>_xlfn.TEXTJOIN(",",TRUE,TBL_Employees[[#This Row],[Employe ID]:[City]])</f>
        <v>E01947,Sophie Owens,Analyst II,Finance,Research &amp; Development,Female,Islam,30,42068,526970000,Belum Menikah,S1,Jakarta</v>
      </c>
    </row>
    <row r="807" spans="1:14">
      <c r="A807" s="11" t="s">
        <v>1580</v>
      </c>
      <c r="B807" s="11" t="s">
        <v>1647</v>
      </c>
      <c r="C807" s="11" t="s">
        <v>43</v>
      </c>
      <c r="D807" s="11" t="s">
        <v>16</v>
      </c>
      <c r="E807" s="11" t="s">
        <v>26</v>
      </c>
      <c r="F807" s="11" t="s">
        <v>9</v>
      </c>
      <c r="G807" s="11" t="s">
        <v>1951</v>
      </c>
      <c r="H807" s="11">
        <v>29</v>
      </c>
      <c r="I807" s="10">
        <v>44099</v>
      </c>
      <c r="J807" s="73">
        <v>1235880000</v>
      </c>
      <c r="K807" s="74" t="str">
        <f>IF(TBL_Employees[[#This Row],[Usia]]&gt;35,"Menikah","Belum Menikah")</f>
        <v>Belum Menikah</v>
      </c>
      <c r="L807" s="11" t="s">
        <v>1958</v>
      </c>
      <c r="M807" s="11" t="s">
        <v>1969</v>
      </c>
      <c r="N807" s="16" t="str">
        <f>_xlfn.TEXTJOIN(",",TRUE,TBL_Employees[[#This Row],[Employe ID]:[City]])</f>
        <v>E02024,Addison Perez,Operations Engineer,Engineering,Speciality Products,Female,Protestan,29,44099,1235880000,Belum Menikah,S3,Samarinda</v>
      </c>
    </row>
    <row r="808" spans="1:14">
      <c r="A808" s="11" t="s">
        <v>1648</v>
      </c>
      <c r="B808" s="11" t="s">
        <v>1649</v>
      </c>
      <c r="C808" s="11" t="s">
        <v>6</v>
      </c>
      <c r="D808" s="11" t="s">
        <v>40</v>
      </c>
      <c r="E808" s="11" t="s">
        <v>17</v>
      </c>
      <c r="F808" s="11" t="s">
        <v>9</v>
      </c>
      <c r="G808" s="11" t="s">
        <v>1952</v>
      </c>
      <c r="H808" s="11">
        <v>47</v>
      </c>
      <c r="I808" s="10">
        <v>44556</v>
      </c>
      <c r="J808" s="73">
        <v>2435680000</v>
      </c>
      <c r="K808" s="74" t="str">
        <f>IF(TBL_Employees[[#This Row],[Usia]]&gt;35,"Menikah","Belum Menikah")</f>
        <v>Menikah</v>
      </c>
      <c r="L808" s="11" t="s">
        <v>1956</v>
      </c>
      <c r="M808" s="11" t="s">
        <v>1964</v>
      </c>
      <c r="N808" s="16" t="str">
        <f>_xlfn.TEXTJOIN(",",TRUE,TBL_Employees[[#This Row],[Employe ID]:[City]])</f>
        <v>E04249,Hadley Dang,Vice President,Accounting,Corporate,Female,Katolik,47,44556,2435680000,Menikah,S1,Surabaya</v>
      </c>
    </row>
    <row r="809" spans="1:14">
      <c r="A809" s="11" t="s">
        <v>1309</v>
      </c>
      <c r="B809" s="11" t="s">
        <v>1650</v>
      </c>
      <c r="C809" s="11" t="s">
        <v>22</v>
      </c>
      <c r="D809" s="11" t="s">
        <v>30</v>
      </c>
      <c r="E809" s="11" t="s">
        <v>8</v>
      </c>
      <c r="F809" s="11" t="s">
        <v>14</v>
      </c>
      <c r="G809" s="11" t="s">
        <v>1953</v>
      </c>
      <c r="H809" s="11">
        <v>49</v>
      </c>
      <c r="I809" s="10">
        <v>37092</v>
      </c>
      <c r="J809" s="73">
        <v>1991760000</v>
      </c>
      <c r="K809" s="74" t="str">
        <f>IF(TBL_Employees[[#This Row],[Usia]]&gt;35,"Menikah","Belum Menikah")</f>
        <v>Menikah</v>
      </c>
      <c r="L809" s="11" t="s">
        <v>1956</v>
      </c>
      <c r="M809" s="11" t="s">
        <v>1962</v>
      </c>
      <c r="N809" s="16" t="str">
        <f>_xlfn.TEXTJOIN(",",TRUE,TBL_Employees[[#This Row],[Employe ID]:[City]])</f>
        <v>E01090,Ethan Mehta,Director,Sales,Research &amp; Development,Male,Hindu,49,37092,1991760000,Menikah,S1,Tanggerang</v>
      </c>
    </row>
    <row r="810" spans="1:14">
      <c r="A810" s="11" t="s">
        <v>453</v>
      </c>
      <c r="B810" s="11" t="s">
        <v>1651</v>
      </c>
      <c r="C810" s="11" t="s">
        <v>32</v>
      </c>
      <c r="D810" s="11" t="s">
        <v>13</v>
      </c>
      <c r="E810" s="11" t="s">
        <v>26</v>
      </c>
      <c r="F810" s="11" t="s">
        <v>9</v>
      </c>
      <c r="G810" s="11" t="s">
        <v>1954</v>
      </c>
      <c r="H810" s="11">
        <v>56</v>
      </c>
      <c r="I810" s="10">
        <v>35238</v>
      </c>
      <c r="J810" s="73">
        <v>828060000</v>
      </c>
      <c r="K810" s="74" t="str">
        <f>IF(TBL_Employees[[#This Row],[Usia]]&gt;35,"Menikah","Belum Menikah")</f>
        <v>Menikah</v>
      </c>
      <c r="L810" s="11" t="s">
        <v>1956</v>
      </c>
      <c r="M810" s="11" t="s">
        <v>1959</v>
      </c>
      <c r="N810" s="16" t="str">
        <f>_xlfn.TEXTJOIN(",",TRUE,TBL_Employees[[#This Row],[Employe ID]:[City]])</f>
        <v>E03830,Madison Her,Technical Architect,IT,Speciality Products,Female,Budha,56,35238,828060000,Menikah,S1,Jakarta</v>
      </c>
    </row>
    <row r="811" spans="1:14">
      <c r="A811" s="11" t="s">
        <v>1652</v>
      </c>
      <c r="B811" s="11" t="s">
        <v>1653</v>
      </c>
      <c r="C811" s="11" t="s">
        <v>22</v>
      </c>
      <c r="D811" s="11" t="s">
        <v>25</v>
      </c>
      <c r="E811" s="11" t="s">
        <v>26</v>
      </c>
      <c r="F811" s="11" t="s">
        <v>9</v>
      </c>
      <c r="G811" s="11" t="s">
        <v>1955</v>
      </c>
      <c r="H811" s="11">
        <v>53</v>
      </c>
      <c r="I811" s="10">
        <v>35601</v>
      </c>
      <c r="J811" s="73">
        <v>1643990000</v>
      </c>
      <c r="K811" s="74" t="str">
        <f>IF(TBL_Employees[[#This Row],[Usia]]&gt;35,"Menikah","Belum Menikah")</f>
        <v>Menikah</v>
      </c>
      <c r="L811" s="11" t="s">
        <v>1956</v>
      </c>
      <c r="M811" s="11" t="s">
        <v>1959</v>
      </c>
      <c r="N811" s="16" t="str">
        <f>_xlfn.TEXTJOIN(",",TRUE,TBL_Employees[[#This Row],[Employe ID]:[City]])</f>
        <v>E04363,Savannah Singh,Director,Marketing,Speciality Products,Female,Konghucu,53,35601,1643990000,Menikah,S1,Jakarta</v>
      </c>
    </row>
    <row r="812" spans="1:14">
      <c r="A812" s="11" t="s">
        <v>186</v>
      </c>
      <c r="B812" s="11" t="s">
        <v>1654</v>
      </c>
      <c r="C812" s="11" t="s">
        <v>37</v>
      </c>
      <c r="D812" s="11" t="s">
        <v>11</v>
      </c>
      <c r="E812" s="11" t="s">
        <v>19</v>
      </c>
      <c r="F812" s="11" t="s">
        <v>9</v>
      </c>
      <c r="G812" s="11" t="s">
        <v>1950</v>
      </c>
      <c r="H812" s="11">
        <v>32</v>
      </c>
      <c r="I812" s="10">
        <v>42839</v>
      </c>
      <c r="J812" s="73">
        <v>1549560000</v>
      </c>
      <c r="K812" s="74" t="str">
        <f>IF(TBL_Employees[[#This Row],[Usia]]&gt;35,"Menikah","Belum Menikah")</f>
        <v>Belum Menikah</v>
      </c>
      <c r="L812" s="11" t="s">
        <v>1956</v>
      </c>
      <c r="M812" s="11" t="s">
        <v>1962</v>
      </c>
      <c r="N812" s="16" t="str">
        <f>_xlfn.TEXTJOIN(",",TRUE,TBL_Employees[[#This Row],[Employe ID]:[City]])</f>
        <v>E04920,Nevaeh Hsu,Sr. Manger,Human Resources,Manufacturing,Female,Islam,32,42839,1549560000,Belum Menikah,S1,Tanggerang</v>
      </c>
    </row>
    <row r="813" spans="1:14">
      <c r="A813" s="11" t="s">
        <v>1655</v>
      </c>
      <c r="B813" s="11" t="s">
        <v>1656</v>
      </c>
      <c r="C813" s="11" t="s">
        <v>37</v>
      </c>
      <c r="D813" s="11" t="s">
        <v>25</v>
      </c>
      <c r="E813" s="11" t="s">
        <v>19</v>
      </c>
      <c r="F813" s="11" t="s">
        <v>14</v>
      </c>
      <c r="G813" s="11" t="s">
        <v>1951</v>
      </c>
      <c r="H813" s="11">
        <v>32</v>
      </c>
      <c r="I813" s="10">
        <v>42764</v>
      </c>
      <c r="J813" s="73">
        <v>1439700000</v>
      </c>
      <c r="K813" s="74" t="str">
        <f>IF(TBL_Employees[[#This Row],[Usia]]&gt;35,"Menikah","Belum Menikah")</f>
        <v>Belum Menikah</v>
      </c>
      <c r="L813" s="11" t="s">
        <v>1956</v>
      </c>
      <c r="M813" s="11" t="s">
        <v>1959</v>
      </c>
      <c r="N813" s="16" t="str">
        <f>_xlfn.TEXTJOIN(",",TRUE,TBL_Employees[[#This Row],[Employe ID]:[City]])</f>
        <v>E03866,Jordan Zhu,Sr. Manger,Marketing,Manufacturing,Male,Protestan,32,42764,1439700000,Belum Menikah,S1,Jakarta</v>
      </c>
    </row>
    <row r="814" spans="1:14">
      <c r="A814" s="11" t="s">
        <v>285</v>
      </c>
      <c r="B814" s="11" t="s">
        <v>1657</v>
      </c>
      <c r="C814" s="11" t="s">
        <v>22</v>
      </c>
      <c r="D814" s="11" t="s">
        <v>30</v>
      </c>
      <c r="E814" s="11" t="s">
        <v>17</v>
      </c>
      <c r="F814" s="11" t="s">
        <v>14</v>
      </c>
      <c r="G814" s="11" t="s">
        <v>1952</v>
      </c>
      <c r="H814" s="11">
        <v>52</v>
      </c>
      <c r="I814" s="10">
        <v>44099</v>
      </c>
      <c r="J814" s="73">
        <v>1631430000</v>
      </c>
      <c r="K814" s="74" t="str">
        <f>IF(TBL_Employees[[#This Row],[Usia]]&gt;35,"Menikah","Belum Menikah")</f>
        <v>Menikah</v>
      </c>
      <c r="L814" s="11" t="s">
        <v>1958</v>
      </c>
      <c r="M814" s="11" t="s">
        <v>1969</v>
      </c>
      <c r="N814" s="16" t="str">
        <f>_xlfn.TEXTJOIN(",",TRUE,TBL_Employees[[#This Row],[Employe ID]:[City]])</f>
        <v>E03521,Jackson Navarro,Director,Sales,Corporate,Male,Katolik,52,44099,1631430000,Menikah,S3,Samarinda</v>
      </c>
    </row>
    <row r="815" spans="1:14">
      <c r="A815" s="11" t="s">
        <v>1658</v>
      </c>
      <c r="B815" s="11" t="s">
        <v>1659</v>
      </c>
      <c r="C815" s="11" t="s">
        <v>24</v>
      </c>
      <c r="D815" s="11" t="s">
        <v>40</v>
      </c>
      <c r="E815" s="11" t="s">
        <v>26</v>
      </c>
      <c r="F815" s="11" t="s">
        <v>9</v>
      </c>
      <c r="G815" s="11" t="s">
        <v>1953</v>
      </c>
      <c r="H815" s="11">
        <v>38</v>
      </c>
      <c r="I815" s="10">
        <v>44036</v>
      </c>
      <c r="J815" s="73">
        <v>893900000</v>
      </c>
      <c r="K815" s="74" t="str">
        <f>IF(TBL_Employees[[#This Row],[Usia]]&gt;35,"Menikah","Belum Menikah")</f>
        <v>Menikah</v>
      </c>
      <c r="L815" s="11" t="s">
        <v>1956</v>
      </c>
      <c r="M815" s="11" t="s">
        <v>1959</v>
      </c>
      <c r="N815" s="16" t="str">
        <f>_xlfn.TEXTJOIN(",",TRUE,TBL_Employees[[#This Row],[Employe ID]:[City]])</f>
        <v>E04095,Sadie Patterson,Sr. Analyst,Accounting,Speciality Products,Female,Hindu,38,44036,893900000,Menikah,S1,Jakarta</v>
      </c>
    </row>
    <row r="816" spans="1:14">
      <c r="A816" s="11" t="s">
        <v>1660</v>
      </c>
      <c r="B816" s="11" t="s">
        <v>1661</v>
      </c>
      <c r="C816" s="11" t="s">
        <v>45</v>
      </c>
      <c r="D816" s="11" t="s">
        <v>13</v>
      </c>
      <c r="E816" s="11" t="s">
        <v>19</v>
      </c>
      <c r="F816" s="11" t="s">
        <v>14</v>
      </c>
      <c r="G816" s="11" t="s">
        <v>1954</v>
      </c>
      <c r="H816" s="11">
        <v>41</v>
      </c>
      <c r="I816" s="10">
        <v>43013</v>
      </c>
      <c r="J816" s="73">
        <v>674680000</v>
      </c>
      <c r="K816" s="74" t="str">
        <f>IF(TBL_Employees[[#This Row],[Usia]]&gt;35,"Menikah","Belum Menikah")</f>
        <v>Menikah</v>
      </c>
      <c r="L816" s="11" t="s">
        <v>1956</v>
      </c>
      <c r="M816" s="11" t="s">
        <v>1963</v>
      </c>
      <c r="N816" s="16" t="str">
        <f>_xlfn.TEXTJOIN(",",TRUE,TBL_Employees[[#This Row],[Employe ID]:[City]])</f>
        <v>E04079,Christopher Butler,Network Architect,IT,Manufacturing,Male,Budha,41,43013,674680000,Menikah,S1,Bekasi</v>
      </c>
    </row>
    <row r="817" spans="1:14">
      <c r="A817" s="11" t="s">
        <v>1662</v>
      </c>
      <c r="B817" s="11" t="s">
        <v>1663</v>
      </c>
      <c r="C817" s="11" t="s">
        <v>68</v>
      </c>
      <c r="D817" s="11" t="s">
        <v>16</v>
      </c>
      <c r="E817" s="11" t="s">
        <v>19</v>
      </c>
      <c r="F817" s="11" t="s">
        <v>9</v>
      </c>
      <c r="G817" s="11" t="s">
        <v>1955</v>
      </c>
      <c r="H817" s="11">
        <v>49</v>
      </c>
      <c r="I817" s="10">
        <v>42441</v>
      </c>
      <c r="J817" s="73">
        <v>1008100000</v>
      </c>
      <c r="K817" s="74" t="str">
        <f>IF(TBL_Employees[[#This Row],[Usia]]&gt;35,"Menikah","Belum Menikah")</f>
        <v>Menikah</v>
      </c>
      <c r="L817" s="11" t="s">
        <v>1958</v>
      </c>
      <c r="M817" s="11" t="s">
        <v>1976</v>
      </c>
      <c r="N817" s="16" t="str">
        <f>_xlfn.TEXTJOIN(",",TRUE,TBL_Employees[[#This Row],[Employe ID]:[City]])</f>
        <v>E01508,Penelope Rodriguez,Engineering Manager,Engineering,Manufacturing,Female,Konghucu,49,42441,1008100000,Menikah,S3,Manado</v>
      </c>
    </row>
    <row r="818" spans="1:14">
      <c r="A818" s="11" t="s">
        <v>1664</v>
      </c>
      <c r="B818" s="11" t="s">
        <v>1665</v>
      </c>
      <c r="C818" s="11" t="s">
        <v>24</v>
      </c>
      <c r="D818" s="11" t="s">
        <v>7</v>
      </c>
      <c r="E818" s="11" t="s">
        <v>19</v>
      </c>
      <c r="F818" s="11" t="s">
        <v>9</v>
      </c>
      <c r="G818" s="11" t="s">
        <v>1950</v>
      </c>
      <c r="H818" s="11">
        <v>35</v>
      </c>
      <c r="I818" s="10">
        <v>43542</v>
      </c>
      <c r="J818" s="73">
        <v>747790000</v>
      </c>
      <c r="K818" s="74" t="str">
        <f>IF(TBL_Employees[[#This Row],[Usia]]&gt;35,"Menikah","Belum Menikah")</f>
        <v>Belum Menikah</v>
      </c>
      <c r="L818" s="11" t="s">
        <v>1956</v>
      </c>
      <c r="M818" s="11" t="s">
        <v>1962</v>
      </c>
      <c r="N818" s="16" t="str">
        <f>_xlfn.TEXTJOIN(",",TRUE,TBL_Employees[[#This Row],[Employe ID]:[City]])</f>
        <v>E02259,Emily Lau,Sr. Analyst,Finance,Manufacturing,Female,Islam,35,43542,747790000,Belum Menikah,S1,Tanggerang</v>
      </c>
    </row>
    <row r="819" spans="1:14">
      <c r="A819" s="11" t="s">
        <v>848</v>
      </c>
      <c r="B819" s="11" t="s">
        <v>1666</v>
      </c>
      <c r="C819" s="11" t="s">
        <v>18</v>
      </c>
      <c r="D819" s="11" t="s">
        <v>13</v>
      </c>
      <c r="E819" s="11" t="s">
        <v>17</v>
      </c>
      <c r="F819" s="11" t="s">
        <v>9</v>
      </c>
      <c r="G819" s="11" t="s">
        <v>1951</v>
      </c>
      <c r="H819" s="11">
        <v>29</v>
      </c>
      <c r="I819" s="10">
        <v>43048</v>
      </c>
      <c r="J819" s="73">
        <v>639850000</v>
      </c>
      <c r="K819" s="74" t="str">
        <f>IF(TBL_Employees[[#This Row],[Usia]]&gt;35,"Menikah","Belum Menikah")</f>
        <v>Belum Menikah</v>
      </c>
      <c r="L819" s="11" t="s">
        <v>1956</v>
      </c>
      <c r="M819" s="11" t="s">
        <v>1963</v>
      </c>
      <c r="N819" s="16" t="str">
        <f>_xlfn.TEXTJOIN(",",TRUE,TBL_Employees[[#This Row],[Employe ID]:[City]])</f>
        <v>E04972,Sophie Oh,Network Engineer,IT,Corporate,Female,Protestan,29,43048,639850000,Belum Menikah,S1,Bekasi</v>
      </c>
    </row>
    <row r="820" spans="1:14">
      <c r="A820" s="11" t="s">
        <v>1667</v>
      </c>
      <c r="B820" s="11" t="s">
        <v>1668</v>
      </c>
      <c r="C820" s="11" t="s">
        <v>59</v>
      </c>
      <c r="D820" s="11" t="s">
        <v>13</v>
      </c>
      <c r="E820" s="11" t="s">
        <v>19</v>
      </c>
      <c r="F820" s="11" t="s">
        <v>9</v>
      </c>
      <c r="G820" s="11" t="s">
        <v>1952</v>
      </c>
      <c r="H820" s="11">
        <v>64</v>
      </c>
      <c r="I820" s="10">
        <v>38176</v>
      </c>
      <c r="J820" s="73">
        <v>779030000</v>
      </c>
      <c r="K820" s="74" t="str">
        <f>IF(TBL_Employees[[#This Row],[Usia]]&gt;35,"Menikah","Belum Menikah")</f>
        <v>Menikah</v>
      </c>
      <c r="L820" s="11" t="s">
        <v>1956</v>
      </c>
      <c r="M820" s="11" t="s">
        <v>1959</v>
      </c>
      <c r="N820" s="16" t="str">
        <f>_xlfn.TEXTJOIN(",",TRUE,TBL_Employees[[#This Row],[Employe ID]:[City]])</f>
        <v>E01834,Chloe Allen,Solutions Architect,IT,Manufacturing,Female,Katolik,64,38176,779030000,Menikah,S1,Jakarta</v>
      </c>
    </row>
    <row r="821" spans="1:14">
      <c r="A821" s="11" t="s">
        <v>1669</v>
      </c>
      <c r="B821" s="11" t="s">
        <v>1670</v>
      </c>
      <c r="C821" s="11" t="s">
        <v>22</v>
      </c>
      <c r="D821" s="11" t="s">
        <v>25</v>
      </c>
      <c r="E821" s="11" t="s">
        <v>17</v>
      </c>
      <c r="F821" s="11" t="s">
        <v>14</v>
      </c>
      <c r="G821" s="11" t="s">
        <v>1953</v>
      </c>
      <c r="H821" s="11">
        <v>33</v>
      </c>
      <c r="I821" s="10">
        <v>42898</v>
      </c>
      <c r="J821" s="73">
        <v>1643960000</v>
      </c>
      <c r="K821" s="74" t="str">
        <f>IF(TBL_Employees[[#This Row],[Usia]]&gt;35,"Menikah","Belum Menikah")</f>
        <v>Belum Menikah</v>
      </c>
      <c r="L821" s="11" t="s">
        <v>1956</v>
      </c>
      <c r="M821" s="11" t="s">
        <v>1975</v>
      </c>
      <c r="N821" s="16" t="str">
        <f>_xlfn.TEXTJOIN(",",TRUE,TBL_Employees[[#This Row],[Employe ID]:[City]])</f>
        <v>E03124,Caleb Nelson,Director,Marketing,Corporate,Male,Hindu,33,42898,1643960000,Belum Menikah,S1,Denpasar</v>
      </c>
    </row>
    <row r="822" spans="1:14">
      <c r="A822" s="11" t="s">
        <v>232</v>
      </c>
      <c r="B822" s="11" t="s">
        <v>1671</v>
      </c>
      <c r="C822" s="11" t="s">
        <v>62</v>
      </c>
      <c r="D822" s="11" t="s">
        <v>13</v>
      </c>
      <c r="E822" s="11" t="s">
        <v>17</v>
      </c>
      <c r="F822" s="11" t="s">
        <v>14</v>
      </c>
      <c r="G822" s="11" t="s">
        <v>1954</v>
      </c>
      <c r="H822" s="11">
        <v>29</v>
      </c>
      <c r="I822" s="10">
        <v>44375</v>
      </c>
      <c r="J822" s="73">
        <v>712340000</v>
      </c>
      <c r="K822" s="74" t="str">
        <f>IF(TBL_Employees[[#This Row],[Usia]]&gt;35,"Menikah","Belum Menikah")</f>
        <v>Belum Menikah</v>
      </c>
      <c r="L822" s="11" t="s">
        <v>1956</v>
      </c>
      <c r="M822" s="11" t="s">
        <v>1959</v>
      </c>
      <c r="N822" s="16" t="str">
        <f>_xlfn.TEXTJOIN(",",TRUE,TBL_Employees[[#This Row],[Employe ID]:[City]])</f>
        <v>E01898,Oliver Moua,IT Systems Architect,IT,Corporate,Male,Budha,29,44375,712340000,Belum Menikah,S1,Jakarta</v>
      </c>
    </row>
    <row r="823" spans="1:14">
      <c r="A823" s="11" t="s">
        <v>171</v>
      </c>
      <c r="B823" s="11" t="s">
        <v>1672</v>
      </c>
      <c r="C823" s="11" t="s">
        <v>38</v>
      </c>
      <c r="D823" s="11" t="s">
        <v>7</v>
      </c>
      <c r="E823" s="11" t="s">
        <v>17</v>
      </c>
      <c r="F823" s="11" t="s">
        <v>14</v>
      </c>
      <c r="G823" s="11" t="s">
        <v>1955</v>
      </c>
      <c r="H823" s="11">
        <v>63</v>
      </c>
      <c r="I823" s="10">
        <v>38096</v>
      </c>
      <c r="J823" s="73">
        <v>1224870000</v>
      </c>
      <c r="K823" s="74" t="str">
        <f>IF(TBL_Employees[[#This Row],[Usia]]&gt;35,"Menikah","Belum Menikah")</f>
        <v>Menikah</v>
      </c>
      <c r="L823" s="11" t="s">
        <v>1957</v>
      </c>
      <c r="M823" s="11" t="s">
        <v>1965</v>
      </c>
      <c r="N823" s="16" t="str">
        <f>_xlfn.TEXTJOIN(",",TRUE,TBL_Employees[[#This Row],[Employe ID]:[City]])</f>
        <v>E00342,Wesley Doan,Manager,Finance,Corporate,Male,Konghucu,63,38096,1224870000,Menikah,S2,Bandung</v>
      </c>
    </row>
    <row r="824" spans="1:14">
      <c r="A824" s="11" t="s">
        <v>1673</v>
      </c>
      <c r="B824" s="11" t="s">
        <v>1674</v>
      </c>
      <c r="C824" s="11" t="s">
        <v>38</v>
      </c>
      <c r="D824" s="11" t="s">
        <v>11</v>
      </c>
      <c r="E824" s="11" t="s">
        <v>26</v>
      </c>
      <c r="F824" s="11" t="s">
        <v>9</v>
      </c>
      <c r="G824" s="11" t="s">
        <v>1950</v>
      </c>
      <c r="H824" s="11">
        <v>32</v>
      </c>
      <c r="I824" s="10">
        <v>42738</v>
      </c>
      <c r="J824" s="73">
        <v>1018700000</v>
      </c>
      <c r="K824" s="74" t="str">
        <f>IF(TBL_Employees[[#This Row],[Usia]]&gt;35,"Menikah","Belum Menikah")</f>
        <v>Belum Menikah</v>
      </c>
      <c r="L824" s="11" t="s">
        <v>1956</v>
      </c>
      <c r="M824" s="11" t="s">
        <v>1962</v>
      </c>
      <c r="N824" s="16" t="str">
        <f>_xlfn.TEXTJOIN(",",TRUE,TBL_Employees[[#This Row],[Employe ID]:[City]])</f>
        <v>E03910,Nova Hsu,Manager,Human Resources,Speciality Products,Female,Islam,32,42738,1018700000,Belum Menikah,S1,Tanggerang</v>
      </c>
    </row>
    <row r="825" spans="1:14">
      <c r="A825" s="11" t="s">
        <v>213</v>
      </c>
      <c r="B825" s="11" t="s">
        <v>1675</v>
      </c>
      <c r="C825" s="11" t="s">
        <v>49</v>
      </c>
      <c r="D825" s="11" t="s">
        <v>13</v>
      </c>
      <c r="E825" s="11" t="s">
        <v>8</v>
      </c>
      <c r="F825" s="11" t="s">
        <v>14</v>
      </c>
      <c r="G825" s="11" t="s">
        <v>1951</v>
      </c>
      <c r="H825" s="11">
        <v>64</v>
      </c>
      <c r="I825" s="10">
        <v>44009</v>
      </c>
      <c r="J825" s="73">
        <v>403160000</v>
      </c>
      <c r="K825" s="74" t="str">
        <f>IF(TBL_Employees[[#This Row],[Usia]]&gt;35,"Menikah","Belum Menikah")</f>
        <v>Menikah</v>
      </c>
      <c r="L825" s="11" t="s">
        <v>1958</v>
      </c>
      <c r="M825" s="11" t="s">
        <v>1966</v>
      </c>
      <c r="N825" s="16" t="str">
        <f>_xlfn.TEXTJOIN(",",TRUE,TBL_Employees[[#This Row],[Employe ID]:[City]])</f>
        <v>E00862,Levi Moreno,Systems Analyst,IT,Research &amp; Development,Male,Protestan,64,44009,403160000,Menikah,S3,Medan</v>
      </c>
    </row>
    <row r="826" spans="1:14">
      <c r="A826" s="11" t="s">
        <v>194</v>
      </c>
      <c r="B826" s="11" t="s">
        <v>1676</v>
      </c>
      <c r="C826" s="11" t="s">
        <v>38</v>
      </c>
      <c r="D826" s="11" t="s">
        <v>13</v>
      </c>
      <c r="E826" s="11" t="s">
        <v>8</v>
      </c>
      <c r="F826" s="11" t="s">
        <v>9</v>
      </c>
      <c r="G826" s="11" t="s">
        <v>1952</v>
      </c>
      <c r="H826" s="11">
        <v>55</v>
      </c>
      <c r="I826" s="10">
        <v>38391</v>
      </c>
      <c r="J826" s="73">
        <v>1151450000</v>
      </c>
      <c r="K826" s="74" t="str">
        <f>IF(TBL_Employees[[#This Row],[Usia]]&gt;35,"Menikah","Belum Menikah")</f>
        <v>Menikah</v>
      </c>
      <c r="L826" s="11" t="s">
        <v>1957</v>
      </c>
      <c r="M826" s="11" t="s">
        <v>1960</v>
      </c>
      <c r="N826" s="16" t="str">
        <f>_xlfn.TEXTJOIN(",",TRUE,TBL_Employees[[#This Row],[Employe ID]:[City]])</f>
        <v>E02576,Gianna Ha,Manager,IT,Research &amp; Development,Female,Katolik,55,38391,1151450000,Menikah,S2,Bogor</v>
      </c>
    </row>
    <row r="827" spans="1:14">
      <c r="A827" s="11" t="s">
        <v>1677</v>
      </c>
      <c r="B827" s="11" t="s">
        <v>1678</v>
      </c>
      <c r="C827" s="11" t="s">
        <v>21</v>
      </c>
      <c r="D827" s="11" t="s">
        <v>13</v>
      </c>
      <c r="E827" s="11" t="s">
        <v>19</v>
      </c>
      <c r="F827" s="11" t="s">
        <v>9</v>
      </c>
      <c r="G827" s="11" t="s">
        <v>1953</v>
      </c>
      <c r="H827" s="11">
        <v>43</v>
      </c>
      <c r="I827" s="10">
        <v>39885</v>
      </c>
      <c r="J827" s="73">
        <v>623350000</v>
      </c>
      <c r="K827" s="74" t="str">
        <f>IF(TBL_Employees[[#This Row],[Usia]]&gt;35,"Menikah","Belum Menikah")</f>
        <v>Menikah</v>
      </c>
      <c r="L827" s="11" t="s">
        <v>1958</v>
      </c>
      <c r="M827" s="11" t="s">
        <v>1966</v>
      </c>
      <c r="N827" s="16" t="str">
        <f>_xlfn.TEXTJOIN(",",TRUE,TBL_Employees[[#This Row],[Employe ID]:[City]])</f>
        <v>E00035,Lillian Gonzales,Cloud Infrastructure Architect,IT,Manufacturing,Female,Hindu,43,39885,623350000,Menikah,S3,Medan</v>
      </c>
    </row>
    <row r="828" spans="1:14">
      <c r="A828" s="11" t="s">
        <v>132</v>
      </c>
      <c r="B828" s="11" t="s">
        <v>1679</v>
      </c>
      <c r="C828" s="11" t="s">
        <v>42</v>
      </c>
      <c r="D828" s="11" t="s">
        <v>7</v>
      </c>
      <c r="E828" s="11" t="s">
        <v>19</v>
      </c>
      <c r="F828" s="11" t="s">
        <v>14</v>
      </c>
      <c r="G828" s="11" t="s">
        <v>1954</v>
      </c>
      <c r="H828" s="11">
        <v>56</v>
      </c>
      <c r="I828" s="10">
        <v>38847</v>
      </c>
      <c r="J828" s="73">
        <v>415610000</v>
      </c>
      <c r="K828" s="74" t="str">
        <f>IF(TBL_Employees[[#This Row],[Usia]]&gt;35,"Menikah","Belum Menikah")</f>
        <v>Menikah</v>
      </c>
      <c r="L828" s="11" t="s">
        <v>1956</v>
      </c>
      <c r="M828" s="11" t="s">
        <v>1964</v>
      </c>
      <c r="N828" s="16" t="str">
        <f>_xlfn.TEXTJOIN(",",TRUE,TBL_Employees[[#This Row],[Employe ID]:[City]])</f>
        <v>E01832,Ezra Singh,Analyst,Finance,Manufacturing,Male,Budha,56,38847,415610000,Menikah,S1,Surabaya</v>
      </c>
    </row>
    <row r="829" spans="1:14">
      <c r="A829" s="11" t="s">
        <v>1680</v>
      </c>
      <c r="B829" s="11" t="s">
        <v>1681</v>
      </c>
      <c r="C829" s="11" t="s">
        <v>37</v>
      </c>
      <c r="D829" s="11" t="s">
        <v>7</v>
      </c>
      <c r="E829" s="11" t="s">
        <v>26</v>
      </c>
      <c r="F829" s="11" t="s">
        <v>9</v>
      </c>
      <c r="G829" s="11" t="s">
        <v>1955</v>
      </c>
      <c r="H829" s="11">
        <v>37</v>
      </c>
      <c r="I829" s="10">
        <v>40657</v>
      </c>
      <c r="J829" s="73">
        <v>1311830000</v>
      </c>
      <c r="K829" s="74" t="str">
        <f>IF(TBL_Employees[[#This Row],[Usia]]&gt;35,"Menikah","Belum Menikah")</f>
        <v>Menikah</v>
      </c>
      <c r="L829" s="11" t="s">
        <v>1957</v>
      </c>
      <c r="M829" s="11" t="s">
        <v>1965</v>
      </c>
      <c r="N829" s="16" t="str">
        <f>_xlfn.TEXTJOIN(",",TRUE,TBL_Employees[[#This Row],[Employe ID]:[City]])</f>
        <v>E01755,Audrey Patel,Sr. Manger,Finance,Speciality Products,Female,Konghucu,37,40657,1311830000,Menikah,S2,Bandung</v>
      </c>
    </row>
    <row r="830" spans="1:14">
      <c r="A830" s="11" t="s">
        <v>1084</v>
      </c>
      <c r="B830" s="11" t="s">
        <v>1682</v>
      </c>
      <c r="C830" s="11" t="s">
        <v>32</v>
      </c>
      <c r="D830" s="11" t="s">
        <v>13</v>
      </c>
      <c r="E830" s="11" t="s">
        <v>19</v>
      </c>
      <c r="F830" s="11" t="s">
        <v>9</v>
      </c>
      <c r="G830" s="11" t="s">
        <v>1950</v>
      </c>
      <c r="H830" s="11">
        <v>45</v>
      </c>
      <c r="I830" s="10">
        <v>37445</v>
      </c>
      <c r="J830" s="73">
        <v>926550000</v>
      </c>
      <c r="K830" s="74" t="str">
        <f>IF(TBL_Employees[[#This Row],[Usia]]&gt;35,"Menikah","Belum Menikah")</f>
        <v>Menikah</v>
      </c>
      <c r="L830" s="11" t="s">
        <v>1957</v>
      </c>
      <c r="M830" s="11" t="s">
        <v>1968</v>
      </c>
      <c r="N830" s="16" t="str">
        <f>_xlfn.TEXTJOIN(",",TRUE,TBL_Employees[[#This Row],[Employe ID]:[City]])</f>
        <v>E00465,Brooklyn Cho,Technical Architect,IT,Manufacturing,Female,Islam,45,37445,926550000,Menikah,S2,Lombok</v>
      </c>
    </row>
    <row r="831" spans="1:14">
      <c r="A831" s="11" t="s">
        <v>1546</v>
      </c>
      <c r="B831" s="11" t="s">
        <v>1683</v>
      </c>
      <c r="C831" s="11" t="s">
        <v>37</v>
      </c>
      <c r="D831" s="11" t="s">
        <v>30</v>
      </c>
      <c r="E831" s="11" t="s">
        <v>19</v>
      </c>
      <c r="F831" s="11" t="s">
        <v>9</v>
      </c>
      <c r="G831" s="11" t="s">
        <v>1951</v>
      </c>
      <c r="H831" s="11">
        <v>49</v>
      </c>
      <c r="I831" s="10">
        <v>35157</v>
      </c>
      <c r="J831" s="73">
        <v>1570570000</v>
      </c>
      <c r="K831" s="74" t="str">
        <f>IF(TBL_Employees[[#This Row],[Usia]]&gt;35,"Menikah","Belum Menikah")</f>
        <v>Menikah</v>
      </c>
      <c r="L831" s="11" t="s">
        <v>1956</v>
      </c>
      <c r="M831" s="11" t="s">
        <v>1963</v>
      </c>
      <c r="N831" s="16" t="str">
        <f>_xlfn.TEXTJOIN(",",TRUE,TBL_Employees[[#This Row],[Employe ID]:[City]])</f>
        <v>E02391,Piper Ramos,Sr. Manger,Sales,Manufacturing,Female,Protestan,49,35157,1570570000,Menikah,S1,Bekasi</v>
      </c>
    </row>
    <row r="832" spans="1:14">
      <c r="A832" s="11" t="s">
        <v>306</v>
      </c>
      <c r="B832" s="11" t="s">
        <v>1684</v>
      </c>
      <c r="C832" s="11" t="s">
        <v>12</v>
      </c>
      <c r="D832" s="11" t="s">
        <v>13</v>
      </c>
      <c r="E832" s="11" t="s">
        <v>26</v>
      </c>
      <c r="F832" s="11" t="s">
        <v>9</v>
      </c>
      <c r="G832" s="11" t="s">
        <v>1952</v>
      </c>
      <c r="H832" s="11">
        <v>61</v>
      </c>
      <c r="I832" s="10">
        <v>38392</v>
      </c>
      <c r="J832" s="73">
        <v>644620000</v>
      </c>
      <c r="K832" s="74" t="str">
        <f>IF(TBL_Employees[[#This Row],[Usia]]&gt;35,"Menikah","Belum Menikah")</f>
        <v>Menikah</v>
      </c>
      <c r="L832" s="11" t="s">
        <v>1956</v>
      </c>
      <c r="M832" s="11" t="s">
        <v>1961</v>
      </c>
      <c r="N832" s="16" t="str">
        <f>_xlfn.TEXTJOIN(",",TRUE,TBL_Employees[[#This Row],[Employe ID]:[City]])</f>
        <v>E04697,Eleanor Williams,Enterprise Architect,IT,Speciality Products,Female,Katolik,61,38392,644620000,Menikah,S1,Depok</v>
      </c>
    </row>
    <row r="833" spans="1:14">
      <c r="A833" s="11" t="s">
        <v>1685</v>
      </c>
      <c r="B833" s="11" t="s">
        <v>1686</v>
      </c>
      <c r="C833" s="11" t="s">
        <v>15</v>
      </c>
      <c r="D833" s="11" t="s">
        <v>16</v>
      </c>
      <c r="E833" s="11" t="s">
        <v>17</v>
      </c>
      <c r="F833" s="11" t="s">
        <v>9</v>
      </c>
      <c r="G833" s="11" t="s">
        <v>1953</v>
      </c>
      <c r="H833" s="11">
        <v>41</v>
      </c>
      <c r="I833" s="10">
        <v>38632</v>
      </c>
      <c r="J833" s="73">
        <v>793520000</v>
      </c>
      <c r="K833" s="74" t="str">
        <f>IF(TBL_Employees[[#This Row],[Usia]]&gt;35,"Menikah","Belum Menikah")</f>
        <v>Menikah</v>
      </c>
      <c r="L833" s="11" t="s">
        <v>1956</v>
      </c>
      <c r="M833" s="11" t="s">
        <v>1959</v>
      </c>
      <c r="N833" s="16" t="str">
        <f>_xlfn.TEXTJOIN(",",TRUE,TBL_Employees[[#This Row],[Employe ID]:[City]])</f>
        <v>E00371,Melody Grant,Quality Engineer,Engineering,Corporate,Female,Hindu,41,38632,793520000,Menikah,S1,Jakarta</v>
      </c>
    </row>
    <row r="834" spans="1:14">
      <c r="A834" s="11" t="s">
        <v>1687</v>
      </c>
      <c r="B834" s="11" t="s">
        <v>1688</v>
      </c>
      <c r="C834" s="11" t="s">
        <v>37</v>
      </c>
      <c r="D834" s="11" t="s">
        <v>25</v>
      </c>
      <c r="E834" s="11" t="s">
        <v>26</v>
      </c>
      <c r="F834" s="11" t="s">
        <v>9</v>
      </c>
      <c r="G834" s="11" t="s">
        <v>1954</v>
      </c>
      <c r="H834" s="11">
        <v>55</v>
      </c>
      <c r="I834" s="10">
        <v>36977</v>
      </c>
      <c r="J834" s="73">
        <v>1578120000</v>
      </c>
      <c r="K834" s="74" t="str">
        <f>IF(TBL_Employees[[#This Row],[Usia]]&gt;35,"Menikah","Belum Menikah")</f>
        <v>Menikah</v>
      </c>
      <c r="L834" s="11" t="s">
        <v>1956</v>
      </c>
      <c r="M834" s="11" t="s">
        <v>1963</v>
      </c>
      <c r="N834" s="16" t="str">
        <f>_xlfn.TEXTJOIN(",",TRUE,TBL_Employees[[#This Row],[Employe ID]:[City]])</f>
        <v>E02992,Paisley Sanders,Sr. Manger,Marketing,Speciality Products,Female,Budha,55,36977,1578120000,Menikah,S1,Bekasi</v>
      </c>
    </row>
    <row r="835" spans="1:14">
      <c r="A835" s="11" t="s">
        <v>102</v>
      </c>
      <c r="B835" s="11" t="s">
        <v>1689</v>
      </c>
      <c r="C835" s="11" t="s">
        <v>15</v>
      </c>
      <c r="D835" s="11" t="s">
        <v>16</v>
      </c>
      <c r="E835" s="11" t="s">
        <v>17</v>
      </c>
      <c r="F835" s="11" t="s">
        <v>14</v>
      </c>
      <c r="G835" s="11" t="s">
        <v>1955</v>
      </c>
      <c r="H835" s="11">
        <v>27</v>
      </c>
      <c r="I835" s="10">
        <v>43354</v>
      </c>
      <c r="J835" s="73">
        <v>807450000</v>
      </c>
      <c r="K835" s="74" t="str">
        <f>IF(TBL_Employees[[#This Row],[Usia]]&gt;35,"Menikah","Belum Menikah")</f>
        <v>Belum Menikah</v>
      </c>
      <c r="L835" s="11" t="s">
        <v>1956</v>
      </c>
      <c r="M835" s="11" t="s">
        <v>1961</v>
      </c>
      <c r="N835" s="16" t="str">
        <f>_xlfn.TEXTJOIN(",",TRUE,TBL_Employees[[#This Row],[Employe ID]:[City]])</f>
        <v>E04369,Santiago f Gray,Quality Engineer,Engineering,Corporate,Male,Konghucu,27,43354,807450000,Belum Menikah,S1,Depok</v>
      </c>
    </row>
    <row r="836" spans="1:14">
      <c r="A836" s="11" t="s">
        <v>321</v>
      </c>
      <c r="B836" s="11" t="s">
        <v>1690</v>
      </c>
      <c r="C836" s="11" t="s">
        <v>69</v>
      </c>
      <c r="D836" s="11" t="s">
        <v>13</v>
      </c>
      <c r="E836" s="11" t="s">
        <v>19</v>
      </c>
      <c r="F836" s="11" t="s">
        <v>9</v>
      </c>
      <c r="G836" s="11" t="s">
        <v>1950</v>
      </c>
      <c r="H836" s="11">
        <v>57</v>
      </c>
      <c r="I836" s="10">
        <v>35113</v>
      </c>
      <c r="J836" s="73">
        <v>753540000</v>
      </c>
      <c r="K836" s="74" t="str">
        <f>IF(TBL_Employees[[#This Row],[Usia]]&gt;35,"Menikah","Belum Menikah")</f>
        <v>Menikah</v>
      </c>
      <c r="L836" s="11" t="s">
        <v>1956</v>
      </c>
      <c r="M836" s="11" t="s">
        <v>1964</v>
      </c>
      <c r="N836" s="16" t="str">
        <f>_xlfn.TEXTJOIN(",",TRUE,TBL_Employees[[#This Row],[Employe ID]:[City]])</f>
        <v>E00592,Josephine Richardson,System Administrator ,IT,Manufacturing,Female,Islam,57,35113,753540000,Menikah,S1,Surabaya</v>
      </c>
    </row>
    <row r="837" spans="1:14">
      <c r="A837" s="11" t="s">
        <v>1691</v>
      </c>
      <c r="B837" s="11" t="s">
        <v>1692</v>
      </c>
      <c r="C837" s="11" t="s">
        <v>68</v>
      </c>
      <c r="D837" s="11" t="s">
        <v>16</v>
      </c>
      <c r="E837" s="11" t="s">
        <v>8</v>
      </c>
      <c r="F837" s="11" t="s">
        <v>14</v>
      </c>
      <c r="G837" s="11" t="s">
        <v>1951</v>
      </c>
      <c r="H837" s="11">
        <v>56</v>
      </c>
      <c r="I837" s="10">
        <v>43363</v>
      </c>
      <c r="J837" s="73">
        <v>789380000</v>
      </c>
      <c r="K837" s="74" t="str">
        <f>IF(TBL_Employees[[#This Row],[Usia]]&gt;35,"Menikah","Belum Menikah")</f>
        <v>Menikah</v>
      </c>
      <c r="L837" s="11" t="s">
        <v>1956</v>
      </c>
      <c r="M837" s="11" t="s">
        <v>1962</v>
      </c>
      <c r="N837" s="16" t="str">
        <f>_xlfn.TEXTJOIN(",",TRUE,TBL_Employees[[#This Row],[Employe ID]:[City]])</f>
        <v>E03532,Jaxson Santiago,Engineering Manager,Engineering,Research &amp; Development,Male,Protestan,56,43363,789380000,Menikah,S1,Tanggerang</v>
      </c>
    </row>
    <row r="838" spans="1:14">
      <c r="A838" s="11" t="s">
        <v>1693</v>
      </c>
      <c r="B838" s="11" t="s">
        <v>1694</v>
      </c>
      <c r="C838" s="11" t="s">
        <v>43</v>
      </c>
      <c r="D838" s="11" t="s">
        <v>16</v>
      </c>
      <c r="E838" s="11" t="s">
        <v>17</v>
      </c>
      <c r="F838" s="11" t="s">
        <v>14</v>
      </c>
      <c r="G838" s="11" t="s">
        <v>1952</v>
      </c>
      <c r="H838" s="11">
        <v>59</v>
      </c>
      <c r="I838" s="10">
        <v>39701</v>
      </c>
      <c r="J838" s="73">
        <v>963130000</v>
      </c>
      <c r="K838" s="74" t="str">
        <f>IF(TBL_Employees[[#This Row],[Usia]]&gt;35,"Menikah","Belum Menikah")</f>
        <v>Menikah</v>
      </c>
      <c r="L838" s="11" t="s">
        <v>1956</v>
      </c>
      <c r="M838" s="11" t="s">
        <v>1964</v>
      </c>
      <c r="N838" s="16" t="str">
        <f>_xlfn.TEXTJOIN(",",TRUE,TBL_Employees[[#This Row],[Employe ID]:[City]])</f>
        <v>E00863,Lincoln Ramos,Operations Engineer,Engineering,Corporate,Male,Katolik,59,39701,963130000,Menikah,S1,Surabaya</v>
      </c>
    </row>
    <row r="839" spans="1:14">
      <c r="A839" s="11" t="s">
        <v>1695</v>
      </c>
      <c r="B839" s="11" t="s">
        <v>1696</v>
      </c>
      <c r="C839" s="11" t="s">
        <v>22</v>
      </c>
      <c r="D839" s="11" t="s">
        <v>16</v>
      </c>
      <c r="E839" s="11" t="s">
        <v>26</v>
      </c>
      <c r="F839" s="11" t="s">
        <v>14</v>
      </c>
      <c r="G839" s="11" t="s">
        <v>1953</v>
      </c>
      <c r="H839" s="11">
        <v>45</v>
      </c>
      <c r="I839" s="10">
        <v>40511</v>
      </c>
      <c r="J839" s="73">
        <v>1537670000</v>
      </c>
      <c r="K839" s="74" t="str">
        <f>IF(TBL_Employees[[#This Row],[Usia]]&gt;35,"Menikah","Belum Menikah")</f>
        <v>Menikah</v>
      </c>
      <c r="L839" s="11" t="s">
        <v>1956</v>
      </c>
      <c r="M839" s="11" t="s">
        <v>1962</v>
      </c>
      <c r="N839" s="16" t="str">
        <f>_xlfn.TEXTJOIN(",",TRUE,TBL_Employees[[#This Row],[Employe ID]:[City]])</f>
        <v>E03310,Dylan Campbell,Director,Engineering,Speciality Products,Male,Hindu,45,40511,1537670000,Menikah,S1,Tanggerang</v>
      </c>
    </row>
    <row r="840" spans="1:14">
      <c r="A840" s="11" t="s">
        <v>251</v>
      </c>
      <c r="B840" s="11" t="s">
        <v>1697</v>
      </c>
      <c r="C840" s="11" t="s">
        <v>38</v>
      </c>
      <c r="D840" s="11" t="s">
        <v>25</v>
      </c>
      <c r="E840" s="11" t="s">
        <v>8</v>
      </c>
      <c r="F840" s="11" t="s">
        <v>9</v>
      </c>
      <c r="G840" s="11" t="s">
        <v>1954</v>
      </c>
      <c r="H840" s="11">
        <v>42</v>
      </c>
      <c r="I840" s="10">
        <v>42266</v>
      </c>
      <c r="J840" s="73">
        <v>1034230000</v>
      </c>
      <c r="K840" s="74" t="str">
        <f>IF(TBL_Employees[[#This Row],[Usia]]&gt;35,"Menikah","Belum Menikah")</f>
        <v>Menikah</v>
      </c>
      <c r="L840" s="11" t="s">
        <v>1956</v>
      </c>
      <c r="M840" s="11" t="s">
        <v>1975</v>
      </c>
      <c r="N840" s="16" t="str">
        <f>_xlfn.TEXTJOIN(",",TRUE,TBL_Employees[[#This Row],[Employe ID]:[City]])</f>
        <v>E01883,Olivia Gray,Manager,Marketing,Research &amp; Development,Female,Budha,42,42266,1034230000,Menikah,S1,Denpasar</v>
      </c>
    </row>
    <row r="841" spans="1:14">
      <c r="A841" s="11" t="s">
        <v>1698</v>
      </c>
      <c r="B841" s="11" t="s">
        <v>1699</v>
      </c>
      <c r="C841" s="11" t="s">
        <v>55</v>
      </c>
      <c r="D841" s="11" t="s">
        <v>16</v>
      </c>
      <c r="E841" s="11" t="s">
        <v>17</v>
      </c>
      <c r="F841" s="11" t="s">
        <v>9</v>
      </c>
      <c r="G841" s="11" t="s">
        <v>1955</v>
      </c>
      <c r="H841" s="11">
        <v>25</v>
      </c>
      <c r="I841" s="10">
        <v>44370</v>
      </c>
      <c r="J841" s="73">
        <v>864640000</v>
      </c>
      <c r="K841" s="74" t="str">
        <f>IF(TBL_Employees[[#This Row],[Usia]]&gt;35,"Menikah","Belum Menikah")</f>
        <v>Belum Menikah</v>
      </c>
      <c r="L841" s="11" t="s">
        <v>1957</v>
      </c>
      <c r="M841" s="11" t="s">
        <v>1965</v>
      </c>
      <c r="N841" s="16" t="str">
        <f>_xlfn.TEXTJOIN(",",TRUE,TBL_Employees[[#This Row],[Employe ID]:[City]])</f>
        <v>E01242,Emery Doan,Controls Engineer,Engineering,Corporate,Female,Konghucu,25,44370,864640000,Belum Menikah,S2,Bandung</v>
      </c>
    </row>
    <row r="842" spans="1:14">
      <c r="A842" s="11" t="s">
        <v>1700</v>
      </c>
      <c r="B842" s="11" t="s">
        <v>1701</v>
      </c>
      <c r="C842" s="11" t="s">
        <v>55</v>
      </c>
      <c r="D842" s="11" t="s">
        <v>16</v>
      </c>
      <c r="E842" s="11" t="s">
        <v>17</v>
      </c>
      <c r="F842" s="11" t="s">
        <v>9</v>
      </c>
      <c r="G842" s="11" t="s">
        <v>1950</v>
      </c>
      <c r="H842" s="11">
        <v>29</v>
      </c>
      <c r="I842" s="10">
        <v>43114</v>
      </c>
      <c r="J842" s="73">
        <v>805160000</v>
      </c>
      <c r="K842" s="74" t="str">
        <f>IF(TBL_Employees[[#This Row],[Usia]]&gt;35,"Menikah","Belum Menikah")</f>
        <v>Belum Menikah</v>
      </c>
      <c r="L842" s="11" t="s">
        <v>1958</v>
      </c>
      <c r="M842" s="11" t="s">
        <v>1969</v>
      </c>
      <c r="N842" s="16" t="str">
        <f>_xlfn.TEXTJOIN(",",TRUE,TBL_Employees[[#This Row],[Employe ID]:[City]])</f>
        <v>E02535,Caroline Perez,Controls Engineer,Engineering,Corporate,Female,Islam,29,43114,805160000,Belum Menikah,S3,Samarinda</v>
      </c>
    </row>
    <row r="843" spans="1:14">
      <c r="A843" s="11" t="s">
        <v>1702</v>
      </c>
      <c r="B843" s="11" t="s">
        <v>1703</v>
      </c>
      <c r="C843" s="11" t="s">
        <v>38</v>
      </c>
      <c r="D843" s="11" t="s">
        <v>11</v>
      </c>
      <c r="E843" s="11" t="s">
        <v>26</v>
      </c>
      <c r="F843" s="11" t="s">
        <v>9</v>
      </c>
      <c r="G843" s="11" t="s">
        <v>1951</v>
      </c>
      <c r="H843" s="11">
        <v>33</v>
      </c>
      <c r="I843" s="10">
        <v>41507</v>
      </c>
      <c r="J843" s="73">
        <v>1053900000</v>
      </c>
      <c r="K843" s="74" t="str">
        <f>IF(TBL_Employees[[#This Row],[Usia]]&gt;35,"Menikah","Belum Menikah")</f>
        <v>Belum Menikah</v>
      </c>
      <c r="L843" s="11" t="s">
        <v>1956</v>
      </c>
      <c r="M843" s="11" t="s">
        <v>1975</v>
      </c>
      <c r="N843" s="16" t="str">
        <f>_xlfn.TEXTJOIN(",",TRUE,TBL_Employees[[#This Row],[Employe ID]:[City]])</f>
        <v>E00369,Genesis Woods,Manager,Human Resources,Speciality Products,Female,Protestan,33,41507,1053900000,Belum Menikah,S1,Denpasar</v>
      </c>
    </row>
    <row r="844" spans="1:14">
      <c r="A844" s="11" t="s">
        <v>1704</v>
      </c>
      <c r="B844" s="11" t="s">
        <v>1705</v>
      </c>
      <c r="C844" s="11" t="s">
        <v>21</v>
      </c>
      <c r="D844" s="11" t="s">
        <v>13</v>
      </c>
      <c r="E844" s="11" t="s">
        <v>19</v>
      </c>
      <c r="F844" s="11" t="s">
        <v>9</v>
      </c>
      <c r="G844" s="11" t="s">
        <v>1952</v>
      </c>
      <c r="H844" s="11">
        <v>50</v>
      </c>
      <c r="I844" s="10">
        <v>44445</v>
      </c>
      <c r="J844" s="73">
        <v>834180000</v>
      </c>
      <c r="K844" s="74" t="str">
        <f>IF(TBL_Employees[[#This Row],[Usia]]&gt;35,"Menikah","Belum Menikah")</f>
        <v>Menikah</v>
      </c>
      <c r="L844" s="11" t="s">
        <v>1957</v>
      </c>
      <c r="M844" s="11" t="s">
        <v>1965</v>
      </c>
      <c r="N844" s="16" t="str">
        <f>_xlfn.TEXTJOIN(",",TRUE,TBL_Employees[[#This Row],[Employe ID]:[City]])</f>
        <v>E03332,Ruby Sun,Cloud Infrastructure Architect,IT,Manufacturing,Female,Katolik,50,44445,834180000,Menikah,S2,Bandung</v>
      </c>
    </row>
    <row r="845" spans="1:14">
      <c r="A845" s="11" t="s">
        <v>1706</v>
      </c>
      <c r="B845" s="11" t="s">
        <v>1707</v>
      </c>
      <c r="C845" s="11" t="s">
        <v>59</v>
      </c>
      <c r="D845" s="11" t="s">
        <v>13</v>
      </c>
      <c r="E845" s="11" t="s">
        <v>26</v>
      </c>
      <c r="F845" s="11" t="s">
        <v>9</v>
      </c>
      <c r="G845" s="11" t="s">
        <v>1953</v>
      </c>
      <c r="H845" s="11">
        <v>45</v>
      </c>
      <c r="I845" s="10">
        <v>43042</v>
      </c>
      <c r="J845" s="73">
        <v>666600000</v>
      </c>
      <c r="K845" s="74" t="str">
        <f>IF(TBL_Employees[[#This Row],[Usia]]&gt;35,"Menikah","Belum Menikah")</f>
        <v>Menikah</v>
      </c>
      <c r="L845" s="11" t="s">
        <v>1956</v>
      </c>
      <c r="M845" s="11" t="s">
        <v>1964</v>
      </c>
      <c r="N845" s="16" t="str">
        <f>_xlfn.TEXTJOIN(",",TRUE,TBL_Employees[[#This Row],[Employe ID]:[City]])</f>
        <v>E03278,Nevaeh James,Solutions Architect,IT,Speciality Products,Female,Hindu,45,43042,666600000,Menikah,S1,Surabaya</v>
      </c>
    </row>
    <row r="846" spans="1:14">
      <c r="A846" s="11" t="s">
        <v>1352</v>
      </c>
      <c r="B846" s="11" t="s">
        <v>1708</v>
      </c>
      <c r="C846" s="11" t="s">
        <v>38</v>
      </c>
      <c r="D846" s="11" t="s">
        <v>11</v>
      </c>
      <c r="E846" s="11" t="s">
        <v>26</v>
      </c>
      <c r="F846" s="11" t="s">
        <v>14</v>
      </c>
      <c r="G846" s="11" t="s">
        <v>1954</v>
      </c>
      <c r="H846" s="11">
        <v>59</v>
      </c>
      <c r="I846" s="10">
        <v>42165</v>
      </c>
      <c r="J846" s="73">
        <v>1019850000</v>
      </c>
      <c r="K846" s="74" t="str">
        <f>IF(TBL_Employees[[#This Row],[Usia]]&gt;35,"Menikah","Belum Menikah")</f>
        <v>Menikah</v>
      </c>
      <c r="L846" s="11" t="s">
        <v>1956</v>
      </c>
      <c r="M846" s="11" t="s">
        <v>1963</v>
      </c>
      <c r="N846" s="16" t="str">
        <f>_xlfn.TEXTJOIN(",",TRUE,TBL_Employees[[#This Row],[Employe ID]:[City]])</f>
        <v>E02492,Parker Sandoval,Manager,Human Resources,Speciality Products,Male,Budha,59,42165,1019850000,Menikah,S1,Bekasi</v>
      </c>
    </row>
    <row r="847" spans="1:14">
      <c r="A847" s="11" t="s">
        <v>1709</v>
      </c>
      <c r="B847" s="11" t="s">
        <v>1972</v>
      </c>
      <c r="C847" s="11" t="s">
        <v>6</v>
      </c>
      <c r="D847" s="11" t="s">
        <v>7</v>
      </c>
      <c r="E847" s="11" t="s">
        <v>17</v>
      </c>
      <c r="F847" s="11" t="s">
        <v>14</v>
      </c>
      <c r="G847" s="11" t="s">
        <v>1955</v>
      </c>
      <c r="H847" s="11">
        <v>29</v>
      </c>
      <c r="I847" s="10">
        <v>43439</v>
      </c>
      <c r="J847" s="73">
        <v>1995040000</v>
      </c>
      <c r="K847" s="74" t="str">
        <f>IF(TBL_Employees[[#This Row],[Usia]]&gt;35,"Menikah","Belum Menikah")</f>
        <v>Belum Menikah</v>
      </c>
      <c r="L847" s="11" t="s">
        <v>1956</v>
      </c>
      <c r="M847" s="11" t="s">
        <v>1964</v>
      </c>
      <c r="N847" s="16" t="str">
        <f>_xlfn.TEXTJOIN(",",TRUE,TBL_Employees[[#This Row],[Employe ID]:[City]])</f>
        <v>E03055,Surabaya Rojas,Vice President,Finance,Corporate,Male,Konghucu,29,43439,1995040000,Belum Menikah,S1,Surabaya</v>
      </c>
    </row>
    <row r="848" spans="1:14">
      <c r="A848" s="11" t="s">
        <v>1710</v>
      </c>
      <c r="B848" s="11" t="s">
        <v>1711</v>
      </c>
      <c r="C848" s="11" t="s">
        <v>37</v>
      </c>
      <c r="D848" s="11" t="s">
        <v>30</v>
      </c>
      <c r="E848" s="11" t="s">
        <v>17</v>
      </c>
      <c r="F848" s="11" t="s">
        <v>9</v>
      </c>
      <c r="G848" s="11" t="s">
        <v>1950</v>
      </c>
      <c r="H848" s="11">
        <v>52</v>
      </c>
      <c r="I848" s="10">
        <v>38995</v>
      </c>
      <c r="J848" s="73">
        <v>1479660000</v>
      </c>
      <c r="K848" s="74" t="str">
        <f>IF(TBL_Employees[[#This Row],[Usia]]&gt;35,"Menikah","Belum Menikah")</f>
        <v>Menikah</v>
      </c>
      <c r="L848" s="11" t="s">
        <v>1958</v>
      </c>
      <c r="M848" s="11" t="s">
        <v>1976</v>
      </c>
      <c r="N848" s="16" t="str">
        <f>_xlfn.TEXTJOIN(",",TRUE,TBL_Employees[[#This Row],[Employe ID]:[City]])</f>
        <v>E01943,Vivian Espinoza,Sr. Manger,Sales,Corporate,Female,Islam,52,38995,1479660000,Menikah,S3,Manado</v>
      </c>
    </row>
    <row r="849" spans="1:14">
      <c r="A849" s="11" t="s">
        <v>552</v>
      </c>
      <c r="B849" s="11" t="s">
        <v>1712</v>
      </c>
      <c r="C849" s="11" t="s">
        <v>54</v>
      </c>
      <c r="D849" s="11" t="s">
        <v>11</v>
      </c>
      <c r="E849" s="11" t="s">
        <v>26</v>
      </c>
      <c r="F849" s="11" t="s">
        <v>14</v>
      </c>
      <c r="G849" s="11" t="s">
        <v>1951</v>
      </c>
      <c r="H849" s="11">
        <v>58</v>
      </c>
      <c r="I849" s="10">
        <v>41810</v>
      </c>
      <c r="J849" s="73">
        <v>417280000</v>
      </c>
      <c r="K849" s="74" t="str">
        <f>IF(TBL_Employees[[#This Row],[Usia]]&gt;35,"Menikah","Belum Menikah")</f>
        <v>Menikah</v>
      </c>
      <c r="L849" s="11" t="s">
        <v>1957</v>
      </c>
      <c r="M849" s="11" t="s">
        <v>1960</v>
      </c>
      <c r="N849" s="16" t="str">
        <f>_xlfn.TEXTJOIN(",",TRUE,TBL_Employees[[#This Row],[Employe ID]:[City]])</f>
        <v>E01388,Cooper Gupta,Business Partner,Human Resources,Speciality Products,Male,Protestan,58,41810,417280000,Menikah,S2,Bogor</v>
      </c>
    </row>
    <row r="850" spans="1:14">
      <c r="A850" s="11" t="s">
        <v>1501</v>
      </c>
      <c r="B850" s="11" t="s">
        <v>41</v>
      </c>
      <c r="C850" s="11" t="s">
        <v>24</v>
      </c>
      <c r="D850" s="11" t="s">
        <v>40</v>
      </c>
      <c r="E850" s="11" t="s">
        <v>26</v>
      </c>
      <c r="F850" s="11" t="s">
        <v>14</v>
      </c>
      <c r="G850" s="11" t="s">
        <v>1952</v>
      </c>
      <c r="H850" s="11">
        <v>62</v>
      </c>
      <c r="I850" s="10">
        <v>40591</v>
      </c>
      <c r="J850" s="73">
        <v>944220000</v>
      </c>
      <c r="K850" s="74" t="str">
        <f>IF(TBL_Employees[[#This Row],[Usia]]&gt;35,"Menikah","Belum Menikah")</f>
        <v>Menikah</v>
      </c>
      <c r="L850" s="11" t="s">
        <v>1956</v>
      </c>
      <c r="M850" s="11" t="s">
        <v>1962</v>
      </c>
      <c r="N850" s="16" t="str">
        <f>_xlfn.TEXTJOIN(",",TRUE,TBL_Employees[[#This Row],[Employe ID]:[City]])</f>
        <v>E00717,Axel Santos,Sr. Analyst,Accounting,Speciality Products,Male,Katolik,62,40591,944220000,Menikah,S1,Tanggerang</v>
      </c>
    </row>
    <row r="851" spans="1:14">
      <c r="A851" s="11" t="s">
        <v>1713</v>
      </c>
      <c r="B851" s="11" t="s">
        <v>1714</v>
      </c>
      <c r="C851" s="11" t="s">
        <v>22</v>
      </c>
      <c r="D851" s="11" t="s">
        <v>30</v>
      </c>
      <c r="E851" s="11" t="s">
        <v>17</v>
      </c>
      <c r="F851" s="11" t="s">
        <v>14</v>
      </c>
      <c r="G851" s="11" t="s">
        <v>1953</v>
      </c>
      <c r="H851" s="11">
        <v>31</v>
      </c>
      <c r="I851" s="10">
        <v>42184</v>
      </c>
      <c r="J851" s="73">
        <v>1910260000</v>
      </c>
      <c r="K851" s="74" t="str">
        <f>IF(TBL_Employees[[#This Row],[Usia]]&gt;35,"Menikah","Belum Menikah")</f>
        <v>Belum Menikah</v>
      </c>
      <c r="L851" s="11" t="s">
        <v>1956</v>
      </c>
      <c r="M851" s="11" t="s">
        <v>1975</v>
      </c>
      <c r="N851" s="16" t="str">
        <f>_xlfn.TEXTJOIN(",",TRUE,TBL_Employees[[#This Row],[Employe ID]:[City]])</f>
        <v>E04637,Samuel Song,Director,Sales,Corporate,Male,Hindu,31,42184,1910260000,Belum Menikah,S1,Denpasar</v>
      </c>
    </row>
    <row r="852" spans="1:14">
      <c r="A852" s="11" t="s">
        <v>1715</v>
      </c>
      <c r="B852" s="11" t="s">
        <v>1716</v>
      </c>
      <c r="C852" s="11" t="s">
        <v>6</v>
      </c>
      <c r="D852" s="11" t="s">
        <v>13</v>
      </c>
      <c r="E852" s="11" t="s">
        <v>8</v>
      </c>
      <c r="F852" s="11" t="s">
        <v>14</v>
      </c>
      <c r="G852" s="11" t="s">
        <v>1954</v>
      </c>
      <c r="H852" s="11">
        <v>42</v>
      </c>
      <c r="I852" s="10">
        <v>40511</v>
      </c>
      <c r="J852" s="73">
        <v>1867250000</v>
      </c>
      <c r="K852" s="74" t="str">
        <f>IF(TBL_Employees[[#This Row],[Usia]]&gt;35,"Menikah","Belum Menikah")</f>
        <v>Menikah</v>
      </c>
      <c r="L852" s="11" t="s">
        <v>1958</v>
      </c>
      <c r="M852" s="11" t="s">
        <v>1966</v>
      </c>
      <c r="N852" s="16" t="str">
        <f>_xlfn.TEXTJOIN(",",TRUE,TBL_Employees[[#This Row],[Employe ID]:[City]])</f>
        <v>E03240,Aiden Silva,Vice President,IT,Research &amp; Development,Male,Budha,42,40511,1867250000,Menikah,S3,Medan</v>
      </c>
    </row>
    <row r="853" spans="1:14">
      <c r="A853" s="11" t="s">
        <v>1717</v>
      </c>
      <c r="B853" s="11" t="s">
        <v>1718</v>
      </c>
      <c r="C853" s="11" t="s">
        <v>54</v>
      </c>
      <c r="D853" s="11" t="s">
        <v>11</v>
      </c>
      <c r="E853" s="11" t="s">
        <v>8</v>
      </c>
      <c r="F853" s="11" t="s">
        <v>9</v>
      </c>
      <c r="G853" s="11" t="s">
        <v>1955</v>
      </c>
      <c r="H853" s="11">
        <v>56</v>
      </c>
      <c r="I853" s="10">
        <v>40045</v>
      </c>
      <c r="J853" s="73">
        <v>528000000</v>
      </c>
      <c r="K853" s="74" t="str">
        <f>IF(TBL_Employees[[#This Row],[Usia]]&gt;35,"Menikah","Belum Menikah")</f>
        <v>Menikah</v>
      </c>
      <c r="L853" s="11" t="s">
        <v>1956</v>
      </c>
      <c r="M853" s="11" t="s">
        <v>1962</v>
      </c>
      <c r="N853" s="16" t="str">
        <f>_xlfn.TEXTJOIN(",",TRUE,TBL_Employees[[#This Row],[Employe ID]:[City]])</f>
        <v>E00340,Eliana Allen,Business Partner,Human Resources,Research &amp; Development,Female,Konghucu,56,40045,528000000,Menikah,S1,Tanggerang</v>
      </c>
    </row>
    <row r="854" spans="1:14">
      <c r="A854" s="11" t="s">
        <v>1719</v>
      </c>
      <c r="B854" s="11" t="s">
        <v>1720</v>
      </c>
      <c r="C854" s="11" t="s">
        <v>43</v>
      </c>
      <c r="D854" s="11" t="s">
        <v>16</v>
      </c>
      <c r="E854" s="11" t="s">
        <v>26</v>
      </c>
      <c r="F854" s="11" t="s">
        <v>14</v>
      </c>
      <c r="G854" s="11" t="s">
        <v>1950</v>
      </c>
      <c r="H854" s="11">
        <v>54</v>
      </c>
      <c r="I854" s="10">
        <v>40517</v>
      </c>
      <c r="J854" s="73">
        <v>1139820000</v>
      </c>
      <c r="K854" s="74" t="str">
        <f>IF(TBL_Employees[[#This Row],[Usia]]&gt;35,"Menikah","Belum Menikah")</f>
        <v>Menikah</v>
      </c>
      <c r="L854" s="11" t="s">
        <v>1956</v>
      </c>
      <c r="M854" s="11" t="s">
        <v>1959</v>
      </c>
      <c r="N854" s="16" t="str">
        <f>_xlfn.TEXTJOIN(",",TRUE,TBL_Employees[[#This Row],[Employe ID]:[City]])</f>
        <v>E04751,Grayson James,Operations Engineer,Engineering,Speciality Products,Male,Islam,54,40517,1139820000,Menikah,S1,Jakarta</v>
      </c>
    </row>
    <row r="855" spans="1:14">
      <c r="A855" s="11" t="s">
        <v>1721</v>
      </c>
      <c r="B855" s="11" t="s">
        <v>1722</v>
      </c>
      <c r="C855" s="11" t="s">
        <v>65</v>
      </c>
      <c r="D855" s="11" t="s">
        <v>30</v>
      </c>
      <c r="E855" s="11" t="s">
        <v>8</v>
      </c>
      <c r="F855" s="11" t="s">
        <v>9</v>
      </c>
      <c r="G855" s="11" t="s">
        <v>1951</v>
      </c>
      <c r="H855" s="11">
        <v>54</v>
      </c>
      <c r="I855" s="10">
        <v>44271</v>
      </c>
      <c r="J855" s="73">
        <v>562390000</v>
      </c>
      <c r="K855" s="74" t="str">
        <f>IF(TBL_Employees[[#This Row],[Usia]]&gt;35,"Menikah","Belum Menikah")</f>
        <v>Menikah</v>
      </c>
      <c r="L855" s="11" t="s">
        <v>1957</v>
      </c>
      <c r="M855" s="11" t="s">
        <v>1960</v>
      </c>
      <c r="N855" s="16" t="str">
        <f>_xlfn.TEXTJOIN(",",TRUE,TBL_Employees[[#This Row],[Employe ID]:[City]])</f>
        <v>E04636,Hailey Yee,Account Representative,Sales,Research &amp; Development,Female,Protestan,54,44271,562390000,Menikah,S2,Bogor</v>
      </c>
    </row>
    <row r="856" spans="1:14">
      <c r="A856" s="11" t="s">
        <v>206</v>
      </c>
      <c r="B856" s="11" t="s">
        <v>1723</v>
      </c>
      <c r="C856" s="11" t="s">
        <v>42</v>
      </c>
      <c r="D856" s="11" t="s">
        <v>30</v>
      </c>
      <c r="E856" s="11" t="s">
        <v>19</v>
      </c>
      <c r="F856" s="11" t="s">
        <v>14</v>
      </c>
      <c r="G856" s="11" t="s">
        <v>1952</v>
      </c>
      <c r="H856" s="11">
        <v>26</v>
      </c>
      <c r="I856" s="10">
        <v>44257</v>
      </c>
      <c r="J856" s="73">
        <v>447320000</v>
      </c>
      <c r="K856" s="74" t="str">
        <f>IF(TBL_Employees[[#This Row],[Usia]]&gt;35,"Menikah","Belum Menikah")</f>
        <v>Belum Menikah</v>
      </c>
      <c r="L856" s="11" t="s">
        <v>1958</v>
      </c>
      <c r="M856" s="11" t="s">
        <v>1976</v>
      </c>
      <c r="N856" s="16" t="str">
        <f>_xlfn.TEXTJOIN(",",TRUE,TBL_Employees[[#This Row],[Employe ID]:[City]])</f>
        <v>E00568,Ian Vargas,Analyst,Sales,Manufacturing,Male,Katolik,26,44257,447320000,Belum Menikah,S3,Manado</v>
      </c>
    </row>
    <row r="857" spans="1:14">
      <c r="A857" s="11" t="s">
        <v>105</v>
      </c>
      <c r="B857" s="11" t="s">
        <v>1724</v>
      </c>
      <c r="C857" s="11" t="s">
        <v>22</v>
      </c>
      <c r="D857" s="11" t="s">
        <v>25</v>
      </c>
      <c r="E857" s="11" t="s">
        <v>17</v>
      </c>
      <c r="F857" s="11" t="s">
        <v>14</v>
      </c>
      <c r="G857" s="11" t="s">
        <v>1953</v>
      </c>
      <c r="H857" s="11">
        <v>49</v>
      </c>
      <c r="I857" s="10">
        <v>41816</v>
      </c>
      <c r="J857" s="73">
        <v>1539610000</v>
      </c>
      <c r="K857" s="74" t="str">
        <f>IF(TBL_Employees[[#This Row],[Usia]]&gt;35,"Menikah","Belum Menikah")</f>
        <v>Menikah</v>
      </c>
      <c r="L857" s="11" t="s">
        <v>1957</v>
      </c>
      <c r="M857" s="11" t="s">
        <v>1965</v>
      </c>
      <c r="N857" s="16" t="str">
        <f>_xlfn.TEXTJOIN(",",TRUE,TBL_Employees[[#This Row],[Employe ID]:[City]])</f>
        <v>E02938,John Trinh,Director,Marketing,Corporate,Male,Hindu,49,41816,1539610000,Menikah,S2,Bandung</v>
      </c>
    </row>
    <row r="858" spans="1:14">
      <c r="A858" s="11" t="s">
        <v>239</v>
      </c>
      <c r="B858" s="11" t="s">
        <v>1725</v>
      </c>
      <c r="C858" s="11" t="s">
        <v>45</v>
      </c>
      <c r="D858" s="11" t="s">
        <v>13</v>
      </c>
      <c r="E858" s="11" t="s">
        <v>26</v>
      </c>
      <c r="F858" s="11" t="s">
        <v>9</v>
      </c>
      <c r="G858" s="11" t="s">
        <v>1954</v>
      </c>
      <c r="H858" s="11">
        <v>45</v>
      </c>
      <c r="I858" s="10">
        <v>39069</v>
      </c>
      <c r="J858" s="73">
        <v>683370000</v>
      </c>
      <c r="K858" s="74" t="str">
        <f>IF(TBL_Employees[[#This Row],[Usia]]&gt;35,"Menikah","Belum Menikah")</f>
        <v>Menikah</v>
      </c>
      <c r="L858" s="11" t="s">
        <v>1957</v>
      </c>
      <c r="M858" s="11" t="s">
        <v>1960</v>
      </c>
      <c r="N858" s="16" t="str">
        <f>_xlfn.TEXTJOIN(",",TRUE,TBL_Employees[[#This Row],[Employe ID]:[City]])</f>
        <v>E00555,Sofia Trinh,Network Architect,IT,Speciality Products,Female,Budha,45,39069,683370000,Menikah,S2,Bogor</v>
      </c>
    </row>
    <row r="859" spans="1:14">
      <c r="A859" s="11" t="s">
        <v>246</v>
      </c>
      <c r="B859" s="11" t="s">
        <v>1726</v>
      </c>
      <c r="C859" s="11" t="s">
        <v>37</v>
      </c>
      <c r="D859" s="11" t="s">
        <v>11</v>
      </c>
      <c r="E859" s="11" t="s">
        <v>17</v>
      </c>
      <c r="F859" s="11" t="s">
        <v>14</v>
      </c>
      <c r="G859" s="11" t="s">
        <v>1955</v>
      </c>
      <c r="H859" s="11">
        <v>45</v>
      </c>
      <c r="I859" s="10">
        <v>40305</v>
      </c>
      <c r="J859" s="73">
        <v>1450930000</v>
      </c>
      <c r="K859" s="74" t="str">
        <f>IF(TBL_Employees[[#This Row],[Usia]]&gt;35,"Menikah","Belum Menikah")</f>
        <v>Menikah</v>
      </c>
      <c r="L859" s="11" t="s">
        <v>1956</v>
      </c>
      <c r="M859" s="11" t="s">
        <v>1961</v>
      </c>
      <c r="N859" s="16" t="str">
        <f>_xlfn.TEXTJOIN(",",TRUE,TBL_Employees[[#This Row],[Employe ID]:[City]])</f>
        <v>E01111,Santiago f Moua,Sr. Manger,Human Resources,Corporate,Male,Konghucu,45,40305,1450930000,Menikah,S1,Depok</v>
      </c>
    </row>
    <row r="860" spans="1:14">
      <c r="A860" s="11" t="s">
        <v>1727</v>
      </c>
      <c r="B860" s="11" t="s">
        <v>1728</v>
      </c>
      <c r="C860" s="11" t="s">
        <v>62</v>
      </c>
      <c r="D860" s="11" t="s">
        <v>13</v>
      </c>
      <c r="E860" s="11" t="s">
        <v>26</v>
      </c>
      <c r="F860" s="11" t="s">
        <v>9</v>
      </c>
      <c r="G860" s="11" t="s">
        <v>1950</v>
      </c>
      <c r="H860" s="11">
        <v>26</v>
      </c>
      <c r="I860" s="10">
        <v>44266</v>
      </c>
      <c r="J860" s="73">
        <v>741700000</v>
      </c>
      <c r="K860" s="74" t="str">
        <f>IF(TBL_Employees[[#This Row],[Usia]]&gt;35,"Menikah","Belum Menikah")</f>
        <v>Belum Menikah</v>
      </c>
      <c r="L860" s="11" t="s">
        <v>1956</v>
      </c>
      <c r="M860" s="11" t="s">
        <v>1964</v>
      </c>
      <c r="N860" s="16" t="str">
        <f>_xlfn.TEXTJOIN(",",TRUE,TBL_Employees[[#This Row],[Employe ID]:[City]])</f>
        <v>E03149,Layla Collins,IT Systems Architect,IT,Speciality Products,Female,Islam,26,44266,741700000,Belum Menikah,S1,Surabaya</v>
      </c>
    </row>
    <row r="861" spans="1:14">
      <c r="A861" s="11" t="s">
        <v>1729</v>
      </c>
      <c r="B861" s="11" t="s">
        <v>1730</v>
      </c>
      <c r="C861" s="11" t="s">
        <v>100</v>
      </c>
      <c r="D861" s="11" t="s">
        <v>16</v>
      </c>
      <c r="E861" s="11" t="s">
        <v>8</v>
      </c>
      <c r="F861" s="11" t="s">
        <v>14</v>
      </c>
      <c r="G861" s="11" t="s">
        <v>1951</v>
      </c>
      <c r="H861" s="11">
        <v>59</v>
      </c>
      <c r="I861" s="10">
        <v>35153</v>
      </c>
      <c r="J861" s="73">
        <v>626050000</v>
      </c>
      <c r="K861" s="74" t="str">
        <f>IF(TBL_Employees[[#This Row],[Usia]]&gt;35,"Menikah","Belum Menikah")</f>
        <v>Menikah</v>
      </c>
      <c r="L861" s="11" t="s">
        <v>1956</v>
      </c>
      <c r="M861" s="11" t="s">
        <v>1964</v>
      </c>
      <c r="N861" s="16" t="str">
        <f>_xlfn.TEXTJOIN(",",TRUE,TBL_Employees[[#This Row],[Employe ID]:[City]])</f>
        <v>E00952,Jaxon Powell,Field Engineer,Engineering,Research &amp; Development,Male,Protestan,59,35153,626050000,Menikah,S1,Surabaya</v>
      </c>
    </row>
    <row r="862" spans="1:14">
      <c r="A862" s="11" t="s">
        <v>28</v>
      </c>
      <c r="B862" s="11" t="s">
        <v>1731</v>
      </c>
      <c r="C862" s="11" t="s">
        <v>38</v>
      </c>
      <c r="D862" s="11" t="s">
        <v>13</v>
      </c>
      <c r="E862" s="11" t="s">
        <v>26</v>
      </c>
      <c r="F862" s="11" t="s">
        <v>9</v>
      </c>
      <c r="G862" s="11" t="s">
        <v>1952</v>
      </c>
      <c r="H862" s="11">
        <v>51</v>
      </c>
      <c r="I862" s="10">
        <v>43903</v>
      </c>
      <c r="J862" s="73">
        <v>1071950000</v>
      </c>
      <c r="K862" s="74" t="str">
        <f>IF(TBL_Employees[[#This Row],[Usia]]&gt;35,"Menikah","Belum Menikah")</f>
        <v>Menikah</v>
      </c>
      <c r="L862" s="11" t="s">
        <v>1956</v>
      </c>
      <c r="M862" s="11" t="s">
        <v>1964</v>
      </c>
      <c r="N862" s="16" t="str">
        <f>_xlfn.TEXTJOIN(",",TRUE,TBL_Employees[[#This Row],[Employe ID]:[City]])</f>
        <v>E04380,Naomi Washington,Manager,IT,Speciality Products,Female,Katolik,51,43903,1071950000,Menikah,S1,Surabaya</v>
      </c>
    </row>
    <row r="863" spans="1:14">
      <c r="A863" s="11" t="s">
        <v>1658</v>
      </c>
      <c r="B863" s="11" t="s">
        <v>1732</v>
      </c>
      <c r="C863" s="11" t="s">
        <v>37</v>
      </c>
      <c r="D863" s="11" t="s">
        <v>25</v>
      </c>
      <c r="E863" s="11" t="s">
        <v>26</v>
      </c>
      <c r="F863" s="11" t="s">
        <v>14</v>
      </c>
      <c r="G863" s="11" t="s">
        <v>1953</v>
      </c>
      <c r="H863" s="11">
        <v>45</v>
      </c>
      <c r="I863" s="10">
        <v>43111</v>
      </c>
      <c r="J863" s="73">
        <v>1274220000</v>
      </c>
      <c r="K863" s="74" t="str">
        <f>IF(TBL_Employees[[#This Row],[Usia]]&gt;35,"Menikah","Belum Menikah")</f>
        <v>Menikah</v>
      </c>
      <c r="L863" s="11" t="s">
        <v>1956</v>
      </c>
      <c r="M863" s="11" t="s">
        <v>1975</v>
      </c>
      <c r="N863" s="16" t="str">
        <f>_xlfn.TEXTJOIN(",",TRUE,TBL_Employees[[#This Row],[Employe ID]:[City]])</f>
        <v>E04095,Ryan Holmes,Sr. Manger,Marketing,Speciality Products,Male,Hindu,45,43111,1274220000,Menikah,S1,Denpasar</v>
      </c>
    </row>
    <row r="864" spans="1:14">
      <c r="A864" s="11" t="s">
        <v>1733</v>
      </c>
      <c r="B864" s="11" t="s">
        <v>1734</v>
      </c>
      <c r="C864" s="11" t="s">
        <v>22</v>
      </c>
      <c r="D864" s="11" t="s">
        <v>40</v>
      </c>
      <c r="E864" s="11" t="s">
        <v>8</v>
      </c>
      <c r="F864" s="11" t="s">
        <v>9</v>
      </c>
      <c r="G864" s="11" t="s">
        <v>1954</v>
      </c>
      <c r="H864" s="11">
        <v>35</v>
      </c>
      <c r="I864" s="10">
        <v>42912</v>
      </c>
      <c r="J864" s="73">
        <v>1612690000</v>
      </c>
      <c r="K864" s="74" t="str">
        <f>IF(TBL_Employees[[#This Row],[Usia]]&gt;35,"Menikah","Belum Menikah")</f>
        <v>Belum Menikah</v>
      </c>
      <c r="L864" s="11" t="s">
        <v>1956</v>
      </c>
      <c r="M864" s="11" t="s">
        <v>1963</v>
      </c>
      <c r="N864" s="16" t="str">
        <f>_xlfn.TEXTJOIN(",",TRUE,TBL_Employees[[#This Row],[Employe ID]:[City]])</f>
        <v>E04994,Bella Holmes,Director,Accounting,Research &amp; Development,Female,Budha,35,42912,1612690000,Belum Menikah,S1,Bekasi</v>
      </c>
    </row>
    <row r="865" spans="1:14">
      <c r="A865" s="11" t="s">
        <v>1735</v>
      </c>
      <c r="B865" s="11" t="s">
        <v>1736</v>
      </c>
      <c r="C865" s="11" t="s">
        <v>6</v>
      </c>
      <c r="D865" s="11" t="s">
        <v>25</v>
      </c>
      <c r="E865" s="11" t="s">
        <v>17</v>
      </c>
      <c r="F865" s="11" t="s">
        <v>9</v>
      </c>
      <c r="G865" s="11" t="s">
        <v>1955</v>
      </c>
      <c r="H865" s="11">
        <v>32</v>
      </c>
      <c r="I865" s="10">
        <v>41675</v>
      </c>
      <c r="J865" s="73">
        <v>2034450000</v>
      </c>
      <c r="K865" s="74" t="str">
        <f>IF(TBL_Employees[[#This Row],[Usia]]&gt;35,"Menikah","Belum Menikah")</f>
        <v>Belum Menikah</v>
      </c>
      <c r="L865" s="11" t="s">
        <v>1958</v>
      </c>
      <c r="M865" s="11" t="s">
        <v>1966</v>
      </c>
      <c r="N865" s="16" t="str">
        <f>_xlfn.TEXTJOIN(",",TRUE,TBL_Employees[[#This Row],[Employe ID]:[City]])</f>
        <v>E00447,Hailey Sanchez,Vice President,Marketing,Corporate,Female,Konghucu,32,41675,2034450000,Belum Menikah,S3,Medan</v>
      </c>
    </row>
    <row r="866" spans="1:14">
      <c r="A866" s="11" t="s">
        <v>326</v>
      </c>
      <c r="B866" s="11" t="s">
        <v>1737</v>
      </c>
      <c r="C866" s="11" t="s">
        <v>37</v>
      </c>
      <c r="D866" s="11" t="s">
        <v>11</v>
      </c>
      <c r="E866" s="11" t="s">
        <v>8</v>
      </c>
      <c r="F866" s="11" t="s">
        <v>9</v>
      </c>
      <c r="G866" s="11" t="s">
        <v>1950</v>
      </c>
      <c r="H866" s="11">
        <v>37</v>
      </c>
      <c r="I866" s="10">
        <v>40560</v>
      </c>
      <c r="J866" s="73">
        <v>1313530000</v>
      </c>
      <c r="K866" s="74" t="str">
        <f>IF(TBL_Employees[[#This Row],[Usia]]&gt;35,"Menikah","Belum Menikah")</f>
        <v>Menikah</v>
      </c>
      <c r="L866" s="11" t="s">
        <v>1957</v>
      </c>
      <c r="M866" s="11" t="s">
        <v>1965</v>
      </c>
      <c r="N866" s="16" t="str">
        <f>_xlfn.TEXTJOIN(",",TRUE,TBL_Employees[[#This Row],[Employe ID]:[City]])</f>
        <v>E00089,Sofia Yoon,Sr. Manger,Human Resources,Research &amp; Development,Female,Islam,37,40560,1313530000,Menikah,S2,Bandung</v>
      </c>
    </row>
    <row r="867" spans="1:14">
      <c r="A867" s="11" t="s">
        <v>1738</v>
      </c>
      <c r="B867" s="11" t="s">
        <v>1739</v>
      </c>
      <c r="C867" s="11" t="s">
        <v>53</v>
      </c>
      <c r="D867" s="11" t="s">
        <v>13</v>
      </c>
      <c r="E867" s="11" t="s">
        <v>19</v>
      </c>
      <c r="F867" s="11" t="s">
        <v>14</v>
      </c>
      <c r="G867" s="11" t="s">
        <v>1951</v>
      </c>
      <c r="H867" s="11">
        <v>45</v>
      </c>
      <c r="I867" s="10">
        <v>40253</v>
      </c>
      <c r="J867" s="73">
        <v>881820000</v>
      </c>
      <c r="K867" s="74" t="str">
        <f>IF(TBL_Employees[[#This Row],[Usia]]&gt;35,"Menikah","Belum Menikah")</f>
        <v>Menikah</v>
      </c>
      <c r="L867" s="11" t="s">
        <v>1957</v>
      </c>
      <c r="M867" s="11" t="s">
        <v>1968</v>
      </c>
      <c r="N867" s="16" t="str">
        <f>_xlfn.TEXTJOIN(",",TRUE,TBL_Employees[[#This Row],[Employe ID]:[City]])</f>
        <v>E02035,Eli Rahman,Service Desk Analyst,IT,Manufacturing,Male,Protestan,45,40253,881820000,Menikah,S2,Lombok</v>
      </c>
    </row>
    <row r="868" spans="1:14">
      <c r="A868" s="11" t="s">
        <v>134</v>
      </c>
      <c r="B868" s="11" t="s">
        <v>1740</v>
      </c>
      <c r="C868" s="11" t="s">
        <v>12</v>
      </c>
      <c r="D868" s="11" t="s">
        <v>13</v>
      </c>
      <c r="E868" s="11" t="s">
        <v>26</v>
      </c>
      <c r="F868" s="11" t="s">
        <v>14</v>
      </c>
      <c r="G868" s="11" t="s">
        <v>1952</v>
      </c>
      <c r="H868" s="11">
        <v>61</v>
      </c>
      <c r="I868" s="10">
        <v>43703</v>
      </c>
      <c r="J868" s="73">
        <v>757800000</v>
      </c>
      <c r="K868" s="74" t="str">
        <f>IF(TBL_Employees[[#This Row],[Usia]]&gt;35,"Menikah","Belum Menikah")</f>
        <v>Menikah</v>
      </c>
      <c r="L868" s="11" t="s">
        <v>1956</v>
      </c>
      <c r="M868" s="11" t="s">
        <v>1959</v>
      </c>
      <c r="N868" s="16" t="str">
        <f>_xlfn.TEXTJOIN(",",TRUE,TBL_Employees[[#This Row],[Employe ID]:[City]])</f>
        <v>E03595,Christopher Howard,Enterprise Architect,IT,Speciality Products,Male,Katolik,61,43703,757800000,Menikah,S1,Jakarta</v>
      </c>
    </row>
    <row r="869" spans="1:14">
      <c r="A869" s="11" t="s">
        <v>1741</v>
      </c>
      <c r="B869" s="11" t="s">
        <v>1742</v>
      </c>
      <c r="C869" s="11" t="s">
        <v>39</v>
      </c>
      <c r="D869" s="11" t="s">
        <v>30</v>
      </c>
      <c r="E869" s="11" t="s">
        <v>8</v>
      </c>
      <c r="F869" s="11" t="s">
        <v>9</v>
      </c>
      <c r="G869" s="11" t="s">
        <v>1953</v>
      </c>
      <c r="H869" s="11">
        <v>45</v>
      </c>
      <c r="I869" s="10">
        <v>43557</v>
      </c>
      <c r="J869" s="73">
        <v>526210000</v>
      </c>
      <c r="K869" s="74" t="str">
        <f>IF(TBL_Employees[[#This Row],[Usia]]&gt;35,"Menikah","Belum Menikah")</f>
        <v>Menikah</v>
      </c>
      <c r="L869" s="11" t="s">
        <v>1957</v>
      </c>
      <c r="M869" s="11" t="s">
        <v>1967</v>
      </c>
      <c r="N869" s="16" t="str">
        <f>_xlfn.TEXTJOIN(",",TRUE,TBL_Employees[[#This Row],[Employe ID]:[City]])</f>
        <v>E03611,Alice Mehta,Analyst II,Sales,Research &amp; Development,Female,Hindu,45,43557,526210000,Menikah,S2,Yogyakarta</v>
      </c>
    </row>
    <row r="870" spans="1:14">
      <c r="A870" s="11" t="s">
        <v>1743</v>
      </c>
      <c r="B870" s="11" t="s">
        <v>1744</v>
      </c>
      <c r="C870" s="11" t="s">
        <v>68</v>
      </c>
      <c r="D870" s="11" t="s">
        <v>16</v>
      </c>
      <c r="E870" s="11" t="s">
        <v>8</v>
      </c>
      <c r="F870" s="11" t="s">
        <v>14</v>
      </c>
      <c r="G870" s="11" t="s">
        <v>1954</v>
      </c>
      <c r="H870" s="11">
        <v>60</v>
      </c>
      <c r="I870" s="10">
        <v>43146</v>
      </c>
      <c r="J870" s="73">
        <v>1060790000</v>
      </c>
      <c r="K870" s="74" t="str">
        <f>IF(TBL_Employees[[#This Row],[Usia]]&gt;35,"Menikah","Belum Menikah")</f>
        <v>Menikah</v>
      </c>
      <c r="L870" s="11" t="s">
        <v>1956</v>
      </c>
      <c r="M870" s="11" t="s">
        <v>1964</v>
      </c>
      <c r="N870" s="16" t="str">
        <f>_xlfn.TEXTJOIN(",",TRUE,TBL_Employees[[#This Row],[Employe ID]:[City]])</f>
        <v>E04464,Cooper Yoon,Engineering Manager,Engineering,Research &amp; Development,Male,Budha,60,43146,1060790000,Menikah,S1,Surabaya</v>
      </c>
    </row>
    <row r="871" spans="1:14">
      <c r="A871" s="11" t="s">
        <v>1745</v>
      </c>
      <c r="B871" s="11" t="s">
        <v>1746</v>
      </c>
      <c r="C871" s="11" t="s">
        <v>21</v>
      </c>
      <c r="D871" s="11" t="s">
        <v>13</v>
      </c>
      <c r="E871" s="11" t="s">
        <v>17</v>
      </c>
      <c r="F871" s="11" t="s">
        <v>14</v>
      </c>
      <c r="G871" s="11" t="s">
        <v>1955</v>
      </c>
      <c r="H871" s="11">
        <v>30</v>
      </c>
      <c r="I871" s="10">
        <v>42777</v>
      </c>
      <c r="J871" s="73">
        <v>920580000</v>
      </c>
      <c r="K871" s="74" t="str">
        <f>IF(TBL_Employees[[#This Row],[Usia]]&gt;35,"Menikah","Belum Menikah")</f>
        <v>Belum Menikah</v>
      </c>
      <c r="L871" s="11" t="s">
        <v>1956</v>
      </c>
      <c r="M871" s="11" t="s">
        <v>1964</v>
      </c>
      <c r="N871" s="16" t="str">
        <f>_xlfn.TEXTJOIN(",",TRUE,TBL_Employees[[#This Row],[Employe ID]:[City]])</f>
        <v>E02135,John Delgado,Cloud Infrastructure Architect,IT,Corporate,Male,Konghucu,30,42777,920580000,Belum Menikah,S1,Surabaya</v>
      </c>
    </row>
    <row r="872" spans="1:14">
      <c r="A872" s="11" t="s">
        <v>1747</v>
      </c>
      <c r="B872" s="11" t="s">
        <v>1748</v>
      </c>
      <c r="C872" s="11" t="s">
        <v>100</v>
      </c>
      <c r="D872" s="11" t="s">
        <v>16</v>
      </c>
      <c r="E872" s="11" t="s">
        <v>19</v>
      </c>
      <c r="F872" s="11" t="s">
        <v>14</v>
      </c>
      <c r="G872" s="11" t="s">
        <v>1950</v>
      </c>
      <c r="H872" s="11">
        <v>64</v>
      </c>
      <c r="I872" s="10">
        <v>43527</v>
      </c>
      <c r="J872" s="73">
        <v>671140000</v>
      </c>
      <c r="K872" s="74" t="str">
        <f>IF(TBL_Employees[[#This Row],[Usia]]&gt;35,"Menikah","Belum Menikah")</f>
        <v>Menikah</v>
      </c>
      <c r="L872" s="11" t="s">
        <v>1956</v>
      </c>
      <c r="M872" s="11" t="s">
        <v>1962</v>
      </c>
      <c r="N872" s="16" t="str">
        <f>_xlfn.TEXTJOIN(",",TRUE,TBL_Employees[[#This Row],[Employe ID]:[City]])</f>
        <v>E01684,Jaxson Liang,Field Engineer,Engineering,Manufacturing,Male,Islam,64,43527,671140000,Menikah,S1,Tanggerang</v>
      </c>
    </row>
    <row r="873" spans="1:14">
      <c r="A873" s="11" t="s">
        <v>1749</v>
      </c>
      <c r="B873" s="11" t="s">
        <v>1750</v>
      </c>
      <c r="C873" s="11" t="s">
        <v>39</v>
      </c>
      <c r="D873" s="11" t="s">
        <v>7</v>
      </c>
      <c r="E873" s="11" t="s">
        <v>8</v>
      </c>
      <c r="F873" s="11" t="s">
        <v>9</v>
      </c>
      <c r="G873" s="11" t="s">
        <v>1951</v>
      </c>
      <c r="H873" s="11">
        <v>25</v>
      </c>
      <c r="I873" s="10">
        <v>44024</v>
      </c>
      <c r="J873" s="73">
        <v>565650000</v>
      </c>
      <c r="K873" s="74" t="str">
        <f>IF(TBL_Employees[[#This Row],[Usia]]&gt;35,"Menikah","Belum Menikah")</f>
        <v>Belum Menikah</v>
      </c>
      <c r="L873" s="11" t="s">
        <v>1958</v>
      </c>
      <c r="M873" s="11" t="s">
        <v>1969</v>
      </c>
      <c r="N873" s="16" t="str">
        <f>_xlfn.TEXTJOIN(",",TRUE,TBL_Employees[[#This Row],[Employe ID]:[City]])</f>
        <v>E02968,Caroline Santos,Analyst II,Finance,Research &amp; Development,Female,Protestan,25,44024,565650000,Belum Menikah,S3,Samarinda</v>
      </c>
    </row>
    <row r="874" spans="1:14">
      <c r="A874" s="11" t="s">
        <v>89</v>
      </c>
      <c r="B874" s="11" t="s">
        <v>1751</v>
      </c>
      <c r="C874" s="11" t="s">
        <v>10</v>
      </c>
      <c r="D874" s="11" t="s">
        <v>11</v>
      </c>
      <c r="E874" s="11" t="s">
        <v>19</v>
      </c>
      <c r="F874" s="11" t="s">
        <v>9</v>
      </c>
      <c r="G874" s="11" t="s">
        <v>1952</v>
      </c>
      <c r="H874" s="11">
        <v>61</v>
      </c>
      <c r="I874" s="10">
        <v>40683</v>
      </c>
      <c r="J874" s="73">
        <v>649370000</v>
      </c>
      <c r="K874" s="74" t="str">
        <f>IF(TBL_Employees[[#This Row],[Usia]]&gt;35,"Menikah","Belum Menikah")</f>
        <v>Menikah</v>
      </c>
      <c r="L874" s="11" t="s">
        <v>1956</v>
      </c>
      <c r="M874" s="11" t="s">
        <v>1962</v>
      </c>
      <c r="N874" s="16" t="str">
        <f>_xlfn.TEXTJOIN(",",TRUE,TBL_Employees[[#This Row],[Employe ID]:[City]])</f>
        <v>E03362,Lily Henderson,HRIS Analyst,Human Resources,Manufacturing,Female,Katolik,61,40683,649370000,Menikah,S1,Tanggerang</v>
      </c>
    </row>
    <row r="875" spans="1:14">
      <c r="A875" s="11" t="s">
        <v>1752</v>
      </c>
      <c r="B875" s="11" t="s">
        <v>1753</v>
      </c>
      <c r="C875" s="11" t="s">
        <v>38</v>
      </c>
      <c r="D875" s="11" t="s">
        <v>25</v>
      </c>
      <c r="E875" s="11" t="s">
        <v>19</v>
      </c>
      <c r="F875" s="11" t="s">
        <v>9</v>
      </c>
      <c r="G875" s="11" t="s">
        <v>1953</v>
      </c>
      <c r="H875" s="11">
        <v>65</v>
      </c>
      <c r="I875" s="10">
        <v>38967</v>
      </c>
      <c r="J875" s="73">
        <v>1276260000</v>
      </c>
      <c r="K875" s="74" t="str">
        <f>IF(TBL_Employees[[#This Row],[Usia]]&gt;35,"Menikah","Belum Menikah")</f>
        <v>Menikah</v>
      </c>
      <c r="L875" s="11" t="s">
        <v>1956</v>
      </c>
      <c r="M875" s="11" t="s">
        <v>1963</v>
      </c>
      <c r="N875" s="16" t="str">
        <f>_xlfn.TEXTJOIN(",",TRUE,TBL_Employees[[#This Row],[Employe ID]:[City]])</f>
        <v>E01108,Hannah Martinez,Manager,Marketing,Manufacturing,Female,Hindu,65,38967,1276260000,Menikah,S1,Bekasi</v>
      </c>
    </row>
    <row r="876" spans="1:14">
      <c r="A876" s="11" t="s">
        <v>331</v>
      </c>
      <c r="B876" s="11" t="s">
        <v>1754</v>
      </c>
      <c r="C876" s="11" t="s">
        <v>45</v>
      </c>
      <c r="D876" s="11" t="s">
        <v>13</v>
      </c>
      <c r="E876" s="11" t="s">
        <v>17</v>
      </c>
      <c r="F876" s="11" t="s">
        <v>14</v>
      </c>
      <c r="G876" s="11" t="s">
        <v>1954</v>
      </c>
      <c r="H876" s="11">
        <v>61</v>
      </c>
      <c r="I876" s="10">
        <v>38013</v>
      </c>
      <c r="J876" s="73">
        <v>884780000</v>
      </c>
      <c r="K876" s="74" t="str">
        <f>IF(TBL_Employees[[#This Row],[Usia]]&gt;35,"Menikah","Belum Menikah")</f>
        <v>Menikah</v>
      </c>
      <c r="L876" s="11" t="s">
        <v>1956</v>
      </c>
      <c r="M876" s="11" t="s">
        <v>1964</v>
      </c>
      <c r="N876" s="16" t="str">
        <f>_xlfn.TEXTJOIN(",",TRUE,TBL_Employees[[#This Row],[Employe ID]:[City]])</f>
        <v>E02217,William Phillips,Network Architect,IT,Corporate,Male,Budha,61,38013,884780000,Menikah,S1,Surabaya</v>
      </c>
    </row>
    <row r="877" spans="1:14">
      <c r="A877" s="11" t="s">
        <v>1755</v>
      </c>
      <c r="B877" s="11" t="s">
        <v>1756</v>
      </c>
      <c r="C877" s="11" t="s">
        <v>33</v>
      </c>
      <c r="D877" s="11" t="s">
        <v>13</v>
      </c>
      <c r="E877" s="11" t="s">
        <v>26</v>
      </c>
      <c r="F877" s="11" t="s">
        <v>9</v>
      </c>
      <c r="G877" s="11" t="s">
        <v>1955</v>
      </c>
      <c r="H877" s="11">
        <v>48</v>
      </c>
      <c r="I877" s="10">
        <v>41749</v>
      </c>
      <c r="J877" s="73">
        <v>916790000</v>
      </c>
      <c r="K877" s="74" t="str">
        <f>IF(TBL_Employees[[#This Row],[Usia]]&gt;35,"Menikah","Belum Menikah")</f>
        <v>Menikah</v>
      </c>
      <c r="L877" s="11" t="s">
        <v>1957</v>
      </c>
      <c r="M877" s="11" t="s">
        <v>1960</v>
      </c>
      <c r="N877" s="16" t="str">
        <f>_xlfn.TEXTJOIN(",",TRUE,TBL_Employees[[#This Row],[Employe ID]:[City]])</f>
        <v>E03519,Eliza Zheng,Computer Systems Manager,IT,Speciality Products,Female,Konghucu,48,41749,916790000,Menikah,S2,Bogor</v>
      </c>
    </row>
    <row r="878" spans="1:14">
      <c r="A878" s="11" t="s">
        <v>220</v>
      </c>
      <c r="B878" s="11" t="s">
        <v>111</v>
      </c>
      <c r="C878" s="11" t="s">
        <v>22</v>
      </c>
      <c r="D878" s="11" t="s">
        <v>30</v>
      </c>
      <c r="E878" s="11" t="s">
        <v>17</v>
      </c>
      <c r="F878" s="11" t="s">
        <v>14</v>
      </c>
      <c r="G878" s="11" t="s">
        <v>1950</v>
      </c>
      <c r="H878" s="11">
        <v>58</v>
      </c>
      <c r="I878" s="10">
        <v>33682</v>
      </c>
      <c r="J878" s="73">
        <v>1998480000</v>
      </c>
      <c r="K878" s="74" t="str">
        <f>IF(TBL_Employees[[#This Row],[Usia]]&gt;35,"Menikah","Belum Menikah")</f>
        <v>Menikah</v>
      </c>
      <c r="L878" s="11" t="s">
        <v>1957</v>
      </c>
      <c r="M878" s="11" t="s">
        <v>1960</v>
      </c>
      <c r="N878" s="16" t="str">
        <f>_xlfn.TEXTJOIN(",",TRUE,TBL_Employees[[#This Row],[Employe ID]:[City]])</f>
        <v>E01967,John Dang,Director,Sales,Corporate,Male,Islam,58,33682,1998480000,Menikah,S2,Bogor</v>
      </c>
    </row>
    <row r="879" spans="1:14">
      <c r="A879" s="11" t="s">
        <v>366</v>
      </c>
      <c r="B879" s="11" t="s">
        <v>1757</v>
      </c>
      <c r="C879" s="11" t="s">
        <v>18</v>
      </c>
      <c r="D879" s="11" t="s">
        <v>13</v>
      </c>
      <c r="E879" s="11" t="s">
        <v>19</v>
      </c>
      <c r="F879" s="11" t="s">
        <v>14</v>
      </c>
      <c r="G879" s="11" t="s">
        <v>1951</v>
      </c>
      <c r="H879" s="11">
        <v>34</v>
      </c>
      <c r="I879" s="10">
        <v>43414</v>
      </c>
      <c r="J879" s="73">
        <v>619440000</v>
      </c>
      <c r="K879" s="74" t="str">
        <f>IF(TBL_Employees[[#This Row],[Usia]]&gt;35,"Menikah","Belum Menikah")</f>
        <v>Belum Menikah</v>
      </c>
      <c r="L879" s="11" t="s">
        <v>1957</v>
      </c>
      <c r="M879" s="11" t="s">
        <v>1965</v>
      </c>
      <c r="N879" s="16" t="str">
        <f>_xlfn.TEXTJOIN(",",TRUE,TBL_Employees[[#This Row],[Employe ID]:[City]])</f>
        <v>E01125,Joshua Yang,Network Engineer,IT,Manufacturing,Male,Protestan,34,43414,619440000,Belum Menikah,S2,Bandung</v>
      </c>
    </row>
    <row r="880" spans="1:14">
      <c r="A880" s="11" t="s">
        <v>1758</v>
      </c>
      <c r="B880" s="11" t="s">
        <v>1759</v>
      </c>
      <c r="C880" s="11" t="s">
        <v>37</v>
      </c>
      <c r="D880" s="11" t="s">
        <v>30</v>
      </c>
      <c r="E880" s="11" t="s">
        <v>26</v>
      </c>
      <c r="F880" s="11" t="s">
        <v>9</v>
      </c>
      <c r="G880" s="11" t="s">
        <v>1952</v>
      </c>
      <c r="H880" s="11">
        <v>30</v>
      </c>
      <c r="I880" s="10">
        <v>42960</v>
      </c>
      <c r="J880" s="73">
        <v>1546240000</v>
      </c>
      <c r="K880" s="74" t="str">
        <f>IF(TBL_Employees[[#This Row],[Usia]]&gt;35,"Menikah","Belum Menikah")</f>
        <v>Belum Menikah</v>
      </c>
      <c r="L880" s="11" t="s">
        <v>1956</v>
      </c>
      <c r="M880" s="11" t="s">
        <v>1964</v>
      </c>
      <c r="N880" s="16" t="str">
        <f>_xlfn.TEXTJOIN(",",TRUE,TBL_Employees[[#This Row],[Employe ID]:[City]])</f>
        <v>E03795,Hazel Young,Sr. Manger,Sales,Speciality Products,Female,Katolik,30,42960,1546240000,Belum Menikah,S1,Surabaya</v>
      </c>
    </row>
    <row r="881" spans="1:14">
      <c r="A881" s="11" t="s">
        <v>1760</v>
      </c>
      <c r="B881" s="11" t="s">
        <v>1761</v>
      </c>
      <c r="C881" s="11" t="s">
        <v>24</v>
      </c>
      <c r="D881" s="11" t="s">
        <v>40</v>
      </c>
      <c r="E881" s="11" t="s">
        <v>8</v>
      </c>
      <c r="F881" s="11" t="s">
        <v>14</v>
      </c>
      <c r="G881" s="11" t="s">
        <v>1953</v>
      </c>
      <c r="H881" s="11">
        <v>50</v>
      </c>
      <c r="I881" s="10">
        <v>40109</v>
      </c>
      <c r="J881" s="73">
        <v>794470000</v>
      </c>
      <c r="K881" s="74" t="str">
        <f>IF(TBL_Employees[[#This Row],[Usia]]&gt;35,"Menikah","Belum Menikah")</f>
        <v>Menikah</v>
      </c>
      <c r="L881" s="11" t="s">
        <v>1957</v>
      </c>
      <c r="M881" s="11" t="s">
        <v>1965</v>
      </c>
      <c r="N881" s="16" t="str">
        <f>_xlfn.TEXTJOIN(",",TRUE,TBL_Employees[[#This Row],[Employe ID]:[City]])</f>
        <v>E00508,Thomas Jung,Sr. Analyst,Accounting,Research &amp; Development,Male,Hindu,50,40109,794470000,Menikah,S2,Bandung</v>
      </c>
    </row>
    <row r="882" spans="1:14">
      <c r="A882" s="11" t="s">
        <v>137</v>
      </c>
      <c r="B882" s="11" t="s">
        <v>1762</v>
      </c>
      <c r="C882" s="11" t="s">
        <v>24</v>
      </c>
      <c r="D882" s="11" t="s">
        <v>30</v>
      </c>
      <c r="E882" s="11" t="s">
        <v>19</v>
      </c>
      <c r="F882" s="11" t="s">
        <v>14</v>
      </c>
      <c r="G882" s="11" t="s">
        <v>1954</v>
      </c>
      <c r="H882" s="11">
        <v>51</v>
      </c>
      <c r="I882" s="10">
        <v>35852</v>
      </c>
      <c r="J882" s="73">
        <v>711110000</v>
      </c>
      <c r="K882" s="74" t="str">
        <f>IF(TBL_Employees[[#This Row],[Usia]]&gt;35,"Menikah","Belum Menikah")</f>
        <v>Menikah</v>
      </c>
      <c r="L882" s="11" t="s">
        <v>1958</v>
      </c>
      <c r="M882" s="11" t="s">
        <v>1976</v>
      </c>
      <c r="N882" s="16" t="str">
        <f>_xlfn.TEXTJOIN(",",TRUE,TBL_Employees[[#This Row],[Employe ID]:[City]])</f>
        <v>E02047,Xavier Perez,Sr. Analyst,Sales,Manufacturing,Male,Budha,51,35852,711110000,Menikah,S3,Manado</v>
      </c>
    </row>
    <row r="883" spans="1:14">
      <c r="A883" s="11" t="s">
        <v>1763</v>
      </c>
      <c r="B883" s="11" t="s">
        <v>1764</v>
      </c>
      <c r="C883" s="11" t="s">
        <v>37</v>
      </c>
      <c r="D883" s="11" t="s">
        <v>30</v>
      </c>
      <c r="E883" s="11" t="s">
        <v>8</v>
      </c>
      <c r="F883" s="11" t="s">
        <v>14</v>
      </c>
      <c r="G883" s="11" t="s">
        <v>1955</v>
      </c>
      <c r="H883" s="11">
        <v>53</v>
      </c>
      <c r="I883" s="10">
        <v>41931</v>
      </c>
      <c r="J883" s="73">
        <v>1595380000</v>
      </c>
      <c r="K883" s="74" t="str">
        <f>IF(TBL_Employees[[#This Row],[Usia]]&gt;35,"Menikah","Belum Menikah")</f>
        <v>Menikah</v>
      </c>
      <c r="L883" s="11" t="s">
        <v>1956</v>
      </c>
      <c r="M883" s="11" t="s">
        <v>1963</v>
      </c>
      <c r="N883" s="16" t="str">
        <f>_xlfn.TEXTJOIN(",",TRUE,TBL_Employees[[#This Row],[Employe ID]:[City]])</f>
        <v>E01582,Elijah Coleman,Sr. Manger,Sales,Research &amp; Development,Male,Konghucu,53,41931,1595380000,Menikah,S1,Bekasi</v>
      </c>
    </row>
    <row r="884" spans="1:14">
      <c r="A884" s="11" t="s">
        <v>1441</v>
      </c>
      <c r="B884" s="11" t="s">
        <v>1765</v>
      </c>
      <c r="C884" s="11" t="s">
        <v>55</v>
      </c>
      <c r="D884" s="11" t="s">
        <v>16</v>
      </c>
      <c r="E884" s="11" t="s">
        <v>17</v>
      </c>
      <c r="F884" s="11" t="s">
        <v>9</v>
      </c>
      <c r="G884" s="11" t="s">
        <v>1950</v>
      </c>
      <c r="H884" s="11">
        <v>47</v>
      </c>
      <c r="I884" s="10">
        <v>43375</v>
      </c>
      <c r="J884" s="73">
        <v>1114040000</v>
      </c>
      <c r="K884" s="74" t="str">
        <f>IF(TBL_Employees[[#This Row],[Usia]]&gt;35,"Menikah","Belum Menikah")</f>
        <v>Menikah</v>
      </c>
      <c r="L884" s="11" t="s">
        <v>1958</v>
      </c>
      <c r="M884" s="11" t="s">
        <v>1976</v>
      </c>
      <c r="N884" s="16" t="str">
        <f>_xlfn.TEXTJOIN(",",TRUE,TBL_Employees[[#This Row],[Employe ID]:[City]])</f>
        <v>E02563,Clara Sanchez,Controls Engineer,Engineering,Corporate,Female,Islam,47,43375,1114040000,Menikah,S3,Manado</v>
      </c>
    </row>
    <row r="885" spans="1:14">
      <c r="A885" s="11" t="s">
        <v>1766</v>
      </c>
      <c r="B885" s="11" t="s">
        <v>1767</v>
      </c>
      <c r="C885" s="11" t="s">
        <v>22</v>
      </c>
      <c r="D885" s="11" t="s">
        <v>25</v>
      </c>
      <c r="E885" s="11" t="s">
        <v>26</v>
      </c>
      <c r="F885" s="11" t="s">
        <v>14</v>
      </c>
      <c r="G885" s="11" t="s">
        <v>1951</v>
      </c>
      <c r="H885" s="11">
        <v>25</v>
      </c>
      <c r="I885" s="10">
        <v>44058</v>
      </c>
      <c r="J885" s="73">
        <v>1720070000</v>
      </c>
      <c r="K885" s="74" t="str">
        <f>IF(TBL_Employees[[#This Row],[Usia]]&gt;35,"Menikah","Belum Menikah")</f>
        <v>Belum Menikah</v>
      </c>
      <c r="L885" s="11" t="s">
        <v>1956</v>
      </c>
      <c r="M885" s="11" t="s">
        <v>1963</v>
      </c>
      <c r="N885" s="16" t="str">
        <f>_xlfn.TEXTJOIN(",",TRUE,TBL_Employees[[#This Row],[Employe ID]:[City]])</f>
        <v>E04872,Isaac Stewart,Director,Marketing,Speciality Products,Male,Protestan,25,44058,1720070000,Belum Menikah,S1,Bekasi</v>
      </c>
    </row>
    <row r="886" spans="1:14">
      <c r="A886" s="11" t="s">
        <v>1768</v>
      </c>
      <c r="B886" s="11" t="s">
        <v>1769</v>
      </c>
      <c r="C886" s="11" t="s">
        <v>6</v>
      </c>
      <c r="D886" s="11" t="s">
        <v>25</v>
      </c>
      <c r="E886" s="11" t="s">
        <v>19</v>
      </c>
      <c r="F886" s="11" t="s">
        <v>9</v>
      </c>
      <c r="G886" s="11" t="s">
        <v>1952</v>
      </c>
      <c r="H886" s="11">
        <v>37</v>
      </c>
      <c r="I886" s="10">
        <v>40745</v>
      </c>
      <c r="J886" s="73">
        <v>2194740000</v>
      </c>
      <c r="K886" s="74" t="str">
        <f>IF(TBL_Employees[[#This Row],[Usia]]&gt;35,"Menikah","Belum Menikah")</f>
        <v>Menikah</v>
      </c>
      <c r="L886" s="11" t="s">
        <v>1958</v>
      </c>
      <c r="M886" s="11" t="s">
        <v>1966</v>
      </c>
      <c r="N886" s="16" t="str">
        <f>_xlfn.TEXTJOIN(",",TRUE,TBL_Employees[[#This Row],[Employe ID]:[City]])</f>
        <v>E03159,Claire Romero,Vice President,Marketing,Manufacturing,Female,Katolik,37,40745,2194740000,Menikah,S3,Medan</v>
      </c>
    </row>
    <row r="887" spans="1:14">
      <c r="A887" s="11" t="s">
        <v>1770</v>
      </c>
      <c r="B887" s="11" t="s">
        <v>1771</v>
      </c>
      <c r="C887" s="11" t="s">
        <v>22</v>
      </c>
      <c r="D887" s="11" t="s">
        <v>7</v>
      </c>
      <c r="E887" s="11" t="s">
        <v>17</v>
      </c>
      <c r="F887" s="11" t="s">
        <v>14</v>
      </c>
      <c r="G887" s="11" t="s">
        <v>1953</v>
      </c>
      <c r="H887" s="11">
        <v>41</v>
      </c>
      <c r="I887" s="10">
        <v>43600</v>
      </c>
      <c r="J887" s="73">
        <v>1744150000</v>
      </c>
      <c r="K887" s="74" t="str">
        <f>IF(TBL_Employees[[#This Row],[Usia]]&gt;35,"Menikah","Belum Menikah")</f>
        <v>Menikah</v>
      </c>
      <c r="L887" s="11" t="s">
        <v>1956</v>
      </c>
      <c r="M887" s="11" t="s">
        <v>1963</v>
      </c>
      <c r="N887" s="16" t="str">
        <f>_xlfn.TEXTJOIN(",",TRUE,TBL_Employees[[#This Row],[Employe ID]:[City]])</f>
        <v>E01337,Andrew Coleman,Director,Finance,Corporate,Male,Hindu,41,43600,1744150000,Menikah,S1,Bekasi</v>
      </c>
    </row>
    <row r="888" spans="1:14">
      <c r="A888" s="11" t="s">
        <v>1772</v>
      </c>
      <c r="B888" s="11" t="s">
        <v>1773</v>
      </c>
      <c r="C888" s="11" t="s">
        <v>45</v>
      </c>
      <c r="D888" s="11" t="s">
        <v>13</v>
      </c>
      <c r="E888" s="11" t="s">
        <v>26</v>
      </c>
      <c r="F888" s="11" t="s">
        <v>9</v>
      </c>
      <c r="G888" s="11" t="s">
        <v>1954</v>
      </c>
      <c r="H888" s="11">
        <v>36</v>
      </c>
      <c r="I888" s="10">
        <v>44217</v>
      </c>
      <c r="J888" s="73">
        <v>903330000</v>
      </c>
      <c r="K888" s="74" t="str">
        <f>IF(TBL_Employees[[#This Row],[Usia]]&gt;35,"Menikah","Belum Menikah")</f>
        <v>Menikah</v>
      </c>
      <c r="L888" s="11" t="s">
        <v>1958</v>
      </c>
      <c r="M888" s="11" t="s">
        <v>1976</v>
      </c>
      <c r="N888" s="16" t="str">
        <f>_xlfn.TEXTJOIN(",",TRUE,TBL_Employees[[#This Row],[Employe ID]:[City]])</f>
        <v>E00102,Riley Rojas,Network Architect,IT,Speciality Products,Female,Budha,36,44217,903330000,Menikah,S3,Manado</v>
      </c>
    </row>
    <row r="889" spans="1:14">
      <c r="A889" s="11" t="s">
        <v>1774</v>
      </c>
      <c r="B889" s="11" t="s">
        <v>1775</v>
      </c>
      <c r="C889" s="11" t="s">
        <v>10</v>
      </c>
      <c r="D889" s="11" t="s">
        <v>11</v>
      </c>
      <c r="E889" s="11" t="s">
        <v>26</v>
      </c>
      <c r="F889" s="11" t="s">
        <v>14</v>
      </c>
      <c r="G889" s="11" t="s">
        <v>1955</v>
      </c>
      <c r="H889" s="11">
        <v>25</v>
      </c>
      <c r="I889" s="10">
        <v>44217</v>
      </c>
      <c r="J889" s="73">
        <v>672990000</v>
      </c>
      <c r="K889" s="74" t="str">
        <f>IF(TBL_Employees[[#This Row],[Usia]]&gt;35,"Menikah","Belum Menikah")</f>
        <v>Belum Menikah</v>
      </c>
      <c r="L889" s="11" t="s">
        <v>1956</v>
      </c>
      <c r="M889" s="11" t="s">
        <v>1962</v>
      </c>
      <c r="N889" s="16" t="str">
        <f>_xlfn.TEXTJOIN(",",TRUE,TBL_Employees[[#This Row],[Employe ID]:[City]])</f>
        <v>E03637,Landon Thao,HRIS Analyst,Human Resources,Speciality Products,Male,Konghucu,25,44217,672990000,Belum Menikah,S1,Tanggerang</v>
      </c>
    </row>
    <row r="890" spans="1:14">
      <c r="A890" s="11" t="s">
        <v>275</v>
      </c>
      <c r="B890" s="11" t="s">
        <v>1776</v>
      </c>
      <c r="C890" s="11" t="s">
        <v>49</v>
      </c>
      <c r="D890" s="11" t="s">
        <v>13</v>
      </c>
      <c r="E890" s="11" t="s">
        <v>8</v>
      </c>
      <c r="F890" s="11" t="s">
        <v>9</v>
      </c>
      <c r="G890" s="11" t="s">
        <v>1950</v>
      </c>
      <c r="H890" s="11">
        <v>52</v>
      </c>
      <c r="I890" s="10">
        <v>38406</v>
      </c>
      <c r="J890" s="73">
        <v>452860000</v>
      </c>
      <c r="K890" s="74" t="str">
        <f>IF(TBL_Employees[[#This Row],[Usia]]&gt;35,"Menikah","Belum Menikah")</f>
        <v>Menikah</v>
      </c>
      <c r="L890" s="11" t="s">
        <v>1956</v>
      </c>
      <c r="M890" s="11" t="s">
        <v>1961</v>
      </c>
      <c r="N890" s="16" t="str">
        <f>_xlfn.TEXTJOIN(",",TRUE,TBL_Employees[[#This Row],[Employe ID]:[City]])</f>
        <v>E03455,Hadley Ford,Systems Analyst,IT,Research &amp; Development,Female,Islam,52,38406,452860000,Menikah,S1,Depok</v>
      </c>
    </row>
    <row r="891" spans="1:14">
      <c r="A891" s="11" t="s">
        <v>294</v>
      </c>
      <c r="B891" s="11" t="s">
        <v>1973</v>
      </c>
      <c r="C891" s="11" t="s">
        <v>22</v>
      </c>
      <c r="D891" s="11" t="s">
        <v>25</v>
      </c>
      <c r="E891" s="11" t="s">
        <v>8</v>
      </c>
      <c r="F891" s="11" t="s">
        <v>14</v>
      </c>
      <c r="G891" s="11" t="s">
        <v>1951</v>
      </c>
      <c r="H891" s="11">
        <v>48</v>
      </c>
      <c r="I891" s="10">
        <v>39302</v>
      </c>
      <c r="J891" s="73">
        <v>1947230000</v>
      </c>
      <c r="K891" s="74" t="str">
        <f>IF(TBL_Employees[[#This Row],[Usia]]&gt;35,"Menikah","Belum Menikah")</f>
        <v>Menikah</v>
      </c>
      <c r="L891" s="11" t="s">
        <v>1956</v>
      </c>
      <c r="M891" s="11" t="s">
        <v>1962</v>
      </c>
      <c r="N891" s="16" t="str">
        <f>_xlfn.TEXTJOIN(",",TRUE,TBL_Employees[[#This Row],[Employe ID]:[City]])</f>
        <v>E03354,Surabaya Brown,Director,Marketing,Research &amp; Development,Male,Protestan,48,39302,1947230000,Menikah,S1,Tanggerang</v>
      </c>
    </row>
    <row r="892" spans="1:14">
      <c r="A892" s="11" t="s">
        <v>266</v>
      </c>
      <c r="B892" s="11" t="s">
        <v>1777</v>
      </c>
      <c r="C892" s="11" t="s">
        <v>38</v>
      </c>
      <c r="D892" s="11" t="s">
        <v>30</v>
      </c>
      <c r="E892" s="11" t="s">
        <v>8</v>
      </c>
      <c r="F892" s="11" t="s">
        <v>14</v>
      </c>
      <c r="G892" s="11" t="s">
        <v>1952</v>
      </c>
      <c r="H892" s="11">
        <v>49</v>
      </c>
      <c r="I892" s="10">
        <v>41131</v>
      </c>
      <c r="J892" s="73">
        <v>1098500000</v>
      </c>
      <c r="K892" s="74" t="str">
        <f>IF(TBL_Employees[[#This Row],[Usia]]&gt;35,"Menikah","Belum Menikah")</f>
        <v>Menikah</v>
      </c>
      <c r="L892" s="11" t="s">
        <v>1957</v>
      </c>
      <c r="M892" s="11" t="s">
        <v>1967</v>
      </c>
      <c r="N892" s="16" t="str">
        <f>_xlfn.TEXTJOIN(",",TRUE,TBL_Employees[[#This Row],[Employe ID]:[City]])</f>
        <v>E01225,Christian Fong,Manager,Sales,Research &amp; Development,Male,Katolik,49,41131,1098500000,Menikah,S2,Yogyakarta</v>
      </c>
    </row>
    <row r="893" spans="1:14">
      <c r="A893" s="11" t="s">
        <v>300</v>
      </c>
      <c r="B893" s="11" t="s">
        <v>1778</v>
      </c>
      <c r="C893" s="11" t="s">
        <v>54</v>
      </c>
      <c r="D893" s="11" t="s">
        <v>11</v>
      </c>
      <c r="E893" s="11" t="s">
        <v>8</v>
      </c>
      <c r="F893" s="11" t="s">
        <v>9</v>
      </c>
      <c r="G893" s="11" t="s">
        <v>1953</v>
      </c>
      <c r="H893" s="11">
        <v>62</v>
      </c>
      <c r="I893" s="10">
        <v>41748</v>
      </c>
      <c r="J893" s="73">
        <v>452950000</v>
      </c>
      <c r="K893" s="74" t="str">
        <f>IF(TBL_Employees[[#This Row],[Usia]]&gt;35,"Menikah","Belum Menikah")</f>
        <v>Menikah</v>
      </c>
      <c r="L893" s="11" t="s">
        <v>1958</v>
      </c>
      <c r="M893" s="11" t="s">
        <v>1969</v>
      </c>
      <c r="N893" s="16" t="str">
        <f>_xlfn.TEXTJOIN(",",TRUE,TBL_Employees[[#This Row],[Employe ID]:[City]])</f>
        <v>E01264,Hazel Alvarez,Business Partner,Human Resources,Research &amp; Development,Female,Hindu,62,41748,452950000,Menikah,S3,Samarinda</v>
      </c>
    </row>
    <row r="894" spans="1:14">
      <c r="A894" s="11" t="s">
        <v>23</v>
      </c>
      <c r="B894" s="11" t="s">
        <v>1779</v>
      </c>
      <c r="C894" s="11" t="s">
        <v>60</v>
      </c>
      <c r="D894" s="11" t="s">
        <v>13</v>
      </c>
      <c r="E894" s="11" t="s">
        <v>19</v>
      </c>
      <c r="F894" s="11" t="s">
        <v>9</v>
      </c>
      <c r="G894" s="11" t="s">
        <v>1954</v>
      </c>
      <c r="H894" s="11">
        <v>36</v>
      </c>
      <c r="I894" s="10">
        <v>40413</v>
      </c>
      <c r="J894" s="73">
        <v>613100000</v>
      </c>
      <c r="K894" s="74" t="str">
        <f>IF(TBL_Employees[[#This Row],[Usia]]&gt;35,"Menikah","Belum Menikah")</f>
        <v>Menikah</v>
      </c>
      <c r="L894" s="11" t="s">
        <v>1956</v>
      </c>
      <c r="M894" s="11" t="s">
        <v>1962</v>
      </c>
      <c r="N894" s="16" t="str">
        <f>_xlfn.TEXTJOIN(",",TRUE,TBL_Employees[[#This Row],[Employe ID]:[City]])</f>
        <v>E02274,Isabella Bailey,Network Administrator,IT,Manufacturing,Female,Budha,36,40413,613100000,Menikah,S1,Tanggerang</v>
      </c>
    </row>
    <row r="895" spans="1:14">
      <c r="A895" s="11" t="s">
        <v>88</v>
      </c>
      <c r="B895" s="11" t="s">
        <v>1590</v>
      </c>
      <c r="C895" s="11" t="s">
        <v>69</v>
      </c>
      <c r="D895" s="11" t="s">
        <v>13</v>
      </c>
      <c r="E895" s="11" t="s">
        <v>8</v>
      </c>
      <c r="F895" s="11" t="s">
        <v>14</v>
      </c>
      <c r="G895" s="11" t="s">
        <v>1955</v>
      </c>
      <c r="H895" s="11">
        <v>55</v>
      </c>
      <c r="I895" s="10">
        <v>42683</v>
      </c>
      <c r="J895" s="73">
        <v>878510000</v>
      </c>
      <c r="K895" s="74" t="str">
        <f>IF(TBL_Employees[[#This Row],[Usia]]&gt;35,"Menikah","Belum Menikah")</f>
        <v>Menikah</v>
      </c>
      <c r="L895" s="11" t="s">
        <v>1957</v>
      </c>
      <c r="M895" s="11" t="s">
        <v>1960</v>
      </c>
      <c r="N895" s="16" t="str">
        <f>_xlfn.TEXTJOIN(",",TRUE,TBL_Employees[[#This Row],[Employe ID]:[City]])</f>
        <v>E02848,Lincoln Huynh,System Administrator ,IT,Research &amp; Development,Male,Konghucu,55,42683,878510000,Menikah,S2,Bogor</v>
      </c>
    </row>
    <row r="896" spans="1:14">
      <c r="A896" s="11" t="s">
        <v>312</v>
      </c>
      <c r="B896" s="11" t="s">
        <v>1780</v>
      </c>
      <c r="C896" s="11" t="s">
        <v>54</v>
      </c>
      <c r="D896" s="11" t="s">
        <v>11</v>
      </c>
      <c r="E896" s="11" t="s">
        <v>26</v>
      </c>
      <c r="F896" s="11" t="s">
        <v>9</v>
      </c>
      <c r="G896" s="11" t="s">
        <v>1950</v>
      </c>
      <c r="H896" s="11">
        <v>31</v>
      </c>
      <c r="I896" s="10">
        <v>43171</v>
      </c>
      <c r="J896" s="73">
        <v>479130000</v>
      </c>
      <c r="K896" s="74" t="str">
        <f>IF(TBL_Employees[[#This Row],[Usia]]&gt;35,"Menikah","Belum Menikah")</f>
        <v>Belum Menikah</v>
      </c>
      <c r="L896" s="11" t="s">
        <v>1956</v>
      </c>
      <c r="M896" s="11" t="s">
        <v>1959</v>
      </c>
      <c r="N896" s="16" t="str">
        <f>_xlfn.TEXTJOIN(",",TRUE,TBL_Employees[[#This Row],[Employe ID]:[City]])</f>
        <v>E00480,Hadley Yee,Business Partner,Human Resources,Speciality Products,Female,Islam,31,43171,479130000,Belum Menikah,S1,Jakarta</v>
      </c>
    </row>
    <row r="897" spans="1:14">
      <c r="A897" s="11" t="s">
        <v>1781</v>
      </c>
      <c r="B897" s="11" t="s">
        <v>1782</v>
      </c>
      <c r="C897" s="11" t="s">
        <v>54</v>
      </c>
      <c r="D897" s="11" t="s">
        <v>11</v>
      </c>
      <c r="E897" s="11" t="s">
        <v>26</v>
      </c>
      <c r="F897" s="11" t="s">
        <v>9</v>
      </c>
      <c r="G897" s="11" t="s">
        <v>1951</v>
      </c>
      <c r="H897" s="11">
        <v>53</v>
      </c>
      <c r="I897" s="10">
        <v>42985</v>
      </c>
      <c r="J897" s="73">
        <v>467270000</v>
      </c>
      <c r="K897" s="74" t="str">
        <f>IF(TBL_Employees[[#This Row],[Usia]]&gt;35,"Menikah","Belum Menikah")</f>
        <v>Menikah</v>
      </c>
      <c r="L897" s="11" t="s">
        <v>1956</v>
      </c>
      <c r="M897" s="11" t="s">
        <v>1975</v>
      </c>
      <c r="N897" s="16" t="str">
        <f>_xlfn.TEXTJOIN(",",TRUE,TBL_Employees[[#This Row],[Employe ID]:[City]])</f>
        <v>E00203,Julia Doan,Business Partner,Human Resources,Speciality Products,Female,Protestan,53,42985,467270000,Menikah,S1,Denpasar</v>
      </c>
    </row>
    <row r="898" spans="1:14">
      <c r="A898" s="11" t="s">
        <v>1783</v>
      </c>
      <c r="B898" s="11" t="s">
        <v>1784</v>
      </c>
      <c r="C898" s="11" t="s">
        <v>37</v>
      </c>
      <c r="D898" s="11" t="s">
        <v>11</v>
      </c>
      <c r="E898" s="11" t="s">
        <v>26</v>
      </c>
      <c r="F898" s="11" t="s">
        <v>14</v>
      </c>
      <c r="G898" s="11" t="s">
        <v>1952</v>
      </c>
      <c r="H898" s="11">
        <v>27</v>
      </c>
      <c r="I898" s="10">
        <v>44302</v>
      </c>
      <c r="J898" s="73">
        <v>1334000000</v>
      </c>
      <c r="K898" s="74" t="str">
        <f>IF(TBL_Employees[[#This Row],[Usia]]&gt;35,"Menikah","Belum Menikah")</f>
        <v>Belum Menikah</v>
      </c>
      <c r="L898" s="11" t="s">
        <v>1956</v>
      </c>
      <c r="M898" s="11" t="s">
        <v>1962</v>
      </c>
      <c r="N898" s="16" t="str">
        <f>_xlfn.TEXTJOIN(",",TRUE,TBL_Employees[[#This Row],[Employe ID]:[City]])</f>
        <v>E00647,Dylan Ali,Sr. Manger,Human Resources,Speciality Products,Male,Katolik,27,44302,1334000000,Belum Menikah,S1,Tanggerang</v>
      </c>
    </row>
    <row r="899" spans="1:14">
      <c r="A899" s="11" t="s">
        <v>188</v>
      </c>
      <c r="B899" s="11" t="s">
        <v>1785</v>
      </c>
      <c r="C899" s="11" t="s">
        <v>59</v>
      </c>
      <c r="D899" s="11" t="s">
        <v>13</v>
      </c>
      <c r="E899" s="11" t="s">
        <v>26</v>
      </c>
      <c r="F899" s="11" t="s">
        <v>9</v>
      </c>
      <c r="G899" s="11" t="s">
        <v>1953</v>
      </c>
      <c r="H899" s="11">
        <v>39</v>
      </c>
      <c r="I899" s="10">
        <v>43943</v>
      </c>
      <c r="J899" s="73">
        <v>905350000</v>
      </c>
      <c r="K899" s="74" t="str">
        <f>IF(TBL_Employees[[#This Row],[Usia]]&gt;35,"Menikah","Belum Menikah")</f>
        <v>Menikah</v>
      </c>
      <c r="L899" s="11" t="s">
        <v>1956</v>
      </c>
      <c r="M899" s="11" t="s">
        <v>1963</v>
      </c>
      <c r="N899" s="16" t="str">
        <f>_xlfn.TEXTJOIN(",",TRUE,TBL_Employees[[#This Row],[Employe ID]:[City]])</f>
        <v>E03296,Eloise Trinh,Solutions Architect,IT,Speciality Products,Female,Hindu,39,43943,905350000,Menikah,S1,Bekasi</v>
      </c>
    </row>
    <row r="900" spans="1:14">
      <c r="A900" s="11" t="s">
        <v>1786</v>
      </c>
      <c r="B900" s="11" t="s">
        <v>1787</v>
      </c>
      <c r="C900" s="11" t="s">
        <v>24</v>
      </c>
      <c r="D900" s="11" t="s">
        <v>25</v>
      </c>
      <c r="E900" s="11" t="s">
        <v>26</v>
      </c>
      <c r="F900" s="11" t="s">
        <v>14</v>
      </c>
      <c r="G900" s="11" t="s">
        <v>1954</v>
      </c>
      <c r="H900" s="11">
        <v>55</v>
      </c>
      <c r="I900" s="10">
        <v>38909</v>
      </c>
      <c r="J900" s="73">
        <v>933430000</v>
      </c>
      <c r="K900" s="74" t="str">
        <f>IF(TBL_Employees[[#This Row],[Usia]]&gt;35,"Menikah","Belum Menikah")</f>
        <v>Menikah</v>
      </c>
      <c r="L900" s="11" t="s">
        <v>1957</v>
      </c>
      <c r="M900" s="11" t="s">
        <v>1960</v>
      </c>
      <c r="N900" s="16" t="str">
        <f>_xlfn.TEXTJOIN(",",TRUE,TBL_Employees[[#This Row],[Employe ID]:[City]])</f>
        <v>E02453,Dylan Kumar,Sr. Analyst,Marketing,Speciality Products,Male,Budha,55,38909,933430000,Menikah,S2,Bogor</v>
      </c>
    </row>
    <row r="901" spans="1:14">
      <c r="A901" s="11" t="s">
        <v>1783</v>
      </c>
      <c r="B901" s="11" t="s">
        <v>1788</v>
      </c>
      <c r="C901" s="11" t="s">
        <v>10</v>
      </c>
      <c r="D901" s="11" t="s">
        <v>11</v>
      </c>
      <c r="E901" s="11" t="s">
        <v>17</v>
      </c>
      <c r="F901" s="11" t="s">
        <v>9</v>
      </c>
      <c r="G901" s="11" t="s">
        <v>1955</v>
      </c>
      <c r="H901" s="11">
        <v>44</v>
      </c>
      <c r="I901" s="10">
        <v>38771</v>
      </c>
      <c r="J901" s="73">
        <v>637050000</v>
      </c>
      <c r="K901" s="74" t="str">
        <f>IF(TBL_Employees[[#This Row],[Usia]]&gt;35,"Menikah","Belum Menikah")</f>
        <v>Menikah</v>
      </c>
      <c r="L901" s="11" t="s">
        <v>1956</v>
      </c>
      <c r="M901" s="11" t="s">
        <v>1963</v>
      </c>
      <c r="N901" s="16" t="str">
        <f>_xlfn.TEXTJOIN(",",TRUE,TBL_Employees[[#This Row],[Employe ID]:[City]])</f>
        <v>E00647,Emily Gupta,HRIS Analyst,Human Resources,Corporate,Female,Konghucu,44,38771,637050000,Menikah,S1,Bekasi</v>
      </c>
    </row>
    <row r="902" spans="1:14">
      <c r="A902" s="11" t="s">
        <v>139</v>
      </c>
      <c r="B902" s="11" t="s">
        <v>1789</v>
      </c>
      <c r="C902" s="11" t="s">
        <v>6</v>
      </c>
      <c r="D902" s="11" t="s">
        <v>30</v>
      </c>
      <c r="E902" s="11" t="s">
        <v>17</v>
      </c>
      <c r="F902" s="11" t="s">
        <v>14</v>
      </c>
      <c r="G902" s="11" t="s">
        <v>1950</v>
      </c>
      <c r="H902" s="11">
        <v>48</v>
      </c>
      <c r="I902" s="10">
        <v>36584</v>
      </c>
      <c r="J902" s="73">
        <v>2580810000</v>
      </c>
      <c r="K902" s="74" t="str">
        <f>IF(TBL_Employees[[#This Row],[Usia]]&gt;35,"Menikah","Belum Menikah")</f>
        <v>Menikah</v>
      </c>
      <c r="L902" s="11" t="s">
        <v>1956</v>
      </c>
      <c r="M902" s="11" t="s">
        <v>1961</v>
      </c>
      <c r="N902" s="16" t="str">
        <f>_xlfn.TEXTJOIN(",",TRUE,TBL_Employees[[#This Row],[Employe ID]:[City]])</f>
        <v>E02522,Silas Rivera,Vice President,Sales,Corporate,Male,Islam,48,36584,2580810000,Menikah,S1,Depok</v>
      </c>
    </row>
    <row r="903" spans="1:14">
      <c r="A903" s="11" t="s">
        <v>1790</v>
      </c>
      <c r="B903" s="11" t="s">
        <v>363</v>
      </c>
      <c r="C903" s="11" t="s">
        <v>54</v>
      </c>
      <c r="D903" s="11" t="s">
        <v>11</v>
      </c>
      <c r="E903" s="11" t="s">
        <v>8</v>
      </c>
      <c r="F903" s="11" t="s">
        <v>14</v>
      </c>
      <c r="G903" s="11" t="s">
        <v>1951</v>
      </c>
      <c r="H903" s="11">
        <v>48</v>
      </c>
      <c r="I903" s="10">
        <v>44095</v>
      </c>
      <c r="J903" s="73">
        <v>546540000</v>
      </c>
      <c r="K903" s="74" t="str">
        <f>IF(TBL_Employees[[#This Row],[Usia]]&gt;35,"Menikah","Belum Menikah")</f>
        <v>Menikah</v>
      </c>
      <c r="L903" s="11" t="s">
        <v>1956</v>
      </c>
      <c r="M903" s="11" t="s">
        <v>1962</v>
      </c>
      <c r="N903" s="16" t="str">
        <f>_xlfn.TEXTJOIN(",",TRUE,TBL_Employees[[#This Row],[Employe ID]:[City]])</f>
        <v>E00459,Jackson Jordan,Business Partner,Human Resources,Research &amp; Development,Male,Protestan,48,44095,546540000,Menikah,S1,Tanggerang</v>
      </c>
    </row>
    <row r="904" spans="1:14">
      <c r="A904" s="11" t="s">
        <v>1791</v>
      </c>
      <c r="B904" s="11" t="s">
        <v>1792</v>
      </c>
      <c r="C904" s="11" t="s">
        <v>42</v>
      </c>
      <c r="D904" s="11" t="s">
        <v>30</v>
      </c>
      <c r="E904" s="11" t="s">
        <v>19</v>
      </c>
      <c r="F904" s="11" t="s">
        <v>14</v>
      </c>
      <c r="G904" s="11" t="s">
        <v>1952</v>
      </c>
      <c r="H904" s="11">
        <v>54</v>
      </c>
      <c r="I904" s="10">
        <v>36062</v>
      </c>
      <c r="J904" s="73">
        <v>580060000</v>
      </c>
      <c r="K904" s="74" t="str">
        <f>IF(TBL_Employees[[#This Row],[Usia]]&gt;35,"Menikah","Belum Menikah")</f>
        <v>Menikah</v>
      </c>
      <c r="L904" s="11" t="s">
        <v>1956</v>
      </c>
      <c r="M904" s="11" t="s">
        <v>1959</v>
      </c>
      <c r="N904" s="16" t="str">
        <f>_xlfn.TEXTJOIN(",",TRUE,TBL_Employees[[#This Row],[Employe ID]:[City]])</f>
        <v>E03007,Isaac Joseph,Analyst,Sales,Manufacturing,Male,Katolik,54,36062,580060000,Menikah,S1,Jakarta</v>
      </c>
    </row>
    <row r="905" spans="1:14">
      <c r="A905" s="11" t="s">
        <v>176</v>
      </c>
      <c r="B905" s="11" t="s">
        <v>955</v>
      </c>
      <c r="C905" s="11" t="s">
        <v>37</v>
      </c>
      <c r="D905" s="11" t="s">
        <v>7</v>
      </c>
      <c r="E905" s="11" t="s">
        <v>19</v>
      </c>
      <c r="F905" s="11" t="s">
        <v>9</v>
      </c>
      <c r="G905" s="11" t="s">
        <v>1953</v>
      </c>
      <c r="H905" s="11">
        <v>42</v>
      </c>
      <c r="I905" s="10">
        <v>40620</v>
      </c>
      <c r="J905" s="73">
        <v>1500340000</v>
      </c>
      <c r="K905" s="74" t="str">
        <f>IF(TBL_Employees[[#This Row],[Usia]]&gt;35,"Menikah","Belum Menikah")</f>
        <v>Menikah</v>
      </c>
      <c r="L905" s="11" t="s">
        <v>1957</v>
      </c>
      <c r="M905" s="11" t="s">
        <v>1967</v>
      </c>
      <c r="N905" s="16" t="str">
        <f>_xlfn.TEXTJOIN(",",TRUE,TBL_Employees[[#This Row],[Employe ID]:[City]])</f>
        <v>E04035,Hailey Lai,Sr. Manger,Finance,Manufacturing,Female,Hindu,42,40620,1500340000,Menikah,S2,Yogyakarta</v>
      </c>
    </row>
    <row r="906" spans="1:14">
      <c r="A906" s="11" t="s">
        <v>1729</v>
      </c>
      <c r="B906" s="11" t="s">
        <v>1793</v>
      </c>
      <c r="C906" s="11" t="s">
        <v>22</v>
      </c>
      <c r="D906" s="11" t="s">
        <v>11</v>
      </c>
      <c r="E906" s="11" t="s">
        <v>26</v>
      </c>
      <c r="F906" s="11" t="s">
        <v>9</v>
      </c>
      <c r="G906" s="11" t="s">
        <v>1954</v>
      </c>
      <c r="H906" s="11">
        <v>38</v>
      </c>
      <c r="I906" s="10">
        <v>39232</v>
      </c>
      <c r="J906" s="73">
        <v>1985620000</v>
      </c>
      <c r="K906" s="74" t="str">
        <f>IF(TBL_Employees[[#This Row],[Usia]]&gt;35,"Menikah","Belum Menikah")</f>
        <v>Menikah</v>
      </c>
      <c r="L906" s="11" t="s">
        <v>1956</v>
      </c>
      <c r="M906" s="11" t="s">
        <v>1959</v>
      </c>
      <c r="N906" s="16" t="str">
        <f>_xlfn.TEXTJOIN(",",TRUE,TBL_Employees[[#This Row],[Employe ID]:[City]])</f>
        <v>E00952,Leilani Thao,Director,Human Resources,Speciality Products,Female,Budha,38,39232,1985620000,Menikah,S1,Jakarta</v>
      </c>
    </row>
    <row r="907" spans="1:14">
      <c r="A907" s="11" t="s">
        <v>142</v>
      </c>
      <c r="B907" s="11" t="s">
        <v>1794</v>
      </c>
      <c r="C907" s="11" t="s">
        <v>65</v>
      </c>
      <c r="D907" s="11" t="s">
        <v>30</v>
      </c>
      <c r="E907" s="11" t="s">
        <v>8</v>
      </c>
      <c r="F907" s="11" t="s">
        <v>9</v>
      </c>
      <c r="G907" s="11" t="s">
        <v>1955</v>
      </c>
      <c r="H907" s="11">
        <v>40</v>
      </c>
      <c r="I907" s="10">
        <v>39960</v>
      </c>
      <c r="J907" s="73">
        <v>624110000</v>
      </c>
      <c r="K907" s="74" t="str">
        <f>IF(TBL_Employees[[#This Row],[Usia]]&gt;35,"Menikah","Belum Menikah")</f>
        <v>Menikah</v>
      </c>
      <c r="L907" s="11" t="s">
        <v>1956</v>
      </c>
      <c r="M907" s="11" t="s">
        <v>1963</v>
      </c>
      <c r="N907" s="16" t="str">
        <f>_xlfn.TEXTJOIN(",",TRUE,TBL_Employees[[#This Row],[Employe ID]:[City]])</f>
        <v>E03863,Madeline Watson,Account Representative,Sales,Research &amp; Development,Female,Konghucu,40,39960,624110000,Menikah,S1,Bekasi</v>
      </c>
    </row>
    <row r="908" spans="1:14">
      <c r="A908" s="11" t="s">
        <v>185</v>
      </c>
      <c r="B908" s="11" t="s">
        <v>1795</v>
      </c>
      <c r="C908" s="11" t="s">
        <v>68</v>
      </c>
      <c r="D908" s="11" t="s">
        <v>16</v>
      </c>
      <c r="E908" s="11" t="s">
        <v>8</v>
      </c>
      <c r="F908" s="11" t="s">
        <v>14</v>
      </c>
      <c r="G908" s="11" t="s">
        <v>1950</v>
      </c>
      <c r="H908" s="11">
        <v>57</v>
      </c>
      <c r="I908" s="10">
        <v>33612</v>
      </c>
      <c r="J908" s="73">
        <v>1112990000</v>
      </c>
      <c r="K908" s="74" t="str">
        <f>IF(TBL_Employees[[#This Row],[Usia]]&gt;35,"Menikah","Belum Menikah")</f>
        <v>Menikah</v>
      </c>
      <c r="L908" s="11" t="s">
        <v>1956</v>
      </c>
      <c r="M908" s="11" t="s">
        <v>1963</v>
      </c>
      <c r="N908" s="16" t="str">
        <f>_xlfn.TEXTJOIN(",",TRUE,TBL_Employees[[#This Row],[Employe ID]:[City]])</f>
        <v>E02710,Silas Huang,Engineering Manager,Engineering,Research &amp; Development,Male,Islam,57,33612,1112990000,Menikah,S1,Bekasi</v>
      </c>
    </row>
    <row r="909" spans="1:14">
      <c r="A909" s="11" t="s">
        <v>1603</v>
      </c>
      <c r="B909" s="11" t="s">
        <v>380</v>
      </c>
      <c r="C909" s="11" t="s">
        <v>42</v>
      </c>
      <c r="D909" s="11" t="s">
        <v>25</v>
      </c>
      <c r="E909" s="11" t="s">
        <v>8</v>
      </c>
      <c r="F909" s="11" t="s">
        <v>9</v>
      </c>
      <c r="G909" s="11" t="s">
        <v>1951</v>
      </c>
      <c r="H909" s="11">
        <v>43</v>
      </c>
      <c r="I909" s="10">
        <v>43659</v>
      </c>
      <c r="J909" s="73">
        <v>415450000</v>
      </c>
      <c r="K909" s="74" t="str">
        <f>IF(TBL_Employees[[#This Row],[Usia]]&gt;35,"Menikah","Belum Menikah")</f>
        <v>Menikah</v>
      </c>
      <c r="L909" s="11" t="s">
        <v>1956</v>
      </c>
      <c r="M909" s="11" t="s">
        <v>1963</v>
      </c>
      <c r="N909" s="16" t="str">
        <f>_xlfn.TEXTJOIN(",",TRUE,TBL_Employees[[#This Row],[Employe ID]:[City]])</f>
        <v>E01895,Peyton Walker,Analyst,Marketing,Research &amp; Development,Female,Protestan,43,43659,415450000,Menikah,S1,Bekasi</v>
      </c>
    </row>
    <row r="910" spans="1:14">
      <c r="A910" s="11" t="s">
        <v>77</v>
      </c>
      <c r="B910" s="11" t="s">
        <v>1796</v>
      </c>
      <c r="C910" s="11" t="s">
        <v>18</v>
      </c>
      <c r="D910" s="11" t="s">
        <v>13</v>
      </c>
      <c r="E910" s="11" t="s">
        <v>19</v>
      </c>
      <c r="F910" s="11" t="s">
        <v>14</v>
      </c>
      <c r="G910" s="11" t="s">
        <v>1952</v>
      </c>
      <c r="H910" s="11">
        <v>26</v>
      </c>
      <c r="I910" s="10">
        <v>43569</v>
      </c>
      <c r="J910" s="73">
        <v>744670000</v>
      </c>
      <c r="K910" s="74" t="str">
        <f>IF(TBL_Employees[[#This Row],[Usia]]&gt;35,"Menikah","Belum Menikah")</f>
        <v>Belum Menikah</v>
      </c>
      <c r="L910" s="11" t="s">
        <v>1956</v>
      </c>
      <c r="M910" s="11" t="s">
        <v>1975</v>
      </c>
      <c r="N910" s="16" t="str">
        <f>_xlfn.TEXTJOIN(",",TRUE,TBL_Employees[[#This Row],[Employe ID]:[City]])</f>
        <v>E01339,Jeremiah Hernandez,Network Engineer,IT,Manufacturing,Male,Katolik,26,43569,744670000,Belum Menikah,S1,Denpasar</v>
      </c>
    </row>
    <row r="911" spans="1:14">
      <c r="A911" s="11" t="s">
        <v>105</v>
      </c>
      <c r="B911" s="11" t="s">
        <v>1797</v>
      </c>
      <c r="C911" s="11" t="s">
        <v>38</v>
      </c>
      <c r="D911" s="11" t="s">
        <v>40</v>
      </c>
      <c r="E911" s="11" t="s">
        <v>8</v>
      </c>
      <c r="F911" s="11" t="s">
        <v>14</v>
      </c>
      <c r="G911" s="11" t="s">
        <v>1953</v>
      </c>
      <c r="H911" s="11">
        <v>44</v>
      </c>
      <c r="I911" s="10">
        <v>37296</v>
      </c>
      <c r="J911" s="73">
        <v>1175450000</v>
      </c>
      <c r="K911" s="74" t="str">
        <f>IF(TBL_Employees[[#This Row],[Usia]]&gt;35,"Menikah","Belum Menikah")</f>
        <v>Menikah</v>
      </c>
      <c r="L911" s="11" t="s">
        <v>1956</v>
      </c>
      <c r="M911" s="11" t="s">
        <v>1962</v>
      </c>
      <c r="N911" s="16" t="str">
        <f>_xlfn.TEXTJOIN(",",TRUE,TBL_Employees[[#This Row],[Employe ID]:[City]])</f>
        <v>E02938,Jace Washington,Manager,Accounting,Research &amp; Development,Male,Hindu,44,37296,1175450000,Menikah,S1,Tanggerang</v>
      </c>
    </row>
    <row r="912" spans="1:14">
      <c r="A912" s="11" t="s">
        <v>1798</v>
      </c>
      <c r="B912" s="11" t="s">
        <v>1799</v>
      </c>
      <c r="C912" s="11" t="s">
        <v>38</v>
      </c>
      <c r="D912" s="11" t="s">
        <v>11</v>
      </c>
      <c r="E912" s="11" t="s">
        <v>26</v>
      </c>
      <c r="F912" s="11" t="s">
        <v>14</v>
      </c>
      <c r="G912" s="11" t="s">
        <v>1954</v>
      </c>
      <c r="H912" s="11">
        <v>50</v>
      </c>
      <c r="I912" s="10">
        <v>40983</v>
      </c>
      <c r="J912" s="73">
        <v>1172260000</v>
      </c>
      <c r="K912" s="74" t="str">
        <f>IF(TBL_Employees[[#This Row],[Usia]]&gt;35,"Menikah","Belum Menikah")</f>
        <v>Menikah</v>
      </c>
      <c r="L912" s="11" t="s">
        <v>1956</v>
      </c>
      <c r="M912" s="11" t="s">
        <v>1962</v>
      </c>
      <c r="N912" s="16" t="str">
        <f>_xlfn.TEXTJOIN(",",TRUE,TBL_Employees[[#This Row],[Employe ID]:[City]])</f>
        <v>E03379,Landon Kim,Manager,Human Resources,Speciality Products,Male,Budha,50,40983,1172260000,Menikah,S1,Tanggerang</v>
      </c>
    </row>
    <row r="913" spans="1:14">
      <c r="A913" s="11" t="s">
        <v>1800</v>
      </c>
      <c r="B913" s="11" t="s">
        <v>1801</v>
      </c>
      <c r="C913" s="11" t="s">
        <v>42</v>
      </c>
      <c r="D913" s="11" t="s">
        <v>40</v>
      </c>
      <c r="E913" s="11" t="s">
        <v>17</v>
      </c>
      <c r="F913" s="11" t="s">
        <v>9</v>
      </c>
      <c r="G913" s="11" t="s">
        <v>1955</v>
      </c>
      <c r="H913" s="11">
        <v>26</v>
      </c>
      <c r="I913" s="10">
        <v>43489</v>
      </c>
      <c r="J913" s="73">
        <v>557670000</v>
      </c>
      <c r="K913" s="74" t="str">
        <f>IF(TBL_Employees[[#This Row],[Usia]]&gt;35,"Menikah","Belum Menikah")</f>
        <v>Belum Menikah</v>
      </c>
      <c r="L913" s="11" t="s">
        <v>1956</v>
      </c>
      <c r="M913" s="11" t="s">
        <v>1962</v>
      </c>
      <c r="N913" s="16" t="str">
        <f>_xlfn.TEXTJOIN(",",TRUE,TBL_Employees[[#This Row],[Employe ID]:[City]])</f>
        <v>E02153,Peyton Vasquez,Analyst,Accounting,Corporate,Female,Konghucu,26,43489,557670000,Belum Menikah,S1,Tanggerang</v>
      </c>
    </row>
    <row r="914" spans="1:14">
      <c r="A914" s="11" t="s">
        <v>1802</v>
      </c>
      <c r="B914" s="11" t="s">
        <v>1803</v>
      </c>
      <c r="C914" s="11" t="s">
        <v>39</v>
      </c>
      <c r="D914" s="11" t="s">
        <v>30</v>
      </c>
      <c r="E914" s="11" t="s">
        <v>19</v>
      </c>
      <c r="F914" s="11" t="s">
        <v>9</v>
      </c>
      <c r="G914" s="11" t="s">
        <v>1950</v>
      </c>
      <c r="H914" s="11">
        <v>29</v>
      </c>
      <c r="I914" s="10">
        <v>42691</v>
      </c>
      <c r="J914" s="73">
        <v>609300000</v>
      </c>
      <c r="K914" s="74" t="str">
        <f>IF(TBL_Employees[[#This Row],[Usia]]&gt;35,"Menikah","Belum Menikah")</f>
        <v>Belum Menikah</v>
      </c>
      <c r="L914" s="11" t="s">
        <v>1956</v>
      </c>
      <c r="M914" s="11" t="s">
        <v>1964</v>
      </c>
      <c r="N914" s="16" t="str">
        <f>_xlfn.TEXTJOIN(",",TRUE,TBL_Employees[[#This Row],[Employe ID]:[City]])</f>
        <v>E00994,Charlotte Baker,Analyst II,Sales,Manufacturing,Female,Islam,29,42691,609300000,Belum Menikah,S1,Surabaya</v>
      </c>
    </row>
    <row r="915" spans="1:14">
      <c r="A915" s="11" t="s">
        <v>1804</v>
      </c>
      <c r="B915" s="11" t="s">
        <v>1805</v>
      </c>
      <c r="C915" s="11" t="s">
        <v>22</v>
      </c>
      <c r="D915" s="11" t="s">
        <v>30</v>
      </c>
      <c r="E915" s="11" t="s">
        <v>26</v>
      </c>
      <c r="F915" s="11" t="s">
        <v>9</v>
      </c>
      <c r="G915" s="11" t="s">
        <v>1951</v>
      </c>
      <c r="H915" s="11">
        <v>27</v>
      </c>
      <c r="I915" s="10">
        <v>43397</v>
      </c>
      <c r="J915" s="73">
        <v>1549730000</v>
      </c>
      <c r="K915" s="74" t="str">
        <f>IF(TBL_Employees[[#This Row],[Usia]]&gt;35,"Menikah","Belum Menikah")</f>
        <v>Belum Menikah</v>
      </c>
      <c r="L915" s="11" t="s">
        <v>1958</v>
      </c>
      <c r="M915" s="11" t="s">
        <v>1969</v>
      </c>
      <c r="N915" s="16" t="str">
        <f>_xlfn.TEXTJOIN(",",TRUE,TBL_Employees[[#This Row],[Employe ID]:[City]])</f>
        <v>E00943,Elena Mendoza,Director,Sales,Speciality Products,Female,Protestan,27,43397,1549730000,Belum Menikah,S3,Samarinda</v>
      </c>
    </row>
    <row r="916" spans="1:14">
      <c r="A916" s="11" t="s">
        <v>1806</v>
      </c>
      <c r="B916" s="11" t="s">
        <v>1807</v>
      </c>
      <c r="C916" s="11" t="s">
        <v>21</v>
      </c>
      <c r="D916" s="11" t="s">
        <v>13</v>
      </c>
      <c r="E916" s="11" t="s">
        <v>19</v>
      </c>
      <c r="F916" s="11" t="s">
        <v>9</v>
      </c>
      <c r="G916" s="11" t="s">
        <v>1952</v>
      </c>
      <c r="H916" s="11">
        <v>33</v>
      </c>
      <c r="I916" s="10">
        <v>43029</v>
      </c>
      <c r="J916" s="73">
        <v>693320000</v>
      </c>
      <c r="K916" s="74" t="str">
        <f>IF(TBL_Employees[[#This Row],[Usia]]&gt;35,"Menikah","Belum Menikah")</f>
        <v>Belum Menikah</v>
      </c>
      <c r="L916" s="11" t="s">
        <v>1956</v>
      </c>
      <c r="M916" s="11" t="s">
        <v>1975</v>
      </c>
      <c r="N916" s="16" t="str">
        <f>_xlfn.TEXTJOIN(",",TRUE,TBL_Employees[[#This Row],[Employe ID]:[City]])</f>
        <v>E00869,Nova Lin,Cloud Infrastructure Architect,IT,Manufacturing,Female,Katolik,33,43029,693320000,Belum Menikah,S1,Denpasar</v>
      </c>
    </row>
    <row r="917" spans="1:14">
      <c r="A917" s="11" t="s">
        <v>1808</v>
      </c>
      <c r="B917" s="11" t="s">
        <v>1809</v>
      </c>
      <c r="C917" s="11" t="s">
        <v>55</v>
      </c>
      <c r="D917" s="11" t="s">
        <v>16</v>
      </c>
      <c r="E917" s="11" t="s">
        <v>8</v>
      </c>
      <c r="F917" s="11" t="s">
        <v>9</v>
      </c>
      <c r="G917" s="11" t="s">
        <v>1953</v>
      </c>
      <c r="H917" s="11">
        <v>59</v>
      </c>
      <c r="I917" s="10">
        <v>36990</v>
      </c>
      <c r="J917" s="73">
        <v>1196990000</v>
      </c>
      <c r="K917" s="74" t="str">
        <f>IF(TBL_Employees[[#This Row],[Usia]]&gt;35,"Menikah","Belum Menikah")</f>
        <v>Menikah</v>
      </c>
      <c r="L917" s="11" t="s">
        <v>1957</v>
      </c>
      <c r="M917" s="11" t="s">
        <v>1965</v>
      </c>
      <c r="N917" s="16" t="str">
        <f>_xlfn.TEXTJOIN(",",TRUE,TBL_Employees[[#This Row],[Employe ID]:[City]])</f>
        <v>E03457,Ivy Desai,Controls Engineer,Engineering,Research &amp; Development,Female,Hindu,59,36990,1196990000,Menikah,S2,Bandung</v>
      </c>
    </row>
    <row r="918" spans="1:14">
      <c r="A918" s="11" t="s">
        <v>1810</v>
      </c>
      <c r="B918" s="11" t="s">
        <v>1811</v>
      </c>
      <c r="C918" s="11" t="s">
        <v>22</v>
      </c>
      <c r="D918" s="11" t="s">
        <v>11</v>
      </c>
      <c r="E918" s="11" t="s">
        <v>26</v>
      </c>
      <c r="F918" s="11" t="s">
        <v>9</v>
      </c>
      <c r="G918" s="11" t="s">
        <v>1954</v>
      </c>
      <c r="H918" s="11">
        <v>40</v>
      </c>
      <c r="I918" s="10">
        <v>44094</v>
      </c>
      <c r="J918" s="73">
        <v>1981760000</v>
      </c>
      <c r="K918" s="74" t="str">
        <f>IF(TBL_Employees[[#This Row],[Usia]]&gt;35,"Menikah","Belum Menikah")</f>
        <v>Menikah</v>
      </c>
      <c r="L918" s="11" t="s">
        <v>1958</v>
      </c>
      <c r="M918" s="11" t="s">
        <v>1966</v>
      </c>
      <c r="N918" s="16" t="str">
        <f>_xlfn.TEXTJOIN(",",TRUE,TBL_Employees[[#This Row],[Employe ID]:[City]])</f>
        <v>E02193,Josephine Acosta,Director,Human Resources,Speciality Products,Female,Budha,40,44094,1981760000,Menikah,S3,Medan</v>
      </c>
    </row>
    <row r="919" spans="1:14">
      <c r="A919" s="11" t="s">
        <v>1812</v>
      </c>
      <c r="B919" s="11" t="s">
        <v>1813</v>
      </c>
      <c r="C919" s="11" t="s">
        <v>39</v>
      </c>
      <c r="D919" s="11" t="s">
        <v>7</v>
      </c>
      <c r="E919" s="11" t="s">
        <v>8</v>
      </c>
      <c r="F919" s="11" t="s">
        <v>9</v>
      </c>
      <c r="G919" s="11" t="s">
        <v>1955</v>
      </c>
      <c r="H919" s="11">
        <v>45</v>
      </c>
      <c r="I919" s="10">
        <v>41127</v>
      </c>
      <c r="J919" s="73">
        <v>585860000</v>
      </c>
      <c r="K919" s="74" t="str">
        <f>IF(TBL_Employees[[#This Row],[Usia]]&gt;35,"Menikah","Belum Menikah")</f>
        <v>Menikah</v>
      </c>
      <c r="L919" s="11" t="s">
        <v>1958</v>
      </c>
      <c r="M919" s="11" t="s">
        <v>1969</v>
      </c>
      <c r="N919" s="16" t="str">
        <f>_xlfn.TEXTJOIN(",",TRUE,TBL_Employees[[#This Row],[Employe ID]:[City]])</f>
        <v>E00577,Nora Nunez,Analyst II,Finance,Research &amp; Development,Female,Konghucu,45,41127,585860000,Menikah,S3,Samarinda</v>
      </c>
    </row>
    <row r="920" spans="1:14">
      <c r="A920" s="11" t="s">
        <v>1814</v>
      </c>
      <c r="B920" s="11" t="s">
        <v>1815</v>
      </c>
      <c r="C920" s="11" t="s">
        <v>29</v>
      </c>
      <c r="D920" s="11" t="s">
        <v>30</v>
      </c>
      <c r="E920" s="11" t="s">
        <v>17</v>
      </c>
      <c r="F920" s="11" t="s">
        <v>14</v>
      </c>
      <c r="G920" s="11" t="s">
        <v>1950</v>
      </c>
      <c r="H920" s="11">
        <v>38</v>
      </c>
      <c r="I920" s="10">
        <v>40875</v>
      </c>
      <c r="J920" s="73">
        <v>740100000</v>
      </c>
      <c r="K920" s="74" t="str">
        <f>IF(TBL_Employees[[#This Row],[Usia]]&gt;35,"Menikah","Belum Menikah")</f>
        <v>Menikah</v>
      </c>
      <c r="L920" s="11" t="s">
        <v>1956</v>
      </c>
      <c r="M920" s="11" t="s">
        <v>1961</v>
      </c>
      <c r="N920" s="16" t="str">
        <f>_xlfn.TEXTJOIN(",",TRUE,TBL_Employees[[#This Row],[Employe ID]:[City]])</f>
        <v>E00538,Caleb Xiong,Sr. Account Representative,Sales,Corporate,Male,Islam,38,40875,740100000,Menikah,S1,Depok</v>
      </c>
    </row>
    <row r="921" spans="1:14">
      <c r="A921" s="11" t="s">
        <v>1816</v>
      </c>
      <c r="B921" s="11" t="s">
        <v>1817</v>
      </c>
      <c r="C921" s="11" t="s">
        <v>29</v>
      </c>
      <c r="D921" s="11" t="s">
        <v>30</v>
      </c>
      <c r="E921" s="11" t="s">
        <v>26</v>
      </c>
      <c r="F921" s="11" t="s">
        <v>14</v>
      </c>
      <c r="G921" s="11" t="s">
        <v>1951</v>
      </c>
      <c r="H921" s="11">
        <v>32</v>
      </c>
      <c r="I921" s="10">
        <v>43864</v>
      </c>
      <c r="J921" s="73">
        <v>965980000</v>
      </c>
      <c r="K921" s="74" t="str">
        <f>IF(TBL_Employees[[#This Row],[Usia]]&gt;35,"Menikah","Belum Menikah")</f>
        <v>Belum Menikah</v>
      </c>
      <c r="L921" s="11" t="s">
        <v>1956</v>
      </c>
      <c r="M921" s="11" t="s">
        <v>1962</v>
      </c>
      <c r="N921" s="16" t="str">
        <f>_xlfn.TEXTJOIN(",",TRUE,TBL_Employees[[#This Row],[Employe ID]:[City]])</f>
        <v>E01415,Henry Green,Sr. Account Representative,Sales,Speciality Products,Male,Protestan,32,43864,965980000,Belum Menikah,S1,Tanggerang</v>
      </c>
    </row>
    <row r="922" spans="1:14">
      <c r="A922" s="11" t="s">
        <v>1501</v>
      </c>
      <c r="B922" s="11" t="s">
        <v>1818</v>
      </c>
      <c r="C922" s="11" t="s">
        <v>38</v>
      </c>
      <c r="D922" s="11" t="s">
        <v>30</v>
      </c>
      <c r="E922" s="11" t="s">
        <v>26</v>
      </c>
      <c r="F922" s="11" t="s">
        <v>9</v>
      </c>
      <c r="G922" s="11" t="s">
        <v>1952</v>
      </c>
      <c r="H922" s="11">
        <v>64</v>
      </c>
      <c r="I922" s="10">
        <v>37762</v>
      </c>
      <c r="J922" s="73">
        <v>1064440000</v>
      </c>
      <c r="K922" s="74" t="str">
        <f>IF(TBL_Employees[[#This Row],[Usia]]&gt;35,"Menikah","Belum Menikah")</f>
        <v>Menikah</v>
      </c>
      <c r="L922" s="11" t="s">
        <v>1956</v>
      </c>
      <c r="M922" s="11" t="s">
        <v>1962</v>
      </c>
      <c r="N922" s="16" t="str">
        <f>_xlfn.TEXTJOIN(",",TRUE,TBL_Employees[[#This Row],[Employe ID]:[City]])</f>
        <v>E00717,Madelyn Chan,Manager,Sales,Speciality Products,Female,Katolik,64,37762,1064440000,Menikah,S1,Tanggerang</v>
      </c>
    </row>
    <row r="923" spans="1:14">
      <c r="A923" s="11" t="s">
        <v>1819</v>
      </c>
      <c r="B923" s="11" t="s">
        <v>1820</v>
      </c>
      <c r="C923" s="11" t="s">
        <v>22</v>
      </c>
      <c r="D923" s="11" t="s">
        <v>7</v>
      </c>
      <c r="E923" s="11" t="s">
        <v>17</v>
      </c>
      <c r="F923" s="11" t="s">
        <v>14</v>
      </c>
      <c r="G923" s="11" t="s">
        <v>1953</v>
      </c>
      <c r="H923" s="11">
        <v>31</v>
      </c>
      <c r="I923" s="10">
        <v>42957</v>
      </c>
      <c r="J923" s="73">
        <v>1569310000</v>
      </c>
      <c r="K923" s="74" t="str">
        <f>IF(TBL_Employees[[#This Row],[Usia]]&gt;35,"Menikah","Belum Menikah")</f>
        <v>Belum Menikah</v>
      </c>
      <c r="L923" s="11" t="s">
        <v>1956</v>
      </c>
      <c r="M923" s="11" t="s">
        <v>1959</v>
      </c>
      <c r="N923" s="16" t="str">
        <f>_xlfn.TEXTJOIN(",",TRUE,TBL_Employees[[#This Row],[Employe ID]:[City]])</f>
        <v>E00225,Angel Delgado,Director,Finance,Corporate,Male,Hindu,31,42957,1569310000,Belum Menikah,S1,Jakarta</v>
      </c>
    </row>
    <row r="924" spans="1:14">
      <c r="A924" s="11" t="s">
        <v>1821</v>
      </c>
      <c r="B924" s="11" t="s">
        <v>1822</v>
      </c>
      <c r="C924" s="11" t="s">
        <v>22</v>
      </c>
      <c r="D924" s="11" t="s">
        <v>25</v>
      </c>
      <c r="E924" s="11" t="s">
        <v>8</v>
      </c>
      <c r="F924" s="11" t="s">
        <v>9</v>
      </c>
      <c r="G924" s="11" t="s">
        <v>1954</v>
      </c>
      <c r="H924" s="11">
        <v>43</v>
      </c>
      <c r="I924" s="10">
        <v>41928</v>
      </c>
      <c r="J924" s="73">
        <v>1713600000</v>
      </c>
      <c r="K924" s="74" t="str">
        <f>IF(TBL_Employees[[#This Row],[Usia]]&gt;35,"Menikah","Belum Menikah")</f>
        <v>Menikah</v>
      </c>
      <c r="L924" s="11" t="s">
        <v>1958</v>
      </c>
      <c r="M924" s="11" t="s">
        <v>1966</v>
      </c>
      <c r="N924" s="16" t="str">
        <f>_xlfn.TEXTJOIN(",",TRUE,TBL_Employees[[#This Row],[Employe ID]:[City]])</f>
        <v>E02889,Mia Herrera,Director,Marketing,Research &amp; Development,Female,Budha,43,41928,1713600000,Menikah,S3,Medan</v>
      </c>
    </row>
    <row r="925" spans="1:14">
      <c r="A925" s="11" t="s">
        <v>1823</v>
      </c>
      <c r="B925" s="11" t="s">
        <v>1824</v>
      </c>
      <c r="C925" s="11" t="s">
        <v>12</v>
      </c>
      <c r="D925" s="11" t="s">
        <v>13</v>
      </c>
      <c r="E925" s="11" t="s">
        <v>8</v>
      </c>
      <c r="F925" s="11" t="s">
        <v>9</v>
      </c>
      <c r="G925" s="11" t="s">
        <v>1955</v>
      </c>
      <c r="H925" s="11">
        <v>45</v>
      </c>
      <c r="I925" s="10">
        <v>39908</v>
      </c>
      <c r="J925" s="73">
        <v>645050000</v>
      </c>
      <c r="K925" s="74" t="str">
        <f>IF(TBL_Employees[[#This Row],[Usia]]&gt;35,"Menikah","Belum Menikah")</f>
        <v>Menikah</v>
      </c>
      <c r="L925" s="11" t="s">
        <v>1956</v>
      </c>
      <c r="M925" s="11" t="s">
        <v>1963</v>
      </c>
      <c r="N925" s="16" t="str">
        <f>_xlfn.TEXTJOIN(",",TRUE,TBL_Employees[[#This Row],[Employe ID]:[City]])</f>
        <v>E04978,Peyton Harris,Enterprise Architect,IT,Research &amp; Development,Female,Konghucu,45,39908,645050000,Menikah,S1,Bekasi</v>
      </c>
    </row>
    <row r="926" spans="1:14">
      <c r="A926" s="11" t="s">
        <v>177</v>
      </c>
      <c r="B926" s="11" t="s">
        <v>1825</v>
      </c>
      <c r="C926" s="11" t="s">
        <v>68</v>
      </c>
      <c r="D926" s="11" t="s">
        <v>16</v>
      </c>
      <c r="E926" s="11" t="s">
        <v>26</v>
      </c>
      <c r="F926" s="11" t="s">
        <v>14</v>
      </c>
      <c r="G926" s="11" t="s">
        <v>1950</v>
      </c>
      <c r="H926" s="11">
        <v>32</v>
      </c>
      <c r="I926" s="10">
        <v>44478</v>
      </c>
      <c r="J926" s="73">
        <v>1022980000</v>
      </c>
      <c r="K926" s="74" t="str">
        <f>IF(TBL_Employees[[#This Row],[Usia]]&gt;35,"Menikah","Belum Menikah")</f>
        <v>Belum Menikah</v>
      </c>
      <c r="L926" s="11" t="s">
        <v>1958</v>
      </c>
      <c r="M926" s="11" t="s">
        <v>1976</v>
      </c>
      <c r="N926" s="16" t="str">
        <f>_xlfn.TEXTJOIN(",",TRUE,TBL_Employees[[#This Row],[Employe ID]:[City]])</f>
        <v>E04163,David Herrera,Engineering Manager,Engineering,Speciality Products,Male,Islam,32,44478,1022980000,Belum Menikah,S3,Manado</v>
      </c>
    </row>
    <row r="927" spans="1:14">
      <c r="A927" s="11" t="s">
        <v>1826</v>
      </c>
      <c r="B927" s="11" t="s">
        <v>1827</v>
      </c>
      <c r="C927" s="11" t="s">
        <v>37</v>
      </c>
      <c r="D927" s="11" t="s">
        <v>30</v>
      </c>
      <c r="E927" s="11" t="s">
        <v>17</v>
      </c>
      <c r="F927" s="11" t="s">
        <v>9</v>
      </c>
      <c r="G927" s="11" t="s">
        <v>1951</v>
      </c>
      <c r="H927" s="11">
        <v>27</v>
      </c>
      <c r="I927" s="10">
        <v>43721</v>
      </c>
      <c r="J927" s="73">
        <v>1332970000</v>
      </c>
      <c r="K927" s="74" t="str">
        <f>IF(TBL_Employees[[#This Row],[Usia]]&gt;35,"Menikah","Belum Menikah")</f>
        <v>Belum Menikah</v>
      </c>
      <c r="L927" s="11" t="s">
        <v>1958</v>
      </c>
      <c r="M927" s="11" t="s">
        <v>1976</v>
      </c>
      <c r="N927" s="16" t="str">
        <f>_xlfn.TEXTJOIN(",",TRUE,TBL_Employees[[#This Row],[Employe ID]:[City]])</f>
        <v>E01652,Avery Dominguez,Sr. Manger,Sales,Corporate,Female,Protestan,27,43721,1332970000,Belum Menikah,S3,Manado</v>
      </c>
    </row>
    <row r="928" spans="1:14">
      <c r="A928" s="11" t="s">
        <v>165</v>
      </c>
      <c r="B928" s="11" t="s">
        <v>1828</v>
      </c>
      <c r="C928" s="11" t="s">
        <v>37</v>
      </c>
      <c r="D928" s="11" t="s">
        <v>11</v>
      </c>
      <c r="E928" s="11" t="s">
        <v>26</v>
      </c>
      <c r="F928" s="11" t="s">
        <v>9</v>
      </c>
      <c r="G928" s="11" t="s">
        <v>1952</v>
      </c>
      <c r="H928" s="11">
        <v>25</v>
      </c>
      <c r="I928" s="10">
        <v>44272</v>
      </c>
      <c r="J928" s="73">
        <v>1550800000</v>
      </c>
      <c r="K928" s="74" t="str">
        <f>IF(TBL_Employees[[#This Row],[Usia]]&gt;35,"Menikah","Belum Menikah")</f>
        <v>Belum Menikah</v>
      </c>
      <c r="L928" s="11" t="s">
        <v>1956</v>
      </c>
      <c r="M928" s="11" t="s">
        <v>1964</v>
      </c>
      <c r="N928" s="16" t="str">
        <f>_xlfn.TEXTJOIN(",",TRUE,TBL_Employees[[#This Row],[Employe ID]:[City]])</f>
        <v>E00880,Grace Carter,Sr. Manger,Human Resources,Speciality Products,Female,Katolik,25,44272,1550800000,Belum Menikah,S1,Surabaya</v>
      </c>
    </row>
    <row r="929" spans="1:14">
      <c r="A929" s="11" t="s">
        <v>1829</v>
      </c>
      <c r="B929" s="11" t="s">
        <v>1830</v>
      </c>
      <c r="C929" s="11" t="s">
        <v>24</v>
      </c>
      <c r="D929" s="11" t="s">
        <v>30</v>
      </c>
      <c r="E929" s="11" t="s">
        <v>26</v>
      </c>
      <c r="F929" s="11" t="s">
        <v>14</v>
      </c>
      <c r="G929" s="11" t="s">
        <v>1953</v>
      </c>
      <c r="H929" s="11">
        <v>31</v>
      </c>
      <c r="I929" s="10">
        <v>43325</v>
      </c>
      <c r="J929" s="73">
        <v>818280000</v>
      </c>
      <c r="K929" s="74" t="str">
        <f>IF(TBL_Employees[[#This Row],[Usia]]&gt;35,"Menikah","Belum Menikah")</f>
        <v>Belum Menikah</v>
      </c>
      <c r="L929" s="11" t="s">
        <v>1956</v>
      </c>
      <c r="M929" s="11" t="s">
        <v>1963</v>
      </c>
      <c r="N929" s="16" t="str">
        <f>_xlfn.TEXTJOIN(",",TRUE,TBL_Employees[[#This Row],[Employe ID]:[City]])</f>
        <v>E04335,Parker Allen,Sr. Analyst,Sales,Speciality Products,Male,Hindu,31,43325,818280000,Belum Menikah,S1,Bekasi</v>
      </c>
    </row>
    <row r="930" spans="1:14">
      <c r="A930" s="11" t="s">
        <v>1831</v>
      </c>
      <c r="B930" s="11" t="s">
        <v>1832</v>
      </c>
      <c r="C930" s="11" t="s">
        <v>37</v>
      </c>
      <c r="D930" s="11" t="s">
        <v>25</v>
      </c>
      <c r="E930" s="11" t="s">
        <v>17</v>
      </c>
      <c r="F930" s="11" t="s">
        <v>9</v>
      </c>
      <c r="G930" s="11" t="s">
        <v>1954</v>
      </c>
      <c r="H930" s="11">
        <v>65</v>
      </c>
      <c r="I930" s="10">
        <v>36823</v>
      </c>
      <c r="J930" s="73">
        <v>1494170000</v>
      </c>
      <c r="K930" s="74" t="str">
        <f>IF(TBL_Employees[[#This Row],[Usia]]&gt;35,"Menikah","Belum Menikah")</f>
        <v>Menikah</v>
      </c>
      <c r="L930" s="11" t="s">
        <v>1957</v>
      </c>
      <c r="M930" s="11" t="s">
        <v>1968</v>
      </c>
      <c r="N930" s="16" t="str">
        <f>_xlfn.TEXTJOIN(",",TRUE,TBL_Employees[[#This Row],[Employe ID]:[City]])</f>
        <v>E01300,Sadie Lee,Sr. Manger,Marketing,Corporate,Female,Budha,65,36823,1494170000,Menikah,S2,Lombok</v>
      </c>
    </row>
    <row r="931" spans="1:14">
      <c r="A931" s="11" t="s">
        <v>1833</v>
      </c>
      <c r="B931" s="11" t="s">
        <v>1834</v>
      </c>
      <c r="C931" s="11" t="s">
        <v>38</v>
      </c>
      <c r="D931" s="11" t="s">
        <v>30</v>
      </c>
      <c r="E931" s="11" t="s">
        <v>17</v>
      </c>
      <c r="F931" s="11" t="s">
        <v>14</v>
      </c>
      <c r="G931" s="11" t="s">
        <v>1955</v>
      </c>
      <c r="H931" s="11">
        <v>50</v>
      </c>
      <c r="I931" s="10">
        <v>41024</v>
      </c>
      <c r="J931" s="73">
        <v>1132690000</v>
      </c>
      <c r="K931" s="74" t="str">
        <f>IF(TBL_Employees[[#This Row],[Usia]]&gt;35,"Menikah","Belum Menikah")</f>
        <v>Menikah</v>
      </c>
      <c r="L931" s="11" t="s">
        <v>1958</v>
      </c>
      <c r="M931" s="11" t="s">
        <v>1969</v>
      </c>
      <c r="N931" s="16" t="str">
        <f>_xlfn.TEXTJOIN(",",TRUE,TBL_Employees[[#This Row],[Employe ID]:[City]])</f>
        <v>E03102,Cooper Valdez,Manager,Sales,Corporate,Male,Konghucu,50,41024,1132690000,Menikah,S3,Samarinda</v>
      </c>
    </row>
    <row r="932" spans="1:14">
      <c r="A932" s="11" t="s">
        <v>355</v>
      </c>
      <c r="B932" s="11" t="s">
        <v>1835</v>
      </c>
      <c r="C932" s="11" t="s">
        <v>37</v>
      </c>
      <c r="D932" s="11" t="s">
        <v>13</v>
      </c>
      <c r="E932" s="11" t="s">
        <v>19</v>
      </c>
      <c r="F932" s="11" t="s">
        <v>14</v>
      </c>
      <c r="G932" s="11" t="s">
        <v>1950</v>
      </c>
      <c r="H932" s="11">
        <v>46</v>
      </c>
      <c r="I932" s="10">
        <v>43085</v>
      </c>
      <c r="J932" s="73">
        <v>1367160000</v>
      </c>
      <c r="K932" s="74" t="str">
        <f>IF(TBL_Employees[[#This Row],[Usia]]&gt;35,"Menikah","Belum Menikah")</f>
        <v>Menikah</v>
      </c>
      <c r="L932" s="11" t="s">
        <v>1956</v>
      </c>
      <c r="M932" s="11" t="s">
        <v>1964</v>
      </c>
      <c r="N932" s="16" t="str">
        <f>_xlfn.TEXTJOIN(",",TRUE,TBL_Employees[[#This Row],[Employe ID]:[City]])</f>
        <v>E04089,Sebastian Fong,Sr. Manger,IT,Manufacturing,Male,Islam,46,43085,1367160000,Menikah,S1,Surabaya</v>
      </c>
    </row>
    <row r="933" spans="1:14">
      <c r="A933" s="11" t="s">
        <v>1836</v>
      </c>
      <c r="B933" s="11" t="s">
        <v>1837</v>
      </c>
      <c r="C933" s="11" t="s">
        <v>37</v>
      </c>
      <c r="D933" s="11" t="s">
        <v>30</v>
      </c>
      <c r="E933" s="11" t="s">
        <v>26</v>
      </c>
      <c r="F933" s="11" t="s">
        <v>14</v>
      </c>
      <c r="G933" s="11" t="s">
        <v>1951</v>
      </c>
      <c r="H933" s="11">
        <v>54</v>
      </c>
      <c r="I933" s="10">
        <v>40836</v>
      </c>
      <c r="J933" s="73">
        <v>1226440000</v>
      </c>
      <c r="K933" s="74" t="str">
        <f>IF(TBL_Employees[[#This Row],[Usia]]&gt;35,"Menikah","Belum Menikah")</f>
        <v>Menikah</v>
      </c>
      <c r="L933" s="11" t="s">
        <v>1956</v>
      </c>
      <c r="M933" s="11" t="s">
        <v>1964</v>
      </c>
      <c r="N933" s="16" t="str">
        <f>_xlfn.TEXTJOIN(",",TRUE,TBL_Employees[[#This Row],[Employe ID]:[City]])</f>
        <v>E02059,Roman Munoz,Sr. Manger,Sales,Speciality Products,Male,Protestan,54,40836,1226440000,Menikah,S1,Surabaya</v>
      </c>
    </row>
    <row r="934" spans="1:14">
      <c r="A934" s="11" t="s">
        <v>1838</v>
      </c>
      <c r="B934" s="11" t="s">
        <v>1839</v>
      </c>
      <c r="C934" s="11" t="s">
        <v>38</v>
      </c>
      <c r="D934" s="11" t="s">
        <v>30</v>
      </c>
      <c r="E934" s="11" t="s">
        <v>8</v>
      </c>
      <c r="F934" s="11" t="s">
        <v>9</v>
      </c>
      <c r="G934" s="11" t="s">
        <v>1952</v>
      </c>
      <c r="H934" s="11">
        <v>50</v>
      </c>
      <c r="I934" s="10">
        <v>36653</v>
      </c>
      <c r="J934" s="73">
        <v>1064280000</v>
      </c>
      <c r="K934" s="74" t="str">
        <f>IF(TBL_Employees[[#This Row],[Usia]]&gt;35,"Menikah","Belum Menikah")</f>
        <v>Menikah</v>
      </c>
      <c r="L934" s="11" t="s">
        <v>1956</v>
      </c>
      <c r="M934" s="11" t="s">
        <v>1961</v>
      </c>
      <c r="N934" s="16" t="str">
        <f>_xlfn.TEXTJOIN(",",TRUE,TBL_Employees[[#This Row],[Employe ID]:[City]])</f>
        <v>E03894,Charlotte Chang,Manager,Sales,Research &amp; Development,Female,Katolik,50,36653,1064280000,Menikah,S1,Depok</v>
      </c>
    </row>
    <row r="935" spans="1:14">
      <c r="A935" s="11" t="s">
        <v>1840</v>
      </c>
      <c r="B935" s="11" t="s">
        <v>1841</v>
      </c>
      <c r="C935" s="11" t="s">
        <v>6</v>
      </c>
      <c r="D935" s="11" t="s">
        <v>7</v>
      </c>
      <c r="E935" s="11" t="s">
        <v>17</v>
      </c>
      <c r="F935" s="11" t="s">
        <v>14</v>
      </c>
      <c r="G935" s="11" t="s">
        <v>1953</v>
      </c>
      <c r="H935" s="11">
        <v>36</v>
      </c>
      <c r="I935" s="10">
        <v>39830</v>
      </c>
      <c r="J935" s="73">
        <v>2382360000</v>
      </c>
      <c r="K935" s="74" t="str">
        <f>IF(TBL_Employees[[#This Row],[Usia]]&gt;35,"Menikah","Belum Menikah")</f>
        <v>Menikah</v>
      </c>
      <c r="L935" s="11" t="s">
        <v>1956</v>
      </c>
      <c r="M935" s="11" t="s">
        <v>1959</v>
      </c>
      <c r="N935" s="16" t="str">
        <f>_xlfn.TEXTJOIN(",",TRUE,TBL_Employees[[#This Row],[Employe ID]:[City]])</f>
        <v>E03106,Xavier Davis,Vice President,Finance,Corporate,Male,Hindu,36,39830,2382360000,Menikah,S1,Jakarta</v>
      </c>
    </row>
    <row r="936" spans="1:14">
      <c r="A936" s="11" t="s">
        <v>1842</v>
      </c>
      <c r="B936" s="11" t="s">
        <v>1843</v>
      </c>
      <c r="C936" s="11" t="s">
        <v>22</v>
      </c>
      <c r="D936" s="11" t="s">
        <v>7</v>
      </c>
      <c r="E936" s="11" t="s">
        <v>17</v>
      </c>
      <c r="F936" s="11" t="s">
        <v>9</v>
      </c>
      <c r="G936" s="11" t="s">
        <v>1954</v>
      </c>
      <c r="H936" s="11">
        <v>64</v>
      </c>
      <c r="I936" s="10">
        <v>41264</v>
      </c>
      <c r="J936" s="73">
        <v>1532530000</v>
      </c>
      <c r="K936" s="74" t="str">
        <f>IF(TBL_Employees[[#This Row],[Usia]]&gt;35,"Menikah","Belum Menikah")</f>
        <v>Menikah</v>
      </c>
      <c r="L936" s="11" t="s">
        <v>1956</v>
      </c>
      <c r="M936" s="11" t="s">
        <v>1964</v>
      </c>
      <c r="N936" s="16" t="str">
        <f>_xlfn.TEXTJOIN(",",TRUE,TBL_Employees[[#This Row],[Employe ID]:[City]])</f>
        <v>E01350,Natalie Carter,Director,Finance,Corporate,Female,Budha,64,41264,1532530000,Menikah,S1,Surabaya</v>
      </c>
    </row>
    <row r="937" spans="1:14">
      <c r="A937" s="11" t="s">
        <v>1844</v>
      </c>
      <c r="B937" s="11" t="s">
        <v>1845</v>
      </c>
      <c r="C937" s="11" t="s">
        <v>38</v>
      </c>
      <c r="D937" s="11" t="s">
        <v>40</v>
      </c>
      <c r="E937" s="11" t="s">
        <v>19</v>
      </c>
      <c r="F937" s="11" t="s">
        <v>9</v>
      </c>
      <c r="G937" s="11" t="s">
        <v>1955</v>
      </c>
      <c r="H937" s="11">
        <v>34</v>
      </c>
      <c r="I937" s="10">
        <v>41915</v>
      </c>
      <c r="J937" s="73">
        <v>1037070000</v>
      </c>
      <c r="K937" s="74" t="str">
        <f>IF(TBL_Employees[[#This Row],[Usia]]&gt;35,"Menikah","Belum Menikah")</f>
        <v>Belum Menikah</v>
      </c>
      <c r="L937" s="11" t="s">
        <v>1956</v>
      </c>
      <c r="M937" s="11" t="s">
        <v>1975</v>
      </c>
      <c r="N937" s="16" t="str">
        <f>_xlfn.TEXTJOIN(",",TRUE,TBL_Employees[[#This Row],[Employe ID]:[City]])</f>
        <v>E02900,Elena Richardson,Manager,Accounting,Manufacturing,Female,Konghucu,34,41915,1037070000,Belum Menikah,S1,Denpasar</v>
      </c>
    </row>
    <row r="938" spans="1:14">
      <c r="A938" s="11" t="s">
        <v>1846</v>
      </c>
      <c r="B938" s="11" t="s">
        <v>1847</v>
      </c>
      <c r="C938" s="11" t="s">
        <v>6</v>
      </c>
      <c r="D938" s="11" t="s">
        <v>40</v>
      </c>
      <c r="E938" s="11" t="s">
        <v>26</v>
      </c>
      <c r="F938" s="11" t="s">
        <v>9</v>
      </c>
      <c r="G938" s="11" t="s">
        <v>1950</v>
      </c>
      <c r="H938" s="11">
        <v>41</v>
      </c>
      <c r="I938" s="10">
        <v>41130</v>
      </c>
      <c r="J938" s="73">
        <v>2453600000</v>
      </c>
      <c r="K938" s="74" t="str">
        <f>IF(TBL_Employees[[#This Row],[Usia]]&gt;35,"Menikah","Belum Menikah")</f>
        <v>Menikah</v>
      </c>
      <c r="L938" s="11" t="s">
        <v>1956</v>
      </c>
      <c r="M938" s="11" t="s">
        <v>1964</v>
      </c>
      <c r="N938" s="16" t="str">
        <f>_xlfn.TEXTJOIN(",",TRUE,TBL_Employees[[#This Row],[Employe ID]:[City]])</f>
        <v>E02202,Emilia Bailey,Vice President,Accounting,Speciality Products,Female,Islam,41,41130,2453600000,Menikah,S1,Surabaya</v>
      </c>
    </row>
    <row r="939" spans="1:14">
      <c r="A939" s="11" t="s">
        <v>1848</v>
      </c>
      <c r="B939" s="11" t="s">
        <v>1849</v>
      </c>
      <c r="C939" s="11" t="s">
        <v>57</v>
      </c>
      <c r="D939" s="11" t="s">
        <v>16</v>
      </c>
      <c r="E939" s="11" t="s">
        <v>26</v>
      </c>
      <c r="F939" s="11" t="s">
        <v>14</v>
      </c>
      <c r="G939" s="11" t="s">
        <v>1951</v>
      </c>
      <c r="H939" s="11">
        <v>25</v>
      </c>
      <c r="I939" s="10">
        <v>44385</v>
      </c>
      <c r="J939" s="73">
        <v>672750000</v>
      </c>
      <c r="K939" s="74" t="str">
        <f>IF(TBL_Employees[[#This Row],[Usia]]&gt;35,"Menikah","Belum Menikah")</f>
        <v>Belum Menikah</v>
      </c>
      <c r="L939" s="11" t="s">
        <v>1956</v>
      </c>
      <c r="M939" s="11" t="s">
        <v>1975</v>
      </c>
      <c r="N939" s="16" t="str">
        <f>_xlfn.TEXTJOIN(",",TRUE,TBL_Employees[[#This Row],[Employe ID]:[City]])</f>
        <v>E02696,Ryan Lu,Development Engineer,Engineering,Speciality Products,Male,Protestan,25,44385,672750000,Belum Menikah,S1,Denpasar</v>
      </c>
    </row>
    <row r="940" spans="1:14">
      <c r="A940" s="11" t="s">
        <v>1850</v>
      </c>
      <c r="B940" s="11" t="s">
        <v>1851</v>
      </c>
      <c r="C940" s="11" t="s">
        <v>38</v>
      </c>
      <c r="D940" s="11" t="s">
        <v>13</v>
      </c>
      <c r="E940" s="11" t="s">
        <v>19</v>
      </c>
      <c r="F940" s="11" t="s">
        <v>14</v>
      </c>
      <c r="G940" s="11" t="s">
        <v>1952</v>
      </c>
      <c r="H940" s="11">
        <v>45</v>
      </c>
      <c r="I940" s="10">
        <v>42026</v>
      </c>
      <c r="J940" s="73">
        <v>1012880000</v>
      </c>
      <c r="K940" s="74" t="str">
        <f>IF(TBL_Employees[[#This Row],[Usia]]&gt;35,"Menikah","Belum Menikah")</f>
        <v>Menikah</v>
      </c>
      <c r="L940" s="11" t="s">
        <v>1956</v>
      </c>
      <c r="M940" s="11" t="s">
        <v>1962</v>
      </c>
      <c r="N940" s="16" t="str">
        <f>_xlfn.TEXTJOIN(",",TRUE,TBL_Employees[[#This Row],[Employe ID]:[City]])</f>
        <v>E01722,Asher Huynh,Manager,IT,Manufacturing,Male,Katolik,45,42026,1012880000,Menikah,S1,Tanggerang</v>
      </c>
    </row>
    <row r="941" spans="1:14">
      <c r="A941" s="11" t="s">
        <v>530</v>
      </c>
      <c r="B941" s="11" t="s">
        <v>1852</v>
      </c>
      <c r="C941" s="11" t="s">
        <v>22</v>
      </c>
      <c r="D941" s="11" t="s">
        <v>11</v>
      </c>
      <c r="E941" s="11" t="s">
        <v>26</v>
      </c>
      <c r="F941" s="11" t="s">
        <v>9</v>
      </c>
      <c r="G941" s="11" t="s">
        <v>1953</v>
      </c>
      <c r="H941" s="11">
        <v>52</v>
      </c>
      <c r="I941" s="10">
        <v>34209</v>
      </c>
      <c r="J941" s="73">
        <v>1774430000</v>
      </c>
      <c r="K941" s="74" t="str">
        <f>IF(TBL_Employees[[#This Row],[Usia]]&gt;35,"Menikah","Belum Menikah")</f>
        <v>Menikah</v>
      </c>
      <c r="L941" s="11" t="s">
        <v>1958</v>
      </c>
      <c r="M941" s="11" t="s">
        <v>1969</v>
      </c>
      <c r="N941" s="16" t="str">
        <f>_xlfn.TEXTJOIN(",",TRUE,TBL_Employees[[#This Row],[Employe ID]:[City]])</f>
        <v>E04562,Kinsley Martinez,Director,Human Resources,Speciality Products,Female,Hindu,52,34209,1774430000,Menikah,S3,Samarinda</v>
      </c>
    </row>
    <row r="942" spans="1:14">
      <c r="A942" s="11" t="s">
        <v>1853</v>
      </c>
      <c r="B942" s="11" t="s">
        <v>1854</v>
      </c>
      <c r="C942" s="11" t="s">
        <v>21</v>
      </c>
      <c r="D942" s="11" t="s">
        <v>13</v>
      </c>
      <c r="E942" s="11" t="s">
        <v>19</v>
      </c>
      <c r="F942" s="11" t="s">
        <v>9</v>
      </c>
      <c r="G942" s="11" t="s">
        <v>1954</v>
      </c>
      <c r="H942" s="11">
        <v>37</v>
      </c>
      <c r="I942" s="10">
        <v>42487</v>
      </c>
      <c r="J942" s="73">
        <v>914000000</v>
      </c>
      <c r="K942" s="74" t="str">
        <f>IF(TBL_Employees[[#This Row],[Usia]]&gt;35,"Menikah","Belum Menikah")</f>
        <v>Menikah</v>
      </c>
      <c r="L942" s="11" t="s">
        <v>1956</v>
      </c>
      <c r="M942" s="11" t="s">
        <v>1961</v>
      </c>
      <c r="N942" s="16" t="str">
        <f>_xlfn.TEXTJOIN(",",TRUE,TBL_Employees[[#This Row],[Employe ID]:[City]])</f>
        <v>E00640,Paisley Bryant,Cloud Infrastructure Architect,IT,Manufacturing,Female,Budha,37,42487,914000000,Menikah,S1,Depok</v>
      </c>
    </row>
    <row r="943" spans="1:14">
      <c r="A943" s="11" t="s">
        <v>1855</v>
      </c>
      <c r="B943" s="11" t="s">
        <v>1856</v>
      </c>
      <c r="C943" s="11" t="s">
        <v>6</v>
      </c>
      <c r="D943" s="11" t="s">
        <v>11</v>
      </c>
      <c r="E943" s="11" t="s">
        <v>17</v>
      </c>
      <c r="F943" s="11" t="s">
        <v>14</v>
      </c>
      <c r="G943" s="11" t="s">
        <v>1955</v>
      </c>
      <c r="H943" s="11">
        <v>44</v>
      </c>
      <c r="I943" s="10">
        <v>39335</v>
      </c>
      <c r="J943" s="73">
        <v>1812470000</v>
      </c>
      <c r="K943" s="74" t="str">
        <f>IF(TBL_Employees[[#This Row],[Usia]]&gt;35,"Menikah","Belum Menikah")</f>
        <v>Menikah</v>
      </c>
      <c r="L943" s="11" t="s">
        <v>1958</v>
      </c>
      <c r="M943" s="11" t="s">
        <v>1969</v>
      </c>
      <c r="N943" s="16" t="str">
        <f>_xlfn.TEXTJOIN(",",TRUE,TBL_Employees[[#This Row],[Employe ID]:[City]])</f>
        <v>E02554,Joshua Ramirez,Vice President,Human Resources,Corporate,Male,Konghucu,44,39335,1812470000,Menikah,S3,Samarinda</v>
      </c>
    </row>
    <row r="944" spans="1:14">
      <c r="A944" s="11" t="s">
        <v>1857</v>
      </c>
      <c r="B944" s="11" t="s">
        <v>1858</v>
      </c>
      <c r="C944" s="11" t="s">
        <v>37</v>
      </c>
      <c r="D944" s="11" t="s">
        <v>11</v>
      </c>
      <c r="E944" s="11" t="s">
        <v>8</v>
      </c>
      <c r="F944" s="11" t="s">
        <v>14</v>
      </c>
      <c r="G944" s="11" t="s">
        <v>1950</v>
      </c>
      <c r="H944" s="11">
        <v>42</v>
      </c>
      <c r="I944" s="10">
        <v>37914</v>
      </c>
      <c r="J944" s="73">
        <v>1355580000</v>
      </c>
      <c r="K944" s="74" t="str">
        <f>IF(TBL_Employees[[#This Row],[Usia]]&gt;35,"Menikah","Belum Menikah")</f>
        <v>Menikah</v>
      </c>
      <c r="L944" s="11" t="s">
        <v>1956</v>
      </c>
      <c r="M944" s="11" t="s">
        <v>1962</v>
      </c>
      <c r="N944" s="16" t="str">
        <f>_xlfn.TEXTJOIN(",",TRUE,TBL_Employees[[#This Row],[Employe ID]:[City]])</f>
        <v>E03412,Joshua Martin,Sr. Manger,Human Resources,Research &amp; Development,Male,Islam,42,37914,1355580000,Menikah,S1,Tanggerang</v>
      </c>
    </row>
    <row r="945" spans="1:14">
      <c r="A945" s="11" t="s">
        <v>1859</v>
      </c>
      <c r="B945" s="11" t="s">
        <v>1412</v>
      </c>
      <c r="C945" s="11" t="s">
        <v>42</v>
      </c>
      <c r="D945" s="11" t="s">
        <v>40</v>
      </c>
      <c r="E945" s="11" t="s">
        <v>26</v>
      </c>
      <c r="F945" s="11" t="s">
        <v>14</v>
      </c>
      <c r="G945" s="11" t="s">
        <v>1951</v>
      </c>
      <c r="H945" s="11">
        <v>49</v>
      </c>
      <c r="I945" s="10">
        <v>40894</v>
      </c>
      <c r="J945" s="73">
        <v>568780000</v>
      </c>
      <c r="K945" s="74" t="str">
        <f>IF(TBL_Employees[[#This Row],[Usia]]&gt;35,"Menikah","Belum Menikah")</f>
        <v>Menikah</v>
      </c>
      <c r="L945" s="11" t="s">
        <v>1956</v>
      </c>
      <c r="M945" s="11" t="s">
        <v>1959</v>
      </c>
      <c r="N945" s="16" t="str">
        <f>_xlfn.TEXTJOIN(",",TRUE,TBL_Employees[[#This Row],[Employe ID]:[City]])</f>
        <v>E00646,Charles Moore,Analyst,Accounting,Speciality Products,Male,Protestan,49,40894,568780000,Menikah,S1,Jakarta</v>
      </c>
    </row>
    <row r="946" spans="1:14">
      <c r="A946" s="11" t="s">
        <v>184</v>
      </c>
      <c r="B946" s="11" t="s">
        <v>1860</v>
      </c>
      <c r="C946" s="11" t="s">
        <v>62</v>
      </c>
      <c r="D946" s="11" t="s">
        <v>13</v>
      </c>
      <c r="E946" s="11" t="s">
        <v>26</v>
      </c>
      <c r="F946" s="11" t="s">
        <v>14</v>
      </c>
      <c r="G946" s="11" t="s">
        <v>1952</v>
      </c>
      <c r="H946" s="11">
        <v>34</v>
      </c>
      <c r="I946" s="10">
        <v>43728</v>
      </c>
      <c r="J946" s="73">
        <v>947350000</v>
      </c>
      <c r="K946" s="74" t="str">
        <f>IF(TBL_Employees[[#This Row],[Usia]]&gt;35,"Menikah","Belum Menikah")</f>
        <v>Belum Menikah</v>
      </c>
      <c r="L946" s="11" t="s">
        <v>1957</v>
      </c>
      <c r="M946" s="11" t="s">
        <v>1967</v>
      </c>
      <c r="N946" s="16" t="str">
        <f>_xlfn.TEXTJOIN(",",TRUE,TBL_Employees[[#This Row],[Employe ID]:[City]])</f>
        <v>E04670,Angel Do,IT Systems Architect,IT,Speciality Products,Male,Katolik,34,43728,947350000,Belum Menikah,S2,Yogyakarta</v>
      </c>
    </row>
    <row r="947" spans="1:14">
      <c r="A947" s="11" t="s">
        <v>1861</v>
      </c>
      <c r="B947" s="11" t="s">
        <v>1862</v>
      </c>
      <c r="C947" s="11" t="s">
        <v>39</v>
      </c>
      <c r="D947" s="11" t="s">
        <v>30</v>
      </c>
      <c r="E947" s="11" t="s">
        <v>19</v>
      </c>
      <c r="F947" s="11" t="s">
        <v>14</v>
      </c>
      <c r="G947" s="11" t="s">
        <v>1953</v>
      </c>
      <c r="H947" s="11">
        <v>39</v>
      </c>
      <c r="I947" s="10">
        <v>39229</v>
      </c>
      <c r="J947" s="73">
        <v>512340000</v>
      </c>
      <c r="K947" s="74" t="str">
        <f>IF(TBL_Employees[[#This Row],[Usia]]&gt;35,"Menikah","Belum Menikah")</f>
        <v>Menikah</v>
      </c>
      <c r="L947" s="11" t="s">
        <v>1956</v>
      </c>
      <c r="M947" s="11" t="s">
        <v>1959</v>
      </c>
      <c r="N947" s="16" t="str">
        <f>_xlfn.TEXTJOIN(",",TRUE,TBL_Employees[[#This Row],[Employe ID]:[City]])</f>
        <v>E03580,Maverick Medina,Analyst II,Sales,Manufacturing,Male,Hindu,39,39229,512340000,Menikah,S1,Jakarta</v>
      </c>
    </row>
    <row r="948" spans="1:14">
      <c r="A948" s="11" t="s">
        <v>1417</v>
      </c>
      <c r="B948" s="11" t="s">
        <v>1863</v>
      </c>
      <c r="C948" s="11" t="s">
        <v>6</v>
      </c>
      <c r="D948" s="11" t="s">
        <v>11</v>
      </c>
      <c r="E948" s="11" t="s">
        <v>26</v>
      </c>
      <c r="F948" s="11" t="s">
        <v>14</v>
      </c>
      <c r="G948" s="11" t="s">
        <v>1954</v>
      </c>
      <c r="H948" s="11">
        <v>31</v>
      </c>
      <c r="I948" s="10">
        <v>42018</v>
      </c>
      <c r="J948" s="73">
        <v>2300250000</v>
      </c>
      <c r="K948" s="74" t="str">
        <f>IF(TBL_Employees[[#This Row],[Usia]]&gt;35,"Menikah","Belum Menikah")</f>
        <v>Belum Menikah</v>
      </c>
      <c r="L948" s="11" t="s">
        <v>1956</v>
      </c>
      <c r="M948" s="11" t="s">
        <v>1962</v>
      </c>
      <c r="N948" s="16" t="str">
        <f>_xlfn.TEXTJOIN(",",TRUE,TBL_Employees[[#This Row],[Employe ID]:[City]])</f>
        <v>E00446,Isaac Han,Vice President,Human Resources,Speciality Products,Male,Budha,31,42018,2300250000,Belum Menikah,S1,Tanggerang</v>
      </c>
    </row>
    <row r="949" spans="1:14">
      <c r="A949" s="11" t="s">
        <v>378</v>
      </c>
      <c r="B949" s="11" t="s">
        <v>1864</v>
      </c>
      <c r="C949" s="11" t="s">
        <v>37</v>
      </c>
      <c r="D949" s="11" t="s">
        <v>11</v>
      </c>
      <c r="E949" s="11" t="s">
        <v>26</v>
      </c>
      <c r="F949" s="11" t="s">
        <v>9</v>
      </c>
      <c r="G949" s="11" t="s">
        <v>1955</v>
      </c>
      <c r="H949" s="11">
        <v>36</v>
      </c>
      <c r="I949" s="10">
        <v>40248</v>
      </c>
      <c r="J949" s="73">
        <v>1340060000</v>
      </c>
      <c r="K949" s="74" t="str">
        <f>IF(TBL_Employees[[#This Row],[Usia]]&gt;35,"Menikah","Belum Menikah")</f>
        <v>Menikah</v>
      </c>
      <c r="L949" s="11" t="s">
        <v>1957</v>
      </c>
      <c r="M949" s="11" t="s">
        <v>1967</v>
      </c>
      <c r="N949" s="16" t="str">
        <f>_xlfn.TEXTJOIN(",",TRUE,TBL_Employees[[#This Row],[Employe ID]:[City]])</f>
        <v>E02363,Eliza Liang,Sr. Manger,Human Resources,Speciality Products,Female,Konghucu,36,40248,1340060000,Menikah,S2,Yogyakarta</v>
      </c>
    </row>
    <row r="950" spans="1:14">
      <c r="A950" s="11" t="s">
        <v>296</v>
      </c>
      <c r="B950" s="11" t="s">
        <v>1865</v>
      </c>
      <c r="C950" s="11" t="s">
        <v>38</v>
      </c>
      <c r="D950" s="11" t="s">
        <v>7</v>
      </c>
      <c r="E950" s="11" t="s">
        <v>17</v>
      </c>
      <c r="F950" s="11" t="s">
        <v>9</v>
      </c>
      <c r="G950" s="11" t="s">
        <v>1950</v>
      </c>
      <c r="H950" s="11">
        <v>61</v>
      </c>
      <c r="I950" s="10">
        <v>40092</v>
      </c>
      <c r="J950" s="73">
        <v>1030960000</v>
      </c>
      <c r="K950" s="74" t="str">
        <f>IF(TBL_Employees[[#This Row],[Usia]]&gt;35,"Menikah","Belum Menikah")</f>
        <v>Menikah</v>
      </c>
      <c r="L950" s="11" t="s">
        <v>1957</v>
      </c>
      <c r="M950" s="11" t="s">
        <v>1967</v>
      </c>
      <c r="N950" s="16" t="str">
        <f>_xlfn.TEXTJOIN(",",TRUE,TBL_Employees[[#This Row],[Employe ID]:[City]])</f>
        <v>E03718,Zoe Zhou,Manager,Finance,Corporate,Female,Islam,61,40092,1030960000,Menikah,S2,Yogyakarta</v>
      </c>
    </row>
    <row r="951" spans="1:14">
      <c r="A951" s="11" t="s">
        <v>1866</v>
      </c>
      <c r="B951" s="11" t="s">
        <v>1867</v>
      </c>
      <c r="C951" s="11" t="s">
        <v>42</v>
      </c>
      <c r="D951" s="11" t="s">
        <v>40</v>
      </c>
      <c r="E951" s="11" t="s">
        <v>19</v>
      </c>
      <c r="F951" s="11" t="s">
        <v>14</v>
      </c>
      <c r="G951" s="11" t="s">
        <v>1951</v>
      </c>
      <c r="H951" s="11">
        <v>29</v>
      </c>
      <c r="I951" s="10">
        <v>42602</v>
      </c>
      <c r="J951" s="73">
        <v>587030000</v>
      </c>
      <c r="K951" s="74" t="str">
        <f>IF(TBL_Employees[[#This Row],[Usia]]&gt;35,"Menikah","Belum Menikah")</f>
        <v>Belum Menikah</v>
      </c>
      <c r="L951" s="11" t="s">
        <v>1956</v>
      </c>
      <c r="M951" s="11" t="s">
        <v>1975</v>
      </c>
      <c r="N951" s="16" t="str">
        <f>_xlfn.TEXTJOIN(",",TRUE,TBL_Employees[[#This Row],[Employe ID]:[City]])</f>
        <v>E01749,Nathan Lee,Analyst,Accounting,Manufacturing,Male,Protestan,29,42602,587030000,Belum Menikah,S1,Denpasar</v>
      </c>
    </row>
    <row r="952" spans="1:14">
      <c r="A952" s="11" t="s">
        <v>1868</v>
      </c>
      <c r="B952" s="11" t="s">
        <v>1869</v>
      </c>
      <c r="C952" s="11" t="s">
        <v>37</v>
      </c>
      <c r="D952" s="11" t="s">
        <v>13</v>
      </c>
      <c r="E952" s="11" t="s">
        <v>26</v>
      </c>
      <c r="F952" s="11" t="s">
        <v>14</v>
      </c>
      <c r="G952" s="11" t="s">
        <v>1952</v>
      </c>
      <c r="H952" s="11">
        <v>33</v>
      </c>
      <c r="I952" s="10">
        <v>41267</v>
      </c>
      <c r="J952" s="73">
        <v>1325440000</v>
      </c>
      <c r="K952" s="74" t="str">
        <f>IF(TBL_Employees[[#This Row],[Usia]]&gt;35,"Menikah","Belum Menikah")</f>
        <v>Belum Menikah</v>
      </c>
      <c r="L952" s="11" t="s">
        <v>1958</v>
      </c>
      <c r="M952" s="11" t="s">
        <v>1976</v>
      </c>
      <c r="N952" s="16" t="str">
        <f>_xlfn.TEXTJOIN(",",TRUE,TBL_Employees[[#This Row],[Employe ID]:[City]])</f>
        <v>E02888,Elijah Ramos,Sr. Manger,IT,Speciality Products,Male,Katolik,33,41267,1325440000,Belum Menikah,S3,Manado</v>
      </c>
    </row>
    <row r="953" spans="1:14">
      <c r="A953" s="11" t="s">
        <v>370</v>
      </c>
      <c r="B953" s="11" t="s">
        <v>1870</v>
      </c>
      <c r="C953" s="11" t="s">
        <v>38</v>
      </c>
      <c r="D953" s="11" t="s">
        <v>7</v>
      </c>
      <c r="E953" s="11" t="s">
        <v>19</v>
      </c>
      <c r="F953" s="11" t="s">
        <v>14</v>
      </c>
      <c r="G953" s="11" t="s">
        <v>1953</v>
      </c>
      <c r="H953" s="11">
        <v>32</v>
      </c>
      <c r="I953" s="10">
        <v>43936</v>
      </c>
      <c r="J953" s="73">
        <v>1266710000</v>
      </c>
      <c r="K953" s="74" t="str">
        <f>IF(TBL_Employees[[#This Row],[Usia]]&gt;35,"Menikah","Belum Menikah")</f>
        <v>Belum Menikah</v>
      </c>
      <c r="L953" s="11" t="s">
        <v>1956</v>
      </c>
      <c r="M953" s="11" t="s">
        <v>1963</v>
      </c>
      <c r="N953" s="16" t="str">
        <f>_xlfn.TEXTJOIN(",",TRUE,TBL_Employees[[#This Row],[Employe ID]:[City]])</f>
        <v>E01338,Jaxson Coleman,Manager,Finance,Manufacturing,Male,Hindu,32,43936,1266710000,Belum Menikah,S1,Bekasi</v>
      </c>
    </row>
    <row r="954" spans="1:14">
      <c r="A954" s="11" t="s">
        <v>253</v>
      </c>
      <c r="B954" s="11" t="s">
        <v>1871</v>
      </c>
      <c r="C954" s="11" t="s">
        <v>65</v>
      </c>
      <c r="D954" s="11" t="s">
        <v>30</v>
      </c>
      <c r="E954" s="11" t="s">
        <v>8</v>
      </c>
      <c r="F954" s="11" t="s">
        <v>9</v>
      </c>
      <c r="G954" s="11" t="s">
        <v>1954</v>
      </c>
      <c r="H954" s="11">
        <v>33</v>
      </c>
      <c r="I954" s="10">
        <v>44218</v>
      </c>
      <c r="J954" s="73">
        <v>564050000</v>
      </c>
      <c r="K954" s="74" t="str">
        <f>IF(TBL_Employees[[#This Row],[Usia]]&gt;35,"Menikah","Belum Menikah")</f>
        <v>Belum Menikah</v>
      </c>
      <c r="L954" s="11" t="s">
        <v>1956</v>
      </c>
      <c r="M954" s="11" t="s">
        <v>1961</v>
      </c>
      <c r="N954" s="16" t="str">
        <f>_xlfn.TEXTJOIN(",",TRUE,TBL_Employees[[#This Row],[Employe ID]:[City]])</f>
        <v>E03000,Hailey Hong,Account Representative,Sales,Research &amp; Development,Female,Budha,33,44218,564050000,Belum Menikah,S1,Depok</v>
      </c>
    </row>
    <row r="955" spans="1:14">
      <c r="A955" s="11" t="s">
        <v>175</v>
      </c>
      <c r="B955" s="11" t="s">
        <v>1872</v>
      </c>
      <c r="C955" s="11" t="s">
        <v>33</v>
      </c>
      <c r="D955" s="11" t="s">
        <v>13</v>
      </c>
      <c r="E955" s="11" t="s">
        <v>26</v>
      </c>
      <c r="F955" s="11" t="s">
        <v>9</v>
      </c>
      <c r="G955" s="11" t="s">
        <v>1955</v>
      </c>
      <c r="H955" s="11">
        <v>36</v>
      </c>
      <c r="I955" s="10">
        <v>41972</v>
      </c>
      <c r="J955" s="73">
        <v>887300000</v>
      </c>
      <c r="K955" s="74" t="str">
        <f>IF(TBL_Employees[[#This Row],[Usia]]&gt;35,"Menikah","Belum Menikah")</f>
        <v>Menikah</v>
      </c>
      <c r="L955" s="11" t="s">
        <v>1957</v>
      </c>
      <c r="M955" s="11" t="s">
        <v>1960</v>
      </c>
      <c r="N955" s="16" t="str">
        <f>_xlfn.TEXTJOIN(",",TRUE,TBL_Employees[[#This Row],[Employe ID]:[City]])</f>
        <v>E01611,Gabriella Zhu,Computer Systems Manager,IT,Speciality Products,Female,Konghucu,36,41972,887300000,Menikah,S2,Bogor</v>
      </c>
    </row>
    <row r="956" spans="1:14">
      <c r="A956" s="11" t="s">
        <v>1873</v>
      </c>
      <c r="B956" s="11" t="s">
        <v>1874</v>
      </c>
      <c r="C956" s="11" t="s">
        <v>39</v>
      </c>
      <c r="D956" s="11" t="s">
        <v>7</v>
      </c>
      <c r="E956" s="11" t="s">
        <v>19</v>
      </c>
      <c r="F956" s="11" t="s">
        <v>14</v>
      </c>
      <c r="G956" s="11" t="s">
        <v>1950</v>
      </c>
      <c r="H956" s="11">
        <v>39</v>
      </c>
      <c r="I956" s="10">
        <v>39708</v>
      </c>
      <c r="J956" s="73">
        <v>628610000</v>
      </c>
      <c r="K956" s="74" t="str">
        <f>IF(TBL_Employees[[#This Row],[Usia]]&gt;35,"Menikah","Belum Menikah")</f>
        <v>Menikah</v>
      </c>
      <c r="L956" s="11" t="s">
        <v>1956</v>
      </c>
      <c r="M956" s="11" t="s">
        <v>1959</v>
      </c>
      <c r="N956" s="16" t="str">
        <f>_xlfn.TEXTJOIN(",",TRUE,TBL_Employees[[#This Row],[Employe ID]:[City]])</f>
        <v>E02684,Aaron Maldonado,Analyst II,Finance,Manufacturing,Male,Islam,39,39708,628610000,Menikah,S1,Jakarta</v>
      </c>
    </row>
    <row r="957" spans="1:14">
      <c r="A957" s="11" t="s">
        <v>1875</v>
      </c>
      <c r="B957" s="11" t="s">
        <v>1876</v>
      </c>
      <c r="C957" s="11" t="s">
        <v>22</v>
      </c>
      <c r="D957" s="11" t="s">
        <v>11</v>
      </c>
      <c r="E957" s="11" t="s">
        <v>17</v>
      </c>
      <c r="F957" s="11" t="s">
        <v>9</v>
      </c>
      <c r="G957" s="11" t="s">
        <v>1951</v>
      </c>
      <c r="H957" s="11">
        <v>53</v>
      </c>
      <c r="I957" s="10">
        <v>38919</v>
      </c>
      <c r="J957" s="73">
        <v>1512460000</v>
      </c>
      <c r="K957" s="74" t="str">
        <f>IF(TBL_Employees[[#This Row],[Usia]]&gt;35,"Menikah","Belum Menikah")</f>
        <v>Menikah</v>
      </c>
      <c r="L957" s="11" t="s">
        <v>1958</v>
      </c>
      <c r="M957" s="11" t="s">
        <v>1969</v>
      </c>
      <c r="N957" s="16" t="str">
        <f>_xlfn.TEXTJOIN(",",TRUE,TBL_Employees[[#This Row],[Employe ID]:[City]])</f>
        <v>E02561,Samantha Vargas,Director,Human Resources,Corporate,Female,Protestan,53,38919,1512460000,Menikah,S3,Samarinda</v>
      </c>
    </row>
    <row r="958" spans="1:14">
      <c r="A958" s="11" t="s">
        <v>1877</v>
      </c>
      <c r="B958" s="11" t="s">
        <v>1878</v>
      </c>
      <c r="C958" s="11" t="s">
        <v>37</v>
      </c>
      <c r="D958" s="11" t="s">
        <v>13</v>
      </c>
      <c r="E958" s="11" t="s">
        <v>19</v>
      </c>
      <c r="F958" s="11" t="s">
        <v>9</v>
      </c>
      <c r="G958" s="11" t="s">
        <v>1952</v>
      </c>
      <c r="H958" s="11">
        <v>53</v>
      </c>
      <c r="I958" s="10">
        <v>35532</v>
      </c>
      <c r="J958" s="73">
        <v>1543880000</v>
      </c>
      <c r="K958" s="74" t="str">
        <f>IF(TBL_Employees[[#This Row],[Usia]]&gt;35,"Menikah","Belum Menikah")</f>
        <v>Menikah</v>
      </c>
      <c r="L958" s="11" t="s">
        <v>1956</v>
      </c>
      <c r="M958" s="11" t="s">
        <v>1959</v>
      </c>
      <c r="N958" s="16" t="str">
        <f>_xlfn.TEXTJOIN(",",TRUE,TBL_Employees[[#This Row],[Employe ID]:[City]])</f>
        <v>E03168,Nora Le,Sr. Manger,IT,Manufacturing,Female,Katolik,53,35532,1543880000,Menikah,S1,Jakarta</v>
      </c>
    </row>
    <row r="959" spans="1:14">
      <c r="A959" s="11" t="s">
        <v>1103</v>
      </c>
      <c r="B959" s="11" t="s">
        <v>1879</v>
      </c>
      <c r="C959" s="11" t="s">
        <v>22</v>
      </c>
      <c r="D959" s="11" t="s">
        <v>11</v>
      </c>
      <c r="E959" s="11" t="s">
        <v>19</v>
      </c>
      <c r="F959" s="11" t="s">
        <v>9</v>
      </c>
      <c r="G959" s="11" t="s">
        <v>1953</v>
      </c>
      <c r="H959" s="11">
        <v>54</v>
      </c>
      <c r="I959" s="10">
        <v>34603</v>
      </c>
      <c r="J959" s="73">
        <v>1629780000</v>
      </c>
      <c r="K959" s="74" t="str">
        <f>IF(TBL_Employees[[#This Row],[Usia]]&gt;35,"Menikah","Belum Menikah")</f>
        <v>Menikah</v>
      </c>
      <c r="L959" s="11" t="s">
        <v>1956</v>
      </c>
      <c r="M959" s="11" t="s">
        <v>1963</v>
      </c>
      <c r="N959" s="16" t="str">
        <f>_xlfn.TEXTJOIN(",",TRUE,TBL_Employees[[#This Row],[Employe ID]:[City]])</f>
        <v>E00758,Alice Roberts,Director,Human Resources,Manufacturing,Female,Hindu,54,34603,1629780000,Menikah,S1,Bekasi</v>
      </c>
    </row>
    <row r="960" spans="1:14">
      <c r="A960" s="11" t="s">
        <v>1880</v>
      </c>
      <c r="B960" s="11" t="s">
        <v>1881</v>
      </c>
      <c r="C960" s="11" t="s">
        <v>59</v>
      </c>
      <c r="D960" s="11" t="s">
        <v>13</v>
      </c>
      <c r="E960" s="11" t="s">
        <v>26</v>
      </c>
      <c r="F960" s="11" t="s">
        <v>14</v>
      </c>
      <c r="G960" s="11" t="s">
        <v>1954</v>
      </c>
      <c r="H960" s="11">
        <v>55</v>
      </c>
      <c r="I960" s="10">
        <v>34290</v>
      </c>
      <c r="J960" s="73">
        <v>801700000</v>
      </c>
      <c r="K960" s="74" t="str">
        <f>IF(TBL_Employees[[#This Row],[Usia]]&gt;35,"Menikah","Belum Menikah")</f>
        <v>Menikah</v>
      </c>
      <c r="L960" s="11" t="s">
        <v>1956</v>
      </c>
      <c r="M960" s="11" t="s">
        <v>1963</v>
      </c>
      <c r="N960" s="16" t="str">
        <f>_xlfn.TEXTJOIN(",",TRUE,TBL_Employees[[#This Row],[Employe ID]:[City]])</f>
        <v>E03691,Colton Garcia,Solutions Architect,IT,Speciality Products,Male,Budha,55,34290,801700000,Menikah,S1,Bekasi</v>
      </c>
    </row>
    <row r="961" spans="1:14">
      <c r="A961" s="11" t="s">
        <v>1266</v>
      </c>
      <c r="B961" s="11" t="s">
        <v>1882</v>
      </c>
      <c r="C961" s="11" t="s">
        <v>24</v>
      </c>
      <c r="D961" s="11" t="s">
        <v>40</v>
      </c>
      <c r="E961" s="11" t="s">
        <v>19</v>
      </c>
      <c r="F961" s="11" t="s">
        <v>9</v>
      </c>
      <c r="G961" s="11" t="s">
        <v>1955</v>
      </c>
      <c r="H961" s="11">
        <v>44</v>
      </c>
      <c r="I961" s="10">
        <v>44314</v>
      </c>
      <c r="J961" s="73">
        <v>985200000</v>
      </c>
      <c r="K961" s="74" t="str">
        <f>IF(TBL_Employees[[#This Row],[Usia]]&gt;35,"Menikah","Belum Menikah")</f>
        <v>Menikah</v>
      </c>
      <c r="L961" s="11" t="s">
        <v>1956</v>
      </c>
      <c r="M961" s="11" t="s">
        <v>1963</v>
      </c>
      <c r="N961" s="16" t="str">
        <f>_xlfn.TEXTJOIN(",",TRUE,TBL_Employees[[#This Row],[Employe ID]:[City]])</f>
        <v>E01488,Stella Lai,Sr. Analyst,Accounting,Manufacturing,Female,Konghucu,44,44314,985200000,Menikah,S1,Bekasi</v>
      </c>
    </row>
    <row r="962" spans="1:14">
      <c r="A962" s="11" t="s">
        <v>1569</v>
      </c>
      <c r="B962" s="11" t="s">
        <v>1883</v>
      </c>
      <c r="C962" s="11" t="s">
        <v>38</v>
      </c>
      <c r="D962" s="11" t="s">
        <v>7</v>
      </c>
      <c r="E962" s="11" t="s">
        <v>19</v>
      </c>
      <c r="F962" s="11" t="s">
        <v>14</v>
      </c>
      <c r="G962" s="11" t="s">
        <v>1950</v>
      </c>
      <c r="H962" s="11">
        <v>52</v>
      </c>
      <c r="I962" s="10">
        <v>36523</v>
      </c>
      <c r="J962" s="73">
        <v>1165270000</v>
      </c>
      <c r="K962" s="74" t="str">
        <f>IF(TBL_Employees[[#This Row],[Usia]]&gt;35,"Menikah","Belum Menikah")</f>
        <v>Menikah</v>
      </c>
      <c r="L962" s="11" t="s">
        <v>1956</v>
      </c>
      <c r="M962" s="11" t="s">
        <v>1962</v>
      </c>
      <c r="N962" s="16" t="str">
        <f>_xlfn.TEXTJOIN(",",TRUE,TBL_Employees[[#This Row],[Employe ID]:[City]])</f>
        <v>E04415,Leonardo Luong,Manager,Finance,Manufacturing,Male,Islam,52,36523,1165270000,Menikah,S1,Tanggerang</v>
      </c>
    </row>
    <row r="963" spans="1:14">
      <c r="A963" s="11" t="s">
        <v>1706</v>
      </c>
      <c r="B963" s="11" t="s">
        <v>116</v>
      </c>
      <c r="C963" s="11" t="s">
        <v>22</v>
      </c>
      <c r="D963" s="11" t="s">
        <v>30</v>
      </c>
      <c r="E963" s="11" t="s">
        <v>8</v>
      </c>
      <c r="F963" s="11" t="s">
        <v>14</v>
      </c>
      <c r="G963" s="11" t="s">
        <v>1951</v>
      </c>
      <c r="H963" s="11">
        <v>27</v>
      </c>
      <c r="I963" s="10">
        <v>43776</v>
      </c>
      <c r="J963" s="73">
        <v>1746070000</v>
      </c>
      <c r="K963" s="74" t="str">
        <f>IF(TBL_Employees[[#This Row],[Usia]]&gt;35,"Menikah","Belum Menikah")</f>
        <v>Belum Menikah</v>
      </c>
      <c r="L963" s="11" t="s">
        <v>1956</v>
      </c>
      <c r="M963" s="11" t="s">
        <v>1975</v>
      </c>
      <c r="N963" s="16" t="str">
        <f>_xlfn.TEXTJOIN(",",TRUE,TBL_Employees[[#This Row],[Employe ID]:[City]])</f>
        <v>E03278,Nicholas Wong,Director,Sales,Research &amp; Development,Male,Protestan,27,43776,1746070000,Belum Menikah,S1,Denpasar</v>
      </c>
    </row>
    <row r="964" spans="1:14">
      <c r="A964" s="11" t="s">
        <v>1884</v>
      </c>
      <c r="B964" s="11" t="s">
        <v>1885</v>
      </c>
      <c r="C964" s="11" t="s">
        <v>39</v>
      </c>
      <c r="D964" s="11" t="s">
        <v>40</v>
      </c>
      <c r="E964" s="11" t="s">
        <v>8</v>
      </c>
      <c r="F964" s="11" t="s">
        <v>14</v>
      </c>
      <c r="G964" s="11" t="s">
        <v>1952</v>
      </c>
      <c r="H964" s="11">
        <v>58</v>
      </c>
      <c r="I964" s="10">
        <v>38819</v>
      </c>
      <c r="J964" s="73">
        <v>642020000</v>
      </c>
      <c r="K964" s="74" t="str">
        <f>IF(TBL_Employees[[#This Row],[Usia]]&gt;35,"Menikah","Belum Menikah")</f>
        <v>Menikah</v>
      </c>
      <c r="L964" s="11" t="s">
        <v>1956</v>
      </c>
      <c r="M964" s="11" t="s">
        <v>1975</v>
      </c>
      <c r="N964" s="16" t="str">
        <f>_xlfn.TEXTJOIN(",",TRUE,TBL_Employees[[#This Row],[Employe ID]:[City]])</f>
        <v>E00282,Jeremiah Castillo,Analyst II,Accounting,Research &amp; Development,Male,Katolik,58,38819,642020000,Menikah,S1,Denpasar</v>
      </c>
    </row>
    <row r="965" spans="1:14">
      <c r="A965" s="11" t="s">
        <v>342</v>
      </c>
      <c r="B965" s="11" t="s">
        <v>1886</v>
      </c>
      <c r="C965" s="11" t="s">
        <v>39</v>
      </c>
      <c r="D965" s="11" t="s">
        <v>40</v>
      </c>
      <c r="E965" s="11" t="s">
        <v>17</v>
      </c>
      <c r="F965" s="11" t="s">
        <v>14</v>
      </c>
      <c r="G965" s="11" t="s">
        <v>1953</v>
      </c>
      <c r="H965" s="11">
        <v>49</v>
      </c>
      <c r="I965" s="10">
        <v>43671</v>
      </c>
      <c r="J965" s="73">
        <v>508830000</v>
      </c>
      <c r="K965" s="74" t="str">
        <f>IF(TBL_Employees[[#This Row],[Usia]]&gt;35,"Menikah","Belum Menikah")</f>
        <v>Menikah</v>
      </c>
      <c r="L965" s="11" t="s">
        <v>1957</v>
      </c>
      <c r="M965" s="11" t="s">
        <v>1960</v>
      </c>
      <c r="N965" s="16" t="str">
        <f>_xlfn.TEXTJOIN(",",TRUE,TBL_Employees[[#This Row],[Employe ID]:[City]])</f>
        <v>E03305,Cooper Jiang,Analyst II,Accounting,Corporate,Male,Hindu,49,43671,508830000,Menikah,S2,Bogor</v>
      </c>
    </row>
    <row r="966" spans="1:14">
      <c r="A966" s="11" t="s">
        <v>231</v>
      </c>
      <c r="B966" s="11" t="s">
        <v>1887</v>
      </c>
      <c r="C966" s="11" t="s">
        <v>45</v>
      </c>
      <c r="D966" s="11" t="s">
        <v>13</v>
      </c>
      <c r="E966" s="11" t="s">
        <v>26</v>
      </c>
      <c r="F966" s="11" t="s">
        <v>9</v>
      </c>
      <c r="G966" s="11" t="s">
        <v>1954</v>
      </c>
      <c r="H966" s="11">
        <v>36</v>
      </c>
      <c r="I966" s="10">
        <v>42677</v>
      </c>
      <c r="J966" s="73">
        <v>946180000</v>
      </c>
      <c r="K966" s="74" t="str">
        <f>IF(TBL_Employees[[#This Row],[Usia]]&gt;35,"Menikah","Belum Menikah")</f>
        <v>Menikah</v>
      </c>
      <c r="L966" s="11" t="s">
        <v>1956</v>
      </c>
      <c r="M966" s="11" t="s">
        <v>1975</v>
      </c>
      <c r="N966" s="16" t="str">
        <f>_xlfn.TEXTJOIN(",",TRUE,TBL_Employees[[#This Row],[Employe ID]:[City]])</f>
        <v>E00559,Penelope Silva,Network Architect,IT,Speciality Products,Female,Budha,36,42677,946180000,Menikah,S1,Denpasar</v>
      </c>
    </row>
    <row r="967" spans="1:14">
      <c r="A967" s="11" t="s">
        <v>1888</v>
      </c>
      <c r="B967" s="11" t="s">
        <v>1889</v>
      </c>
      <c r="C967" s="11" t="s">
        <v>22</v>
      </c>
      <c r="D967" s="11" t="s">
        <v>25</v>
      </c>
      <c r="E967" s="11" t="s">
        <v>8</v>
      </c>
      <c r="F967" s="11" t="s">
        <v>14</v>
      </c>
      <c r="G967" s="11" t="s">
        <v>1955</v>
      </c>
      <c r="H967" s="11">
        <v>26</v>
      </c>
      <c r="I967" s="10">
        <v>43753</v>
      </c>
      <c r="J967" s="73">
        <v>1515560000</v>
      </c>
      <c r="K967" s="74" t="str">
        <f>IF(TBL_Employees[[#This Row],[Usia]]&gt;35,"Menikah","Belum Menikah")</f>
        <v>Belum Menikah</v>
      </c>
      <c r="L967" s="11" t="s">
        <v>1956</v>
      </c>
      <c r="M967" s="11" t="s">
        <v>1963</v>
      </c>
      <c r="N967" s="16" t="str">
        <f>_xlfn.TEXTJOIN(",",TRUE,TBL_Employees[[#This Row],[Employe ID]:[City]])</f>
        <v>E02558,Jose Richardson,Director,Marketing,Research &amp; Development,Male,Konghucu,26,43753,1515560000,Belum Menikah,S1,Bekasi</v>
      </c>
    </row>
    <row r="968" spans="1:14">
      <c r="A968" s="11" t="s">
        <v>1890</v>
      </c>
      <c r="B968" s="11" t="s">
        <v>1891</v>
      </c>
      <c r="C968" s="11" t="s">
        <v>57</v>
      </c>
      <c r="D968" s="11" t="s">
        <v>16</v>
      </c>
      <c r="E968" s="11" t="s">
        <v>8</v>
      </c>
      <c r="F968" s="11" t="s">
        <v>9</v>
      </c>
      <c r="G968" s="11" t="s">
        <v>1950</v>
      </c>
      <c r="H968" s="11">
        <v>37</v>
      </c>
      <c r="I968" s="10">
        <v>43898</v>
      </c>
      <c r="J968" s="73">
        <v>806590000</v>
      </c>
      <c r="K968" s="74" t="str">
        <f>IF(TBL_Employees[[#This Row],[Usia]]&gt;35,"Menikah","Belum Menikah")</f>
        <v>Menikah</v>
      </c>
      <c r="L968" s="11" t="s">
        <v>1956</v>
      </c>
      <c r="M968" s="11" t="s">
        <v>1962</v>
      </c>
      <c r="N968" s="16" t="str">
        <f>_xlfn.TEXTJOIN(",",TRUE,TBL_Employees[[#This Row],[Employe ID]:[City]])</f>
        <v>E00956,Eleanor Chau,Development Engineer,Engineering,Research &amp; Development,Female,Islam,37,43898,806590000,Menikah,S1,Tanggerang</v>
      </c>
    </row>
    <row r="969" spans="1:14">
      <c r="A969" s="11" t="s">
        <v>1892</v>
      </c>
      <c r="B969" s="11" t="s">
        <v>1893</v>
      </c>
      <c r="C969" s="11" t="s">
        <v>22</v>
      </c>
      <c r="D969" s="11" t="s">
        <v>11</v>
      </c>
      <c r="E969" s="11" t="s">
        <v>26</v>
      </c>
      <c r="F969" s="11" t="s">
        <v>14</v>
      </c>
      <c r="G969" s="11" t="s">
        <v>1951</v>
      </c>
      <c r="H969" s="11">
        <v>47</v>
      </c>
      <c r="I969" s="10">
        <v>43772</v>
      </c>
      <c r="J969" s="73">
        <v>1953850000</v>
      </c>
      <c r="K969" s="74" t="str">
        <f>IF(TBL_Employees[[#This Row],[Usia]]&gt;35,"Menikah","Belum Menikah")</f>
        <v>Menikah</v>
      </c>
      <c r="L969" s="11" t="s">
        <v>1957</v>
      </c>
      <c r="M969" s="11" t="s">
        <v>1968</v>
      </c>
      <c r="N969" s="16" t="str">
        <f>_xlfn.TEXTJOIN(",",TRUE,TBL_Employees[[#This Row],[Employe ID]:[City]])</f>
        <v>E03858,John Cho,Director,Human Resources,Speciality Products,Male,Protestan,47,43772,1953850000,Menikah,S2,Lombok</v>
      </c>
    </row>
    <row r="970" spans="1:14">
      <c r="A970" s="11" t="s">
        <v>1894</v>
      </c>
      <c r="B970" s="11" t="s">
        <v>1895</v>
      </c>
      <c r="C970" s="11" t="s">
        <v>49</v>
      </c>
      <c r="D970" s="11" t="s">
        <v>13</v>
      </c>
      <c r="E970" s="11" t="s">
        <v>26</v>
      </c>
      <c r="F970" s="11" t="s">
        <v>14</v>
      </c>
      <c r="G970" s="11" t="s">
        <v>1952</v>
      </c>
      <c r="H970" s="11">
        <v>29</v>
      </c>
      <c r="I970" s="10">
        <v>42509</v>
      </c>
      <c r="J970" s="73">
        <v>526930000</v>
      </c>
      <c r="K970" s="74" t="str">
        <f>IF(TBL_Employees[[#This Row],[Usia]]&gt;35,"Menikah","Belum Menikah")</f>
        <v>Belum Menikah</v>
      </c>
      <c r="L970" s="11" t="s">
        <v>1958</v>
      </c>
      <c r="M970" s="11" t="s">
        <v>1976</v>
      </c>
      <c r="N970" s="16" t="str">
        <f>_xlfn.TEXTJOIN(",",TRUE,TBL_Employees[[#This Row],[Employe ID]:[City]])</f>
        <v>E02221,Julian Delgado,Systems Analyst,IT,Speciality Products,Male,Katolik,29,42509,526930000,Belum Menikah,S3,Manado</v>
      </c>
    </row>
    <row r="971" spans="1:14">
      <c r="A971" s="11" t="s">
        <v>1896</v>
      </c>
      <c r="B971" s="11" t="s">
        <v>1897</v>
      </c>
      <c r="C971" s="11" t="s">
        <v>60</v>
      </c>
      <c r="D971" s="11" t="s">
        <v>13</v>
      </c>
      <c r="E971" s="11" t="s">
        <v>8</v>
      </c>
      <c r="F971" s="11" t="s">
        <v>9</v>
      </c>
      <c r="G971" s="11" t="s">
        <v>1953</v>
      </c>
      <c r="H971" s="11">
        <v>58</v>
      </c>
      <c r="I971" s="10">
        <v>42486</v>
      </c>
      <c r="J971" s="73">
        <v>720450000</v>
      </c>
      <c r="K971" s="74" t="str">
        <f>IF(TBL_Employees[[#This Row],[Usia]]&gt;35,"Menikah","Belum Menikah")</f>
        <v>Menikah</v>
      </c>
      <c r="L971" s="11" t="s">
        <v>1956</v>
      </c>
      <c r="M971" s="11" t="s">
        <v>1962</v>
      </c>
      <c r="N971" s="16" t="str">
        <f>_xlfn.TEXTJOIN(",",TRUE,TBL_Employees[[#This Row],[Employe ID]:[City]])</f>
        <v>E00126,Isabella Scott,Network Administrator,IT,Research &amp; Development,Female,Hindu,58,42486,720450000,Menikah,S1,Tanggerang</v>
      </c>
    </row>
    <row r="972" spans="1:14">
      <c r="A972" s="11" t="s">
        <v>1898</v>
      </c>
      <c r="B972" s="11" t="s">
        <v>1899</v>
      </c>
      <c r="C972" s="11" t="s">
        <v>39</v>
      </c>
      <c r="D972" s="11" t="s">
        <v>25</v>
      </c>
      <c r="E972" s="11" t="s">
        <v>19</v>
      </c>
      <c r="F972" s="11" t="s">
        <v>14</v>
      </c>
      <c r="G972" s="11" t="s">
        <v>1954</v>
      </c>
      <c r="H972" s="11">
        <v>47</v>
      </c>
      <c r="I972" s="10">
        <v>38684</v>
      </c>
      <c r="J972" s="73">
        <v>627490000</v>
      </c>
      <c r="K972" s="74" t="str">
        <f>IF(TBL_Employees[[#This Row],[Usia]]&gt;35,"Menikah","Belum Menikah")</f>
        <v>Menikah</v>
      </c>
      <c r="L972" s="11" t="s">
        <v>1958</v>
      </c>
      <c r="M972" s="11" t="s">
        <v>1966</v>
      </c>
      <c r="N972" s="16" t="str">
        <f>_xlfn.TEXTJOIN(",",TRUE,TBL_Employees[[#This Row],[Employe ID]:[City]])</f>
        <v>E02627,Parker Avila,Analyst II,Marketing,Manufacturing,Male,Budha,47,38684,627490000,Menikah,S3,Medan</v>
      </c>
    </row>
    <row r="973" spans="1:14">
      <c r="A973" s="11" t="s">
        <v>1900</v>
      </c>
      <c r="B973" s="11" t="s">
        <v>1901</v>
      </c>
      <c r="C973" s="11" t="s">
        <v>37</v>
      </c>
      <c r="D973" s="11" t="s">
        <v>25</v>
      </c>
      <c r="E973" s="11" t="s">
        <v>26</v>
      </c>
      <c r="F973" s="11" t="s">
        <v>14</v>
      </c>
      <c r="G973" s="11" t="s">
        <v>1955</v>
      </c>
      <c r="H973" s="11">
        <v>52</v>
      </c>
      <c r="I973" s="10">
        <v>43255</v>
      </c>
      <c r="J973" s="73">
        <v>1548840000</v>
      </c>
      <c r="K973" s="74" t="str">
        <f>IF(TBL_Employees[[#This Row],[Usia]]&gt;35,"Menikah","Belum Menikah")</f>
        <v>Menikah</v>
      </c>
      <c r="L973" s="11" t="s">
        <v>1957</v>
      </c>
      <c r="M973" s="11" t="s">
        <v>1965</v>
      </c>
      <c r="N973" s="16" t="str">
        <f>_xlfn.TEXTJOIN(",",TRUE,TBL_Employees[[#This Row],[Employe ID]:[City]])</f>
        <v>E03778,Luke Vu,Sr. Manger,Marketing,Speciality Products,Male,Konghucu,52,43255,1548840000,Menikah,S2,Bandung</v>
      </c>
    </row>
    <row r="974" spans="1:14">
      <c r="A974" s="11" t="s">
        <v>1902</v>
      </c>
      <c r="B974" s="11" t="s">
        <v>1903</v>
      </c>
      <c r="C974" s="11" t="s">
        <v>45</v>
      </c>
      <c r="D974" s="11" t="s">
        <v>13</v>
      </c>
      <c r="E974" s="11" t="s">
        <v>8</v>
      </c>
      <c r="F974" s="11" t="s">
        <v>14</v>
      </c>
      <c r="G974" s="11" t="s">
        <v>1950</v>
      </c>
      <c r="H974" s="11">
        <v>61</v>
      </c>
      <c r="I974" s="10">
        <v>42437</v>
      </c>
      <c r="J974" s="73">
        <v>965660000</v>
      </c>
      <c r="K974" s="74" t="str">
        <f>IF(TBL_Employees[[#This Row],[Usia]]&gt;35,"Menikah","Belum Menikah")</f>
        <v>Menikah</v>
      </c>
      <c r="L974" s="11" t="s">
        <v>1956</v>
      </c>
      <c r="M974" s="11" t="s">
        <v>1975</v>
      </c>
      <c r="N974" s="16" t="str">
        <f>_xlfn.TEXTJOIN(",",TRUE,TBL_Employees[[#This Row],[Employe ID]:[City]])</f>
        <v>E00481,Jameson Nelson,Network Architect,IT,Research &amp; Development,Male,Islam,61,42437,965660000,Menikah,S1,Denpasar</v>
      </c>
    </row>
    <row r="975" spans="1:14">
      <c r="A975" s="11" t="s">
        <v>168</v>
      </c>
      <c r="B975" s="11" t="s">
        <v>1904</v>
      </c>
      <c r="C975" s="11" t="s">
        <v>49</v>
      </c>
      <c r="D975" s="11" t="s">
        <v>13</v>
      </c>
      <c r="E975" s="11" t="s">
        <v>8</v>
      </c>
      <c r="F975" s="11" t="s">
        <v>14</v>
      </c>
      <c r="G975" s="11" t="s">
        <v>1951</v>
      </c>
      <c r="H975" s="11">
        <v>45</v>
      </c>
      <c r="I975" s="10">
        <v>37126</v>
      </c>
      <c r="J975" s="73">
        <v>549940000</v>
      </c>
      <c r="K975" s="74" t="str">
        <f>IF(TBL_Employees[[#This Row],[Usia]]&gt;35,"Menikah","Belum Menikah")</f>
        <v>Menikah</v>
      </c>
      <c r="L975" s="11" t="s">
        <v>1956</v>
      </c>
      <c r="M975" s="11" t="s">
        <v>1975</v>
      </c>
      <c r="N975" s="16" t="str">
        <f>_xlfn.TEXTJOIN(",",TRUE,TBL_Employees[[#This Row],[Employe ID]:[City]])</f>
        <v>E02833,Adrian Fernandez,Systems Analyst,IT,Research &amp; Development,Male,Protestan,45,37126,549940000,Menikah,S1,Denpasar</v>
      </c>
    </row>
    <row r="976" spans="1:14">
      <c r="A976" s="11" t="s">
        <v>1905</v>
      </c>
      <c r="B976" s="11" t="s">
        <v>1906</v>
      </c>
      <c r="C976" s="11" t="s">
        <v>60</v>
      </c>
      <c r="D976" s="11" t="s">
        <v>13</v>
      </c>
      <c r="E976" s="11" t="s">
        <v>17</v>
      </c>
      <c r="F976" s="11" t="s">
        <v>9</v>
      </c>
      <c r="G976" s="11" t="s">
        <v>1952</v>
      </c>
      <c r="H976" s="11">
        <v>40</v>
      </c>
      <c r="I976" s="10">
        <v>40944</v>
      </c>
      <c r="J976" s="73">
        <v>615230000</v>
      </c>
      <c r="K976" s="74" t="str">
        <f>IF(TBL_Employees[[#This Row],[Usia]]&gt;35,"Menikah","Belum Menikah")</f>
        <v>Menikah</v>
      </c>
      <c r="L976" s="11" t="s">
        <v>1956</v>
      </c>
      <c r="M976" s="11" t="s">
        <v>1975</v>
      </c>
      <c r="N976" s="16" t="str">
        <f>_xlfn.TEXTJOIN(",",TRUE,TBL_Employees[[#This Row],[Employe ID]:[City]])</f>
        <v>E03902,Madison Hunter,Network Administrator,IT,Corporate,Female,Katolik,40,40944,615230000,Menikah,S1,Denpasar</v>
      </c>
    </row>
    <row r="977" spans="1:14">
      <c r="A977" s="11" t="s">
        <v>1907</v>
      </c>
      <c r="B977" s="11" t="s">
        <v>1908</v>
      </c>
      <c r="C977" s="11" t="s">
        <v>6</v>
      </c>
      <c r="D977" s="11" t="s">
        <v>11</v>
      </c>
      <c r="E977" s="11" t="s">
        <v>17</v>
      </c>
      <c r="F977" s="11" t="s">
        <v>14</v>
      </c>
      <c r="G977" s="11" t="s">
        <v>1953</v>
      </c>
      <c r="H977" s="11">
        <v>45</v>
      </c>
      <c r="I977" s="10">
        <v>40524</v>
      </c>
      <c r="J977" s="73">
        <v>1905120000</v>
      </c>
      <c r="K977" s="74" t="str">
        <f>IF(TBL_Employees[[#This Row],[Usia]]&gt;35,"Menikah","Belum Menikah")</f>
        <v>Menikah</v>
      </c>
      <c r="L977" s="11" t="s">
        <v>1956</v>
      </c>
      <c r="M977" s="11" t="s">
        <v>1975</v>
      </c>
      <c r="N977" s="16" t="str">
        <f>_xlfn.TEXTJOIN(",",TRUE,TBL_Employees[[#This Row],[Employe ID]:[City]])</f>
        <v>E02310,Jordan Phillips,Vice President,Human Resources,Corporate,Male,Hindu,45,40524,1905120000,Menikah,S1,Denpasar</v>
      </c>
    </row>
    <row r="978" spans="1:14">
      <c r="A978" s="11" t="s">
        <v>1909</v>
      </c>
      <c r="B978" s="11" t="s">
        <v>1910</v>
      </c>
      <c r="C978" s="11" t="s">
        <v>55</v>
      </c>
      <c r="D978" s="11" t="s">
        <v>16</v>
      </c>
      <c r="E978" s="11" t="s">
        <v>26</v>
      </c>
      <c r="F978" s="11" t="s">
        <v>9</v>
      </c>
      <c r="G978" s="11" t="s">
        <v>1954</v>
      </c>
      <c r="H978" s="11">
        <v>37</v>
      </c>
      <c r="I978" s="10">
        <v>41318</v>
      </c>
      <c r="J978" s="73">
        <v>1248270000</v>
      </c>
      <c r="K978" s="74" t="str">
        <f>IF(TBL_Employees[[#This Row],[Usia]]&gt;35,"Menikah","Belum Menikah")</f>
        <v>Menikah</v>
      </c>
      <c r="L978" s="11" t="s">
        <v>1957</v>
      </c>
      <c r="M978" s="11" t="s">
        <v>1967</v>
      </c>
      <c r="N978" s="16" t="str">
        <f>_xlfn.TEXTJOIN(",",TRUE,TBL_Employees[[#This Row],[Employe ID]:[City]])</f>
        <v>E02661,Maya Chan,Controls Engineer,Engineering,Speciality Products,Female,Budha,37,41318,1248270000,Menikah,S2,Yogyakarta</v>
      </c>
    </row>
    <row r="979" spans="1:14">
      <c r="A979" s="11" t="s">
        <v>247</v>
      </c>
      <c r="B979" s="11" t="s">
        <v>1911</v>
      </c>
      <c r="C979" s="11" t="s">
        <v>38</v>
      </c>
      <c r="D979" s="11" t="s">
        <v>40</v>
      </c>
      <c r="E979" s="11" t="s">
        <v>19</v>
      </c>
      <c r="F979" s="11" t="s">
        <v>14</v>
      </c>
      <c r="G979" s="11" t="s">
        <v>1955</v>
      </c>
      <c r="H979" s="11">
        <v>57</v>
      </c>
      <c r="I979" s="10">
        <v>43484</v>
      </c>
      <c r="J979" s="73">
        <v>1015770000</v>
      </c>
      <c r="K979" s="74" t="str">
        <f>IF(TBL_Employees[[#This Row],[Usia]]&gt;35,"Menikah","Belum Menikah")</f>
        <v>Menikah</v>
      </c>
      <c r="L979" s="11" t="s">
        <v>1956</v>
      </c>
      <c r="M979" s="11" t="s">
        <v>1961</v>
      </c>
      <c r="N979" s="16" t="str">
        <f>_xlfn.TEXTJOIN(",",TRUE,TBL_Employees[[#This Row],[Employe ID]:[City]])</f>
        <v>E00836,Wesley King,Manager,Accounting,Manufacturing,Male,Konghucu,57,43484,1015770000,Menikah,S1,Depok</v>
      </c>
    </row>
    <row r="980" spans="1:14">
      <c r="A980" s="11" t="s">
        <v>1912</v>
      </c>
      <c r="B980" s="11" t="s">
        <v>1913</v>
      </c>
      <c r="C980" s="11" t="s">
        <v>38</v>
      </c>
      <c r="D980" s="11" t="s">
        <v>40</v>
      </c>
      <c r="E980" s="11" t="s">
        <v>19</v>
      </c>
      <c r="F980" s="11" t="s">
        <v>9</v>
      </c>
      <c r="G980" s="11" t="s">
        <v>1950</v>
      </c>
      <c r="H980" s="11">
        <v>44</v>
      </c>
      <c r="I980" s="10">
        <v>38642</v>
      </c>
      <c r="J980" s="73">
        <v>1052230000</v>
      </c>
      <c r="K980" s="74" t="str">
        <f>IF(TBL_Employees[[#This Row],[Usia]]&gt;35,"Menikah","Belum Menikah")</f>
        <v>Menikah</v>
      </c>
      <c r="L980" s="11" t="s">
        <v>1956</v>
      </c>
      <c r="M980" s="11" t="s">
        <v>1962</v>
      </c>
      <c r="N980" s="16" t="str">
        <f>_xlfn.TEXTJOIN(",",TRUE,TBL_Employees[[#This Row],[Employe ID]:[City]])</f>
        <v>E00682,Sofia Fernandez,Manager,Accounting,Manufacturing,Female,Islam,44,38642,1052230000,Menikah,S1,Tanggerang</v>
      </c>
    </row>
    <row r="981" spans="1:14">
      <c r="A981" s="11" t="s">
        <v>124</v>
      </c>
      <c r="B981" s="11" t="s">
        <v>1914</v>
      </c>
      <c r="C981" s="11" t="s">
        <v>62</v>
      </c>
      <c r="D981" s="11" t="s">
        <v>13</v>
      </c>
      <c r="E981" s="11" t="s">
        <v>17</v>
      </c>
      <c r="F981" s="11" t="s">
        <v>14</v>
      </c>
      <c r="G981" s="11" t="s">
        <v>1951</v>
      </c>
      <c r="H981" s="11">
        <v>48</v>
      </c>
      <c r="I981" s="10">
        <v>39635</v>
      </c>
      <c r="J981" s="73">
        <v>948150000</v>
      </c>
      <c r="K981" s="74" t="str">
        <f>IF(TBL_Employees[[#This Row],[Usia]]&gt;35,"Menikah","Belum Menikah")</f>
        <v>Menikah</v>
      </c>
      <c r="L981" s="11" t="s">
        <v>1956</v>
      </c>
      <c r="M981" s="11" t="s">
        <v>1961</v>
      </c>
      <c r="N981" s="16" t="str">
        <f>_xlfn.TEXTJOIN(",",TRUE,TBL_Employees[[#This Row],[Employe ID]:[City]])</f>
        <v>E00287,Maverick Figueroa,IT Systems Architect,IT,Corporate,Male,Protestan,48,39635,948150000,Menikah,S1,Depok</v>
      </c>
    </row>
    <row r="982" spans="1:14">
      <c r="A982" s="11" t="s">
        <v>1915</v>
      </c>
      <c r="B982" s="11" t="s">
        <v>1916</v>
      </c>
      <c r="C982" s="11" t="s">
        <v>38</v>
      </c>
      <c r="D982" s="11" t="s">
        <v>40</v>
      </c>
      <c r="E982" s="11" t="s">
        <v>26</v>
      </c>
      <c r="F982" s="11" t="s">
        <v>9</v>
      </c>
      <c r="G982" s="11" t="s">
        <v>1952</v>
      </c>
      <c r="H982" s="11">
        <v>25</v>
      </c>
      <c r="I982" s="10">
        <v>44545</v>
      </c>
      <c r="J982" s="73">
        <v>1148930000</v>
      </c>
      <c r="K982" s="74" t="str">
        <f>IF(TBL_Employees[[#This Row],[Usia]]&gt;35,"Menikah","Belum Menikah")</f>
        <v>Belum Menikah</v>
      </c>
      <c r="L982" s="11" t="s">
        <v>1957</v>
      </c>
      <c r="M982" s="11" t="s">
        <v>1968</v>
      </c>
      <c r="N982" s="16" t="str">
        <f>_xlfn.TEXTJOIN(",",TRUE,TBL_Employees[[#This Row],[Employe ID]:[City]])</f>
        <v>E00785,Hannah Hoang,Manager,Accounting,Speciality Products,Female,Katolik,25,44545,1148930000,Belum Menikah,S2,Lombok</v>
      </c>
    </row>
    <row r="983" spans="1:14">
      <c r="A983" s="11" t="s">
        <v>374</v>
      </c>
      <c r="B983" s="11" t="s">
        <v>1917</v>
      </c>
      <c r="C983" s="11" t="s">
        <v>24</v>
      </c>
      <c r="D983" s="11" t="s">
        <v>25</v>
      </c>
      <c r="E983" s="11" t="s">
        <v>26</v>
      </c>
      <c r="F983" s="11" t="s">
        <v>9</v>
      </c>
      <c r="G983" s="11" t="s">
        <v>1953</v>
      </c>
      <c r="H983" s="11">
        <v>35</v>
      </c>
      <c r="I983" s="10">
        <v>42745</v>
      </c>
      <c r="J983" s="73">
        <v>806220000</v>
      </c>
      <c r="K983" s="74" t="str">
        <f>IF(TBL_Employees[[#This Row],[Usia]]&gt;35,"Menikah","Belum Menikah")</f>
        <v>Belum Menikah</v>
      </c>
      <c r="L983" s="11" t="s">
        <v>1956</v>
      </c>
      <c r="M983" s="11" t="s">
        <v>1964</v>
      </c>
      <c r="N983" s="16" t="str">
        <f>_xlfn.TEXTJOIN(",",TRUE,TBL_Employees[[#This Row],[Employe ID]:[City]])</f>
        <v>E04598,Violet Garcia,Sr. Analyst,Marketing,Speciality Products,Female,Hindu,35,42745,806220000,Belum Menikah,S1,Surabaya</v>
      </c>
    </row>
    <row r="984" spans="1:14">
      <c r="A984" s="11" t="s">
        <v>433</v>
      </c>
      <c r="B984" s="11" t="s">
        <v>1918</v>
      </c>
      <c r="C984" s="11" t="s">
        <v>6</v>
      </c>
      <c r="D984" s="11" t="s">
        <v>13</v>
      </c>
      <c r="E984" s="11" t="s">
        <v>26</v>
      </c>
      <c r="F984" s="11" t="s">
        <v>9</v>
      </c>
      <c r="G984" s="11" t="s">
        <v>1954</v>
      </c>
      <c r="H984" s="11">
        <v>57</v>
      </c>
      <c r="I984" s="10">
        <v>42685</v>
      </c>
      <c r="J984" s="73">
        <v>2465890000</v>
      </c>
      <c r="K984" s="74" t="str">
        <f>IF(TBL_Employees[[#This Row],[Usia]]&gt;35,"Menikah","Belum Menikah")</f>
        <v>Menikah</v>
      </c>
      <c r="L984" s="11" t="s">
        <v>1956</v>
      </c>
      <c r="M984" s="11" t="s">
        <v>1962</v>
      </c>
      <c r="N984" s="16" t="str">
        <f>_xlfn.TEXTJOIN(",",TRUE,TBL_Employees[[#This Row],[Employe ID]:[City]])</f>
        <v>E03247,Aaliyah Mai,Vice President,IT,Speciality Products,Female,Budha,57,42685,2465890000,Menikah,S1,Tanggerang</v>
      </c>
    </row>
    <row r="985" spans="1:14">
      <c r="A985" s="11" t="s">
        <v>1919</v>
      </c>
      <c r="B985" s="11" t="s">
        <v>1974</v>
      </c>
      <c r="C985" s="11" t="s">
        <v>38</v>
      </c>
      <c r="D985" s="11" t="s">
        <v>25</v>
      </c>
      <c r="E985" s="11" t="s">
        <v>26</v>
      </c>
      <c r="F985" s="11" t="s">
        <v>14</v>
      </c>
      <c r="G985" s="11" t="s">
        <v>1955</v>
      </c>
      <c r="H985" s="11">
        <v>49</v>
      </c>
      <c r="I985" s="10">
        <v>43240</v>
      </c>
      <c r="J985" s="73">
        <v>1193970000</v>
      </c>
      <c r="K985" s="74" t="str">
        <f>IF(TBL_Employees[[#This Row],[Usia]]&gt;35,"Menikah","Belum Menikah")</f>
        <v>Menikah</v>
      </c>
      <c r="L985" s="11" t="s">
        <v>1957</v>
      </c>
      <c r="M985" s="11" t="s">
        <v>1967</v>
      </c>
      <c r="N985" s="16" t="str">
        <f>_xlfn.TEXTJOIN(",",TRUE,TBL_Employees[[#This Row],[Employe ID]:[City]])</f>
        <v>E02703,Surabaya Vang,Manager,Marketing,Speciality Products,Male,Konghucu,49,43240,1193970000,Menikah,S2,Yogyakarta</v>
      </c>
    </row>
    <row r="986" spans="1:14">
      <c r="A986" s="11" t="s">
        <v>1920</v>
      </c>
      <c r="B986" s="11" t="s">
        <v>1921</v>
      </c>
      <c r="C986" s="11" t="s">
        <v>22</v>
      </c>
      <c r="D986" s="11" t="s">
        <v>30</v>
      </c>
      <c r="E986" s="11" t="s">
        <v>17</v>
      </c>
      <c r="F986" s="11" t="s">
        <v>9</v>
      </c>
      <c r="G986" s="11" t="s">
        <v>1950</v>
      </c>
      <c r="H986" s="11">
        <v>25</v>
      </c>
      <c r="I986" s="10">
        <v>44549</v>
      </c>
      <c r="J986" s="73">
        <v>1506660000</v>
      </c>
      <c r="K986" s="74" t="str">
        <f>IF(TBL_Employees[[#This Row],[Usia]]&gt;35,"Menikah","Belum Menikah")</f>
        <v>Belum Menikah</v>
      </c>
      <c r="L986" s="11" t="s">
        <v>1957</v>
      </c>
      <c r="M986" s="11" t="s">
        <v>1968</v>
      </c>
      <c r="N986" s="16" t="str">
        <f>_xlfn.TEXTJOIN(",",TRUE,TBL_Employees[[#This Row],[Employe ID]:[City]])</f>
        <v>E02191,Maria Sun,Director,Sales,Corporate,Female,Islam,25,44549,1506660000,Belum Menikah,S2,Lombok</v>
      </c>
    </row>
    <row r="987" spans="1:14">
      <c r="A987" s="11" t="s">
        <v>1922</v>
      </c>
      <c r="B987" s="11" t="s">
        <v>1923</v>
      </c>
      <c r="C987" s="11" t="s">
        <v>37</v>
      </c>
      <c r="D987" s="11" t="s">
        <v>13</v>
      </c>
      <c r="E987" s="11" t="s">
        <v>8</v>
      </c>
      <c r="F987" s="11" t="s">
        <v>9</v>
      </c>
      <c r="G987" s="11" t="s">
        <v>1951</v>
      </c>
      <c r="H987" s="11">
        <v>46</v>
      </c>
      <c r="I987" s="10">
        <v>37265</v>
      </c>
      <c r="J987" s="73">
        <v>1480350000</v>
      </c>
      <c r="K987" s="74" t="str">
        <f>IF(TBL_Employees[[#This Row],[Usia]]&gt;35,"Menikah","Belum Menikah")</f>
        <v>Menikah</v>
      </c>
      <c r="L987" s="11" t="s">
        <v>1956</v>
      </c>
      <c r="M987" s="11" t="s">
        <v>1962</v>
      </c>
      <c r="N987" s="16" t="str">
        <f>_xlfn.TEXTJOIN(",",TRUE,TBL_Employees[[#This Row],[Employe ID]:[City]])</f>
        <v>E00156,Madelyn Scott,Sr. Manger,IT,Research &amp; Development,Female,Protestan,46,37265,1480350000,Menikah,S1,Tanggerang</v>
      </c>
    </row>
    <row r="988" spans="1:14">
      <c r="A988" s="11" t="s">
        <v>489</v>
      </c>
      <c r="B988" s="11" t="s">
        <v>1924</v>
      </c>
      <c r="C988" s="11" t="s">
        <v>22</v>
      </c>
      <c r="D988" s="11" t="s">
        <v>7</v>
      </c>
      <c r="E988" s="11" t="s">
        <v>17</v>
      </c>
      <c r="F988" s="11" t="s">
        <v>14</v>
      </c>
      <c r="G988" s="11" t="s">
        <v>1952</v>
      </c>
      <c r="H988" s="11">
        <v>60</v>
      </c>
      <c r="I988" s="10">
        <v>42891</v>
      </c>
      <c r="J988" s="73">
        <v>1588980000</v>
      </c>
      <c r="K988" s="74" t="str">
        <f>IF(TBL_Employees[[#This Row],[Usia]]&gt;35,"Menikah","Belum Menikah")</f>
        <v>Menikah</v>
      </c>
      <c r="L988" s="11" t="s">
        <v>1956</v>
      </c>
      <c r="M988" s="11" t="s">
        <v>1963</v>
      </c>
      <c r="N988" s="16" t="str">
        <f>_xlfn.TEXTJOIN(",",TRUE,TBL_Employees[[#This Row],[Employe ID]:[City]])</f>
        <v>E03349,Dylan Chin,Director,Finance,Corporate,Male,Katolik,60,42891,1588980000,Menikah,S1,Bekasi</v>
      </c>
    </row>
    <row r="989" spans="1:14">
      <c r="A989" s="11" t="s">
        <v>1925</v>
      </c>
      <c r="B989" s="11" t="s">
        <v>1926</v>
      </c>
      <c r="C989" s="11" t="s">
        <v>100</v>
      </c>
      <c r="D989" s="11" t="s">
        <v>16</v>
      </c>
      <c r="E989" s="11" t="s">
        <v>17</v>
      </c>
      <c r="F989" s="11" t="s">
        <v>9</v>
      </c>
      <c r="G989" s="11" t="s">
        <v>1953</v>
      </c>
      <c r="H989" s="11">
        <v>45</v>
      </c>
      <c r="I989" s="10">
        <v>40967</v>
      </c>
      <c r="J989" s="73">
        <v>896590000</v>
      </c>
      <c r="K989" s="74" t="str">
        <f>IF(TBL_Employees[[#This Row],[Usia]]&gt;35,"Menikah","Belum Menikah")</f>
        <v>Menikah</v>
      </c>
      <c r="L989" s="11" t="s">
        <v>1957</v>
      </c>
      <c r="M989" s="11" t="s">
        <v>1967</v>
      </c>
      <c r="N989" s="16" t="str">
        <f>_xlfn.TEXTJOIN(",",TRUE,TBL_Employees[[#This Row],[Employe ID]:[City]])</f>
        <v>E04032,Emery Zhang,Field Engineer,Engineering,Corporate,Female,Hindu,45,40967,896590000,Menikah,S2,Yogyakarta</v>
      </c>
    </row>
    <row r="990" spans="1:14">
      <c r="A990" s="11" t="s">
        <v>1927</v>
      </c>
      <c r="B990" s="11" t="s">
        <v>1928</v>
      </c>
      <c r="C990" s="11" t="s">
        <v>22</v>
      </c>
      <c r="D990" s="11" t="s">
        <v>30</v>
      </c>
      <c r="E990" s="11" t="s">
        <v>26</v>
      </c>
      <c r="F990" s="11" t="s">
        <v>9</v>
      </c>
      <c r="G990" s="11" t="s">
        <v>1954</v>
      </c>
      <c r="H990" s="11">
        <v>39</v>
      </c>
      <c r="I990" s="10">
        <v>39201</v>
      </c>
      <c r="J990" s="73">
        <v>1714870000</v>
      </c>
      <c r="K990" s="74" t="str">
        <f>IF(TBL_Employees[[#This Row],[Usia]]&gt;35,"Menikah","Belum Menikah")</f>
        <v>Menikah</v>
      </c>
      <c r="L990" s="11" t="s">
        <v>1956</v>
      </c>
      <c r="M990" s="11" t="s">
        <v>1962</v>
      </c>
      <c r="N990" s="16" t="str">
        <f>_xlfn.TEXTJOIN(",",TRUE,TBL_Employees[[#This Row],[Employe ID]:[City]])</f>
        <v>E00005,Riley Washington,Director,Sales,Speciality Products,Female,Budha,39,39201,1714870000,Menikah,S1,Tanggerang</v>
      </c>
    </row>
    <row r="991" spans="1:14">
      <c r="A991" s="11" t="s">
        <v>1929</v>
      </c>
      <c r="B991" s="11" t="s">
        <v>1930</v>
      </c>
      <c r="C991" s="11" t="s">
        <v>6</v>
      </c>
      <c r="D991" s="11" t="s">
        <v>30</v>
      </c>
      <c r="E991" s="11" t="s">
        <v>19</v>
      </c>
      <c r="F991" s="11" t="s">
        <v>9</v>
      </c>
      <c r="G991" s="11" t="s">
        <v>1955</v>
      </c>
      <c r="H991" s="11">
        <v>43</v>
      </c>
      <c r="I991" s="10">
        <v>42603</v>
      </c>
      <c r="J991" s="73">
        <v>2584980000</v>
      </c>
      <c r="K991" s="74" t="str">
        <f>IF(TBL_Employees[[#This Row],[Usia]]&gt;35,"Menikah","Belum Menikah")</f>
        <v>Menikah</v>
      </c>
      <c r="L991" s="11" t="s">
        <v>1956</v>
      </c>
      <c r="M991" s="11" t="s">
        <v>1975</v>
      </c>
      <c r="N991" s="16" t="str">
        <f>_xlfn.TEXTJOIN(",",TRUE,TBL_Employees[[#This Row],[Employe ID]:[City]])</f>
        <v>E04354,Raelynn Rios,Vice President,Sales,Manufacturing,Female,Konghucu,43,42603,2584980000,Menikah,S1,Denpasar</v>
      </c>
    </row>
    <row r="992" spans="1:14">
      <c r="A992" s="11" t="s">
        <v>284</v>
      </c>
      <c r="B992" s="11" t="s">
        <v>1931</v>
      </c>
      <c r="C992" s="11" t="s">
        <v>37</v>
      </c>
      <c r="D992" s="11" t="s">
        <v>13</v>
      </c>
      <c r="E992" s="11" t="s">
        <v>8</v>
      </c>
      <c r="F992" s="11" t="s">
        <v>14</v>
      </c>
      <c r="G992" s="11" t="s">
        <v>1950</v>
      </c>
      <c r="H992" s="11">
        <v>37</v>
      </c>
      <c r="I992" s="10">
        <v>40511</v>
      </c>
      <c r="J992" s="73">
        <v>1469610000</v>
      </c>
      <c r="K992" s="74" t="str">
        <f>IF(TBL_Employees[[#This Row],[Usia]]&gt;35,"Menikah","Belum Menikah")</f>
        <v>Menikah</v>
      </c>
      <c r="L992" s="11" t="s">
        <v>1956</v>
      </c>
      <c r="M992" s="11" t="s">
        <v>1975</v>
      </c>
      <c r="N992" s="16" t="str">
        <f>_xlfn.TEXTJOIN(",",TRUE,TBL_Employees[[#This Row],[Employe ID]:[City]])</f>
        <v>E01578,Anthony Hong,Sr. Manger,IT,Research &amp; Development,Male,Islam,37,40511,1469610000,Menikah,S1,Denpasar</v>
      </c>
    </row>
    <row r="993" spans="1:14">
      <c r="A993" s="11" t="s">
        <v>1932</v>
      </c>
      <c r="B993" s="11" t="s">
        <v>1933</v>
      </c>
      <c r="C993" s="11" t="s">
        <v>50</v>
      </c>
      <c r="D993" s="11" t="s">
        <v>11</v>
      </c>
      <c r="E993" s="11" t="s">
        <v>8</v>
      </c>
      <c r="F993" s="11" t="s">
        <v>14</v>
      </c>
      <c r="G993" s="11" t="s">
        <v>1951</v>
      </c>
      <c r="H993" s="11">
        <v>48</v>
      </c>
      <c r="I993" s="10">
        <v>35907</v>
      </c>
      <c r="J993" s="73">
        <v>853690000</v>
      </c>
      <c r="K993" s="74" t="str">
        <f>IF(TBL_Employees[[#This Row],[Usia]]&gt;35,"Menikah","Belum Menikah")</f>
        <v>Menikah</v>
      </c>
      <c r="L993" s="11" t="s">
        <v>1958</v>
      </c>
      <c r="M993" s="11" t="s">
        <v>1966</v>
      </c>
      <c r="N993" s="16" t="str">
        <f>_xlfn.TEXTJOIN(",",TRUE,TBL_Employees[[#This Row],[Employe ID]:[City]])</f>
        <v>E03430,Leo Herrera,Sr. Business Partner,Human Resources,Research &amp; Development,Male,Protestan,48,35907,853690000,Menikah,S3,Medan</v>
      </c>
    </row>
    <row r="994" spans="1:14">
      <c r="A994" s="11" t="s">
        <v>1086</v>
      </c>
      <c r="B994" s="11" t="s">
        <v>1934</v>
      </c>
      <c r="C994" s="11" t="s">
        <v>32</v>
      </c>
      <c r="D994" s="11" t="s">
        <v>13</v>
      </c>
      <c r="E994" s="11" t="s">
        <v>19</v>
      </c>
      <c r="F994" s="11" t="s">
        <v>14</v>
      </c>
      <c r="G994" s="11" t="s">
        <v>1952</v>
      </c>
      <c r="H994" s="11">
        <v>30</v>
      </c>
      <c r="I994" s="10">
        <v>42169</v>
      </c>
      <c r="J994" s="73">
        <v>674890000</v>
      </c>
      <c r="K994" s="74" t="str">
        <f>IF(TBL_Employees[[#This Row],[Usia]]&gt;35,"Menikah","Belum Menikah")</f>
        <v>Belum Menikah</v>
      </c>
      <c r="L994" s="11" t="s">
        <v>1956</v>
      </c>
      <c r="M994" s="11" t="s">
        <v>1961</v>
      </c>
      <c r="N994" s="16" t="str">
        <f>_xlfn.TEXTJOIN(",",TRUE,TBL_Employees[[#This Row],[Employe ID]:[City]])</f>
        <v>E03058,Robert Wright,Technical Architect,IT,Manufacturing,Male,Katolik,30,42169,674890000,Belum Menikah,S1,Depok</v>
      </c>
    </row>
    <row r="995" spans="1:14">
      <c r="A995" s="11" t="s">
        <v>1935</v>
      </c>
      <c r="B995" s="11" t="s">
        <v>1936</v>
      </c>
      <c r="C995" s="11" t="s">
        <v>22</v>
      </c>
      <c r="D995" s="11" t="s">
        <v>13</v>
      </c>
      <c r="E995" s="11" t="s">
        <v>19</v>
      </c>
      <c r="F995" s="11" t="s">
        <v>9</v>
      </c>
      <c r="G995" s="11" t="s">
        <v>1953</v>
      </c>
      <c r="H995" s="11">
        <v>46</v>
      </c>
      <c r="I995" s="10">
        <v>43379</v>
      </c>
      <c r="J995" s="73">
        <v>1662590000</v>
      </c>
      <c r="K995" s="74" t="str">
        <f>IF(TBL_Employees[[#This Row],[Usia]]&gt;35,"Menikah","Belum Menikah")</f>
        <v>Menikah</v>
      </c>
      <c r="L995" s="11" t="s">
        <v>1956</v>
      </c>
      <c r="M995" s="11" t="s">
        <v>1961</v>
      </c>
      <c r="N995" s="16" t="str">
        <f>_xlfn.TEXTJOIN(",",TRUE,TBL_Employees[[#This Row],[Employe ID]:[City]])</f>
        <v>E04762,Audrey Richardson,Director,IT,Manufacturing,Female,Hindu,46,43379,1662590000,Menikah,S1,Depok</v>
      </c>
    </row>
    <row r="996" spans="1:14">
      <c r="A996" s="11" t="s">
        <v>1937</v>
      </c>
      <c r="B996" s="11" t="s">
        <v>1938</v>
      </c>
      <c r="C996" s="11" t="s">
        <v>49</v>
      </c>
      <c r="D996" s="11" t="s">
        <v>13</v>
      </c>
      <c r="E996" s="11" t="s">
        <v>17</v>
      </c>
      <c r="F996" s="11" t="s">
        <v>9</v>
      </c>
      <c r="G996" s="11" t="s">
        <v>1954</v>
      </c>
      <c r="H996" s="11">
        <v>55</v>
      </c>
      <c r="I996" s="10">
        <v>39820</v>
      </c>
      <c r="J996" s="73">
        <v>470320000</v>
      </c>
      <c r="K996" s="74" t="str">
        <f>IF(TBL_Employees[[#This Row],[Usia]]&gt;35,"Menikah","Belum Menikah")</f>
        <v>Menikah</v>
      </c>
      <c r="L996" s="11" t="s">
        <v>1956</v>
      </c>
      <c r="M996" s="11" t="s">
        <v>1975</v>
      </c>
      <c r="N996" s="16" t="str">
        <f>_xlfn.TEXTJOIN(",",TRUE,TBL_Employees[[#This Row],[Employe ID]:[City]])</f>
        <v>E01148,Scarlett Kumar,Systems Analyst,IT,Corporate,Female,Budha,55,39820,470320000,Menikah,S1,Denpasar</v>
      </c>
    </row>
    <row r="997" spans="1:14">
      <c r="A997" s="11" t="s">
        <v>1939</v>
      </c>
      <c r="B997" s="11" t="s">
        <v>1940</v>
      </c>
      <c r="C997" s="11" t="s">
        <v>24</v>
      </c>
      <c r="D997" s="11" t="s">
        <v>25</v>
      </c>
      <c r="E997" s="11" t="s">
        <v>26</v>
      </c>
      <c r="F997" s="11" t="s">
        <v>14</v>
      </c>
      <c r="G997" s="11" t="s">
        <v>1955</v>
      </c>
      <c r="H997" s="11">
        <v>33</v>
      </c>
      <c r="I997" s="10">
        <v>42631</v>
      </c>
      <c r="J997" s="73">
        <v>984270000</v>
      </c>
      <c r="K997" s="74" t="str">
        <f>IF(TBL_Employees[[#This Row],[Usia]]&gt;35,"Menikah","Belum Menikah")</f>
        <v>Belum Menikah</v>
      </c>
      <c r="L997" s="11" t="s">
        <v>1956</v>
      </c>
      <c r="M997" s="11" t="s">
        <v>1975</v>
      </c>
      <c r="N997" s="16" t="str">
        <f>_xlfn.TEXTJOIN(",",TRUE,TBL_Employees[[#This Row],[Employe ID]:[City]])</f>
        <v>E03094,Wesley Young,Sr. Analyst,Marketing,Speciality Products,Male,Konghucu,33,42631,984270000,Belum Menikah,S1,Denpasar</v>
      </c>
    </row>
    <row r="998" spans="1:14">
      <c r="A998" s="11" t="s">
        <v>1941</v>
      </c>
      <c r="B998" s="11" t="s">
        <v>1942</v>
      </c>
      <c r="C998" s="11" t="s">
        <v>42</v>
      </c>
      <c r="D998" s="11" t="s">
        <v>7</v>
      </c>
      <c r="E998" s="11" t="s">
        <v>26</v>
      </c>
      <c r="F998" s="11" t="s">
        <v>9</v>
      </c>
      <c r="G998" s="11" t="s">
        <v>1950</v>
      </c>
      <c r="H998" s="11">
        <v>44</v>
      </c>
      <c r="I998" s="10">
        <v>40329</v>
      </c>
      <c r="J998" s="73">
        <v>473870000</v>
      </c>
      <c r="K998" s="74" t="str">
        <f>IF(TBL_Employees[[#This Row],[Usia]]&gt;35,"Menikah","Belum Menikah")</f>
        <v>Menikah</v>
      </c>
      <c r="L998" s="11" t="s">
        <v>1957</v>
      </c>
      <c r="M998" s="11" t="s">
        <v>1968</v>
      </c>
      <c r="N998" s="16" t="str">
        <f>_xlfn.TEXTJOIN(",",TRUE,TBL_Employees[[#This Row],[Employe ID]:[City]])</f>
        <v>E01909,Lillian Khan,Analyst,Finance,Speciality Products,Female,Islam,44,40329,473870000,Menikah,S2,Lombok</v>
      </c>
    </row>
    <row r="999" spans="1:14">
      <c r="A999" s="11" t="s">
        <v>1943</v>
      </c>
      <c r="B999" s="11" t="s">
        <v>1944</v>
      </c>
      <c r="C999" s="11" t="s">
        <v>22</v>
      </c>
      <c r="D999" s="11" t="s">
        <v>25</v>
      </c>
      <c r="E999" s="11" t="s">
        <v>26</v>
      </c>
      <c r="F999" s="11" t="s">
        <v>14</v>
      </c>
      <c r="G999" s="11" t="s">
        <v>1951</v>
      </c>
      <c r="H999" s="11">
        <v>31</v>
      </c>
      <c r="I999" s="10">
        <v>43626</v>
      </c>
      <c r="J999" s="73">
        <v>1767100000</v>
      </c>
      <c r="K999" s="74" t="str">
        <f>IF(TBL_Employees[[#This Row],[Usia]]&gt;35,"Menikah","Belum Menikah")</f>
        <v>Belum Menikah</v>
      </c>
      <c r="L999" s="11" t="s">
        <v>1956</v>
      </c>
      <c r="M999" s="11" t="s">
        <v>1963</v>
      </c>
      <c r="N999" s="16" t="str">
        <f>_xlfn.TEXTJOIN(",",TRUE,TBL_Employees[[#This Row],[Employe ID]:[City]])</f>
        <v>E04398,Oliver Yang,Director,Marketing,Speciality Products,Male,Protestan,31,43626,1767100000,Belum Menikah,S1,Bekasi</v>
      </c>
    </row>
    <row r="1000" spans="1:14">
      <c r="A1000" s="11" t="s">
        <v>1945</v>
      </c>
      <c r="B1000" s="11" t="s">
        <v>1946</v>
      </c>
      <c r="C1000" s="11" t="s">
        <v>24</v>
      </c>
      <c r="D1000" s="11" t="s">
        <v>7</v>
      </c>
      <c r="E1000" s="11" t="s">
        <v>26</v>
      </c>
      <c r="F1000" s="11" t="s">
        <v>9</v>
      </c>
      <c r="G1000" s="11" t="s">
        <v>1952</v>
      </c>
      <c r="H1000" s="11">
        <v>33</v>
      </c>
      <c r="I1000" s="10">
        <v>40936</v>
      </c>
      <c r="J1000" s="73">
        <v>959600000</v>
      </c>
      <c r="K1000" s="74" t="str">
        <f>IF(TBL_Employees[[#This Row],[Usia]]&gt;35,"Menikah","Belum Menikah")</f>
        <v>Belum Menikah</v>
      </c>
      <c r="L1000" s="11" t="s">
        <v>1957</v>
      </c>
      <c r="M1000" s="11" t="s">
        <v>1968</v>
      </c>
      <c r="N1000" s="16" t="str">
        <f>_xlfn.TEXTJOIN(",",TRUE,TBL_Employees[[#This Row],[Employe ID]:[City]])</f>
        <v>E02521,Lily Nguyen,Sr. Analyst,Finance,Speciality Products,Female,Katolik,33,40936,959600000,Belum Menikah,S2,Lombok</v>
      </c>
    </row>
    <row r="1001" spans="1:14">
      <c r="A1001" s="11" t="s">
        <v>1947</v>
      </c>
      <c r="B1001" s="11" t="s">
        <v>1948</v>
      </c>
      <c r="C1001" s="11" t="s">
        <v>6</v>
      </c>
      <c r="D1001" s="11" t="s">
        <v>40</v>
      </c>
      <c r="E1001" s="11" t="s">
        <v>17</v>
      </c>
      <c r="F1001" s="11" t="s">
        <v>9</v>
      </c>
      <c r="G1001" s="11" t="s">
        <v>1953</v>
      </c>
      <c r="H1001" s="11">
        <v>63</v>
      </c>
      <c r="I1001" s="10">
        <v>44038</v>
      </c>
      <c r="J1001" s="73">
        <v>2161950000</v>
      </c>
      <c r="K1001" s="74" t="str">
        <f>IF(TBL_Employees[[#This Row],[Usia]]&gt;35,"Menikah","Belum Menikah")</f>
        <v>Menikah</v>
      </c>
      <c r="L1001" s="11" t="s">
        <v>1956</v>
      </c>
      <c r="M1001" s="11" t="s">
        <v>1963</v>
      </c>
      <c r="N1001" s="16" t="str">
        <f>_xlfn.TEXTJOIN(",",TRUE,TBL_Employees[[#This Row],[Employe ID]:[City]])</f>
        <v>E03545,Sofia Cheng,Vice President,Accounting,Corporate,Female,Hindu,63,44038,2161950000,Menikah,S1,Bekasi</v>
      </c>
    </row>
  </sheetData>
  <dataConsolidate/>
  <phoneticPr fontId="19"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DE457-D577-404D-B840-61781C9E3DDF}">
  <dimension ref="A1:T188"/>
  <sheetViews>
    <sheetView workbookViewId="0">
      <selection activeCell="C14" sqref="C14"/>
    </sheetView>
  </sheetViews>
  <sheetFormatPr baseColWidth="10" defaultRowHeight="14"/>
  <cols>
    <col min="1" max="1" width="22.83203125" style="16" customWidth="1"/>
    <col min="2" max="2" width="45" style="16" customWidth="1"/>
    <col min="3" max="3" width="55.1640625" style="16" customWidth="1"/>
    <col min="4" max="4" width="10.83203125" style="48"/>
    <col min="5" max="5" width="16.5" style="16" customWidth="1"/>
    <col min="6" max="6" width="22.1640625" style="16" customWidth="1"/>
    <col min="7" max="7" width="20.6640625" style="16" customWidth="1"/>
    <col min="8" max="8" width="23.1640625" style="16" customWidth="1"/>
    <col min="9" max="9" width="14.5" style="16" customWidth="1"/>
    <col min="10" max="10" width="20.83203125" style="16" customWidth="1"/>
    <col min="11" max="11" width="16.1640625" style="16" customWidth="1"/>
    <col min="12" max="12" width="18" style="16" customWidth="1"/>
    <col min="13" max="13" width="19.1640625" style="16" customWidth="1"/>
    <col min="14" max="14" width="17.83203125" style="16" customWidth="1"/>
    <col min="15" max="15" width="22.5" style="16" customWidth="1"/>
    <col min="16" max="16" width="19.33203125" style="16" customWidth="1"/>
    <col min="17" max="17" width="16.6640625" style="16" customWidth="1"/>
    <col min="18" max="19" width="10.83203125" style="16"/>
    <col min="20" max="20" width="10.83203125" style="52"/>
    <col min="21" max="16384" width="10.83203125" style="16"/>
  </cols>
  <sheetData>
    <row r="1" spans="1:11" s="51" customFormat="1" ht="20" customHeight="1">
      <c r="A1" s="54" t="s">
        <v>2102</v>
      </c>
      <c r="D1" s="55"/>
    </row>
    <row r="2" spans="1:11" ht="16">
      <c r="A2" s="24" t="s">
        <v>2094</v>
      </c>
      <c r="B2" s="25" t="s">
        <v>2096</v>
      </c>
      <c r="C2" s="25" t="s">
        <v>2097</v>
      </c>
      <c r="E2" s="92" t="s">
        <v>2099</v>
      </c>
      <c r="F2" s="92"/>
      <c r="H2" s="93" t="s">
        <v>2101</v>
      </c>
      <c r="I2" s="93"/>
      <c r="J2" s="93"/>
      <c r="K2" s="93"/>
    </row>
    <row r="3" spans="1:11">
      <c r="A3" s="22">
        <v>1</v>
      </c>
      <c r="B3" s="23" t="s">
        <v>1930</v>
      </c>
      <c r="C3" s="23" t="s">
        <v>1795</v>
      </c>
      <c r="E3" s="30" t="s">
        <v>1965</v>
      </c>
      <c r="F3" s="23">
        <v>52</v>
      </c>
      <c r="H3" s="50"/>
      <c r="I3" s="49" t="s">
        <v>2006</v>
      </c>
      <c r="J3" s="49" t="s">
        <v>2009</v>
      </c>
      <c r="K3" s="49" t="s">
        <v>2021</v>
      </c>
    </row>
    <row r="4" spans="1:11">
      <c r="A4" s="22">
        <v>2</v>
      </c>
      <c r="B4" s="23" t="s">
        <v>754</v>
      </c>
      <c r="C4" s="23" t="s">
        <v>111</v>
      </c>
      <c r="E4" s="30" t="s">
        <v>1963</v>
      </c>
      <c r="F4" s="23">
        <v>112</v>
      </c>
      <c r="H4" s="23" t="s">
        <v>1956</v>
      </c>
      <c r="I4" s="36">
        <v>2584980000</v>
      </c>
      <c r="J4" s="36">
        <v>400630000</v>
      </c>
      <c r="K4" s="36">
        <v>1132047947.1228616</v>
      </c>
    </row>
    <row r="5" spans="1:11">
      <c r="A5" s="22">
        <v>3</v>
      </c>
      <c r="B5" s="23" t="s">
        <v>1789</v>
      </c>
      <c r="C5" s="23" t="s">
        <v>586</v>
      </c>
      <c r="E5" s="30" t="s">
        <v>1960</v>
      </c>
      <c r="F5" s="23">
        <v>65</v>
      </c>
      <c r="H5" s="23" t="s">
        <v>9</v>
      </c>
      <c r="I5" s="36">
        <v>2584980000</v>
      </c>
      <c r="J5" s="36">
        <v>401240000</v>
      </c>
      <c r="K5" s="36">
        <v>1120129640.7185628</v>
      </c>
    </row>
    <row r="6" spans="1:11">
      <c r="A6" s="22">
        <v>4</v>
      </c>
      <c r="B6" s="23" t="s">
        <v>1250</v>
      </c>
      <c r="C6" s="23" t="s">
        <v>510</v>
      </c>
      <c r="E6" s="30" t="s">
        <v>1975</v>
      </c>
      <c r="F6" s="23">
        <v>113</v>
      </c>
      <c r="H6" s="23" t="s">
        <v>14</v>
      </c>
      <c r="I6" s="36">
        <v>2580810000</v>
      </c>
      <c r="J6" s="36">
        <v>400630000</v>
      </c>
      <c r="K6" s="36">
        <v>1144930517.7993526</v>
      </c>
    </row>
    <row r="7" spans="1:11">
      <c r="A7" s="22">
        <v>5</v>
      </c>
      <c r="B7" s="23" t="s">
        <v>1348</v>
      </c>
      <c r="C7" s="23" t="s">
        <v>1408</v>
      </c>
      <c r="E7" s="30" t="s">
        <v>1961</v>
      </c>
      <c r="F7" s="23">
        <v>92</v>
      </c>
      <c r="H7" s="23" t="s">
        <v>1957</v>
      </c>
      <c r="I7" s="36">
        <v>2571940000</v>
      </c>
      <c r="J7" s="36">
        <v>417280000</v>
      </c>
      <c r="K7" s="36">
        <v>1138235321.1009173</v>
      </c>
    </row>
    <row r="8" spans="1:11">
      <c r="A8" s="22">
        <v>6</v>
      </c>
      <c r="B8" s="23" t="s">
        <v>438</v>
      </c>
      <c r="C8" s="23" t="s">
        <v>953</v>
      </c>
      <c r="E8" s="30" t="s">
        <v>1959</v>
      </c>
      <c r="F8" s="23">
        <v>118</v>
      </c>
      <c r="H8" s="23" t="s">
        <v>9</v>
      </c>
      <c r="I8" s="36">
        <v>2496860000</v>
      </c>
      <c r="J8" s="36">
        <v>468330000</v>
      </c>
      <c r="K8" s="36">
        <v>1139049082.5688074</v>
      </c>
    </row>
    <row r="9" spans="1:11">
      <c r="A9" s="22">
        <v>7</v>
      </c>
      <c r="B9" s="23" t="s">
        <v>733</v>
      </c>
      <c r="C9" s="23" t="s">
        <v>1527</v>
      </c>
      <c r="E9" s="30" t="s">
        <v>1968</v>
      </c>
      <c r="F9" s="23">
        <v>46</v>
      </c>
      <c r="H9" s="23" t="s">
        <v>14</v>
      </c>
      <c r="I9" s="36">
        <v>2571940000</v>
      </c>
      <c r="J9" s="36">
        <v>417280000</v>
      </c>
      <c r="K9" s="36">
        <v>1137421559.6330276</v>
      </c>
    </row>
    <row r="10" spans="1:11">
      <c r="A10" s="22">
        <v>8</v>
      </c>
      <c r="B10" s="23" t="s">
        <v>803</v>
      </c>
      <c r="C10" s="23" t="s">
        <v>797</v>
      </c>
      <c r="E10" s="30" t="s">
        <v>1976</v>
      </c>
      <c r="F10" s="23">
        <v>44</v>
      </c>
      <c r="H10" s="23" t="s">
        <v>1958</v>
      </c>
      <c r="I10" s="36">
        <v>2584260000</v>
      </c>
      <c r="J10" s="36">
        <v>403160000</v>
      </c>
      <c r="K10" s="36">
        <v>1123248345.323741</v>
      </c>
    </row>
    <row r="11" spans="1:11">
      <c r="A11" s="22">
        <v>9</v>
      </c>
      <c r="B11" s="23" t="s">
        <v>951</v>
      </c>
      <c r="C11" s="23" t="s">
        <v>1272</v>
      </c>
      <c r="E11" s="30" t="s">
        <v>1966</v>
      </c>
      <c r="F11" s="23">
        <v>42</v>
      </c>
      <c r="H11" s="23" t="s">
        <v>9</v>
      </c>
      <c r="I11" s="36">
        <v>2584260000</v>
      </c>
      <c r="J11" s="36">
        <v>447350000</v>
      </c>
      <c r="K11" s="36">
        <v>1113437333.3333333</v>
      </c>
    </row>
    <row r="12" spans="1:11">
      <c r="A12" s="22">
        <v>10</v>
      </c>
      <c r="B12" s="23" t="s">
        <v>1419</v>
      </c>
      <c r="C12" s="23" t="s">
        <v>233</v>
      </c>
      <c r="E12" s="30" t="s">
        <v>1969</v>
      </c>
      <c r="F12" s="23">
        <v>53</v>
      </c>
      <c r="H12" s="23" t="s">
        <v>14</v>
      </c>
      <c r="I12" s="36">
        <v>2495060000</v>
      </c>
      <c r="J12" s="36">
        <v>403160000</v>
      </c>
      <c r="K12" s="36">
        <v>1134745625</v>
      </c>
    </row>
    <row r="13" spans="1:11">
      <c r="E13" s="30" t="s">
        <v>1964</v>
      </c>
      <c r="F13" s="23">
        <v>99</v>
      </c>
      <c r="H13" s="23" t="s">
        <v>1994</v>
      </c>
      <c r="I13" s="36">
        <v>7741180000</v>
      </c>
      <c r="J13" s="36">
        <v>1221070000</v>
      </c>
      <c r="K13" s="36">
        <v>3393531613.5475197</v>
      </c>
    </row>
    <row r="14" spans="1:11" ht="16">
      <c r="A14" s="92" t="s">
        <v>2100</v>
      </c>
      <c r="B14" s="92"/>
      <c r="E14" s="30" t="s">
        <v>1962</v>
      </c>
      <c r="F14" s="23">
        <v>109</v>
      </c>
    </row>
    <row r="15" spans="1:11">
      <c r="A15" s="33" t="s">
        <v>40</v>
      </c>
      <c r="B15" s="34">
        <v>96</v>
      </c>
      <c r="E15" s="30" t="s">
        <v>1967</v>
      </c>
      <c r="F15" s="23">
        <v>55</v>
      </c>
    </row>
    <row r="16" spans="1:11">
      <c r="A16" s="35" t="s">
        <v>42</v>
      </c>
      <c r="B16" s="23">
        <v>14</v>
      </c>
      <c r="E16" s="23" t="s">
        <v>1994</v>
      </c>
      <c r="F16" s="23">
        <f>SUM(F3:F15)</f>
        <v>1000</v>
      </c>
    </row>
    <row r="17" spans="1:20">
      <c r="A17" s="35" t="s">
        <v>39</v>
      </c>
      <c r="B17" s="23">
        <v>7</v>
      </c>
    </row>
    <row r="18" spans="1:20">
      <c r="A18" s="35" t="s">
        <v>22</v>
      </c>
      <c r="B18" s="23">
        <v>16</v>
      </c>
    </row>
    <row r="19" spans="1:20">
      <c r="A19" s="35" t="s">
        <v>38</v>
      </c>
      <c r="B19" s="23">
        <v>17</v>
      </c>
    </row>
    <row r="20" spans="1:20">
      <c r="A20" s="35" t="s">
        <v>24</v>
      </c>
      <c r="B20" s="23">
        <v>19</v>
      </c>
    </row>
    <row r="21" spans="1:20">
      <c r="A21" s="35" t="s">
        <v>37</v>
      </c>
      <c r="B21" s="23">
        <v>11</v>
      </c>
      <c r="D21" s="49" t="s">
        <v>2094</v>
      </c>
      <c r="E21" s="49" t="s">
        <v>2090</v>
      </c>
      <c r="F21" s="49" t="s">
        <v>1</v>
      </c>
      <c r="G21" s="49" t="s">
        <v>2</v>
      </c>
      <c r="H21" s="49" t="s">
        <v>3</v>
      </c>
      <c r="I21" s="49" t="s">
        <v>1979</v>
      </c>
      <c r="J21" s="49" t="s">
        <v>1996</v>
      </c>
      <c r="K21" s="49" t="s">
        <v>1997</v>
      </c>
      <c r="L21" s="49" t="s">
        <v>1998</v>
      </c>
      <c r="M21" s="49" t="s">
        <v>2092</v>
      </c>
      <c r="N21" s="49" t="s">
        <v>2087</v>
      </c>
      <c r="O21" s="49" t="s">
        <v>2091</v>
      </c>
      <c r="P21" s="49" t="s">
        <v>2086</v>
      </c>
      <c r="Q21" s="49" t="s">
        <v>2088</v>
      </c>
      <c r="R21" s="49" t="s">
        <v>2093</v>
      </c>
    </row>
    <row r="22" spans="1:20">
      <c r="A22" s="35" t="s">
        <v>6</v>
      </c>
      <c r="B22" s="23">
        <v>12</v>
      </c>
      <c r="D22" s="22">
        <v>1</v>
      </c>
      <c r="E22" s="23" t="s">
        <v>382</v>
      </c>
      <c r="F22" s="23" t="s">
        <v>37</v>
      </c>
      <c r="G22" s="23" t="s">
        <v>13</v>
      </c>
      <c r="H22" s="23" t="s">
        <v>8</v>
      </c>
      <c r="I22" s="36">
        <v>1416040000</v>
      </c>
      <c r="J22" s="23">
        <v>8</v>
      </c>
      <c r="K22" s="36">
        <v>14160399.999999998</v>
      </c>
      <c r="L22" s="36">
        <v>11800333.333333334</v>
      </c>
      <c r="M22" s="36">
        <v>3540099.9999999995</v>
      </c>
      <c r="N22" s="36">
        <v>59001666.666666664</v>
      </c>
      <c r="O22" s="36">
        <v>80260833.333333328</v>
      </c>
      <c r="P22" s="36">
        <v>91735064.870259479</v>
      </c>
      <c r="Q22" s="36">
        <v>1676538398.2035928</v>
      </c>
      <c r="R22" s="23">
        <v>45</v>
      </c>
      <c r="T22" s="53" t="s">
        <v>2105</v>
      </c>
    </row>
    <row r="23" spans="1:20">
      <c r="A23" s="33" t="s">
        <v>16</v>
      </c>
      <c r="B23" s="34">
        <v>158</v>
      </c>
      <c r="D23" s="22">
        <v>2</v>
      </c>
      <c r="E23" s="23" t="s">
        <v>228</v>
      </c>
      <c r="F23" s="23" t="s">
        <v>38</v>
      </c>
      <c r="G23" s="23" t="s">
        <v>13</v>
      </c>
      <c r="H23" s="23" t="s">
        <v>17</v>
      </c>
      <c r="I23" s="36">
        <v>1197460000</v>
      </c>
      <c r="J23" s="23">
        <v>4</v>
      </c>
      <c r="K23" s="36">
        <v>11974599.999999998</v>
      </c>
      <c r="L23" s="36">
        <v>8482008.333333334</v>
      </c>
      <c r="M23" s="36">
        <v>2993649.9999999995</v>
      </c>
      <c r="N23" s="36">
        <v>0</v>
      </c>
      <c r="O23" s="36">
        <v>80260833.333333328</v>
      </c>
      <c r="P23" s="36">
        <v>91735064.870259479</v>
      </c>
      <c r="Q23" s="36">
        <v>1392906156.536926</v>
      </c>
      <c r="R23" s="23">
        <v>66</v>
      </c>
      <c r="T23" s="53" t="s">
        <v>2106</v>
      </c>
    </row>
    <row r="24" spans="1:20">
      <c r="A24" s="35" t="s">
        <v>36</v>
      </c>
      <c r="B24" s="23">
        <v>7</v>
      </c>
      <c r="D24" s="22">
        <v>3</v>
      </c>
      <c r="E24" s="23" t="s">
        <v>397</v>
      </c>
      <c r="F24" s="23" t="s">
        <v>38</v>
      </c>
      <c r="G24" s="23" t="s">
        <v>11</v>
      </c>
      <c r="H24" s="23" t="s">
        <v>19</v>
      </c>
      <c r="I24" s="36">
        <v>1050860000</v>
      </c>
      <c r="J24" s="23">
        <v>25</v>
      </c>
      <c r="K24" s="36">
        <v>8757166.6666666679</v>
      </c>
      <c r="L24" s="36">
        <v>7443591.6666666679</v>
      </c>
      <c r="M24" s="36">
        <v>2627150</v>
      </c>
      <c r="N24" s="36">
        <v>43785833.333333336</v>
      </c>
      <c r="O24" s="36">
        <v>80260833.333333328</v>
      </c>
      <c r="P24" s="36">
        <v>91735064.870259479</v>
      </c>
      <c r="Q24" s="36">
        <v>1285469639.8702593</v>
      </c>
      <c r="R24" s="23">
        <v>79</v>
      </c>
      <c r="T24" s="53" t="s">
        <v>2107</v>
      </c>
    </row>
    <row r="25" spans="1:20">
      <c r="A25" s="35" t="s">
        <v>55</v>
      </c>
      <c r="B25" s="23">
        <v>15</v>
      </c>
      <c r="D25" s="22">
        <v>4</v>
      </c>
      <c r="E25" s="23" t="s">
        <v>409</v>
      </c>
      <c r="F25" s="23" t="s">
        <v>22</v>
      </c>
      <c r="G25" s="23" t="s">
        <v>13</v>
      </c>
      <c r="H25" s="23" t="s">
        <v>17</v>
      </c>
      <c r="I25" s="36">
        <v>1865030000</v>
      </c>
      <c r="J25" s="23">
        <v>10</v>
      </c>
      <c r="K25" s="36">
        <v>18650299.999999996</v>
      </c>
      <c r="L25" s="36">
        <v>17096108.333333332</v>
      </c>
      <c r="M25" s="36">
        <v>4662574.9999999991</v>
      </c>
      <c r="N25" s="36">
        <v>77709583.333333328</v>
      </c>
      <c r="O25" s="36">
        <v>80260833.333333328</v>
      </c>
      <c r="P25" s="36">
        <v>91735064.870259479</v>
      </c>
      <c r="Q25" s="36">
        <v>2155144464.8702593</v>
      </c>
      <c r="R25" s="23">
        <v>19</v>
      </c>
      <c r="T25" s="53" t="s">
        <v>2108</v>
      </c>
    </row>
    <row r="26" spans="1:20">
      <c r="A26" s="35" t="s">
        <v>57</v>
      </c>
      <c r="B26" s="23">
        <v>19</v>
      </c>
      <c r="D26" s="22">
        <v>5</v>
      </c>
      <c r="E26" s="23" t="s">
        <v>417</v>
      </c>
      <c r="F26" s="23" t="s">
        <v>6</v>
      </c>
      <c r="G26" s="23" t="s">
        <v>30</v>
      </c>
      <c r="H26" s="23" t="s">
        <v>26</v>
      </c>
      <c r="I26" s="36">
        <v>2071720000</v>
      </c>
      <c r="J26" s="23">
        <v>10</v>
      </c>
      <c r="K26" s="36">
        <v>25896500</v>
      </c>
      <c r="L26" s="36">
        <v>22443633.333333336</v>
      </c>
      <c r="M26" s="36">
        <v>5179300</v>
      </c>
      <c r="N26" s="36">
        <v>86321666.666666672</v>
      </c>
      <c r="O26" s="36">
        <v>81153333.333333328</v>
      </c>
      <c r="P26" s="36">
        <v>91735064.870259479</v>
      </c>
      <c r="Q26" s="36">
        <v>2384449498.2035928</v>
      </c>
      <c r="R26" s="23">
        <v>8</v>
      </c>
      <c r="T26" s="53" t="s">
        <v>2109</v>
      </c>
    </row>
    <row r="27" spans="1:20">
      <c r="A27" s="35" t="s">
        <v>22</v>
      </c>
      <c r="B27" s="23">
        <v>21</v>
      </c>
      <c r="D27" s="22">
        <v>6</v>
      </c>
      <c r="E27" s="23" t="s">
        <v>427</v>
      </c>
      <c r="F27" s="23" t="s">
        <v>47</v>
      </c>
      <c r="G27" s="23" t="s">
        <v>13</v>
      </c>
      <c r="H27" s="23" t="s">
        <v>8</v>
      </c>
      <c r="I27" s="36">
        <v>547750000</v>
      </c>
      <c r="J27" s="23">
        <v>7</v>
      </c>
      <c r="K27" s="36">
        <v>5477500</v>
      </c>
      <c r="L27" s="36">
        <v>4564583.333333334</v>
      </c>
      <c r="M27" s="36">
        <v>1369375</v>
      </c>
      <c r="N27" s="36">
        <v>0</v>
      </c>
      <c r="O27" s="36">
        <v>80260833.333333328</v>
      </c>
      <c r="P27" s="36">
        <v>91735064.870259479</v>
      </c>
      <c r="Q27" s="36">
        <v>731157356.53692627</v>
      </c>
      <c r="R27" s="23">
        <v>157</v>
      </c>
      <c r="T27" s="53" t="s">
        <v>2110</v>
      </c>
    </row>
    <row r="28" spans="1:20">
      <c r="A28" s="35" t="s">
        <v>68</v>
      </c>
      <c r="B28" s="23">
        <v>20</v>
      </c>
      <c r="D28" s="22">
        <v>7</v>
      </c>
      <c r="E28" s="23" t="s">
        <v>46</v>
      </c>
      <c r="F28" s="23" t="s">
        <v>55</v>
      </c>
      <c r="G28" s="23" t="s">
        <v>16</v>
      </c>
      <c r="H28" s="23" t="s">
        <v>19</v>
      </c>
      <c r="I28" s="36">
        <v>999890000</v>
      </c>
      <c r="J28" s="23">
        <v>4</v>
      </c>
      <c r="K28" s="36">
        <v>9998900</v>
      </c>
      <c r="L28" s="36">
        <v>5416070.833333334</v>
      </c>
      <c r="M28" s="36">
        <v>2499725</v>
      </c>
      <c r="N28" s="36">
        <v>0</v>
      </c>
      <c r="O28" s="36">
        <v>81153333.333333328</v>
      </c>
      <c r="P28" s="36">
        <v>91735064.870259479</v>
      </c>
      <c r="Q28" s="36">
        <v>1190693094.0369263</v>
      </c>
      <c r="R28" s="23">
        <v>90</v>
      </c>
      <c r="T28" s="53" t="s">
        <v>2111</v>
      </c>
    </row>
    <row r="29" spans="1:20">
      <c r="A29" s="35" t="s">
        <v>100</v>
      </c>
      <c r="B29" s="23">
        <v>21</v>
      </c>
      <c r="D29" s="22">
        <v>8</v>
      </c>
      <c r="E29" s="23" t="s">
        <v>444</v>
      </c>
      <c r="F29" s="23" t="s">
        <v>6</v>
      </c>
      <c r="G29" s="23" t="s">
        <v>13</v>
      </c>
      <c r="H29" s="23" t="s">
        <v>26</v>
      </c>
      <c r="I29" s="36">
        <v>1998080000</v>
      </c>
      <c r="J29" s="23">
        <v>18</v>
      </c>
      <c r="K29" s="36">
        <v>19980799.999999996</v>
      </c>
      <c r="L29" s="36">
        <v>21645866.666666668</v>
      </c>
      <c r="M29" s="36">
        <v>4995199.9999999991</v>
      </c>
      <c r="N29" s="36">
        <v>83253333.333333328</v>
      </c>
      <c r="O29" s="36">
        <v>80260833.333333328</v>
      </c>
      <c r="P29" s="36">
        <v>91735064.870259479</v>
      </c>
      <c r="Q29" s="36">
        <v>2299951098.2035928</v>
      </c>
      <c r="R29" s="23">
        <v>13</v>
      </c>
      <c r="T29" s="53" t="s">
        <v>2112</v>
      </c>
    </row>
    <row r="30" spans="1:20">
      <c r="A30" s="35" t="s">
        <v>43</v>
      </c>
      <c r="B30" s="23">
        <v>12</v>
      </c>
      <c r="D30" s="22">
        <v>9</v>
      </c>
      <c r="E30" s="23" t="s">
        <v>456</v>
      </c>
      <c r="F30" s="23" t="s">
        <v>15</v>
      </c>
      <c r="G30" s="23" t="s">
        <v>16</v>
      </c>
      <c r="H30" s="23" t="s">
        <v>8</v>
      </c>
      <c r="I30" s="36">
        <v>714760000</v>
      </c>
      <c r="J30" s="23">
        <v>11</v>
      </c>
      <c r="K30" s="36">
        <v>7147600</v>
      </c>
      <c r="L30" s="36">
        <v>6849783.333333334</v>
      </c>
      <c r="M30" s="36">
        <v>1786900</v>
      </c>
      <c r="N30" s="36">
        <v>29781666.666666668</v>
      </c>
      <c r="O30" s="36">
        <v>80260833.333333328</v>
      </c>
      <c r="P30" s="36">
        <v>91735064.870259479</v>
      </c>
      <c r="Q30" s="36">
        <v>932321848.2035929</v>
      </c>
      <c r="R30" s="23">
        <v>128</v>
      </c>
    </row>
    <row r="31" spans="1:20">
      <c r="A31" s="35" t="s">
        <v>15</v>
      </c>
      <c r="B31" s="23">
        <v>20</v>
      </c>
      <c r="D31" s="22">
        <v>10</v>
      </c>
      <c r="E31" s="23" t="s">
        <v>466</v>
      </c>
      <c r="F31" s="23" t="s">
        <v>22</v>
      </c>
      <c r="G31" s="23" t="s">
        <v>40</v>
      </c>
      <c r="H31" s="23" t="s">
        <v>8</v>
      </c>
      <c r="I31" s="36">
        <v>1787000000</v>
      </c>
      <c r="J31" s="23">
        <v>8</v>
      </c>
      <c r="K31" s="36">
        <v>14891666.666666666</v>
      </c>
      <c r="L31" s="36">
        <v>16380833.333333332</v>
      </c>
      <c r="M31" s="36">
        <v>4467500</v>
      </c>
      <c r="N31" s="36">
        <v>74458333.333333328</v>
      </c>
      <c r="O31" s="36">
        <v>80260833.333333328</v>
      </c>
      <c r="P31" s="36">
        <v>91735064.870259479</v>
      </c>
      <c r="Q31" s="36">
        <v>2069194231.536926</v>
      </c>
      <c r="R31" s="23">
        <v>25</v>
      </c>
    </row>
    <row r="32" spans="1:20">
      <c r="A32" s="35" t="s">
        <v>35</v>
      </c>
      <c r="B32" s="23">
        <v>12</v>
      </c>
      <c r="D32" s="22">
        <v>11</v>
      </c>
      <c r="E32" s="23" t="s">
        <v>477</v>
      </c>
      <c r="F32" s="23" t="s">
        <v>37</v>
      </c>
      <c r="G32" s="23" t="s">
        <v>13</v>
      </c>
      <c r="H32" s="23" t="s">
        <v>17</v>
      </c>
      <c r="I32" s="36">
        <v>1590440000</v>
      </c>
      <c r="J32" s="23">
        <v>18</v>
      </c>
      <c r="K32" s="36">
        <v>15904400</v>
      </c>
      <c r="L32" s="36">
        <v>13253666.666666668</v>
      </c>
      <c r="M32" s="36">
        <v>3976100</v>
      </c>
      <c r="N32" s="36">
        <v>66268333.333333336</v>
      </c>
      <c r="O32" s="36">
        <v>80367500</v>
      </c>
      <c r="P32" s="36">
        <v>91735064.870259479</v>
      </c>
      <c r="Q32" s="36">
        <v>1861945064.8702595</v>
      </c>
      <c r="R32" s="23">
        <v>34</v>
      </c>
    </row>
    <row r="33" spans="1:18">
      <c r="A33" s="35" t="s">
        <v>6</v>
      </c>
      <c r="B33" s="23">
        <v>11</v>
      </c>
      <c r="D33" s="22">
        <v>12</v>
      </c>
      <c r="E33" s="23" t="s">
        <v>485</v>
      </c>
      <c r="F33" s="23" t="s">
        <v>10</v>
      </c>
      <c r="G33" s="23" t="s">
        <v>11</v>
      </c>
      <c r="H33" s="23" t="s">
        <v>26</v>
      </c>
      <c r="I33" s="36">
        <v>544150000</v>
      </c>
      <c r="J33" s="23">
        <v>14</v>
      </c>
      <c r="K33" s="36">
        <v>4534583.333333334</v>
      </c>
      <c r="L33" s="36">
        <v>2720750</v>
      </c>
      <c r="M33" s="36">
        <v>1360375</v>
      </c>
      <c r="N33" s="36">
        <v>22672916.666666668</v>
      </c>
      <c r="O33" s="36">
        <v>80260833.333333328</v>
      </c>
      <c r="P33" s="36">
        <v>91735064.870259479</v>
      </c>
      <c r="Q33" s="36">
        <v>747434523.2035929</v>
      </c>
      <c r="R33" s="23">
        <v>155</v>
      </c>
    </row>
    <row r="34" spans="1:18">
      <c r="A34" s="33" t="s">
        <v>7</v>
      </c>
      <c r="B34" s="34">
        <v>120</v>
      </c>
      <c r="D34" s="22">
        <v>13</v>
      </c>
      <c r="E34" s="23" t="s">
        <v>495</v>
      </c>
      <c r="F34" s="23" t="s">
        <v>38</v>
      </c>
      <c r="G34" s="23" t="s">
        <v>40</v>
      </c>
      <c r="H34" s="23" t="s">
        <v>26</v>
      </c>
      <c r="I34" s="36">
        <v>1098120000</v>
      </c>
      <c r="J34" s="23">
        <v>2</v>
      </c>
      <c r="K34" s="36">
        <v>9151000</v>
      </c>
      <c r="L34" s="36">
        <v>7778350.0000000009</v>
      </c>
      <c r="M34" s="36">
        <v>2745300</v>
      </c>
      <c r="N34" s="36">
        <v>45755000</v>
      </c>
      <c r="O34" s="36">
        <v>80367500</v>
      </c>
      <c r="P34" s="36">
        <v>91735064.870259479</v>
      </c>
      <c r="Q34" s="36">
        <v>1335652214.8702595</v>
      </c>
      <c r="R34" s="23">
        <v>76</v>
      </c>
    </row>
    <row r="35" spans="1:18">
      <c r="A35" s="35" t="s">
        <v>42</v>
      </c>
      <c r="B35" s="23">
        <v>15</v>
      </c>
      <c r="D35" s="22">
        <v>14</v>
      </c>
      <c r="E35" s="23" t="s">
        <v>504</v>
      </c>
      <c r="F35" s="23" t="s">
        <v>39</v>
      </c>
      <c r="G35" s="23" t="s">
        <v>7</v>
      </c>
      <c r="H35" s="23" t="s">
        <v>17</v>
      </c>
      <c r="I35" s="36">
        <v>570080000</v>
      </c>
      <c r="J35" s="23">
        <v>9</v>
      </c>
      <c r="K35" s="36">
        <v>5700799.9999999991</v>
      </c>
      <c r="L35" s="36">
        <v>2375333.3333333335</v>
      </c>
      <c r="M35" s="36">
        <v>1425199.9999999998</v>
      </c>
      <c r="N35" s="36">
        <v>0</v>
      </c>
      <c r="O35" s="36">
        <v>80260833.333333328</v>
      </c>
      <c r="P35" s="36">
        <v>91735064.870259479</v>
      </c>
      <c r="Q35" s="36">
        <v>751577231.53692627</v>
      </c>
      <c r="R35" s="23">
        <v>153</v>
      </c>
    </row>
    <row r="36" spans="1:18">
      <c r="A36" s="35" t="s">
        <v>39</v>
      </c>
      <c r="B36" s="23">
        <v>19</v>
      </c>
      <c r="D36" s="22">
        <v>15</v>
      </c>
      <c r="E36" s="23" t="s">
        <v>516</v>
      </c>
      <c r="F36" s="23" t="s">
        <v>22</v>
      </c>
      <c r="G36" s="23" t="s">
        <v>40</v>
      </c>
      <c r="H36" s="23" t="s">
        <v>26</v>
      </c>
      <c r="I36" s="36">
        <v>1806640000</v>
      </c>
      <c r="J36" s="23">
        <v>4</v>
      </c>
      <c r="K36" s="36">
        <v>15055333.333333336</v>
      </c>
      <c r="L36" s="36">
        <v>16560866.666666668</v>
      </c>
      <c r="M36" s="36">
        <v>4516600</v>
      </c>
      <c r="N36" s="36">
        <v>0</v>
      </c>
      <c r="O36" s="36">
        <v>80260833.333333328</v>
      </c>
      <c r="P36" s="36">
        <v>91735064.870259479</v>
      </c>
      <c r="Q36" s="36">
        <v>2014768698.2035928</v>
      </c>
      <c r="R36" s="23">
        <v>30</v>
      </c>
    </row>
    <row r="37" spans="1:18">
      <c r="A37" s="35" t="s">
        <v>22</v>
      </c>
      <c r="B37" s="23">
        <v>17</v>
      </c>
      <c r="D37" s="22">
        <v>16</v>
      </c>
      <c r="E37" s="23" t="s">
        <v>526</v>
      </c>
      <c r="F37" s="23" t="s">
        <v>38</v>
      </c>
      <c r="G37" s="23" t="s">
        <v>25</v>
      </c>
      <c r="H37" s="23" t="s">
        <v>8</v>
      </c>
      <c r="I37" s="36">
        <v>1144410000</v>
      </c>
      <c r="J37" s="23">
        <v>5</v>
      </c>
      <c r="K37" s="36">
        <v>12397775</v>
      </c>
      <c r="L37" s="36">
        <v>8106237.5000000009</v>
      </c>
      <c r="M37" s="36">
        <v>2861025</v>
      </c>
      <c r="N37" s="36">
        <v>0</v>
      </c>
      <c r="O37" s="36">
        <v>81153333.333333328</v>
      </c>
      <c r="P37" s="36">
        <v>91735064.870259479</v>
      </c>
      <c r="Q37" s="36">
        <v>1340663435.7035928</v>
      </c>
      <c r="R37" s="23">
        <v>74</v>
      </c>
    </row>
    <row r="38" spans="1:18">
      <c r="A38" s="35" t="s">
        <v>38</v>
      </c>
      <c r="B38" s="23">
        <v>17</v>
      </c>
      <c r="D38" s="22">
        <v>17</v>
      </c>
      <c r="E38" s="23" t="s">
        <v>466</v>
      </c>
      <c r="F38" s="23" t="s">
        <v>22</v>
      </c>
      <c r="G38" s="23" t="s">
        <v>40</v>
      </c>
      <c r="H38" s="23" t="s">
        <v>8</v>
      </c>
      <c r="I38" s="36">
        <v>1787000000</v>
      </c>
      <c r="J38" s="23">
        <v>8</v>
      </c>
      <c r="K38" s="36">
        <v>14891666.666666666</v>
      </c>
      <c r="L38" s="36">
        <v>16380833.333333332</v>
      </c>
      <c r="M38" s="36">
        <v>4467500</v>
      </c>
      <c r="N38" s="36">
        <v>74458333.333333328</v>
      </c>
      <c r="O38" s="36">
        <v>80260833.333333328</v>
      </c>
      <c r="P38" s="36">
        <v>91735064.870259479</v>
      </c>
      <c r="Q38" s="36">
        <v>2069194231.536926</v>
      </c>
      <c r="R38" s="23">
        <v>25</v>
      </c>
    </row>
    <row r="39" spans="1:18">
      <c r="A39" s="35" t="s">
        <v>24</v>
      </c>
      <c r="B39" s="23">
        <v>12</v>
      </c>
      <c r="D39" s="22">
        <v>18</v>
      </c>
      <c r="E39" s="23" t="s">
        <v>545</v>
      </c>
      <c r="F39" s="23" t="s">
        <v>57</v>
      </c>
      <c r="G39" s="23" t="s">
        <v>16</v>
      </c>
      <c r="H39" s="23" t="s">
        <v>26</v>
      </c>
      <c r="I39" s="36">
        <v>625750000</v>
      </c>
      <c r="J39" s="23">
        <v>9</v>
      </c>
      <c r="K39" s="36">
        <v>6257500</v>
      </c>
      <c r="L39" s="36">
        <v>5501385.416666667</v>
      </c>
      <c r="M39" s="36">
        <v>1564375</v>
      </c>
      <c r="N39" s="36">
        <v>26072916.666666668</v>
      </c>
      <c r="O39" s="36">
        <v>80260833.333333328</v>
      </c>
      <c r="P39" s="36">
        <v>91735064.870259479</v>
      </c>
      <c r="Q39" s="36">
        <v>837142075.28692615</v>
      </c>
      <c r="R39" s="23">
        <v>140</v>
      </c>
    </row>
    <row r="40" spans="1:18">
      <c r="A40" s="35" t="s">
        <v>37</v>
      </c>
      <c r="B40" s="23">
        <v>24</v>
      </c>
      <c r="D40" s="22">
        <v>19</v>
      </c>
      <c r="E40" s="23" t="s">
        <v>556</v>
      </c>
      <c r="F40" s="23" t="s">
        <v>55</v>
      </c>
      <c r="G40" s="23" t="s">
        <v>16</v>
      </c>
      <c r="H40" s="23" t="s">
        <v>19</v>
      </c>
      <c r="I40" s="36">
        <v>1137810000</v>
      </c>
      <c r="J40" s="23">
        <v>7</v>
      </c>
      <c r="K40" s="36">
        <v>11378100</v>
      </c>
      <c r="L40" s="36">
        <v>6163137.5</v>
      </c>
      <c r="M40" s="36">
        <v>2844525</v>
      </c>
      <c r="N40" s="36">
        <v>47408750</v>
      </c>
      <c r="O40" s="36">
        <v>80260833.333333328</v>
      </c>
      <c r="P40" s="36">
        <v>91735064.870259479</v>
      </c>
      <c r="Q40" s="36">
        <v>1377600410.7035928</v>
      </c>
      <c r="R40" s="23">
        <v>69</v>
      </c>
    </row>
    <row r="41" spans="1:18">
      <c r="A41" s="35" t="s">
        <v>6</v>
      </c>
      <c r="B41" s="23">
        <v>16</v>
      </c>
      <c r="D41" s="22">
        <v>20</v>
      </c>
      <c r="E41" s="23" t="s">
        <v>565</v>
      </c>
      <c r="F41" s="23" t="s">
        <v>6</v>
      </c>
      <c r="G41" s="23" t="s">
        <v>30</v>
      </c>
      <c r="H41" s="23" t="s">
        <v>17</v>
      </c>
      <c r="I41" s="36">
        <v>2014640000</v>
      </c>
      <c r="J41" s="23">
        <v>4</v>
      </c>
      <c r="K41" s="36">
        <v>25182999.999999996</v>
      </c>
      <c r="L41" s="36">
        <v>21825266.666666668</v>
      </c>
      <c r="M41" s="36">
        <v>5036599.9999999991</v>
      </c>
      <c r="N41" s="36">
        <v>83943333.333333328</v>
      </c>
      <c r="O41" s="36">
        <v>80260833.333333328</v>
      </c>
      <c r="P41" s="36">
        <v>91735064.870259479</v>
      </c>
      <c r="Q41" s="36">
        <v>2322624098.2035928</v>
      </c>
      <c r="R41" s="23">
        <v>11</v>
      </c>
    </row>
    <row r="42" spans="1:18">
      <c r="A42" s="33" t="s">
        <v>11</v>
      </c>
      <c r="B42" s="34">
        <v>125</v>
      </c>
      <c r="D42" s="22">
        <v>21</v>
      </c>
      <c r="E42" s="23" t="s">
        <v>575</v>
      </c>
      <c r="F42" s="23" t="s">
        <v>12</v>
      </c>
      <c r="G42" s="23" t="s">
        <v>13</v>
      </c>
      <c r="H42" s="23" t="s">
        <v>19</v>
      </c>
      <c r="I42" s="36">
        <v>927710000</v>
      </c>
      <c r="J42" s="23">
        <v>19</v>
      </c>
      <c r="K42" s="36">
        <v>9277100</v>
      </c>
      <c r="L42" s="36">
        <v>9277100</v>
      </c>
      <c r="M42" s="36">
        <v>2319275</v>
      </c>
      <c r="N42" s="36">
        <v>38654583.333333336</v>
      </c>
      <c r="O42" s="36">
        <v>80260833.333333328</v>
      </c>
      <c r="P42" s="36">
        <v>91735064.870259479</v>
      </c>
      <c r="Q42" s="36">
        <v>1159233956.5369263</v>
      </c>
      <c r="R42" s="23">
        <v>93</v>
      </c>
    </row>
    <row r="43" spans="1:18">
      <c r="A43" s="35" t="s">
        <v>54</v>
      </c>
      <c r="B43" s="23">
        <v>19</v>
      </c>
      <c r="D43" s="22">
        <v>22</v>
      </c>
      <c r="E43" s="23" t="s">
        <v>584</v>
      </c>
      <c r="F43" s="23" t="s">
        <v>24</v>
      </c>
      <c r="G43" s="23" t="s">
        <v>25</v>
      </c>
      <c r="H43" s="23" t="s">
        <v>17</v>
      </c>
      <c r="I43" s="36">
        <v>990170000</v>
      </c>
      <c r="J43" s="23">
        <v>16</v>
      </c>
      <c r="K43" s="36">
        <v>10726841.666666668</v>
      </c>
      <c r="L43" s="36">
        <v>8251416.6666666679</v>
      </c>
      <c r="M43" s="36">
        <v>2475425</v>
      </c>
      <c r="N43" s="36">
        <v>41257083.333333336</v>
      </c>
      <c r="O43" s="36">
        <v>81153333.333333328</v>
      </c>
      <c r="P43" s="36">
        <v>91735064.870259479</v>
      </c>
      <c r="Q43" s="36">
        <v>1225769164.8702595</v>
      </c>
      <c r="R43" s="23">
        <v>82</v>
      </c>
    </row>
    <row r="44" spans="1:18">
      <c r="A44" s="35" t="s">
        <v>22</v>
      </c>
      <c r="B44" s="23">
        <v>19</v>
      </c>
      <c r="D44" s="22">
        <v>23</v>
      </c>
      <c r="E44" s="23" t="s">
        <v>595</v>
      </c>
      <c r="F44" s="23" t="s">
        <v>22</v>
      </c>
      <c r="G44" s="23" t="s">
        <v>11</v>
      </c>
      <c r="H44" s="23" t="s">
        <v>19</v>
      </c>
      <c r="I44" s="36">
        <v>1762940000</v>
      </c>
      <c r="J44" s="23">
        <v>6</v>
      </c>
      <c r="K44" s="36">
        <v>14691166.666666666</v>
      </c>
      <c r="L44" s="36">
        <v>16160283.333333332</v>
      </c>
      <c r="M44" s="36">
        <v>4407350</v>
      </c>
      <c r="N44" s="36">
        <v>73455833.333333328</v>
      </c>
      <c r="O44" s="36">
        <v>80260833.333333328</v>
      </c>
      <c r="P44" s="36">
        <v>91735064.870259479</v>
      </c>
      <c r="Q44" s="36">
        <v>2043650531.536926</v>
      </c>
      <c r="R44" s="23">
        <v>27</v>
      </c>
    </row>
    <row r="45" spans="1:18">
      <c r="A45" s="35" t="s">
        <v>10</v>
      </c>
      <c r="B45" s="23">
        <v>16</v>
      </c>
      <c r="D45" s="22">
        <v>24</v>
      </c>
      <c r="E45" s="23" t="s">
        <v>604</v>
      </c>
      <c r="F45" s="23" t="s">
        <v>15</v>
      </c>
      <c r="G45" s="23" t="s">
        <v>16</v>
      </c>
      <c r="H45" s="23" t="s">
        <v>26</v>
      </c>
      <c r="I45" s="36">
        <v>809500000</v>
      </c>
      <c r="J45" s="23">
        <v>21</v>
      </c>
      <c r="K45" s="36">
        <v>8094999.9999999991</v>
      </c>
      <c r="L45" s="36">
        <v>7757708.333333333</v>
      </c>
      <c r="M45" s="36">
        <v>2023749.9999999998</v>
      </c>
      <c r="N45" s="36">
        <v>33729166.666666664</v>
      </c>
      <c r="O45" s="36">
        <v>81153333.333333328</v>
      </c>
      <c r="P45" s="36">
        <v>91735064.870259479</v>
      </c>
      <c r="Q45" s="36">
        <v>1033994023.2035929</v>
      </c>
      <c r="R45" s="23">
        <v>111</v>
      </c>
    </row>
    <row r="46" spans="1:18">
      <c r="A46" s="35" t="s">
        <v>38</v>
      </c>
      <c r="B46" s="23">
        <v>19</v>
      </c>
      <c r="D46" s="22">
        <v>25</v>
      </c>
      <c r="E46" s="23" t="s">
        <v>614</v>
      </c>
      <c r="F46" s="23" t="s">
        <v>32</v>
      </c>
      <c r="G46" s="23" t="s">
        <v>13</v>
      </c>
      <c r="H46" s="23" t="s">
        <v>8</v>
      </c>
      <c r="I46" s="36">
        <v>864310000</v>
      </c>
      <c r="J46" s="23">
        <v>16</v>
      </c>
      <c r="K46" s="36">
        <v>8643100</v>
      </c>
      <c r="L46" s="36">
        <v>6482324.9999999991</v>
      </c>
      <c r="M46" s="36">
        <v>2160775</v>
      </c>
      <c r="N46" s="36">
        <v>36012916.666666664</v>
      </c>
      <c r="O46" s="36">
        <v>80260833.333333328</v>
      </c>
      <c r="P46" s="36">
        <v>91735064.870259479</v>
      </c>
      <c r="Q46" s="36">
        <v>1089605014.8702595</v>
      </c>
      <c r="R46" s="23">
        <v>107</v>
      </c>
    </row>
    <row r="47" spans="1:18">
      <c r="A47" s="35" t="s">
        <v>50</v>
      </c>
      <c r="B47" s="23">
        <v>17</v>
      </c>
      <c r="D47" s="22">
        <v>26</v>
      </c>
      <c r="E47" s="23" t="s">
        <v>623</v>
      </c>
      <c r="F47" s="23" t="s">
        <v>100</v>
      </c>
      <c r="G47" s="23" t="s">
        <v>16</v>
      </c>
      <c r="H47" s="23" t="s">
        <v>19</v>
      </c>
      <c r="I47" s="36">
        <v>758190000</v>
      </c>
      <c r="J47" s="23">
        <v>22</v>
      </c>
      <c r="K47" s="36">
        <v>7581900</v>
      </c>
      <c r="L47" s="36">
        <v>4738687.5</v>
      </c>
      <c r="M47" s="36">
        <v>1895475</v>
      </c>
      <c r="N47" s="36">
        <v>31591250</v>
      </c>
      <c r="O47" s="36">
        <v>80367500</v>
      </c>
      <c r="P47" s="36">
        <v>91735064.870259479</v>
      </c>
      <c r="Q47" s="36">
        <v>976099877.37025952</v>
      </c>
      <c r="R47" s="23">
        <v>122</v>
      </c>
    </row>
    <row r="48" spans="1:18">
      <c r="A48" s="35" t="s">
        <v>37</v>
      </c>
      <c r="B48" s="23">
        <v>20</v>
      </c>
      <c r="D48" s="22">
        <v>27</v>
      </c>
      <c r="E48" s="23" t="s">
        <v>634</v>
      </c>
      <c r="F48" s="23" t="s">
        <v>38</v>
      </c>
      <c r="G48" s="23" t="s">
        <v>13</v>
      </c>
      <c r="H48" s="23" t="s">
        <v>17</v>
      </c>
      <c r="I48" s="36">
        <v>1271480000</v>
      </c>
      <c r="J48" s="23">
        <v>10</v>
      </c>
      <c r="K48" s="36">
        <v>12714800</v>
      </c>
      <c r="L48" s="36">
        <v>9006316.6666666679</v>
      </c>
      <c r="M48" s="36">
        <v>3178700</v>
      </c>
      <c r="N48" s="36">
        <v>0</v>
      </c>
      <c r="O48" s="36">
        <v>80260833.333333328</v>
      </c>
      <c r="P48" s="36">
        <v>91735064.870259479</v>
      </c>
      <c r="Q48" s="36">
        <v>1468375714.8702595</v>
      </c>
      <c r="R48" s="23">
        <v>61</v>
      </c>
    </row>
    <row r="49" spans="1:18">
      <c r="A49" s="35" t="s">
        <v>6</v>
      </c>
      <c r="B49" s="23">
        <v>15</v>
      </c>
      <c r="D49" s="22">
        <v>28</v>
      </c>
      <c r="E49" s="23" t="s">
        <v>643</v>
      </c>
      <c r="F49" s="23" t="s">
        <v>24</v>
      </c>
      <c r="G49" s="23" t="s">
        <v>30</v>
      </c>
      <c r="H49" s="23" t="s">
        <v>26</v>
      </c>
      <c r="I49" s="36">
        <v>908550000</v>
      </c>
      <c r="J49" s="23">
        <v>7</v>
      </c>
      <c r="K49" s="36">
        <v>11356875</v>
      </c>
      <c r="L49" s="36">
        <v>7571250</v>
      </c>
      <c r="M49" s="36">
        <v>2271375</v>
      </c>
      <c r="N49" s="36">
        <v>37856250</v>
      </c>
      <c r="O49" s="36">
        <v>80367500</v>
      </c>
      <c r="P49" s="36">
        <v>91735064.870259479</v>
      </c>
      <c r="Q49" s="36">
        <v>1139708314.8702595</v>
      </c>
      <c r="R49" s="23">
        <v>101</v>
      </c>
    </row>
    <row r="50" spans="1:18">
      <c r="A50" s="33" t="s">
        <v>13</v>
      </c>
      <c r="B50" s="34">
        <v>241</v>
      </c>
      <c r="D50" s="22">
        <v>29</v>
      </c>
      <c r="E50" s="23" t="s">
        <v>652</v>
      </c>
      <c r="F50" s="23" t="s">
        <v>6</v>
      </c>
      <c r="G50" s="23" t="s">
        <v>40</v>
      </c>
      <c r="H50" s="23" t="s">
        <v>17</v>
      </c>
      <c r="I50" s="36">
        <v>1908150000</v>
      </c>
      <c r="J50" s="23">
        <v>10</v>
      </c>
      <c r="K50" s="36">
        <v>15901250</v>
      </c>
      <c r="L50" s="36">
        <v>20671625</v>
      </c>
      <c r="M50" s="36">
        <v>4770375</v>
      </c>
      <c r="N50" s="36">
        <v>79506250</v>
      </c>
      <c r="O50" s="36">
        <v>80260833.333333328</v>
      </c>
      <c r="P50" s="36">
        <v>91735064.870259479</v>
      </c>
      <c r="Q50" s="36">
        <v>2200995398.2035928</v>
      </c>
      <c r="R50" s="23">
        <v>16</v>
      </c>
    </row>
    <row r="51" spans="1:18">
      <c r="A51" s="35" t="s">
        <v>21</v>
      </c>
      <c r="B51" s="23">
        <v>15</v>
      </c>
      <c r="D51" s="22">
        <v>30</v>
      </c>
      <c r="E51" s="23" t="s">
        <v>660</v>
      </c>
      <c r="F51" s="23" t="s">
        <v>38</v>
      </c>
      <c r="G51" s="23" t="s">
        <v>13</v>
      </c>
      <c r="H51" s="23" t="s">
        <v>26</v>
      </c>
      <c r="I51" s="36">
        <v>1201280000</v>
      </c>
      <c r="J51" s="23">
        <v>17</v>
      </c>
      <c r="K51" s="36">
        <v>12012800</v>
      </c>
      <c r="L51" s="36">
        <v>8509066.6666666679</v>
      </c>
      <c r="M51" s="36">
        <v>3003200</v>
      </c>
      <c r="N51" s="36">
        <v>50053333.333333336</v>
      </c>
      <c r="O51" s="36">
        <v>80260833.333333328</v>
      </c>
      <c r="P51" s="36">
        <v>91735064.870259479</v>
      </c>
      <c r="Q51" s="36">
        <v>1446854298.2035928</v>
      </c>
      <c r="R51" s="23">
        <v>62</v>
      </c>
    </row>
    <row r="52" spans="1:18">
      <c r="A52" s="35" t="s">
        <v>33</v>
      </c>
      <c r="B52" s="23">
        <v>21</v>
      </c>
      <c r="D52" s="22">
        <v>31</v>
      </c>
      <c r="E52" s="23" t="s">
        <v>670</v>
      </c>
      <c r="F52" s="23" t="s">
        <v>47</v>
      </c>
      <c r="G52" s="23" t="s">
        <v>13</v>
      </c>
      <c r="H52" s="23" t="s">
        <v>19</v>
      </c>
      <c r="I52" s="36">
        <v>416730000</v>
      </c>
      <c r="J52" s="23">
        <v>7</v>
      </c>
      <c r="K52" s="36">
        <v>4167300</v>
      </c>
      <c r="L52" s="36">
        <v>3472750</v>
      </c>
      <c r="M52" s="36">
        <v>1041825</v>
      </c>
      <c r="N52" s="36">
        <v>17363750</v>
      </c>
      <c r="O52" s="36">
        <v>80260833.333333328</v>
      </c>
      <c r="P52" s="36">
        <v>91735064.870259479</v>
      </c>
      <c r="Q52" s="36">
        <v>614771523.20359278</v>
      </c>
      <c r="R52" s="23">
        <v>167</v>
      </c>
    </row>
    <row r="53" spans="1:18">
      <c r="A53" s="35" t="s">
        <v>22</v>
      </c>
      <c r="B53" s="23">
        <v>11</v>
      </c>
      <c r="D53" s="22">
        <v>32</v>
      </c>
      <c r="E53" s="23" t="s">
        <v>679</v>
      </c>
      <c r="F53" s="23" t="s">
        <v>62</v>
      </c>
      <c r="G53" s="23" t="s">
        <v>13</v>
      </c>
      <c r="H53" s="23" t="s">
        <v>8</v>
      </c>
      <c r="I53" s="36">
        <v>668190000</v>
      </c>
      <c r="J53" s="23">
        <v>4</v>
      </c>
      <c r="K53" s="36">
        <v>6681900</v>
      </c>
      <c r="L53" s="36">
        <v>5735297.5</v>
      </c>
      <c r="M53" s="36">
        <v>1670475</v>
      </c>
      <c r="N53" s="36">
        <v>0</v>
      </c>
      <c r="O53" s="36">
        <v>80367500</v>
      </c>
      <c r="P53" s="36">
        <v>91735064.870259479</v>
      </c>
      <c r="Q53" s="36">
        <v>854380237.37025952</v>
      </c>
      <c r="R53" s="23">
        <v>137</v>
      </c>
    </row>
    <row r="54" spans="1:18">
      <c r="A54" s="35" t="s">
        <v>12</v>
      </c>
      <c r="B54" s="23">
        <v>18</v>
      </c>
      <c r="D54" s="22">
        <v>33</v>
      </c>
      <c r="E54" s="23" t="s">
        <v>688</v>
      </c>
      <c r="F54" s="23" t="s">
        <v>68</v>
      </c>
      <c r="G54" s="23" t="s">
        <v>16</v>
      </c>
      <c r="H54" s="23" t="s">
        <v>17</v>
      </c>
      <c r="I54" s="36">
        <v>950610000</v>
      </c>
      <c r="J54" s="23">
        <v>25</v>
      </c>
      <c r="K54" s="36">
        <v>9506100</v>
      </c>
      <c r="L54" s="36">
        <v>9506100</v>
      </c>
      <c r="M54" s="36">
        <v>2376525</v>
      </c>
      <c r="N54" s="36">
        <v>39608750</v>
      </c>
      <c r="O54" s="36">
        <v>81153333.333333328</v>
      </c>
      <c r="P54" s="36">
        <v>91735064.870259479</v>
      </c>
      <c r="Q54" s="36">
        <v>1184495873.2035928</v>
      </c>
      <c r="R54" s="23">
        <v>92</v>
      </c>
    </row>
    <row r="55" spans="1:18">
      <c r="A55" s="35" t="s">
        <v>47</v>
      </c>
      <c r="B55" s="23">
        <v>11</v>
      </c>
      <c r="D55" s="22">
        <v>34</v>
      </c>
      <c r="E55" s="23" t="s">
        <v>698</v>
      </c>
      <c r="F55" s="23" t="s">
        <v>53</v>
      </c>
      <c r="G55" s="23" t="s">
        <v>13</v>
      </c>
      <c r="H55" s="23" t="s">
        <v>19</v>
      </c>
      <c r="I55" s="36">
        <v>919540000</v>
      </c>
      <c r="J55" s="23">
        <v>4</v>
      </c>
      <c r="K55" s="36">
        <v>9195399.9999999981</v>
      </c>
      <c r="L55" s="36">
        <v>7816089.9999999991</v>
      </c>
      <c r="M55" s="36">
        <v>2298849.9999999995</v>
      </c>
      <c r="N55" s="36">
        <v>38314166.666666664</v>
      </c>
      <c r="O55" s="36">
        <v>80260833.333333328</v>
      </c>
      <c r="P55" s="36">
        <v>91735064.870259479</v>
      </c>
      <c r="Q55" s="36">
        <v>1149160404.8702595</v>
      </c>
      <c r="R55" s="23">
        <v>98</v>
      </c>
    </row>
    <row r="56" spans="1:18">
      <c r="A56" s="35" t="s">
        <v>62</v>
      </c>
      <c r="B56" s="23">
        <v>12</v>
      </c>
      <c r="D56" s="22">
        <v>35</v>
      </c>
      <c r="E56" s="23" t="s">
        <v>707</v>
      </c>
      <c r="F56" s="23" t="s">
        <v>22</v>
      </c>
      <c r="G56" s="23" t="s">
        <v>16</v>
      </c>
      <c r="H56" s="23" t="s">
        <v>26</v>
      </c>
      <c r="I56" s="36">
        <v>1831610000</v>
      </c>
      <c r="J56" s="23">
        <v>10</v>
      </c>
      <c r="K56" s="36">
        <v>18316099.999999996</v>
      </c>
      <c r="L56" s="36">
        <v>16789758.333333332</v>
      </c>
      <c r="M56" s="36">
        <v>4579024.9999999991</v>
      </c>
      <c r="N56" s="36">
        <v>76317083.333333328</v>
      </c>
      <c r="O56" s="36">
        <v>80260833.333333328</v>
      </c>
      <c r="P56" s="36">
        <v>91735064.870259479</v>
      </c>
      <c r="Q56" s="36">
        <v>2119607864.8702593</v>
      </c>
      <c r="R56" s="23">
        <v>20</v>
      </c>
    </row>
    <row r="57" spans="1:18">
      <c r="A57" s="35" t="s">
        <v>38</v>
      </c>
      <c r="B57" s="23">
        <v>11</v>
      </c>
      <c r="D57" s="22">
        <v>36</v>
      </c>
      <c r="E57" s="23" t="s">
        <v>717</v>
      </c>
      <c r="F57" s="23" t="s">
        <v>65</v>
      </c>
      <c r="G57" s="23" t="s">
        <v>30</v>
      </c>
      <c r="H57" s="23" t="s">
        <v>26</v>
      </c>
      <c r="I57" s="36">
        <v>650470000</v>
      </c>
      <c r="J57" s="23">
        <v>10</v>
      </c>
      <c r="K57" s="36">
        <v>8130875</v>
      </c>
      <c r="L57" s="36">
        <v>3252350</v>
      </c>
      <c r="M57" s="36">
        <v>1626175</v>
      </c>
      <c r="N57" s="36">
        <v>27102916.666666668</v>
      </c>
      <c r="O57" s="36">
        <v>80367500</v>
      </c>
      <c r="P57" s="36">
        <v>91735064.870259479</v>
      </c>
      <c r="Q57" s="36">
        <v>862684881.53692615</v>
      </c>
      <c r="R57" s="23">
        <v>135</v>
      </c>
    </row>
    <row r="58" spans="1:18">
      <c r="A58" s="35" t="s">
        <v>60</v>
      </c>
      <c r="B58" s="23">
        <v>10</v>
      </c>
      <c r="D58" s="22">
        <v>37</v>
      </c>
      <c r="E58" s="23" t="s">
        <v>282</v>
      </c>
      <c r="F58" s="23" t="s">
        <v>24</v>
      </c>
      <c r="G58" s="23" t="s">
        <v>7</v>
      </c>
      <c r="H58" s="23" t="s">
        <v>17</v>
      </c>
      <c r="I58" s="36">
        <v>950450000</v>
      </c>
      <c r="J58" s="23">
        <v>4</v>
      </c>
      <c r="K58" s="36">
        <v>9504500</v>
      </c>
      <c r="L58" s="36">
        <v>7920416.6666666679</v>
      </c>
      <c r="M58" s="36">
        <v>2376125</v>
      </c>
      <c r="N58" s="36">
        <v>0</v>
      </c>
      <c r="O58" s="36">
        <v>80260833.333333328</v>
      </c>
      <c r="P58" s="36">
        <v>91735064.870259479</v>
      </c>
      <c r="Q58" s="36">
        <v>1142246939.8702595</v>
      </c>
      <c r="R58" s="23">
        <v>100</v>
      </c>
    </row>
    <row r="59" spans="1:18">
      <c r="A59" s="35" t="s">
        <v>45</v>
      </c>
      <c r="B59" s="23">
        <v>18</v>
      </c>
      <c r="D59" s="22">
        <v>38</v>
      </c>
      <c r="E59" s="23" t="s">
        <v>737</v>
      </c>
      <c r="F59" s="23" t="s">
        <v>42</v>
      </c>
      <c r="G59" s="23" t="s">
        <v>7</v>
      </c>
      <c r="H59" s="23" t="s">
        <v>19</v>
      </c>
      <c r="I59" s="36">
        <v>537990000</v>
      </c>
      <c r="J59" s="23">
        <v>7</v>
      </c>
      <c r="K59" s="36">
        <v>5379900</v>
      </c>
      <c r="L59" s="36">
        <v>2241625</v>
      </c>
      <c r="M59" s="36">
        <v>1344975</v>
      </c>
      <c r="N59" s="36">
        <v>22416250</v>
      </c>
      <c r="O59" s="36">
        <v>80260833.333333328</v>
      </c>
      <c r="P59" s="36">
        <v>91735064.870259479</v>
      </c>
      <c r="Q59" s="36">
        <v>741368648.2035929</v>
      </c>
      <c r="R59" s="23">
        <v>156</v>
      </c>
    </row>
    <row r="60" spans="1:18">
      <c r="A60" s="35" t="s">
        <v>18</v>
      </c>
      <c r="B60" s="23">
        <v>7</v>
      </c>
      <c r="D60" s="22">
        <v>39</v>
      </c>
      <c r="E60" s="23" t="s">
        <v>748</v>
      </c>
      <c r="F60" s="23" t="s">
        <v>57</v>
      </c>
      <c r="G60" s="23" t="s">
        <v>16</v>
      </c>
      <c r="H60" s="23" t="s">
        <v>8</v>
      </c>
      <c r="I60" s="36">
        <v>896950000</v>
      </c>
      <c r="J60" s="23">
        <v>15</v>
      </c>
      <c r="K60" s="36">
        <v>8969500</v>
      </c>
      <c r="L60" s="36">
        <v>7885685.416666666</v>
      </c>
      <c r="M60" s="36">
        <v>2242375</v>
      </c>
      <c r="N60" s="36">
        <v>37372916.666666664</v>
      </c>
      <c r="O60" s="36">
        <v>80260833.333333328</v>
      </c>
      <c r="P60" s="36">
        <v>91735064.870259479</v>
      </c>
      <c r="Q60" s="36">
        <v>1125416375.286926</v>
      </c>
      <c r="R60" s="23">
        <v>103</v>
      </c>
    </row>
    <row r="61" spans="1:18">
      <c r="A61" s="35" t="s">
        <v>53</v>
      </c>
      <c r="B61" s="23">
        <v>10</v>
      </c>
      <c r="D61" s="22">
        <v>40</v>
      </c>
      <c r="E61" s="23" t="s">
        <v>758</v>
      </c>
      <c r="F61" s="23" t="s">
        <v>6</v>
      </c>
      <c r="G61" s="23" t="s">
        <v>40</v>
      </c>
      <c r="H61" s="23" t="s">
        <v>19</v>
      </c>
      <c r="I61" s="36">
        <v>1982430000</v>
      </c>
      <c r="J61" s="23">
        <v>3</v>
      </c>
      <c r="K61" s="36">
        <v>16520250</v>
      </c>
      <c r="L61" s="36">
        <v>21476325</v>
      </c>
      <c r="M61" s="36">
        <v>4956075</v>
      </c>
      <c r="N61" s="36">
        <v>0</v>
      </c>
      <c r="O61" s="36">
        <v>80260833.333333328</v>
      </c>
      <c r="P61" s="36">
        <v>91735064.870259479</v>
      </c>
      <c r="Q61" s="36">
        <v>2197378548.2035928</v>
      </c>
      <c r="R61" s="23">
        <v>17</v>
      </c>
    </row>
    <row r="62" spans="1:18">
      <c r="A62" s="35" t="s">
        <v>59</v>
      </c>
      <c r="B62" s="23">
        <v>15</v>
      </c>
      <c r="D62" s="22">
        <v>41</v>
      </c>
      <c r="E62" s="23" t="s">
        <v>768</v>
      </c>
      <c r="F62" s="23" t="s">
        <v>37</v>
      </c>
      <c r="G62" s="23" t="s">
        <v>30</v>
      </c>
      <c r="H62" s="23" t="s">
        <v>17</v>
      </c>
      <c r="I62" s="36">
        <v>1241290000</v>
      </c>
      <c r="J62" s="23">
        <v>10</v>
      </c>
      <c r="K62" s="36">
        <v>15516124.999999998</v>
      </c>
      <c r="L62" s="36">
        <v>10344083.333333334</v>
      </c>
      <c r="M62" s="36">
        <v>3103224.9999999995</v>
      </c>
      <c r="N62" s="36">
        <v>51720416.666666664</v>
      </c>
      <c r="O62" s="36">
        <v>80367500</v>
      </c>
      <c r="P62" s="36">
        <v>91735064.870259479</v>
      </c>
      <c r="Q62" s="36">
        <v>1494076414.8702595</v>
      </c>
      <c r="R62" s="23">
        <v>60</v>
      </c>
    </row>
    <row r="63" spans="1:18">
      <c r="A63" s="35" t="s">
        <v>37</v>
      </c>
      <c r="B63" s="23">
        <v>16</v>
      </c>
      <c r="D63" s="22">
        <v>42</v>
      </c>
      <c r="E63" s="23" t="s">
        <v>778</v>
      </c>
      <c r="F63" s="23" t="s">
        <v>38</v>
      </c>
      <c r="G63" s="23" t="s">
        <v>25</v>
      </c>
      <c r="H63" s="23" t="s">
        <v>19</v>
      </c>
      <c r="I63" s="36">
        <v>1268560000</v>
      </c>
      <c r="J63" s="23">
        <v>16</v>
      </c>
      <c r="K63" s="36">
        <v>13742733.333333334</v>
      </c>
      <c r="L63" s="36">
        <v>8985633.333333334</v>
      </c>
      <c r="M63" s="36">
        <v>3171399.9999999995</v>
      </c>
      <c r="N63" s="36">
        <v>52856666.666666664</v>
      </c>
      <c r="O63" s="36">
        <v>80260833.333333328</v>
      </c>
      <c r="P63" s="36">
        <v>91735064.870259479</v>
      </c>
      <c r="Q63" s="36">
        <v>1519312331.536926</v>
      </c>
      <c r="R63" s="23">
        <v>56</v>
      </c>
    </row>
    <row r="64" spans="1:18">
      <c r="A64" s="35" t="s">
        <v>69</v>
      </c>
      <c r="B64" s="23">
        <v>15</v>
      </c>
      <c r="D64" s="22">
        <v>43</v>
      </c>
      <c r="E64" s="23" t="s">
        <v>790</v>
      </c>
      <c r="F64" s="23" t="s">
        <v>68</v>
      </c>
      <c r="G64" s="23" t="s">
        <v>16</v>
      </c>
      <c r="H64" s="23" t="s">
        <v>26</v>
      </c>
      <c r="I64" s="36">
        <v>1138730000</v>
      </c>
      <c r="J64" s="23">
        <v>10</v>
      </c>
      <c r="K64" s="36">
        <v>11387300</v>
      </c>
      <c r="L64" s="36">
        <v>11387300</v>
      </c>
      <c r="M64" s="36">
        <v>2846825</v>
      </c>
      <c r="N64" s="36">
        <v>47447083.333333336</v>
      </c>
      <c r="O64" s="36">
        <v>80367500</v>
      </c>
      <c r="P64" s="36">
        <v>91735064.870259479</v>
      </c>
      <c r="Q64" s="36">
        <v>1383901073.2035928</v>
      </c>
      <c r="R64" s="23">
        <v>67</v>
      </c>
    </row>
    <row r="65" spans="1:18">
      <c r="A65" s="35" t="s">
        <v>49</v>
      </c>
      <c r="B65" s="23">
        <v>15</v>
      </c>
      <c r="D65" s="22">
        <v>44</v>
      </c>
      <c r="E65" s="23" t="s">
        <v>800</v>
      </c>
      <c r="F65" s="23" t="s">
        <v>49</v>
      </c>
      <c r="G65" s="23" t="s">
        <v>13</v>
      </c>
      <c r="H65" s="23" t="s">
        <v>8</v>
      </c>
      <c r="I65" s="36">
        <v>598880000</v>
      </c>
      <c r="J65" s="23">
        <v>6</v>
      </c>
      <c r="K65" s="36">
        <v>5988799.9999999991</v>
      </c>
      <c r="L65" s="36">
        <v>5240200</v>
      </c>
      <c r="M65" s="36">
        <v>1497199.9999999998</v>
      </c>
      <c r="N65" s="36">
        <v>24953333.333333332</v>
      </c>
      <c r="O65" s="36">
        <v>81153333.333333328</v>
      </c>
      <c r="P65" s="36">
        <v>91735064.870259479</v>
      </c>
      <c r="Q65" s="36">
        <v>809447931.53692627</v>
      </c>
      <c r="R65" s="23">
        <v>146</v>
      </c>
    </row>
    <row r="66" spans="1:18">
      <c r="A66" s="35" t="s">
        <v>32</v>
      </c>
      <c r="B66" s="23">
        <v>17</v>
      </c>
      <c r="D66" s="22">
        <v>45</v>
      </c>
      <c r="E66" s="23" t="s">
        <v>809</v>
      </c>
      <c r="F66" s="23" t="s">
        <v>22</v>
      </c>
      <c r="G66" s="23" t="s">
        <v>13</v>
      </c>
      <c r="H66" s="23" t="s">
        <v>26</v>
      </c>
      <c r="I66" s="36">
        <v>1831560000</v>
      </c>
      <c r="J66" s="23">
        <v>11</v>
      </c>
      <c r="K66" s="36">
        <v>18315600</v>
      </c>
      <c r="L66" s="36">
        <v>16789300</v>
      </c>
      <c r="M66" s="36">
        <v>4578900</v>
      </c>
      <c r="N66" s="36">
        <v>76315000</v>
      </c>
      <c r="O66" s="36">
        <v>80260833.333333328</v>
      </c>
      <c r="P66" s="36">
        <v>91735064.870259479</v>
      </c>
      <c r="Q66" s="36">
        <v>2119554698.2035928</v>
      </c>
      <c r="R66" s="23">
        <v>21</v>
      </c>
    </row>
    <row r="67" spans="1:18">
      <c r="A67" s="35" t="s">
        <v>6</v>
      </c>
      <c r="B67" s="23">
        <v>19</v>
      </c>
      <c r="D67" s="22">
        <v>46</v>
      </c>
      <c r="E67" s="23" t="s">
        <v>819</v>
      </c>
      <c r="F67" s="23" t="s">
        <v>22</v>
      </c>
      <c r="G67" s="23" t="s">
        <v>40</v>
      </c>
      <c r="H67" s="23" t="s">
        <v>8</v>
      </c>
      <c r="I67" s="36">
        <v>1730710000</v>
      </c>
      <c r="J67" s="23">
        <v>21</v>
      </c>
      <c r="K67" s="36">
        <v>14422583.333333336</v>
      </c>
      <c r="L67" s="36">
        <v>15864841.666666668</v>
      </c>
      <c r="M67" s="36">
        <v>4326775</v>
      </c>
      <c r="N67" s="36">
        <v>72112916.666666672</v>
      </c>
      <c r="O67" s="36">
        <v>80260833.333333328</v>
      </c>
      <c r="P67" s="36">
        <v>91735064.870259479</v>
      </c>
      <c r="Q67" s="36">
        <v>2009433014.8702595</v>
      </c>
      <c r="R67" s="23">
        <v>31</v>
      </c>
    </row>
    <row r="68" spans="1:18">
      <c r="A68" s="33" t="s">
        <v>25</v>
      </c>
      <c r="B68" s="34">
        <v>120</v>
      </c>
      <c r="D68" s="22">
        <v>47</v>
      </c>
      <c r="E68" s="23" t="s">
        <v>828</v>
      </c>
      <c r="F68" s="23" t="s">
        <v>36</v>
      </c>
      <c r="G68" s="23" t="s">
        <v>16</v>
      </c>
      <c r="H68" s="23" t="s">
        <v>26</v>
      </c>
      <c r="I68" s="36">
        <v>782370000</v>
      </c>
      <c r="J68" s="23">
        <v>14</v>
      </c>
      <c r="K68" s="36">
        <v>7823700</v>
      </c>
      <c r="L68" s="36">
        <v>5215800</v>
      </c>
      <c r="M68" s="36">
        <v>1955925</v>
      </c>
      <c r="N68" s="36">
        <v>32598750</v>
      </c>
      <c r="O68" s="36">
        <v>80260833.333333328</v>
      </c>
      <c r="P68" s="36">
        <v>91735064.870259479</v>
      </c>
      <c r="Q68" s="36">
        <v>1001960073.2035929</v>
      </c>
      <c r="R68" s="23">
        <v>115</v>
      </c>
    </row>
    <row r="69" spans="1:18">
      <c r="A69" s="35" t="s">
        <v>42</v>
      </c>
      <c r="B69" s="23">
        <v>12</v>
      </c>
      <c r="D69" s="22">
        <v>48</v>
      </c>
      <c r="E69" s="23" t="s">
        <v>103</v>
      </c>
      <c r="F69" s="23" t="s">
        <v>36</v>
      </c>
      <c r="G69" s="23" t="s">
        <v>16</v>
      </c>
      <c r="H69" s="23" t="s">
        <v>8</v>
      </c>
      <c r="I69" s="36">
        <v>882720000</v>
      </c>
      <c r="J69" s="23">
        <v>4</v>
      </c>
      <c r="K69" s="36">
        <v>8827200</v>
      </c>
      <c r="L69" s="36">
        <v>5884800</v>
      </c>
      <c r="M69" s="36">
        <v>2206800</v>
      </c>
      <c r="N69" s="36">
        <v>36780000</v>
      </c>
      <c r="O69" s="36">
        <v>80367500</v>
      </c>
      <c r="P69" s="36">
        <v>91735064.870259479</v>
      </c>
      <c r="Q69" s="36">
        <v>1108521364.8702595</v>
      </c>
      <c r="R69" s="23">
        <v>104</v>
      </c>
    </row>
    <row r="70" spans="1:18">
      <c r="A70" s="35" t="s">
        <v>39</v>
      </c>
      <c r="B70" s="23">
        <v>13</v>
      </c>
      <c r="D70" s="22">
        <v>49</v>
      </c>
      <c r="E70" s="23" t="s">
        <v>849</v>
      </c>
      <c r="F70" s="23" t="s">
        <v>37</v>
      </c>
      <c r="G70" s="23" t="s">
        <v>25</v>
      </c>
      <c r="H70" s="23" t="s">
        <v>26</v>
      </c>
      <c r="I70" s="36">
        <v>1484850000</v>
      </c>
      <c r="J70" s="23">
        <v>4</v>
      </c>
      <c r="K70" s="36">
        <v>16085875</v>
      </c>
      <c r="L70" s="36">
        <v>12373750</v>
      </c>
      <c r="M70" s="36">
        <v>3712125</v>
      </c>
      <c r="N70" s="36">
        <v>0</v>
      </c>
      <c r="O70" s="36">
        <v>80260833.333333328</v>
      </c>
      <c r="P70" s="36">
        <v>91735064.870259479</v>
      </c>
      <c r="Q70" s="36">
        <v>1689017648.2035928</v>
      </c>
      <c r="R70" s="23">
        <v>44</v>
      </c>
    </row>
    <row r="71" spans="1:18">
      <c r="A71" s="35" t="s">
        <v>22</v>
      </c>
      <c r="B71" s="23">
        <v>18</v>
      </c>
      <c r="D71" s="22">
        <v>50</v>
      </c>
      <c r="E71" s="23" t="s">
        <v>859</v>
      </c>
      <c r="F71" s="23" t="s">
        <v>68</v>
      </c>
      <c r="G71" s="23" t="s">
        <v>16</v>
      </c>
      <c r="H71" s="23" t="s">
        <v>26</v>
      </c>
      <c r="I71" s="36">
        <v>837560000</v>
      </c>
      <c r="J71" s="23">
        <v>18</v>
      </c>
      <c r="K71" s="36">
        <v>8375600</v>
      </c>
      <c r="L71" s="36">
        <v>8375600</v>
      </c>
      <c r="M71" s="36">
        <v>2093900</v>
      </c>
      <c r="N71" s="36">
        <v>34898333.333333336</v>
      </c>
      <c r="O71" s="36">
        <v>81153333.333333328</v>
      </c>
      <c r="P71" s="36">
        <v>91735064.870259479</v>
      </c>
      <c r="Q71" s="36">
        <v>1064191831.5369263</v>
      </c>
      <c r="R71" s="23">
        <v>109</v>
      </c>
    </row>
    <row r="72" spans="1:18">
      <c r="A72" s="35" t="s">
        <v>38</v>
      </c>
      <c r="B72" s="23">
        <v>19</v>
      </c>
      <c r="D72" s="22">
        <v>51</v>
      </c>
      <c r="E72" s="23" t="s">
        <v>349</v>
      </c>
      <c r="F72" s="23" t="s">
        <v>35</v>
      </c>
      <c r="G72" s="23" t="s">
        <v>16</v>
      </c>
      <c r="H72" s="23" t="s">
        <v>8</v>
      </c>
      <c r="I72" s="36">
        <v>732480000</v>
      </c>
      <c r="J72" s="23">
        <v>11</v>
      </c>
      <c r="K72" s="36">
        <v>7324800</v>
      </c>
      <c r="L72" s="36">
        <v>6653360</v>
      </c>
      <c r="M72" s="36">
        <v>1831200</v>
      </c>
      <c r="N72" s="36">
        <v>30520000</v>
      </c>
      <c r="O72" s="36">
        <v>80260833.333333328</v>
      </c>
      <c r="P72" s="36">
        <v>91735064.870259479</v>
      </c>
      <c r="Q72" s="36">
        <v>950805258.2035929</v>
      </c>
      <c r="R72" s="23">
        <v>125</v>
      </c>
    </row>
    <row r="73" spans="1:18">
      <c r="A73" s="35" t="s">
        <v>24</v>
      </c>
      <c r="B73" s="23">
        <v>18</v>
      </c>
      <c r="D73" s="22">
        <v>52</v>
      </c>
      <c r="E73" s="23" t="s">
        <v>876</v>
      </c>
      <c r="F73" s="23" t="s">
        <v>37</v>
      </c>
      <c r="G73" s="23" t="s">
        <v>11</v>
      </c>
      <c r="H73" s="23" t="s">
        <v>8</v>
      </c>
      <c r="I73" s="36">
        <v>1258070000</v>
      </c>
      <c r="J73" s="23">
        <v>20</v>
      </c>
      <c r="K73" s="36">
        <v>10483916.666666668</v>
      </c>
      <c r="L73" s="36">
        <v>10483916.666666668</v>
      </c>
      <c r="M73" s="36">
        <v>3145175</v>
      </c>
      <c r="N73" s="36">
        <v>52419583.333333336</v>
      </c>
      <c r="O73" s="36">
        <v>80260833.333333328</v>
      </c>
      <c r="P73" s="36">
        <v>91735064.870259479</v>
      </c>
      <c r="Q73" s="36">
        <v>1506598489.8702595</v>
      </c>
      <c r="R73" s="23">
        <v>59</v>
      </c>
    </row>
    <row r="74" spans="1:18">
      <c r="A74" s="35" t="s">
        <v>37</v>
      </c>
      <c r="B74" s="23">
        <v>20</v>
      </c>
      <c r="D74" s="22">
        <v>53</v>
      </c>
      <c r="E74" s="23" t="s">
        <v>886</v>
      </c>
      <c r="F74" s="23" t="s">
        <v>37</v>
      </c>
      <c r="G74" s="23" t="s">
        <v>30</v>
      </c>
      <c r="H74" s="23" t="s">
        <v>19</v>
      </c>
      <c r="I74" s="36">
        <v>1283030000</v>
      </c>
      <c r="J74" s="23">
        <v>11</v>
      </c>
      <c r="K74" s="36">
        <v>16037875</v>
      </c>
      <c r="L74" s="36">
        <v>10691916.666666668</v>
      </c>
      <c r="M74" s="36">
        <v>3207575</v>
      </c>
      <c r="N74" s="36">
        <v>53459583.333333336</v>
      </c>
      <c r="O74" s="36">
        <v>80260833.333333328</v>
      </c>
      <c r="P74" s="36">
        <v>91735064.870259479</v>
      </c>
      <c r="Q74" s="36">
        <v>1538422848.2035928</v>
      </c>
      <c r="R74" s="23">
        <v>53</v>
      </c>
    </row>
    <row r="75" spans="1:18">
      <c r="A75" s="35" t="s">
        <v>6</v>
      </c>
      <c r="B75" s="23">
        <v>20</v>
      </c>
      <c r="D75" s="22">
        <v>54</v>
      </c>
      <c r="E75" s="23" t="s">
        <v>894</v>
      </c>
      <c r="F75" s="23" t="s">
        <v>6</v>
      </c>
      <c r="G75" s="23" t="s">
        <v>13</v>
      </c>
      <c r="H75" s="23" t="s">
        <v>8</v>
      </c>
      <c r="I75" s="36">
        <v>2153880000</v>
      </c>
      <c r="J75" s="23">
        <v>9</v>
      </c>
      <c r="K75" s="36">
        <v>21538800</v>
      </c>
      <c r="L75" s="36">
        <v>23333700</v>
      </c>
      <c r="M75" s="36">
        <v>5384700</v>
      </c>
      <c r="N75" s="36">
        <v>0</v>
      </c>
      <c r="O75" s="36">
        <v>80260833.333333328</v>
      </c>
      <c r="P75" s="36">
        <v>91735064.870259479</v>
      </c>
      <c r="Q75" s="36">
        <v>2376133098.2035928</v>
      </c>
      <c r="R75" s="23">
        <v>9</v>
      </c>
    </row>
    <row r="76" spans="1:18">
      <c r="A76" s="33" t="s">
        <v>30</v>
      </c>
      <c r="B76" s="34">
        <v>140</v>
      </c>
      <c r="D76" s="22">
        <v>55</v>
      </c>
      <c r="E76" s="23" t="s">
        <v>902</v>
      </c>
      <c r="F76" s="23" t="s">
        <v>6</v>
      </c>
      <c r="G76" s="23" t="s">
        <v>16</v>
      </c>
      <c r="H76" s="23" t="s">
        <v>19</v>
      </c>
      <c r="I76" s="36">
        <v>1809940000</v>
      </c>
      <c r="J76" s="23">
        <v>8</v>
      </c>
      <c r="K76" s="36">
        <v>18099400</v>
      </c>
      <c r="L76" s="36">
        <v>19607683.333333336</v>
      </c>
      <c r="M76" s="36">
        <v>4524850</v>
      </c>
      <c r="N76" s="36">
        <v>75414166.666666672</v>
      </c>
      <c r="O76" s="36">
        <v>80260833.333333328</v>
      </c>
      <c r="P76" s="36">
        <v>91735064.870259479</v>
      </c>
      <c r="Q76" s="36">
        <v>2099581998.2035928</v>
      </c>
      <c r="R76" s="23">
        <v>23</v>
      </c>
    </row>
    <row r="77" spans="1:18">
      <c r="A77" s="35" t="s">
        <v>65</v>
      </c>
      <c r="B77" s="23">
        <v>21</v>
      </c>
      <c r="D77" s="22">
        <v>56</v>
      </c>
      <c r="E77" s="23" t="s">
        <v>828</v>
      </c>
      <c r="F77" s="23" t="s">
        <v>36</v>
      </c>
      <c r="G77" s="23" t="s">
        <v>16</v>
      </c>
      <c r="H77" s="23" t="s">
        <v>26</v>
      </c>
      <c r="I77" s="36">
        <v>782370000</v>
      </c>
      <c r="J77" s="23">
        <v>14</v>
      </c>
      <c r="K77" s="36">
        <v>7823700</v>
      </c>
      <c r="L77" s="36">
        <v>5215800</v>
      </c>
      <c r="M77" s="36">
        <v>1955925</v>
      </c>
      <c r="N77" s="36">
        <v>32598750</v>
      </c>
      <c r="O77" s="36">
        <v>80260833.333333328</v>
      </c>
      <c r="P77" s="36">
        <v>91735064.870259479</v>
      </c>
      <c r="Q77" s="36">
        <v>1001960073.2035929</v>
      </c>
      <c r="R77" s="23">
        <v>115</v>
      </c>
    </row>
    <row r="78" spans="1:18">
      <c r="A78" s="35" t="s">
        <v>42</v>
      </c>
      <c r="B78" s="23">
        <v>10</v>
      </c>
      <c r="D78" s="22">
        <v>57</v>
      </c>
      <c r="E78" s="23" t="s">
        <v>921</v>
      </c>
      <c r="F78" s="23" t="s">
        <v>22</v>
      </c>
      <c r="G78" s="23" t="s">
        <v>13</v>
      </c>
      <c r="H78" s="23" t="s">
        <v>26</v>
      </c>
      <c r="I78" s="36">
        <v>1511080000</v>
      </c>
      <c r="J78" s="23">
        <v>3</v>
      </c>
      <c r="K78" s="36">
        <v>15110799.999999998</v>
      </c>
      <c r="L78" s="36">
        <v>13851566.666666666</v>
      </c>
      <c r="M78" s="36">
        <v>3777699.9999999995</v>
      </c>
      <c r="N78" s="36">
        <v>0</v>
      </c>
      <c r="O78" s="36">
        <v>80260833.333333328</v>
      </c>
      <c r="P78" s="36">
        <v>91735064.870259479</v>
      </c>
      <c r="Q78" s="36">
        <v>1715815964.8702595</v>
      </c>
      <c r="R78" s="23">
        <v>43</v>
      </c>
    </row>
    <row r="79" spans="1:18">
      <c r="A79" s="35" t="s">
        <v>39</v>
      </c>
      <c r="B79" s="23">
        <v>14</v>
      </c>
      <c r="D79" s="22">
        <v>58</v>
      </c>
      <c r="E79" s="23" t="s">
        <v>929</v>
      </c>
      <c r="F79" s="23" t="s">
        <v>38</v>
      </c>
      <c r="G79" s="23" t="s">
        <v>7</v>
      </c>
      <c r="H79" s="23" t="s">
        <v>26</v>
      </c>
      <c r="I79" s="36">
        <v>1110380000</v>
      </c>
      <c r="J79" s="23">
        <v>14</v>
      </c>
      <c r="K79" s="36">
        <v>11103800</v>
      </c>
      <c r="L79" s="36">
        <v>7865191.6666666679</v>
      </c>
      <c r="M79" s="36">
        <v>2775950</v>
      </c>
      <c r="N79" s="36">
        <v>46265833.333333336</v>
      </c>
      <c r="O79" s="36">
        <v>80367500</v>
      </c>
      <c r="P79" s="36">
        <v>91735064.870259479</v>
      </c>
      <c r="Q79" s="36">
        <v>1350493339.8702595</v>
      </c>
      <c r="R79" s="23">
        <v>72</v>
      </c>
    </row>
    <row r="80" spans="1:18">
      <c r="A80" s="35" t="s">
        <v>22</v>
      </c>
      <c r="B80" s="23">
        <v>19</v>
      </c>
      <c r="D80" s="22">
        <v>59</v>
      </c>
      <c r="E80" s="23" t="s">
        <v>937</v>
      </c>
      <c r="F80" s="23" t="s">
        <v>22</v>
      </c>
      <c r="G80" s="23" t="s">
        <v>40</v>
      </c>
      <c r="H80" s="23" t="s">
        <v>8</v>
      </c>
      <c r="I80" s="36">
        <v>1503990000</v>
      </c>
      <c r="J80" s="23">
        <v>8</v>
      </c>
      <c r="K80" s="36">
        <v>12533250</v>
      </c>
      <c r="L80" s="36">
        <v>13786575</v>
      </c>
      <c r="M80" s="36">
        <v>3759975</v>
      </c>
      <c r="N80" s="36">
        <v>62666250</v>
      </c>
      <c r="O80" s="36">
        <v>80260833.333333328</v>
      </c>
      <c r="P80" s="36">
        <v>91735064.870259479</v>
      </c>
      <c r="Q80" s="36">
        <v>1768731948.2035928</v>
      </c>
      <c r="R80" s="23">
        <v>36</v>
      </c>
    </row>
    <row r="81" spans="1:18">
      <c r="A81" s="35" t="s">
        <v>38</v>
      </c>
      <c r="B81" s="23">
        <v>15</v>
      </c>
      <c r="D81" s="22">
        <v>60</v>
      </c>
      <c r="E81" s="23" t="s">
        <v>945</v>
      </c>
      <c r="F81" s="23" t="s">
        <v>10</v>
      </c>
      <c r="G81" s="23" t="s">
        <v>11</v>
      </c>
      <c r="H81" s="23" t="s">
        <v>19</v>
      </c>
      <c r="I81" s="36">
        <v>576060000</v>
      </c>
      <c r="J81" s="23">
        <v>23</v>
      </c>
      <c r="K81" s="36">
        <v>4800500</v>
      </c>
      <c r="L81" s="36">
        <v>2880300</v>
      </c>
      <c r="M81" s="36">
        <v>1440150</v>
      </c>
      <c r="N81" s="36">
        <v>24002500</v>
      </c>
      <c r="O81" s="36">
        <v>80260833.333333328</v>
      </c>
      <c r="P81" s="36">
        <v>91735064.870259479</v>
      </c>
      <c r="Q81" s="36">
        <v>781179348.2035929</v>
      </c>
      <c r="R81" s="23">
        <v>149</v>
      </c>
    </row>
    <row r="82" spans="1:18">
      <c r="A82" s="35" t="s">
        <v>29</v>
      </c>
      <c r="B82" s="23">
        <v>9</v>
      </c>
      <c r="D82" s="22">
        <v>61</v>
      </c>
      <c r="E82" s="23" t="s">
        <v>953</v>
      </c>
      <c r="F82" s="23" t="s">
        <v>39</v>
      </c>
      <c r="G82" s="23" t="s">
        <v>30</v>
      </c>
      <c r="H82" s="23" t="s">
        <v>19</v>
      </c>
      <c r="I82" s="36">
        <v>595910000</v>
      </c>
      <c r="J82" s="23">
        <v>32</v>
      </c>
      <c r="K82" s="36">
        <v>7448874.9999999991</v>
      </c>
      <c r="L82" s="36">
        <v>2482958.3333333335</v>
      </c>
      <c r="M82" s="36">
        <v>1986366.6666666665</v>
      </c>
      <c r="N82" s="36">
        <v>24829583.333333332</v>
      </c>
      <c r="O82" s="36">
        <v>80367500</v>
      </c>
      <c r="P82" s="36">
        <v>91735064.870259479</v>
      </c>
      <c r="Q82" s="36">
        <v>804760348.2035929</v>
      </c>
      <c r="R82" s="23">
        <v>147</v>
      </c>
    </row>
    <row r="83" spans="1:18">
      <c r="A83" s="35" t="s">
        <v>24</v>
      </c>
      <c r="B83" s="23">
        <v>21</v>
      </c>
      <c r="D83" s="22">
        <v>62</v>
      </c>
      <c r="E83" s="23" t="s">
        <v>964</v>
      </c>
      <c r="F83" s="23" t="s">
        <v>100</v>
      </c>
      <c r="G83" s="23" t="s">
        <v>16</v>
      </c>
      <c r="H83" s="23" t="s">
        <v>8</v>
      </c>
      <c r="I83" s="36">
        <v>877440000</v>
      </c>
      <c r="J83" s="23">
        <v>6</v>
      </c>
      <c r="K83" s="36">
        <v>8774400</v>
      </c>
      <c r="L83" s="36">
        <v>5484000</v>
      </c>
      <c r="M83" s="36">
        <v>2193600</v>
      </c>
      <c r="N83" s="36">
        <v>0</v>
      </c>
      <c r="O83" s="36">
        <v>80367500</v>
      </c>
      <c r="P83" s="36">
        <v>91735064.870259479</v>
      </c>
      <c r="Q83" s="36">
        <v>1065994564.8702595</v>
      </c>
      <c r="R83" s="23">
        <v>108</v>
      </c>
    </row>
    <row r="84" spans="1:18">
      <c r="A84" s="35" t="s">
        <v>37</v>
      </c>
      <c r="B84" s="23">
        <v>19</v>
      </c>
      <c r="D84" s="22">
        <v>63</v>
      </c>
      <c r="E84" s="23" t="s">
        <v>972</v>
      </c>
      <c r="F84" s="23" t="s">
        <v>37</v>
      </c>
      <c r="G84" s="23" t="s">
        <v>13</v>
      </c>
      <c r="H84" s="23" t="s">
        <v>8</v>
      </c>
      <c r="I84" s="36">
        <v>1269110000</v>
      </c>
      <c r="J84" s="23">
        <v>14</v>
      </c>
      <c r="K84" s="36">
        <v>12691100</v>
      </c>
      <c r="L84" s="36">
        <v>10575916.666666668</v>
      </c>
      <c r="M84" s="36">
        <v>3172775</v>
      </c>
      <c r="N84" s="36">
        <v>52879583.333333336</v>
      </c>
      <c r="O84" s="36">
        <v>81153333.333333328</v>
      </c>
      <c r="P84" s="36">
        <v>91735064.870259479</v>
      </c>
      <c r="Q84" s="36">
        <v>1521317773.2035928</v>
      </c>
      <c r="R84" s="23">
        <v>55</v>
      </c>
    </row>
    <row r="85" spans="1:18">
      <c r="A85" s="35" t="s">
        <v>6</v>
      </c>
      <c r="B85" s="23">
        <v>12</v>
      </c>
      <c r="D85" s="22">
        <v>64</v>
      </c>
      <c r="E85" s="23" t="s">
        <v>982</v>
      </c>
      <c r="F85" s="23" t="s">
        <v>12</v>
      </c>
      <c r="G85" s="23" t="s">
        <v>13</v>
      </c>
      <c r="H85" s="23" t="s">
        <v>8</v>
      </c>
      <c r="I85" s="36">
        <v>809210000</v>
      </c>
      <c r="J85" s="23">
        <v>23</v>
      </c>
      <c r="K85" s="36">
        <v>8092100</v>
      </c>
      <c r="L85" s="36">
        <v>8092100</v>
      </c>
      <c r="M85" s="36">
        <v>2023025</v>
      </c>
      <c r="N85" s="36">
        <v>33717083.333333336</v>
      </c>
      <c r="O85" s="36">
        <v>80260833.333333328</v>
      </c>
      <c r="P85" s="36">
        <v>91735064.870259479</v>
      </c>
      <c r="Q85" s="36">
        <v>1033130206.5369263</v>
      </c>
      <c r="R85" s="23">
        <v>112</v>
      </c>
    </row>
    <row r="86" spans="1:18">
      <c r="A86" s="33" t="s">
        <v>2089</v>
      </c>
      <c r="B86" s="34">
        <v>1000</v>
      </c>
      <c r="D86" s="22">
        <v>65</v>
      </c>
      <c r="E86" s="23" t="s">
        <v>993</v>
      </c>
      <c r="F86" s="23" t="s">
        <v>38</v>
      </c>
      <c r="G86" s="23" t="s">
        <v>30</v>
      </c>
      <c r="H86" s="23" t="s">
        <v>26</v>
      </c>
      <c r="I86" s="36">
        <v>1170620000</v>
      </c>
      <c r="J86" s="23">
        <v>10</v>
      </c>
      <c r="K86" s="36">
        <v>14632750</v>
      </c>
      <c r="L86" s="36">
        <v>8291891.6666666679</v>
      </c>
      <c r="M86" s="36">
        <v>2926550</v>
      </c>
      <c r="N86" s="36">
        <v>48775833.333333336</v>
      </c>
      <c r="O86" s="36">
        <v>80260833.333333328</v>
      </c>
      <c r="P86" s="36">
        <v>91735064.870259479</v>
      </c>
      <c r="Q86" s="36">
        <v>1417242923.2035928</v>
      </c>
      <c r="R86" s="23">
        <v>64</v>
      </c>
    </row>
    <row r="87" spans="1:18">
      <c r="D87" s="22">
        <v>66</v>
      </c>
      <c r="E87" s="23" t="s">
        <v>1002</v>
      </c>
      <c r="F87" s="23" t="s">
        <v>37</v>
      </c>
      <c r="G87" s="23" t="s">
        <v>11</v>
      </c>
      <c r="H87" s="23" t="s">
        <v>26</v>
      </c>
      <c r="I87" s="36">
        <v>1318410000</v>
      </c>
      <c r="J87" s="23">
        <v>15</v>
      </c>
      <c r="K87" s="36">
        <v>10986750</v>
      </c>
      <c r="L87" s="36">
        <v>10986750</v>
      </c>
      <c r="M87" s="36">
        <v>3296025</v>
      </c>
      <c r="N87" s="36">
        <v>54933750</v>
      </c>
      <c r="O87" s="36">
        <v>80260833.333333328</v>
      </c>
      <c r="P87" s="36">
        <v>91735064.870259479</v>
      </c>
      <c r="Q87" s="36">
        <v>1570609173.2035928</v>
      </c>
      <c r="R87" s="23">
        <v>50</v>
      </c>
    </row>
    <row r="88" spans="1:18">
      <c r="D88" s="22">
        <v>67</v>
      </c>
      <c r="E88" s="23" t="s">
        <v>1011</v>
      </c>
      <c r="F88" s="23" t="s">
        <v>22</v>
      </c>
      <c r="G88" s="23" t="s">
        <v>25</v>
      </c>
      <c r="H88" s="23" t="s">
        <v>8</v>
      </c>
      <c r="I88" s="36">
        <v>1918070000</v>
      </c>
      <c r="J88" s="23">
        <v>25</v>
      </c>
      <c r="K88" s="36">
        <v>20779091.666666668</v>
      </c>
      <c r="L88" s="36">
        <v>17582308.333333332</v>
      </c>
      <c r="M88" s="36">
        <v>4795174.9999999991</v>
      </c>
      <c r="N88" s="36">
        <v>79919583.333333328</v>
      </c>
      <c r="O88" s="36">
        <v>81153333.333333328</v>
      </c>
      <c r="P88" s="36">
        <v>91735064.870259479</v>
      </c>
      <c r="Q88" s="36">
        <v>2214034556.5369258</v>
      </c>
      <c r="R88" s="23">
        <v>15</v>
      </c>
    </row>
    <row r="89" spans="1:18">
      <c r="D89" s="22">
        <v>68</v>
      </c>
      <c r="E89" s="23" t="s">
        <v>1021</v>
      </c>
      <c r="F89" s="23" t="s">
        <v>59</v>
      </c>
      <c r="G89" s="23" t="s">
        <v>13</v>
      </c>
      <c r="H89" s="23" t="s">
        <v>17</v>
      </c>
      <c r="I89" s="36">
        <v>621740000</v>
      </c>
      <c r="J89" s="23">
        <v>26</v>
      </c>
      <c r="K89" s="36">
        <v>6217399.9999999991</v>
      </c>
      <c r="L89" s="36">
        <v>5388413.333333333</v>
      </c>
      <c r="M89" s="36">
        <v>1554349.9999999998</v>
      </c>
      <c r="N89" s="36">
        <v>25905833.333333332</v>
      </c>
      <c r="O89" s="36">
        <v>80260833.333333328</v>
      </c>
      <c r="P89" s="36">
        <v>91735064.870259479</v>
      </c>
      <c r="Q89" s="36">
        <v>832801894.87025964</v>
      </c>
      <c r="R89" s="23">
        <v>143</v>
      </c>
    </row>
    <row r="90" spans="1:18">
      <c r="D90" s="22">
        <v>69</v>
      </c>
      <c r="E90" s="23" t="s">
        <v>1030</v>
      </c>
      <c r="F90" s="23" t="s">
        <v>24</v>
      </c>
      <c r="G90" s="23" t="s">
        <v>25</v>
      </c>
      <c r="H90" s="23" t="s">
        <v>8</v>
      </c>
      <c r="I90" s="36">
        <v>912800000</v>
      </c>
      <c r="J90" s="23">
        <v>9</v>
      </c>
      <c r="K90" s="36">
        <v>9888666.6666666679</v>
      </c>
      <c r="L90" s="36">
        <v>7606666.6666666679</v>
      </c>
      <c r="M90" s="36">
        <v>2282000</v>
      </c>
      <c r="N90" s="36">
        <v>0</v>
      </c>
      <c r="O90" s="36">
        <v>80260833.333333328</v>
      </c>
      <c r="P90" s="36">
        <v>91735064.870259479</v>
      </c>
      <c r="Q90" s="36">
        <v>1104573231.536926</v>
      </c>
      <c r="R90" s="23">
        <v>106</v>
      </c>
    </row>
    <row r="91" spans="1:18">
      <c r="D91" s="22">
        <v>70</v>
      </c>
      <c r="E91" s="23" t="s">
        <v>1039</v>
      </c>
      <c r="F91" s="23" t="s">
        <v>15</v>
      </c>
      <c r="G91" s="23" t="s">
        <v>16</v>
      </c>
      <c r="H91" s="23" t="s">
        <v>8</v>
      </c>
      <c r="I91" s="36">
        <v>793880000</v>
      </c>
      <c r="J91" s="23">
        <v>11</v>
      </c>
      <c r="K91" s="36">
        <v>7938799.9999999991</v>
      </c>
      <c r="L91" s="36">
        <v>7608016.666666667</v>
      </c>
      <c r="M91" s="36">
        <v>1984699.9999999998</v>
      </c>
      <c r="N91" s="36">
        <v>33078333.333333332</v>
      </c>
      <c r="O91" s="36">
        <v>80260833.333333328</v>
      </c>
      <c r="P91" s="36">
        <v>91735064.870259479</v>
      </c>
      <c r="Q91" s="36">
        <v>1016485748.2035929</v>
      </c>
      <c r="R91" s="23">
        <v>114</v>
      </c>
    </row>
    <row r="92" spans="1:18">
      <c r="D92" s="22">
        <v>71</v>
      </c>
      <c r="E92" s="23" t="s">
        <v>1047</v>
      </c>
      <c r="F92" s="23" t="s">
        <v>38</v>
      </c>
      <c r="G92" s="23" t="s">
        <v>30</v>
      </c>
      <c r="H92" s="23" t="s">
        <v>26</v>
      </c>
      <c r="I92" s="36">
        <v>1086860000</v>
      </c>
      <c r="J92" s="23">
        <v>11</v>
      </c>
      <c r="K92" s="36">
        <v>13585750</v>
      </c>
      <c r="L92" s="36">
        <v>7698591.6666666679</v>
      </c>
      <c r="M92" s="36">
        <v>2717150</v>
      </c>
      <c r="N92" s="36">
        <v>45285833.333333336</v>
      </c>
      <c r="O92" s="36">
        <v>80260833.333333328</v>
      </c>
      <c r="P92" s="36">
        <v>91735064.870259479</v>
      </c>
      <c r="Q92" s="36">
        <v>1328143223.2035928</v>
      </c>
      <c r="R92" s="23">
        <v>77</v>
      </c>
    </row>
    <row r="93" spans="1:18">
      <c r="D93" s="22">
        <v>72</v>
      </c>
      <c r="E93" s="23" t="s">
        <v>1057</v>
      </c>
      <c r="F93" s="23" t="s">
        <v>22</v>
      </c>
      <c r="G93" s="23" t="s">
        <v>30</v>
      </c>
      <c r="H93" s="23" t="s">
        <v>19</v>
      </c>
      <c r="I93" s="36">
        <v>1532710000</v>
      </c>
      <c r="J93" s="23">
        <v>28</v>
      </c>
      <c r="K93" s="36">
        <v>19158875</v>
      </c>
      <c r="L93" s="36">
        <v>14049841.666666666</v>
      </c>
      <c r="M93" s="36">
        <v>3831774.9999999995</v>
      </c>
      <c r="N93" s="36">
        <v>63862916.666666664</v>
      </c>
      <c r="O93" s="36">
        <v>80260833.333333328</v>
      </c>
      <c r="P93" s="36">
        <v>91735064.870259479</v>
      </c>
      <c r="Q93" s="36">
        <v>1805609306.5369263</v>
      </c>
      <c r="R93" s="23">
        <v>35</v>
      </c>
    </row>
    <row r="94" spans="1:18">
      <c r="D94" s="22">
        <v>73</v>
      </c>
      <c r="E94" s="23" t="s">
        <v>1068</v>
      </c>
      <c r="F94" s="23" t="s">
        <v>42</v>
      </c>
      <c r="G94" s="23" t="s">
        <v>30</v>
      </c>
      <c r="H94" s="23" t="s">
        <v>17</v>
      </c>
      <c r="I94" s="36">
        <v>546350000</v>
      </c>
      <c r="J94" s="23">
        <v>11</v>
      </c>
      <c r="K94" s="36">
        <v>6829374.9999999991</v>
      </c>
      <c r="L94" s="36">
        <v>2276458.3333333335</v>
      </c>
      <c r="M94" s="36">
        <v>1365874.9999999998</v>
      </c>
      <c r="N94" s="36">
        <v>22764583.333333332</v>
      </c>
      <c r="O94" s="36">
        <v>80260833.333333328</v>
      </c>
      <c r="P94" s="36">
        <v>91735064.870259479</v>
      </c>
      <c r="Q94" s="36">
        <v>751582189.87025964</v>
      </c>
      <c r="R94" s="23">
        <v>152</v>
      </c>
    </row>
    <row r="95" spans="1:18">
      <c r="D95" s="22">
        <v>74</v>
      </c>
      <c r="E95" s="23" t="s">
        <v>1077</v>
      </c>
      <c r="F95" s="23" t="s">
        <v>42</v>
      </c>
      <c r="G95" s="23" t="s">
        <v>40</v>
      </c>
      <c r="H95" s="23" t="s">
        <v>26</v>
      </c>
      <c r="I95" s="36">
        <v>548290000</v>
      </c>
      <c r="J95" s="23">
        <v>4</v>
      </c>
      <c r="K95" s="36">
        <v>4569083.333333334</v>
      </c>
      <c r="L95" s="36">
        <v>2284541.666666667</v>
      </c>
      <c r="M95" s="36">
        <v>1370725</v>
      </c>
      <c r="N95" s="36">
        <v>22845416.666666668</v>
      </c>
      <c r="O95" s="36">
        <v>80260833.333333328</v>
      </c>
      <c r="P95" s="36">
        <v>91735064.870259479</v>
      </c>
      <c r="Q95" s="36">
        <v>751355664.87025952</v>
      </c>
      <c r="R95" s="23">
        <v>154</v>
      </c>
    </row>
    <row r="96" spans="1:18">
      <c r="D96" s="22">
        <v>75</v>
      </c>
      <c r="E96" s="23" t="s">
        <v>1087</v>
      </c>
      <c r="F96" s="23" t="s">
        <v>6</v>
      </c>
      <c r="G96" s="23" t="s">
        <v>13</v>
      </c>
      <c r="H96" s="23" t="s">
        <v>8</v>
      </c>
      <c r="I96" s="36">
        <v>2347230000</v>
      </c>
      <c r="J96" s="23">
        <v>9</v>
      </c>
      <c r="K96" s="36">
        <v>23472300</v>
      </c>
      <c r="L96" s="36">
        <v>25428325</v>
      </c>
      <c r="M96" s="36">
        <v>5868075</v>
      </c>
      <c r="N96" s="36">
        <v>0</v>
      </c>
      <c r="O96" s="36">
        <v>81153333.333333328</v>
      </c>
      <c r="P96" s="36">
        <v>91735064.870259479</v>
      </c>
      <c r="Q96" s="36">
        <v>2574887098.2035928</v>
      </c>
      <c r="R96" s="23">
        <v>5</v>
      </c>
    </row>
    <row r="97" spans="4:18">
      <c r="D97" s="22">
        <v>76</v>
      </c>
      <c r="E97" s="23" t="s">
        <v>1098</v>
      </c>
      <c r="F97" s="23" t="s">
        <v>37</v>
      </c>
      <c r="G97" s="23" t="s">
        <v>7</v>
      </c>
      <c r="H97" s="23" t="s">
        <v>8</v>
      </c>
      <c r="I97" s="36">
        <v>1461400000</v>
      </c>
      <c r="J97" s="23">
        <v>3</v>
      </c>
      <c r="K97" s="36">
        <v>14613999.999999998</v>
      </c>
      <c r="L97" s="36">
        <v>12178333.333333334</v>
      </c>
      <c r="M97" s="36">
        <v>3653499.9999999995</v>
      </c>
      <c r="N97" s="36">
        <v>60891666.666666664</v>
      </c>
      <c r="O97" s="36">
        <v>80260833.333333328</v>
      </c>
      <c r="P97" s="36">
        <v>91735064.870259479</v>
      </c>
      <c r="Q97" s="36">
        <v>1724733398.2035928</v>
      </c>
      <c r="R97" s="23">
        <v>40</v>
      </c>
    </row>
    <row r="98" spans="4:18">
      <c r="D98" s="22">
        <v>77</v>
      </c>
      <c r="E98" s="23" t="s">
        <v>257</v>
      </c>
      <c r="F98" s="23" t="s">
        <v>55</v>
      </c>
      <c r="G98" s="23" t="s">
        <v>16</v>
      </c>
      <c r="H98" s="23" t="s">
        <v>8</v>
      </c>
      <c r="I98" s="36">
        <v>833780000</v>
      </c>
      <c r="J98" s="23">
        <v>6</v>
      </c>
      <c r="K98" s="36">
        <v>8337800</v>
      </c>
      <c r="L98" s="36">
        <v>4516308.333333334</v>
      </c>
      <c r="M98" s="36">
        <v>2084450</v>
      </c>
      <c r="N98" s="36">
        <v>34740833.333333336</v>
      </c>
      <c r="O98" s="36">
        <v>81153333.333333328</v>
      </c>
      <c r="P98" s="36">
        <v>91735064.870259479</v>
      </c>
      <c r="Q98" s="36">
        <v>1056347789.8702596</v>
      </c>
      <c r="R98" s="23">
        <v>110</v>
      </c>
    </row>
    <row r="99" spans="4:18">
      <c r="D99" s="22">
        <v>78</v>
      </c>
      <c r="E99" s="23" t="s">
        <v>1116</v>
      </c>
      <c r="F99" s="23" t="s">
        <v>6</v>
      </c>
      <c r="G99" s="23" t="s">
        <v>7</v>
      </c>
      <c r="H99" s="23" t="s">
        <v>17</v>
      </c>
      <c r="I99" s="36">
        <v>2507670000</v>
      </c>
      <c r="J99" s="23">
        <v>5</v>
      </c>
      <c r="K99" s="36">
        <v>25076700</v>
      </c>
      <c r="L99" s="36">
        <v>27166425</v>
      </c>
      <c r="M99" s="36">
        <v>6269175</v>
      </c>
      <c r="N99" s="36">
        <v>0</v>
      </c>
      <c r="O99" s="36">
        <v>80260833.333333328</v>
      </c>
      <c r="P99" s="36">
        <v>91735064.870259479</v>
      </c>
      <c r="Q99" s="36">
        <v>2738178198.2035928</v>
      </c>
      <c r="R99" s="23">
        <v>4</v>
      </c>
    </row>
    <row r="100" spans="4:18">
      <c r="D100" s="22">
        <v>79</v>
      </c>
      <c r="E100" s="23" t="s">
        <v>1125</v>
      </c>
      <c r="F100" s="23" t="s">
        <v>39</v>
      </c>
      <c r="G100" s="23" t="s">
        <v>40</v>
      </c>
      <c r="H100" s="23" t="s">
        <v>19</v>
      </c>
      <c r="I100" s="36">
        <v>677530000</v>
      </c>
      <c r="J100" s="23">
        <v>3</v>
      </c>
      <c r="K100" s="36">
        <v>5646083.333333334</v>
      </c>
      <c r="L100" s="36">
        <v>2823041.666666667</v>
      </c>
      <c r="M100" s="36">
        <v>1693825</v>
      </c>
      <c r="N100" s="36">
        <v>0</v>
      </c>
      <c r="O100" s="36">
        <v>80260833.333333328</v>
      </c>
      <c r="P100" s="36">
        <v>91735064.870259479</v>
      </c>
      <c r="Q100" s="36">
        <v>859688848.2035929</v>
      </c>
      <c r="R100" s="23">
        <v>136</v>
      </c>
    </row>
    <row r="101" spans="4:18">
      <c r="D101" s="22">
        <v>80</v>
      </c>
      <c r="E101" s="23" t="s">
        <v>1134</v>
      </c>
      <c r="F101" s="23" t="s">
        <v>42</v>
      </c>
      <c r="G101" s="23" t="s">
        <v>30</v>
      </c>
      <c r="H101" s="23" t="s">
        <v>26</v>
      </c>
      <c r="I101" s="36">
        <v>553690000</v>
      </c>
      <c r="J101" s="23">
        <v>19</v>
      </c>
      <c r="K101" s="36">
        <v>6921125</v>
      </c>
      <c r="L101" s="36">
        <v>2307041.666666667</v>
      </c>
      <c r="M101" s="36">
        <v>1384225</v>
      </c>
      <c r="N101" s="36">
        <v>23070416.666666668</v>
      </c>
      <c r="O101" s="36">
        <v>80260833.333333328</v>
      </c>
      <c r="P101" s="36">
        <v>91735064.870259479</v>
      </c>
      <c r="Q101" s="36">
        <v>759368706.53692615</v>
      </c>
      <c r="R101" s="23">
        <v>151</v>
      </c>
    </row>
    <row r="102" spans="4:18">
      <c r="D102" s="22">
        <v>81</v>
      </c>
      <c r="E102" s="23" t="s">
        <v>1143</v>
      </c>
      <c r="F102" s="23" t="s">
        <v>24</v>
      </c>
      <c r="G102" s="23" t="s">
        <v>30</v>
      </c>
      <c r="H102" s="23" t="s">
        <v>8</v>
      </c>
      <c r="I102" s="36">
        <v>768020000</v>
      </c>
      <c r="J102" s="23">
        <v>15</v>
      </c>
      <c r="K102" s="36">
        <v>9600250</v>
      </c>
      <c r="L102" s="36">
        <v>6400166.666666667</v>
      </c>
      <c r="M102" s="36">
        <v>1920049.9999999998</v>
      </c>
      <c r="N102" s="36">
        <v>32000833.333333332</v>
      </c>
      <c r="O102" s="36">
        <v>80367500</v>
      </c>
      <c r="P102" s="36">
        <v>91735064.870259479</v>
      </c>
      <c r="Q102" s="36">
        <v>990043864.87025952</v>
      </c>
      <c r="R102" s="23">
        <v>119</v>
      </c>
    </row>
    <row r="103" spans="4:18">
      <c r="D103" s="22">
        <v>82</v>
      </c>
      <c r="E103" s="23" t="s">
        <v>1151</v>
      </c>
      <c r="F103" s="23" t="s">
        <v>69</v>
      </c>
      <c r="G103" s="23" t="s">
        <v>13</v>
      </c>
      <c r="H103" s="23" t="s">
        <v>19</v>
      </c>
      <c r="I103" s="36">
        <v>724860000</v>
      </c>
      <c r="J103" s="23">
        <v>13</v>
      </c>
      <c r="K103" s="36">
        <v>7248600</v>
      </c>
      <c r="L103" s="36">
        <v>5436450</v>
      </c>
      <c r="M103" s="36">
        <v>1812150</v>
      </c>
      <c r="N103" s="36">
        <v>30202500</v>
      </c>
      <c r="O103" s="36">
        <v>80260833.333333328</v>
      </c>
      <c r="P103" s="36">
        <v>91735064.870259479</v>
      </c>
      <c r="Q103" s="36">
        <v>941555598.2035929</v>
      </c>
      <c r="R103" s="23">
        <v>126</v>
      </c>
    </row>
    <row r="104" spans="4:18">
      <c r="D104" s="22">
        <v>83</v>
      </c>
      <c r="E104" s="23" t="s">
        <v>1160</v>
      </c>
      <c r="F104" s="23" t="s">
        <v>54</v>
      </c>
      <c r="G104" s="23" t="s">
        <v>11</v>
      </c>
      <c r="H104" s="23" t="s">
        <v>19</v>
      </c>
      <c r="I104" s="36">
        <v>522000000</v>
      </c>
      <c r="J104" s="23">
        <v>9</v>
      </c>
      <c r="K104" s="36">
        <v>4350000</v>
      </c>
      <c r="L104" s="36">
        <v>4350000</v>
      </c>
      <c r="M104" s="36">
        <v>1305000</v>
      </c>
      <c r="N104" s="36">
        <v>0</v>
      </c>
      <c r="O104" s="36">
        <v>80260833.333333328</v>
      </c>
      <c r="P104" s="36">
        <v>91735064.870259479</v>
      </c>
      <c r="Q104" s="36">
        <v>704000898.2035929</v>
      </c>
      <c r="R104" s="23">
        <v>161</v>
      </c>
    </row>
    <row r="105" spans="4:18">
      <c r="D105" s="22">
        <v>84</v>
      </c>
      <c r="E105" s="23" t="s">
        <v>1172</v>
      </c>
      <c r="F105" s="23" t="s">
        <v>100</v>
      </c>
      <c r="G105" s="23" t="s">
        <v>16</v>
      </c>
      <c r="H105" s="23" t="s">
        <v>17</v>
      </c>
      <c r="I105" s="36">
        <v>626440000</v>
      </c>
      <c r="J105" s="23">
        <v>5</v>
      </c>
      <c r="K105" s="36">
        <v>6264400</v>
      </c>
      <c r="L105" s="36">
        <v>3915250</v>
      </c>
      <c r="M105" s="36">
        <v>1566100</v>
      </c>
      <c r="N105" s="36">
        <v>26101666.666666668</v>
      </c>
      <c r="O105" s="36">
        <v>80260833.333333328</v>
      </c>
      <c r="P105" s="36">
        <v>91735064.870259479</v>
      </c>
      <c r="Q105" s="36">
        <v>836283314.87025952</v>
      </c>
      <c r="R105" s="23">
        <v>141</v>
      </c>
    </row>
    <row r="106" spans="4:18">
      <c r="D106" s="22">
        <v>85</v>
      </c>
      <c r="E106" s="23" t="s">
        <v>1180</v>
      </c>
      <c r="F106" s="23" t="s">
        <v>69</v>
      </c>
      <c r="G106" s="23" t="s">
        <v>13</v>
      </c>
      <c r="H106" s="23" t="s">
        <v>17</v>
      </c>
      <c r="I106" s="36">
        <v>653410000</v>
      </c>
      <c r="J106" s="23">
        <v>5</v>
      </c>
      <c r="K106" s="36">
        <v>6534100</v>
      </c>
      <c r="L106" s="36">
        <v>4900575</v>
      </c>
      <c r="M106" s="36">
        <v>1633525</v>
      </c>
      <c r="N106" s="36">
        <v>0</v>
      </c>
      <c r="O106" s="36">
        <v>80260833.333333328</v>
      </c>
      <c r="P106" s="36">
        <v>91735064.870259479</v>
      </c>
      <c r="Q106" s="36">
        <v>838474098.2035929</v>
      </c>
      <c r="R106" s="23">
        <v>138</v>
      </c>
    </row>
    <row r="107" spans="4:18">
      <c r="D107" s="22">
        <v>86</v>
      </c>
      <c r="E107" s="23" t="s">
        <v>827</v>
      </c>
      <c r="F107" s="23" t="s">
        <v>22</v>
      </c>
      <c r="G107" s="23" t="s">
        <v>7</v>
      </c>
      <c r="H107" s="23" t="s">
        <v>8</v>
      </c>
      <c r="I107" s="36">
        <v>1899330000</v>
      </c>
      <c r="J107" s="23">
        <v>28</v>
      </c>
      <c r="K107" s="36">
        <v>18993300</v>
      </c>
      <c r="L107" s="36">
        <v>17410525</v>
      </c>
      <c r="M107" s="36">
        <v>4748325</v>
      </c>
      <c r="N107" s="36">
        <v>79138750</v>
      </c>
      <c r="O107" s="36">
        <v>80260833.333333328</v>
      </c>
      <c r="P107" s="36">
        <v>91735064.870259479</v>
      </c>
      <c r="Q107" s="36">
        <v>2191616798.2035928</v>
      </c>
      <c r="R107" s="23">
        <v>18</v>
      </c>
    </row>
    <row r="108" spans="4:18">
      <c r="D108" s="22">
        <v>87</v>
      </c>
      <c r="E108" s="23" t="s">
        <v>1201</v>
      </c>
      <c r="F108" s="23" t="s">
        <v>37</v>
      </c>
      <c r="G108" s="23" t="s">
        <v>7</v>
      </c>
      <c r="H108" s="23" t="s">
        <v>19</v>
      </c>
      <c r="I108" s="36">
        <v>1348810000</v>
      </c>
      <c r="J108" s="23">
        <v>14</v>
      </c>
      <c r="K108" s="36">
        <v>13488099.999999998</v>
      </c>
      <c r="L108" s="36">
        <v>11240083.333333334</v>
      </c>
      <c r="M108" s="36">
        <v>3372024.9999999995</v>
      </c>
      <c r="N108" s="36">
        <v>56200416.666666664</v>
      </c>
      <c r="O108" s="36">
        <v>80367500</v>
      </c>
      <c r="P108" s="36">
        <v>91735064.870259479</v>
      </c>
      <c r="Q108" s="36">
        <v>1605213189.8702595</v>
      </c>
      <c r="R108" s="23">
        <v>48</v>
      </c>
    </row>
    <row r="109" spans="4:18">
      <c r="D109" s="22">
        <v>88</v>
      </c>
      <c r="E109" s="23" t="s">
        <v>1210</v>
      </c>
      <c r="F109" s="23" t="s">
        <v>33</v>
      </c>
      <c r="G109" s="23" t="s">
        <v>13</v>
      </c>
      <c r="H109" s="23" t="s">
        <v>19</v>
      </c>
      <c r="I109" s="36">
        <v>732550000</v>
      </c>
      <c r="J109" s="23">
        <v>4</v>
      </c>
      <c r="K109" s="36">
        <v>7325500</v>
      </c>
      <c r="L109" s="36">
        <v>4883666.666666667</v>
      </c>
      <c r="M109" s="36">
        <v>1831375</v>
      </c>
      <c r="N109" s="36">
        <v>0</v>
      </c>
      <c r="O109" s="36">
        <v>80260833.333333328</v>
      </c>
      <c r="P109" s="36">
        <v>91735064.870259479</v>
      </c>
      <c r="Q109" s="36">
        <v>918586439.87025952</v>
      </c>
      <c r="R109" s="23">
        <v>131</v>
      </c>
    </row>
    <row r="110" spans="4:18">
      <c r="D110" s="22">
        <v>89</v>
      </c>
      <c r="E110" s="23" t="s">
        <v>1220</v>
      </c>
      <c r="F110" s="23" t="s">
        <v>33</v>
      </c>
      <c r="G110" s="23" t="s">
        <v>13</v>
      </c>
      <c r="H110" s="23" t="s">
        <v>8</v>
      </c>
      <c r="I110" s="36">
        <v>995570000</v>
      </c>
      <c r="J110" s="23">
        <v>11</v>
      </c>
      <c r="K110" s="36">
        <v>9955700</v>
      </c>
      <c r="L110" s="36">
        <v>6637133.333333334</v>
      </c>
      <c r="M110" s="36">
        <v>2488925</v>
      </c>
      <c r="N110" s="36">
        <v>41482083.333333336</v>
      </c>
      <c r="O110" s="36">
        <v>80260833.333333328</v>
      </c>
      <c r="P110" s="36">
        <v>91735064.870259479</v>
      </c>
      <c r="Q110" s="36">
        <v>1228129739.8702595</v>
      </c>
      <c r="R110" s="23">
        <v>81</v>
      </c>
    </row>
    <row r="111" spans="4:18">
      <c r="D111" s="22">
        <v>90</v>
      </c>
      <c r="E111" s="23" t="s">
        <v>1231</v>
      </c>
      <c r="F111" s="23" t="s">
        <v>24</v>
      </c>
      <c r="G111" s="23" t="s">
        <v>25</v>
      </c>
      <c r="H111" s="23" t="s">
        <v>17</v>
      </c>
      <c r="I111" s="36">
        <v>916320000</v>
      </c>
      <c r="J111" s="23">
        <v>8</v>
      </c>
      <c r="K111" s="36">
        <v>9926800</v>
      </c>
      <c r="L111" s="36">
        <v>7636000</v>
      </c>
      <c r="M111" s="36">
        <v>2290800</v>
      </c>
      <c r="N111" s="36">
        <v>0</v>
      </c>
      <c r="O111" s="36">
        <v>80260833.333333328</v>
      </c>
      <c r="P111" s="36">
        <v>91735064.870259479</v>
      </c>
      <c r="Q111" s="36">
        <v>1108169498.2035928</v>
      </c>
      <c r="R111" s="23">
        <v>105</v>
      </c>
    </row>
    <row r="112" spans="4:18">
      <c r="D112" s="22">
        <v>91</v>
      </c>
      <c r="E112" s="23" t="s">
        <v>1238</v>
      </c>
      <c r="F112" s="23" t="s">
        <v>57</v>
      </c>
      <c r="G112" s="23" t="s">
        <v>16</v>
      </c>
      <c r="H112" s="23" t="s">
        <v>19</v>
      </c>
      <c r="I112" s="36">
        <v>622390000</v>
      </c>
      <c r="J112" s="23">
        <v>15</v>
      </c>
      <c r="K112" s="36">
        <v>6223900</v>
      </c>
      <c r="L112" s="36">
        <v>5471845.416666667</v>
      </c>
      <c r="M112" s="36">
        <v>1555975</v>
      </c>
      <c r="N112" s="36">
        <v>25932916.666666668</v>
      </c>
      <c r="O112" s="36">
        <v>81153333.333333328</v>
      </c>
      <c r="P112" s="36">
        <v>91735064.870259479</v>
      </c>
      <c r="Q112" s="36">
        <v>834463035.28692615</v>
      </c>
      <c r="R112" s="23">
        <v>142</v>
      </c>
    </row>
    <row r="113" spans="4:18">
      <c r="D113" s="22">
        <v>92</v>
      </c>
      <c r="E113" s="23" t="s">
        <v>1245</v>
      </c>
      <c r="F113" s="23" t="s">
        <v>39</v>
      </c>
      <c r="G113" s="23" t="s">
        <v>7</v>
      </c>
      <c r="H113" s="23" t="s">
        <v>26</v>
      </c>
      <c r="I113" s="36">
        <v>610260000</v>
      </c>
      <c r="J113" s="23">
        <v>4</v>
      </c>
      <c r="K113" s="36">
        <v>6102600</v>
      </c>
      <c r="L113" s="36">
        <v>2542750</v>
      </c>
      <c r="M113" s="36">
        <v>1525650</v>
      </c>
      <c r="N113" s="36">
        <v>25427500</v>
      </c>
      <c r="O113" s="36">
        <v>80260833.333333328</v>
      </c>
      <c r="P113" s="36">
        <v>91735064.870259479</v>
      </c>
      <c r="Q113" s="36">
        <v>817854398.2035929</v>
      </c>
      <c r="R113" s="23">
        <v>144</v>
      </c>
    </row>
    <row r="114" spans="4:18">
      <c r="D114" s="22">
        <v>93</v>
      </c>
      <c r="E114" s="23" t="s">
        <v>1255</v>
      </c>
      <c r="F114" s="23" t="s">
        <v>10</v>
      </c>
      <c r="G114" s="23" t="s">
        <v>11</v>
      </c>
      <c r="H114" s="23" t="s">
        <v>19</v>
      </c>
      <c r="I114" s="36">
        <v>519830000</v>
      </c>
      <c r="J114" s="23">
        <v>8</v>
      </c>
      <c r="K114" s="36">
        <v>4331916.666666667</v>
      </c>
      <c r="L114" s="36">
        <v>2599149.9999999995</v>
      </c>
      <c r="M114" s="36">
        <v>1299574.9999999998</v>
      </c>
      <c r="N114" s="36">
        <v>21659583.333333332</v>
      </c>
      <c r="O114" s="36">
        <v>80260833.333333328</v>
      </c>
      <c r="P114" s="36">
        <v>91735064.870259479</v>
      </c>
      <c r="Q114" s="36">
        <v>721716123.2035929</v>
      </c>
      <c r="R114" s="23">
        <v>158</v>
      </c>
    </row>
    <row r="115" spans="4:18">
      <c r="D115" s="22">
        <v>94</v>
      </c>
      <c r="E115" s="23" t="s">
        <v>1262</v>
      </c>
      <c r="F115" s="23" t="s">
        <v>39</v>
      </c>
      <c r="G115" s="23" t="s">
        <v>25</v>
      </c>
      <c r="H115" s="23" t="s">
        <v>19</v>
      </c>
      <c r="I115" s="36">
        <v>688460000</v>
      </c>
      <c r="J115" s="23">
        <v>4</v>
      </c>
      <c r="K115" s="36">
        <v>7458316.666666667</v>
      </c>
      <c r="L115" s="36">
        <v>2868583.3333333335</v>
      </c>
      <c r="M115" s="36">
        <v>1721149.9999999998</v>
      </c>
      <c r="N115" s="36">
        <v>0</v>
      </c>
      <c r="O115" s="36">
        <v>80260833.333333328</v>
      </c>
      <c r="P115" s="36">
        <v>91735064.870259479</v>
      </c>
      <c r="Q115" s="36">
        <v>872503948.2035929</v>
      </c>
      <c r="R115" s="23">
        <v>134</v>
      </c>
    </row>
    <row r="116" spans="4:18">
      <c r="D116" s="22">
        <v>95</v>
      </c>
      <c r="E116" s="23" t="s">
        <v>1270</v>
      </c>
      <c r="F116" s="23" t="s">
        <v>42</v>
      </c>
      <c r="G116" s="23" t="s">
        <v>30</v>
      </c>
      <c r="H116" s="23" t="s">
        <v>17</v>
      </c>
      <c r="I116" s="36">
        <v>507330000</v>
      </c>
      <c r="J116" s="23">
        <v>7</v>
      </c>
      <c r="K116" s="36">
        <v>6341625</v>
      </c>
      <c r="L116" s="36">
        <v>2113875</v>
      </c>
      <c r="M116" s="36">
        <v>1268325</v>
      </c>
      <c r="N116" s="36">
        <v>21138750</v>
      </c>
      <c r="O116" s="36">
        <v>80260833.333333328</v>
      </c>
      <c r="P116" s="36">
        <v>91735064.870259479</v>
      </c>
      <c r="Q116" s="36">
        <v>710188473.2035929</v>
      </c>
      <c r="R116" s="23">
        <v>159</v>
      </c>
    </row>
    <row r="117" spans="4:18">
      <c r="D117" s="22">
        <v>96</v>
      </c>
      <c r="E117" s="23" t="s">
        <v>1278</v>
      </c>
      <c r="F117" s="23" t="s">
        <v>35</v>
      </c>
      <c r="G117" s="23" t="s">
        <v>16</v>
      </c>
      <c r="H117" s="23" t="s">
        <v>8</v>
      </c>
      <c r="I117" s="36">
        <v>967570000</v>
      </c>
      <c r="J117" s="23">
        <v>5</v>
      </c>
      <c r="K117" s="36">
        <v>9675699.9999999981</v>
      </c>
      <c r="L117" s="36">
        <v>8788760.8333333321</v>
      </c>
      <c r="M117" s="36">
        <v>2418924.9999999995</v>
      </c>
      <c r="N117" s="36">
        <v>40315416.666666664</v>
      </c>
      <c r="O117" s="36">
        <v>80260833.333333328</v>
      </c>
      <c r="P117" s="36">
        <v>91735064.870259479</v>
      </c>
      <c r="Q117" s="36">
        <v>1200764700.7035928</v>
      </c>
      <c r="R117" s="23">
        <v>87</v>
      </c>
    </row>
    <row r="118" spans="4:18">
      <c r="D118" s="22">
        <v>97</v>
      </c>
      <c r="E118" s="23" t="s">
        <v>1288</v>
      </c>
      <c r="F118" s="23" t="s">
        <v>37</v>
      </c>
      <c r="G118" s="23" t="s">
        <v>7</v>
      </c>
      <c r="H118" s="23" t="s">
        <v>26</v>
      </c>
      <c r="I118" s="36">
        <v>1301330000</v>
      </c>
      <c r="J118" s="23">
        <v>5</v>
      </c>
      <c r="K118" s="36">
        <v>13013300</v>
      </c>
      <c r="L118" s="36">
        <v>10844416.666666668</v>
      </c>
      <c r="M118" s="36">
        <v>3253325</v>
      </c>
      <c r="N118" s="36">
        <v>54222083.333333336</v>
      </c>
      <c r="O118" s="36">
        <v>80260833.333333328</v>
      </c>
      <c r="P118" s="36">
        <v>91735064.870259479</v>
      </c>
      <c r="Q118" s="36">
        <v>1554659023.2035928</v>
      </c>
      <c r="R118" s="23">
        <v>52</v>
      </c>
    </row>
    <row r="119" spans="4:18">
      <c r="D119" s="22">
        <v>98</v>
      </c>
      <c r="E119" s="23" t="s">
        <v>104</v>
      </c>
      <c r="F119" s="23" t="s">
        <v>15</v>
      </c>
      <c r="G119" s="23" t="s">
        <v>16</v>
      </c>
      <c r="H119" s="23" t="s">
        <v>26</v>
      </c>
      <c r="I119" s="36">
        <v>964410000</v>
      </c>
      <c r="J119" s="23">
        <v>12</v>
      </c>
      <c r="K119" s="36">
        <v>9644100</v>
      </c>
      <c r="L119" s="36">
        <v>9242262.5</v>
      </c>
      <c r="M119" s="36">
        <v>2411025</v>
      </c>
      <c r="N119" s="36">
        <v>40183750</v>
      </c>
      <c r="O119" s="36">
        <v>80367500</v>
      </c>
      <c r="P119" s="36">
        <v>91735064.870259479</v>
      </c>
      <c r="Q119" s="36">
        <v>1197993702.3702595</v>
      </c>
      <c r="R119" s="23">
        <v>89</v>
      </c>
    </row>
    <row r="120" spans="4:18">
      <c r="D120" s="22">
        <v>99</v>
      </c>
      <c r="E120" s="23" t="s">
        <v>1308</v>
      </c>
      <c r="F120" s="23" t="s">
        <v>53</v>
      </c>
      <c r="G120" s="23" t="s">
        <v>13</v>
      </c>
      <c r="H120" s="23" t="s">
        <v>19</v>
      </c>
      <c r="I120" s="36">
        <v>703340000</v>
      </c>
      <c r="J120" s="23">
        <v>10</v>
      </c>
      <c r="K120" s="36">
        <v>7033399.9999999991</v>
      </c>
      <c r="L120" s="36">
        <v>5978389.9999999991</v>
      </c>
      <c r="M120" s="36">
        <v>1758349.9999999998</v>
      </c>
      <c r="N120" s="36">
        <v>29305833.333333332</v>
      </c>
      <c r="O120" s="36">
        <v>80260833.333333328</v>
      </c>
      <c r="P120" s="36">
        <v>91735064.870259479</v>
      </c>
      <c r="Q120" s="36">
        <v>919411871.53692627</v>
      </c>
      <c r="R120" s="23">
        <v>130</v>
      </c>
    </row>
    <row r="121" spans="4:18">
      <c r="D121" s="22">
        <v>100</v>
      </c>
      <c r="E121" s="23" t="s">
        <v>1320</v>
      </c>
      <c r="F121" s="23" t="s">
        <v>6</v>
      </c>
      <c r="G121" s="23" t="s">
        <v>13</v>
      </c>
      <c r="H121" s="23" t="s">
        <v>19</v>
      </c>
      <c r="I121" s="36">
        <v>2215920000</v>
      </c>
      <c r="J121" s="23">
        <v>13</v>
      </c>
      <c r="K121" s="36">
        <v>22159200</v>
      </c>
      <c r="L121" s="36">
        <v>24005800</v>
      </c>
      <c r="M121" s="36">
        <v>5539800</v>
      </c>
      <c r="N121" s="36">
        <v>92330000</v>
      </c>
      <c r="O121" s="36">
        <v>80260833.333333328</v>
      </c>
      <c r="P121" s="36">
        <v>91735064.870259479</v>
      </c>
      <c r="Q121" s="36">
        <v>2531950698.2035928</v>
      </c>
      <c r="R121" s="23">
        <v>7</v>
      </c>
    </row>
    <row r="122" spans="4:18">
      <c r="D122" s="22">
        <v>101</v>
      </c>
      <c r="E122" s="23" t="s">
        <v>1331</v>
      </c>
      <c r="F122" s="23" t="s">
        <v>22</v>
      </c>
      <c r="G122" s="23" t="s">
        <v>25</v>
      </c>
      <c r="H122" s="23" t="s">
        <v>8</v>
      </c>
      <c r="I122" s="36">
        <v>1997830000</v>
      </c>
      <c r="J122" s="23">
        <v>2</v>
      </c>
      <c r="K122" s="36">
        <v>21643158.333333336</v>
      </c>
      <c r="L122" s="36">
        <v>18313441.666666668</v>
      </c>
      <c r="M122" s="36">
        <v>4994575</v>
      </c>
      <c r="N122" s="36">
        <v>0</v>
      </c>
      <c r="O122" s="36">
        <v>80260833.333333328</v>
      </c>
      <c r="P122" s="36">
        <v>91735064.870259479</v>
      </c>
      <c r="Q122" s="36">
        <v>2214777073.2035928</v>
      </c>
      <c r="R122" s="23">
        <v>14</v>
      </c>
    </row>
    <row r="123" spans="4:18">
      <c r="D123" s="22">
        <v>102</v>
      </c>
      <c r="E123" s="23" t="s">
        <v>1341</v>
      </c>
      <c r="F123" s="23" t="s">
        <v>42</v>
      </c>
      <c r="G123" s="23" t="s">
        <v>40</v>
      </c>
      <c r="H123" s="23" t="s">
        <v>19</v>
      </c>
      <c r="I123" s="36">
        <v>563500000</v>
      </c>
      <c r="J123" s="23">
        <v>14</v>
      </c>
      <c r="K123" s="36">
        <v>4695833.333333334</v>
      </c>
      <c r="L123" s="36">
        <v>2347916.666666667</v>
      </c>
      <c r="M123" s="36">
        <v>1408750</v>
      </c>
      <c r="N123" s="36">
        <v>23479166.666666668</v>
      </c>
      <c r="O123" s="36">
        <v>80367500</v>
      </c>
      <c r="P123" s="36">
        <v>91735064.870259479</v>
      </c>
      <c r="Q123" s="36">
        <v>767534231.53692615</v>
      </c>
      <c r="R123" s="23">
        <v>150</v>
      </c>
    </row>
    <row r="124" spans="4:18">
      <c r="D124" s="22">
        <v>103</v>
      </c>
      <c r="E124" s="23" t="s">
        <v>1350</v>
      </c>
      <c r="F124" s="23" t="s">
        <v>37</v>
      </c>
      <c r="G124" s="23" t="s">
        <v>30</v>
      </c>
      <c r="H124" s="23" t="s">
        <v>19</v>
      </c>
      <c r="I124" s="36">
        <v>1588970000</v>
      </c>
      <c r="J124" s="23">
        <v>20</v>
      </c>
      <c r="K124" s="36">
        <v>19862125</v>
      </c>
      <c r="L124" s="36">
        <v>13241416.666666668</v>
      </c>
      <c r="M124" s="36">
        <v>3972425</v>
      </c>
      <c r="N124" s="36">
        <v>66207083.333333336</v>
      </c>
      <c r="O124" s="36">
        <v>81153333.333333328</v>
      </c>
      <c r="P124" s="36">
        <v>91735064.870259479</v>
      </c>
      <c r="Q124" s="36">
        <v>1865141448.2035928</v>
      </c>
      <c r="R124" s="23">
        <v>33</v>
      </c>
    </row>
    <row r="125" spans="4:18">
      <c r="D125" s="22">
        <v>104</v>
      </c>
      <c r="E125" s="23" t="s">
        <v>1359</v>
      </c>
      <c r="F125" s="23" t="s">
        <v>24</v>
      </c>
      <c r="G125" s="23" t="s">
        <v>30</v>
      </c>
      <c r="H125" s="23" t="s">
        <v>19</v>
      </c>
      <c r="I125" s="36">
        <v>981500000</v>
      </c>
      <c r="J125" s="23">
        <v>16</v>
      </c>
      <c r="K125" s="36">
        <v>12268750</v>
      </c>
      <c r="L125" s="36">
        <v>8179166.6666666679</v>
      </c>
      <c r="M125" s="36">
        <v>2453750</v>
      </c>
      <c r="N125" s="36">
        <v>40895833.333333336</v>
      </c>
      <c r="O125" s="36">
        <v>80367500</v>
      </c>
      <c r="P125" s="36">
        <v>91735064.870259479</v>
      </c>
      <c r="Q125" s="36">
        <v>1217400064.8702595</v>
      </c>
      <c r="R125" s="23">
        <v>84</v>
      </c>
    </row>
    <row r="126" spans="4:18">
      <c r="D126" s="22">
        <v>105</v>
      </c>
      <c r="E126" s="23" t="s">
        <v>1368</v>
      </c>
      <c r="F126" s="23" t="s">
        <v>49</v>
      </c>
      <c r="G126" s="23" t="s">
        <v>13</v>
      </c>
      <c r="H126" s="23" t="s">
        <v>19</v>
      </c>
      <c r="I126" s="36">
        <v>447350000</v>
      </c>
      <c r="J126" s="23">
        <v>20</v>
      </c>
      <c r="K126" s="36">
        <v>4473500</v>
      </c>
      <c r="L126" s="36">
        <v>3914312.4999999995</v>
      </c>
      <c r="M126" s="36">
        <v>1118375</v>
      </c>
      <c r="N126" s="36">
        <v>18639583.333333332</v>
      </c>
      <c r="O126" s="36">
        <v>80367500</v>
      </c>
      <c r="P126" s="36">
        <v>91735064.870259479</v>
      </c>
      <c r="Q126" s="36">
        <v>647598335.70359278</v>
      </c>
      <c r="R126" s="23">
        <v>166</v>
      </c>
    </row>
    <row r="127" spans="4:18">
      <c r="D127" s="22">
        <v>106</v>
      </c>
      <c r="E127" s="23" t="s">
        <v>1379</v>
      </c>
      <c r="F127" s="23" t="s">
        <v>37</v>
      </c>
      <c r="G127" s="23" t="s">
        <v>7</v>
      </c>
      <c r="H127" s="23" t="s">
        <v>19</v>
      </c>
      <c r="I127" s="36">
        <v>1316520000</v>
      </c>
      <c r="J127" s="23">
        <v>4</v>
      </c>
      <c r="K127" s="36">
        <v>13165200</v>
      </c>
      <c r="L127" s="36">
        <v>10971000</v>
      </c>
      <c r="M127" s="36">
        <v>3291300</v>
      </c>
      <c r="N127" s="36">
        <v>0</v>
      </c>
      <c r="O127" s="36">
        <v>80260833.333333328</v>
      </c>
      <c r="P127" s="36">
        <v>91735064.870259479</v>
      </c>
      <c r="Q127" s="36">
        <v>1515943398.2035928</v>
      </c>
      <c r="R127" s="23">
        <v>58</v>
      </c>
    </row>
    <row r="128" spans="4:18">
      <c r="D128" s="22">
        <v>107</v>
      </c>
      <c r="E128" s="23" t="s">
        <v>1389</v>
      </c>
      <c r="F128" s="23" t="s">
        <v>24</v>
      </c>
      <c r="G128" s="23" t="s">
        <v>40</v>
      </c>
      <c r="H128" s="23" t="s">
        <v>19</v>
      </c>
      <c r="I128" s="36">
        <v>929400000</v>
      </c>
      <c r="J128" s="23">
        <v>10</v>
      </c>
      <c r="K128" s="36">
        <v>7745000</v>
      </c>
      <c r="L128" s="36">
        <v>7745000</v>
      </c>
      <c r="M128" s="36">
        <v>2323500</v>
      </c>
      <c r="N128" s="36">
        <v>38725000</v>
      </c>
      <c r="O128" s="36">
        <v>81153333.333333328</v>
      </c>
      <c r="P128" s="36">
        <v>91735064.870259479</v>
      </c>
      <c r="Q128" s="36">
        <v>1158826898.2035928</v>
      </c>
      <c r="R128" s="23">
        <v>94</v>
      </c>
    </row>
    <row r="129" spans="4:18">
      <c r="D129" s="22">
        <v>108</v>
      </c>
      <c r="E129" s="23" t="s">
        <v>1399</v>
      </c>
      <c r="F129" s="23" t="s">
        <v>6</v>
      </c>
      <c r="G129" s="23" t="s">
        <v>7</v>
      </c>
      <c r="H129" s="23" t="s">
        <v>26</v>
      </c>
      <c r="I129" s="36">
        <v>2238050000</v>
      </c>
      <c r="J129" s="23">
        <v>5</v>
      </c>
      <c r="K129" s="36">
        <v>22380499.999999996</v>
      </c>
      <c r="L129" s="36">
        <v>24245541.666666668</v>
      </c>
      <c r="M129" s="36">
        <v>5595124.9999999991</v>
      </c>
      <c r="N129" s="36">
        <v>93252083.333333328</v>
      </c>
      <c r="O129" s="36">
        <v>80260833.333333328</v>
      </c>
      <c r="P129" s="36">
        <v>91735064.870259479</v>
      </c>
      <c r="Q129" s="36">
        <v>2555519148.2035928</v>
      </c>
      <c r="R129" s="23">
        <v>6</v>
      </c>
    </row>
    <row r="130" spans="4:18">
      <c r="D130" s="22">
        <v>109</v>
      </c>
      <c r="E130" s="23" t="s">
        <v>1408</v>
      </c>
      <c r="F130" s="23" t="s">
        <v>32</v>
      </c>
      <c r="G130" s="23" t="s">
        <v>13</v>
      </c>
      <c r="H130" s="23" t="s">
        <v>17</v>
      </c>
      <c r="I130" s="36">
        <v>762020000</v>
      </c>
      <c r="J130" s="23">
        <v>32</v>
      </c>
      <c r="K130" s="36">
        <v>7620199.9999999991</v>
      </c>
      <c r="L130" s="36">
        <v>5715150</v>
      </c>
      <c r="M130" s="36">
        <v>2540066.6666666665</v>
      </c>
      <c r="N130" s="36">
        <v>31750833.333333332</v>
      </c>
      <c r="O130" s="36">
        <v>80260833.333333328</v>
      </c>
      <c r="P130" s="36">
        <v>91735064.870259479</v>
      </c>
      <c r="Q130" s="36">
        <v>981642148.2035929</v>
      </c>
      <c r="R130" s="23">
        <v>120</v>
      </c>
    </row>
    <row r="131" spans="4:18">
      <c r="D131" s="22">
        <v>110</v>
      </c>
      <c r="E131" s="23" t="s">
        <v>1415</v>
      </c>
      <c r="F131" s="23" t="s">
        <v>37</v>
      </c>
      <c r="G131" s="23" t="s">
        <v>40</v>
      </c>
      <c r="H131" s="23" t="s">
        <v>26</v>
      </c>
      <c r="I131" s="36">
        <v>1520360000</v>
      </c>
      <c r="J131" s="23">
        <v>5</v>
      </c>
      <c r="K131" s="36">
        <v>12669666.666666668</v>
      </c>
      <c r="L131" s="36">
        <v>12669666.666666668</v>
      </c>
      <c r="M131" s="36">
        <v>3800900</v>
      </c>
      <c r="N131" s="36">
        <v>0</v>
      </c>
      <c r="O131" s="36">
        <v>80367500</v>
      </c>
      <c r="P131" s="36">
        <v>91735064.870259479</v>
      </c>
      <c r="Q131" s="36">
        <v>1721602798.203593</v>
      </c>
      <c r="R131" s="23">
        <v>41</v>
      </c>
    </row>
    <row r="132" spans="4:18">
      <c r="D132" s="22">
        <v>111</v>
      </c>
      <c r="E132" s="23" t="s">
        <v>1425</v>
      </c>
      <c r="F132" s="23" t="s">
        <v>42</v>
      </c>
      <c r="G132" s="23" t="s">
        <v>25</v>
      </c>
      <c r="H132" s="23" t="s">
        <v>17</v>
      </c>
      <c r="I132" s="36">
        <v>452060000</v>
      </c>
      <c r="J132" s="23">
        <v>17</v>
      </c>
      <c r="K132" s="36">
        <v>4897316.666666666</v>
      </c>
      <c r="L132" s="36">
        <v>1883583.3333333333</v>
      </c>
      <c r="M132" s="36">
        <v>1130150</v>
      </c>
      <c r="N132" s="36">
        <v>18835833.333333332</v>
      </c>
      <c r="O132" s="36">
        <v>80260833.333333328</v>
      </c>
      <c r="P132" s="36">
        <v>91735064.870259479</v>
      </c>
      <c r="Q132" s="36">
        <v>650802781.53692615</v>
      </c>
      <c r="R132" s="23">
        <v>165</v>
      </c>
    </row>
    <row r="133" spans="4:18">
      <c r="D133" s="22">
        <v>112</v>
      </c>
      <c r="E133" s="23" t="s">
        <v>1434</v>
      </c>
      <c r="F133" s="23" t="s">
        <v>55</v>
      </c>
      <c r="G133" s="23" t="s">
        <v>16</v>
      </c>
      <c r="H133" s="23" t="s">
        <v>17</v>
      </c>
      <c r="I133" s="36">
        <v>956700000</v>
      </c>
      <c r="J133" s="23">
        <v>2</v>
      </c>
      <c r="K133" s="36">
        <v>9567000</v>
      </c>
      <c r="L133" s="36">
        <v>5182125</v>
      </c>
      <c r="M133" s="36">
        <v>2391750</v>
      </c>
      <c r="N133" s="36">
        <v>0</v>
      </c>
      <c r="O133" s="36">
        <v>80260833.333333328</v>
      </c>
      <c r="P133" s="36">
        <v>91735064.870259479</v>
      </c>
      <c r="Q133" s="36">
        <v>1145836773.2035928</v>
      </c>
      <c r="R133" s="23">
        <v>99</v>
      </c>
    </row>
    <row r="134" spans="4:18">
      <c r="D134" s="22">
        <v>113</v>
      </c>
      <c r="E134" s="23" t="s">
        <v>1442</v>
      </c>
      <c r="F134" s="23" t="s">
        <v>6</v>
      </c>
      <c r="G134" s="23" t="s">
        <v>40</v>
      </c>
      <c r="H134" s="23" t="s">
        <v>17</v>
      </c>
      <c r="I134" s="36">
        <v>2532940000</v>
      </c>
      <c r="J134" s="23">
        <v>4</v>
      </c>
      <c r="K134" s="36">
        <v>21107833.333333336</v>
      </c>
      <c r="L134" s="36">
        <v>27440183.333333336</v>
      </c>
      <c r="M134" s="36">
        <v>6332350</v>
      </c>
      <c r="N134" s="36">
        <v>105539166.66666667</v>
      </c>
      <c r="O134" s="36">
        <v>80260833.333333328</v>
      </c>
      <c r="P134" s="36">
        <v>91735064.870259479</v>
      </c>
      <c r="Q134" s="36">
        <v>2865355431.5369263</v>
      </c>
      <c r="R134" s="23">
        <v>2</v>
      </c>
    </row>
    <row r="135" spans="4:18">
      <c r="D135" s="22">
        <v>114</v>
      </c>
      <c r="E135" s="23" t="s">
        <v>1453</v>
      </c>
      <c r="F135" s="23" t="s">
        <v>32</v>
      </c>
      <c r="G135" s="23" t="s">
        <v>13</v>
      </c>
      <c r="H135" s="23" t="s">
        <v>17</v>
      </c>
      <c r="I135" s="36">
        <v>781530000</v>
      </c>
      <c r="J135" s="23">
        <v>27</v>
      </c>
      <c r="K135" s="36">
        <v>7815300</v>
      </c>
      <c r="L135" s="36">
        <v>5861475</v>
      </c>
      <c r="M135" s="36">
        <v>1953825</v>
      </c>
      <c r="N135" s="36">
        <v>32563750</v>
      </c>
      <c r="O135" s="36">
        <v>80260833.333333328</v>
      </c>
      <c r="P135" s="36">
        <v>91735064.870259479</v>
      </c>
      <c r="Q135" s="36">
        <v>1001720248.2035929</v>
      </c>
      <c r="R135" s="23">
        <v>117</v>
      </c>
    </row>
    <row r="136" spans="4:18">
      <c r="D136" s="22">
        <v>115</v>
      </c>
      <c r="E136" s="23" t="s">
        <v>1462</v>
      </c>
      <c r="F136" s="23" t="s">
        <v>37</v>
      </c>
      <c r="G136" s="23" t="s">
        <v>40</v>
      </c>
      <c r="H136" s="23" t="s">
        <v>17</v>
      </c>
      <c r="I136" s="36">
        <v>1246290000</v>
      </c>
      <c r="J136" s="23">
        <v>7</v>
      </c>
      <c r="K136" s="36">
        <v>10385750</v>
      </c>
      <c r="L136" s="36">
        <v>10385750</v>
      </c>
      <c r="M136" s="36">
        <v>3115725</v>
      </c>
      <c r="N136" s="36">
        <v>0</v>
      </c>
      <c r="O136" s="36">
        <v>80260833.333333328</v>
      </c>
      <c r="P136" s="36">
        <v>91735064.870259479</v>
      </c>
      <c r="Q136" s="36">
        <v>1442173123.2035928</v>
      </c>
      <c r="R136" s="23">
        <v>63</v>
      </c>
    </row>
    <row r="137" spans="4:18">
      <c r="D137" s="22">
        <v>116</v>
      </c>
      <c r="E137" s="23" t="s">
        <v>162</v>
      </c>
      <c r="F137" s="23" t="s">
        <v>24</v>
      </c>
      <c r="G137" s="23" t="s">
        <v>30</v>
      </c>
      <c r="H137" s="23" t="s">
        <v>8</v>
      </c>
      <c r="I137" s="36">
        <v>978300000</v>
      </c>
      <c r="J137" s="23">
        <v>4</v>
      </c>
      <c r="K137" s="36">
        <v>12228750</v>
      </c>
      <c r="L137" s="36">
        <v>8152500</v>
      </c>
      <c r="M137" s="36">
        <v>2445750</v>
      </c>
      <c r="N137" s="36">
        <v>40762500</v>
      </c>
      <c r="O137" s="36">
        <v>80260833.333333328</v>
      </c>
      <c r="P137" s="36">
        <v>91735064.870259479</v>
      </c>
      <c r="Q137" s="36">
        <v>1213885398.2035928</v>
      </c>
      <c r="R137" s="23">
        <v>85</v>
      </c>
    </row>
    <row r="138" spans="4:18">
      <c r="D138" s="22">
        <v>117</v>
      </c>
      <c r="E138" s="23" t="s">
        <v>1480</v>
      </c>
      <c r="F138" s="23" t="s">
        <v>37</v>
      </c>
      <c r="G138" s="23" t="s">
        <v>25</v>
      </c>
      <c r="H138" s="23" t="s">
        <v>26</v>
      </c>
      <c r="I138" s="36">
        <v>1371060000</v>
      </c>
      <c r="J138" s="23">
        <v>4</v>
      </c>
      <c r="K138" s="36">
        <v>14853150</v>
      </c>
      <c r="L138" s="36">
        <v>11425500</v>
      </c>
      <c r="M138" s="36">
        <v>3427650</v>
      </c>
      <c r="N138" s="36">
        <v>0</v>
      </c>
      <c r="O138" s="36">
        <v>80367500</v>
      </c>
      <c r="P138" s="36">
        <v>91735064.870259479</v>
      </c>
      <c r="Q138" s="36">
        <v>1572868864.8702595</v>
      </c>
      <c r="R138" s="23">
        <v>49</v>
      </c>
    </row>
    <row r="139" spans="4:18">
      <c r="D139" s="22">
        <v>118</v>
      </c>
      <c r="E139" s="23" t="s">
        <v>1488</v>
      </c>
      <c r="F139" s="23" t="s">
        <v>6</v>
      </c>
      <c r="G139" s="23" t="s">
        <v>25</v>
      </c>
      <c r="H139" s="23" t="s">
        <v>26</v>
      </c>
      <c r="I139" s="36">
        <v>1820350000</v>
      </c>
      <c r="J139" s="23">
        <v>26</v>
      </c>
      <c r="K139" s="36">
        <v>19720458.333333336</v>
      </c>
      <c r="L139" s="36">
        <v>19720458.333333336</v>
      </c>
      <c r="M139" s="36">
        <v>4550875</v>
      </c>
      <c r="N139" s="36">
        <v>75847916.666666672</v>
      </c>
      <c r="O139" s="36">
        <v>80260833.333333328</v>
      </c>
      <c r="P139" s="36">
        <v>91735064.870259479</v>
      </c>
      <c r="Q139" s="36">
        <v>2112185606.536926</v>
      </c>
      <c r="R139" s="23">
        <v>22</v>
      </c>
    </row>
    <row r="140" spans="4:18">
      <c r="D140" s="22">
        <v>119</v>
      </c>
      <c r="E140" s="23" t="s">
        <v>1497</v>
      </c>
      <c r="F140" s="23" t="s">
        <v>37</v>
      </c>
      <c r="G140" s="23" t="s">
        <v>25</v>
      </c>
      <c r="H140" s="23" t="s">
        <v>26</v>
      </c>
      <c r="I140" s="36">
        <v>1284680000</v>
      </c>
      <c r="J140" s="23">
        <v>19</v>
      </c>
      <c r="K140" s="36">
        <v>13917366.666666668</v>
      </c>
      <c r="L140" s="36">
        <v>10705666.666666668</v>
      </c>
      <c r="M140" s="36">
        <v>3211700</v>
      </c>
      <c r="N140" s="36">
        <v>53528333.333333336</v>
      </c>
      <c r="O140" s="36">
        <v>80260833.333333328</v>
      </c>
      <c r="P140" s="36">
        <v>91735064.870259479</v>
      </c>
      <c r="Q140" s="36">
        <v>1538038964.8702595</v>
      </c>
      <c r="R140" s="23">
        <v>54</v>
      </c>
    </row>
    <row r="141" spans="4:18">
      <c r="D141" s="22">
        <v>120</v>
      </c>
      <c r="E141" s="23" t="s">
        <v>1506</v>
      </c>
      <c r="F141" s="23" t="s">
        <v>22</v>
      </c>
      <c r="G141" s="23" t="s">
        <v>25</v>
      </c>
      <c r="H141" s="23" t="s">
        <v>26</v>
      </c>
      <c r="I141" s="36">
        <v>1823210000</v>
      </c>
      <c r="J141" s="23">
        <v>4</v>
      </c>
      <c r="K141" s="36">
        <v>19751441.666666668</v>
      </c>
      <c r="L141" s="36">
        <v>16712758.333333332</v>
      </c>
      <c r="M141" s="36">
        <v>4558024.9999999991</v>
      </c>
      <c r="N141" s="36">
        <v>0</v>
      </c>
      <c r="O141" s="36">
        <v>81153333.333333328</v>
      </c>
      <c r="P141" s="36">
        <v>91735064.870259479</v>
      </c>
      <c r="Q141" s="36">
        <v>2037120623.2035928</v>
      </c>
      <c r="R141" s="23">
        <v>28</v>
      </c>
    </row>
    <row r="142" spans="4:18">
      <c r="D142" s="22">
        <v>121</v>
      </c>
      <c r="E142" s="23" t="s">
        <v>1515</v>
      </c>
      <c r="F142" s="23" t="s">
        <v>38</v>
      </c>
      <c r="G142" s="23" t="s">
        <v>11</v>
      </c>
      <c r="H142" s="23" t="s">
        <v>17</v>
      </c>
      <c r="I142" s="36">
        <v>1105650000</v>
      </c>
      <c r="J142" s="23">
        <v>9</v>
      </c>
      <c r="K142" s="36">
        <v>9213750</v>
      </c>
      <c r="L142" s="36">
        <v>7831687.5000000009</v>
      </c>
      <c r="M142" s="36">
        <v>2764125</v>
      </c>
      <c r="N142" s="36">
        <v>46068750</v>
      </c>
      <c r="O142" s="36">
        <v>81153333.333333328</v>
      </c>
      <c r="P142" s="36">
        <v>91735064.870259479</v>
      </c>
      <c r="Q142" s="36">
        <v>1344416710.7035928</v>
      </c>
      <c r="R142" s="23">
        <v>73</v>
      </c>
    </row>
    <row r="143" spans="4:18">
      <c r="D143" s="22">
        <v>122</v>
      </c>
      <c r="E143" s="23" t="s">
        <v>1524</v>
      </c>
      <c r="F143" s="23" t="s">
        <v>68</v>
      </c>
      <c r="G143" s="23" t="s">
        <v>16</v>
      </c>
      <c r="H143" s="23" t="s">
        <v>17</v>
      </c>
      <c r="I143" s="36">
        <v>992020000</v>
      </c>
      <c r="J143" s="23">
        <v>9</v>
      </c>
      <c r="K143" s="36">
        <v>9920199.9999999981</v>
      </c>
      <c r="L143" s="36">
        <v>9920199.9999999981</v>
      </c>
      <c r="M143" s="36">
        <v>2480049.9999999995</v>
      </c>
      <c r="N143" s="36">
        <v>0</v>
      </c>
      <c r="O143" s="36">
        <v>80260833.333333328</v>
      </c>
      <c r="P143" s="36">
        <v>91735064.870259479</v>
      </c>
      <c r="Q143" s="36">
        <v>1186336348.2035928</v>
      </c>
      <c r="R143" s="23">
        <v>91</v>
      </c>
    </row>
    <row r="144" spans="4:18">
      <c r="D144" s="22">
        <v>123</v>
      </c>
      <c r="E144" s="23" t="s">
        <v>1533</v>
      </c>
      <c r="F144" s="23" t="s">
        <v>43</v>
      </c>
      <c r="G144" s="23" t="s">
        <v>16</v>
      </c>
      <c r="H144" s="23" t="s">
        <v>8</v>
      </c>
      <c r="I144" s="36">
        <v>1096800000</v>
      </c>
      <c r="J144" s="23">
        <v>8</v>
      </c>
      <c r="K144" s="36">
        <v>10968000</v>
      </c>
      <c r="L144" s="36">
        <v>8226000</v>
      </c>
      <c r="M144" s="36">
        <v>2742000</v>
      </c>
      <c r="N144" s="36">
        <v>45700000</v>
      </c>
      <c r="O144" s="36">
        <v>81153333.333333328</v>
      </c>
      <c r="P144" s="36">
        <v>91735064.870259479</v>
      </c>
      <c r="Q144" s="36">
        <v>1337324398.2035928</v>
      </c>
      <c r="R144" s="23">
        <v>75</v>
      </c>
    </row>
    <row r="145" spans="4:18">
      <c r="D145" s="22">
        <v>124</v>
      </c>
      <c r="E145" s="23" t="s">
        <v>1542</v>
      </c>
      <c r="F145" s="23" t="s">
        <v>22</v>
      </c>
      <c r="G145" s="23" t="s">
        <v>30</v>
      </c>
      <c r="H145" s="23" t="s">
        <v>8</v>
      </c>
      <c r="I145" s="36">
        <v>1657560000</v>
      </c>
      <c r="J145" s="23">
        <v>10</v>
      </c>
      <c r="K145" s="36">
        <v>20719500</v>
      </c>
      <c r="L145" s="36">
        <v>15194300</v>
      </c>
      <c r="M145" s="36">
        <v>4143900</v>
      </c>
      <c r="N145" s="36">
        <v>69065000</v>
      </c>
      <c r="O145" s="36">
        <v>80260833.333333328</v>
      </c>
      <c r="P145" s="36">
        <v>91735064.870259479</v>
      </c>
      <c r="Q145" s="36">
        <v>1938678598.2035928</v>
      </c>
      <c r="R145" s="23">
        <v>32</v>
      </c>
    </row>
    <row r="146" spans="4:18">
      <c r="D146" s="22">
        <v>125</v>
      </c>
      <c r="E146" s="23" t="s">
        <v>1553</v>
      </c>
      <c r="F146" s="23" t="s">
        <v>24</v>
      </c>
      <c r="G146" s="23" t="s">
        <v>30</v>
      </c>
      <c r="H146" s="23" t="s">
        <v>26</v>
      </c>
      <c r="I146" s="36">
        <v>757690000</v>
      </c>
      <c r="J146" s="23">
        <v>7</v>
      </c>
      <c r="K146" s="36">
        <v>9471125</v>
      </c>
      <c r="L146" s="36">
        <v>6314083.333333334</v>
      </c>
      <c r="M146" s="36">
        <v>1894225</v>
      </c>
      <c r="N146" s="36">
        <v>31570416.666666668</v>
      </c>
      <c r="O146" s="36">
        <v>80367500</v>
      </c>
      <c r="P146" s="36">
        <v>91735064.870259479</v>
      </c>
      <c r="Q146" s="36">
        <v>979042414.87025952</v>
      </c>
      <c r="R146" s="23">
        <v>121</v>
      </c>
    </row>
    <row r="147" spans="4:18">
      <c r="D147" s="22">
        <v>126</v>
      </c>
      <c r="E147" s="23" t="s">
        <v>1561</v>
      </c>
      <c r="F147" s="23" t="s">
        <v>10</v>
      </c>
      <c r="G147" s="23" t="s">
        <v>11</v>
      </c>
      <c r="H147" s="23" t="s">
        <v>8</v>
      </c>
      <c r="I147" s="36">
        <v>696470000</v>
      </c>
      <c r="J147" s="23">
        <v>4</v>
      </c>
      <c r="K147" s="36">
        <v>5803916.666666667</v>
      </c>
      <c r="L147" s="36">
        <v>3482349.9999999995</v>
      </c>
      <c r="M147" s="36">
        <v>1741174.9999999998</v>
      </c>
      <c r="N147" s="36">
        <v>29019583.333333332</v>
      </c>
      <c r="O147" s="36">
        <v>80260833.333333328</v>
      </c>
      <c r="P147" s="36">
        <v>91735064.870259479</v>
      </c>
      <c r="Q147" s="36">
        <v>908512923.2035929</v>
      </c>
      <c r="R147" s="23">
        <v>132</v>
      </c>
    </row>
    <row r="148" spans="4:18">
      <c r="D148" s="22">
        <v>127</v>
      </c>
      <c r="E148" s="23" t="s">
        <v>1571</v>
      </c>
      <c r="F148" s="23" t="s">
        <v>15</v>
      </c>
      <c r="G148" s="23" t="s">
        <v>16</v>
      </c>
      <c r="H148" s="23" t="s">
        <v>8</v>
      </c>
      <c r="I148" s="36">
        <v>600170000</v>
      </c>
      <c r="J148" s="23">
        <v>9</v>
      </c>
      <c r="K148" s="36">
        <v>6001699.9999999991</v>
      </c>
      <c r="L148" s="36">
        <v>5751629.166666667</v>
      </c>
      <c r="M148" s="36">
        <v>1500424.9999999998</v>
      </c>
      <c r="N148" s="36">
        <v>25007083.333333332</v>
      </c>
      <c r="O148" s="36">
        <v>80260833.333333328</v>
      </c>
      <c r="P148" s="36">
        <v>91735064.870259479</v>
      </c>
      <c r="Q148" s="36">
        <v>810426735.7035929</v>
      </c>
      <c r="R148" s="23">
        <v>145</v>
      </c>
    </row>
    <row r="149" spans="4:18">
      <c r="D149" s="22">
        <v>128</v>
      </c>
      <c r="E149" s="23" t="s">
        <v>1581</v>
      </c>
      <c r="F149" s="23" t="s">
        <v>24</v>
      </c>
      <c r="G149" s="23" t="s">
        <v>30</v>
      </c>
      <c r="H149" s="23" t="s">
        <v>19</v>
      </c>
      <c r="I149" s="36">
        <v>897690000</v>
      </c>
      <c r="J149" s="23">
        <v>7</v>
      </c>
      <c r="K149" s="36">
        <v>11221125</v>
      </c>
      <c r="L149" s="36">
        <v>7480750</v>
      </c>
      <c r="M149" s="36">
        <v>2244225</v>
      </c>
      <c r="N149" s="36">
        <v>37403750</v>
      </c>
      <c r="O149" s="36">
        <v>80260833.333333328</v>
      </c>
      <c r="P149" s="36">
        <v>91735064.870259479</v>
      </c>
      <c r="Q149" s="36">
        <v>1128035748.2035928</v>
      </c>
      <c r="R149" s="23">
        <v>102</v>
      </c>
    </row>
    <row r="150" spans="4:18">
      <c r="D150" s="22">
        <v>129</v>
      </c>
      <c r="E150" s="23" t="s">
        <v>1589</v>
      </c>
      <c r="F150" s="23" t="s">
        <v>22</v>
      </c>
      <c r="G150" s="23" t="s">
        <v>40</v>
      </c>
      <c r="H150" s="23" t="s">
        <v>8</v>
      </c>
      <c r="I150" s="36">
        <v>1740990000</v>
      </c>
      <c r="J150" s="23">
        <v>15</v>
      </c>
      <c r="K150" s="36">
        <v>14508250</v>
      </c>
      <c r="L150" s="36">
        <v>15959075</v>
      </c>
      <c r="M150" s="36">
        <v>4352475</v>
      </c>
      <c r="N150" s="36">
        <v>72541250</v>
      </c>
      <c r="O150" s="36">
        <v>80260833.333333328</v>
      </c>
      <c r="P150" s="36">
        <v>91735064.870259479</v>
      </c>
      <c r="Q150" s="36">
        <v>2020346948.2035928</v>
      </c>
      <c r="R150" s="23">
        <v>29</v>
      </c>
    </row>
    <row r="151" spans="4:18">
      <c r="D151" s="22">
        <v>130</v>
      </c>
      <c r="E151" s="23" t="s">
        <v>1600</v>
      </c>
      <c r="F151" s="23" t="s">
        <v>38</v>
      </c>
      <c r="G151" s="23" t="s">
        <v>11</v>
      </c>
      <c r="H151" s="23" t="s">
        <v>17</v>
      </c>
      <c r="I151" s="36">
        <v>1269500000</v>
      </c>
      <c r="J151" s="23">
        <v>5</v>
      </c>
      <c r="K151" s="36">
        <v>10579166.666666668</v>
      </c>
      <c r="L151" s="36">
        <v>8992291.6666666679</v>
      </c>
      <c r="M151" s="36">
        <v>3173750</v>
      </c>
      <c r="N151" s="36">
        <v>52895833.333333336</v>
      </c>
      <c r="O151" s="36">
        <v>80260833.333333328</v>
      </c>
      <c r="P151" s="36">
        <v>91735064.870259479</v>
      </c>
      <c r="Q151" s="36">
        <v>1517136939.8702595</v>
      </c>
      <c r="R151" s="23">
        <v>57</v>
      </c>
    </row>
    <row r="152" spans="4:18">
      <c r="D152" s="22">
        <v>131</v>
      </c>
      <c r="E152" s="23" t="s">
        <v>1314</v>
      </c>
      <c r="F152" s="23" t="s">
        <v>6</v>
      </c>
      <c r="G152" s="23" t="s">
        <v>7</v>
      </c>
      <c r="H152" s="23" t="s">
        <v>17</v>
      </c>
      <c r="I152" s="36">
        <v>2023230000</v>
      </c>
      <c r="J152" s="23">
        <v>10</v>
      </c>
      <c r="K152" s="36">
        <v>20232300</v>
      </c>
      <c r="L152" s="36">
        <v>21918325</v>
      </c>
      <c r="M152" s="36">
        <v>5058075</v>
      </c>
      <c r="N152" s="36">
        <v>84301250</v>
      </c>
      <c r="O152" s="36">
        <v>80260833.333333328</v>
      </c>
      <c r="P152" s="36">
        <v>91735064.870259479</v>
      </c>
      <c r="Q152" s="36">
        <v>2326735848.2035928</v>
      </c>
      <c r="R152" s="23">
        <v>10</v>
      </c>
    </row>
    <row r="153" spans="4:18">
      <c r="D153" s="22">
        <v>132</v>
      </c>
      <c r="E153" s="23" t="s">
        <v>1618</v>
      </c>
      <c r="F153" s="23" t="s">
        <v>45</v>
      </c>
      <c r="G153" s="23" t="s">
        <v>13</v>
      </c>
      <c r="H153" s="23" t="s">
        <v>19</v>
      </c>
      <c r="I153" s="36">
        <v>963660000</v>
      </c>
      <c r="J153" s="23">
        <v>10</v>
      </c>
      <c r="K153" s="36">
        <v>9636600</v>
      </c>
      <c r="L153" s="36">
        <v>8672940</v>
      </c>
      <c r="M153" s="36">
        <v>2409150</v>
      </c>
      <c r="N153" s="36">
        <v>0</v>
      </c>
      <c r="O153" s="36">
        <v>81153333.333333328</v>
      </c>
      <c r="P153" s="36">
        <v>91735064.870259479</v>
      </c>
      <c r="Q153" s="36">
        <v>1157267088.2035928</v>
      </c>
      <c r="R153" s="23">
        <v>96</v>
      </c>
    </row>
    <row r="154" spans="4:18">
      <c r="D154" s="22">
        <v>133</v>
      </c>
      <c r="E154" s="23" t="s">
        <v>1627</v>
      </c>
      <c r="F154" s="23" t="s">
        <v>22</v>
      </c>
      <c r="G154" s="23" t="s">
        <v>7</v>
      </c>
      <c r="H154" s="23" t="s">
        <v>8</v>
      </c>
      <c r="I154" s="36">
        <v>1868700000</v>
      </c>
      <c r="J154" s="23">
        <v>3</v>
      </c>
      <c r="K154" s="36">
        <v>18687000</v>
      </c>
      <c r="L154" s="36">
        <v>17129750</v>
      </c>
      <c r="M154" s="36">
        <v>4671750</v>
      </c>
      <c r="N154" s="36">
        <v>0</v>
      </c>
      <c r="O154" s="36">
        <v>81153333.333333328</v>
      </c>
      <c r="P154" s="36">
        <v>91735064.870259479</v>
      </c>
      <c r="Q154" s="36">
        <v>2082076898.2035928</v>
      </c>
      <c r="R154" s="23">
        <v>24</v>
      </c>
    </row>
    <row r="155" spans="4:18">
      <c r="D155" s="22">
        <v>134</v>
      </c>
      <c r="E155" s="23" t="s">
        <v>1636</v>
      </c>
      <c r="F155" s="23" t="s">
        <v>50</v>
      </c>
      <c r="G155" s="23" t="s">
        <v>11</v>
      </c>
      <c r="H155" s="23" t="s">
        <v>8</v>
      </c>
      <c r="I155" s="36">
        <v>929940000</v>
      </c>
      <c r="J155" s="23">
        <v>25</v>
      </c>
      <c r="K155" s="36">
        <v>7749500</v>
      </c>
      <c r="L155" s="36">
        <v>6587075.0000000009</v>
      </c>
      <c r="M155" s="36">
        <v>2324850</v>
      </c>
      <c r="N155" s="36">
        <v>38747500</v>
      </c>
      <c r="O155" s="36">
        <v>80260833.333333328</v>
      </c>
      <c r="P155" s="36">
        <v>91735064.870259479</v>
      </c>
      <c r="Q155" s="36">
        <v>1157344823.2035928</v>
      </c>
      <c r="R155" s="23">
        <v>95</v>
      </c>
    </row>
    <row r="156" spans="4:18">
      <c r="D156" s="22">
        <v>135</v>
      </c>
      <c r="E156" s="23" t="s">
        <v>1646</v>
      </c>
      <c r="F156" s="23" t="s">
        <v>39</v>
      </c>
      <c r="G156" s="23" t="s">
        <v>7</v>
      </c>
      <c r="H156" s="23" t="s">
        <v>8</v>
      </c>
      <c r="I156" s="36">
        <v>526970000</v>
      </c>
      <c r="J156" s="23">
        <v>9</v>
      </c>
      <c r="K156" s="36">
        <v>5269699.9999999991</v>
      </c>
      <c r="L156" s="36">
        <v>2195708.3333333335</v>
      </c>
      <c r="M156" s="36">
        <v>1317424.9999999998</v>
      </c>
      <c r="N156" s="36">
        <v>0</v>
      </c>
      <c r="O156" s="36">
        <v>80260833.333333328</v>
      </c>
      <c r="P156" s="36">
        <v>91735064.870259479</v>
      </c>
      <c r="Q156" s="36">
        <v>707748731.53692615</v>
      </c>
      <c r="R156" s="23">
        <v>160</v>
      </c>
    </row>
    <row r="157" spans="4:18">
      <c r="D157" s="22">
        <v>136</v>
      </c>
      <c r="E157" s="23" t="s">
        <v>1654</v>
      </c>
      <c r="F157" s="23" t="s">
        <v>37</v>
      </c>
      <c r="G157" s="23" t="s">
        <v>11</v>
      </c>
      <c r="H157" s="23" t="s">
        <v>19</v>
      </c>
      <c r="I157" s="36">
        <v>1549560000</v>
      </c>
      <c r="J157" s="23">
        <v>7</v>
      </c>
      <c r="K157" s="36">
        <v>12913000</v>
      </c>
      <c r="L157" s="36">
        <v>12913000</v>
      </c>
      <c r="M157" s="36">
        <v>3873900</v>
      </c>
      <c r="N157" s="36">
        <v>0</v>
      </c>
      <c r="O157" s="36">
        <v>80260833.333333328</v>
      </c>
      <c r="P157" s="36">
        <v>91735064.870259479</v>
      </c>
      <c r="Q157" s="36">
        <v>1751255798.2035928</v>
      </c>
      <c r="R157" s="23">
        <v>37</v>
      </c>
    </row>
    <row r="158" spans="4:18">
      <c r="D158" s="22">
        <v>137</v>
      </c>
      <c r="E158" s="23" t="s">
        <v>1665</v>
      </c>
      <c r="F158" s="23" t="s">
        <v>24</v>
      </c>
      <c r="G158" s="23" t="s">
        <v>7</v>
      </c>
      <c r="H158" s="23" t="s">
        <v>19</v>
      </c>
      <c r="I158" s="36">
        <v>747790000</v>
      </c>
      <c r="J158" s="23">
        <v>5</v>
      </c>
      <c r="K158" s="36">
        <v>7477900</v>
      </c>
      <c r="L158" s="36">
        <v>6231583.333333334</v>
      </c>
      <c r="M158" s="36">
        <v>1869475</v>
      </c>
      <c r="N158" s="36">
        <v>0</v>
      </c>
      <c r="O158" s="36">
        <v>80260833.333333328</v>
      </c>
      <c r="P158" s="36">
        <v>91735064.870259479</v>
      </c>
      <c r="Q158" s="36">
        <v>935364856.53692627</v>
      </c>
      <c r="R158" s="23">
        <v>127</v>
      </c>
    </row>
    <row r="159" spans="4:18">
      <c r="D159" s="22">
        <v>138</v>
      </c>
      <c r="E159" s="23" t="s">
        <v>1674</v>
      </c>
      <c r="F159" s="23" t="s">
        <v>38</v>
      </c>
      <c r="G159" s="23" t="s">
        <v>11</v>
      </c>
      <c r="H159" s="23" t="s">
        <v>26</v>
      </c>
      <c r="I159" s="36">
        <v>1018700000</v>
      </c>
      <c r="J159" s="23">
        <v>7</v>
      </c>
      <c r="K159" s="36">
        <v>8489166.6666666679</v>
      </c>
      <c r="L159" s="36">
        <v>7215791.6666666679</v>
      </c>
      <c r="M159" s="36">
        <v>2546750</v>
      </c>
      <c r="N159" s="36">
        <v>0</v>
      </c>
      <c r="O159" s="36">
        <v>80260833.333333328</v>
      </c>
      <c r="P159" s="36">
        <v>91735064.870259479</v>
      </c>
      <c r="Q159" s="36">
        <v>1208947606.536926</v>
      </c>
      <c r="R159" s="23">
        <v>86</v>
      </c>
    </row>
    <row r="160" spans="4:18">
      <c r="D160" s="22">
        <v>139</v>
      </c>
      <c r="E160" s="23" t="s">
        <v>1682</v>
      </c>
      <c r="F160" s="23" t="s">
        <v>32</v>
      </c>
      <c r="G160" s="23" t="s">
        <v>13</v>
      </c>
      <c r="H160" s="23" t="s">
        <v>19</v>
      </c>
      <c r="I160" s="36">
        <v>926550000</v>
      </c>
      <c r="J160" s="23">
        <v>22</v>
      </c>
      <c r="K160" s="36">
        <v>9265500</v>
      </c>
      <c r="L160" s="36">
        <v>6949125</v>
      </c>
      <c r="M160" s="36">
        <v>2316375</v>
      </c>
      <c r="N160" s="36">
        <v>38606250</v>
      </c>
      <c r="O160" s="36">
        <v>81153333.333333328</v>
      </c>
      <c r="P160" s="36">
        <v>91735064.870259479</v>
      </c>
      <c r="Q160" s="36">
        <v>1156575648.2035928</v>
      </c>
      <c r="R160" s="23">
        <v>97</v>
      </c>
    </row>
    <row r="161" spans="4:18">
      <c r="D161" s="22">
        <v>140</v>
      </c>
      <c r="E161" s="23" t="s">
        <v>1690</v>
      </c>
      <c r="F161" s="23" t="s">
        <v>69</v>
      </c>
      <c r="G161" s="23" t="s">
        <v>13</v>
      </c>
      <c r="H161" s="23" t="s">
        <v>19</v>
      </c>
      <c r="I161" s="36">
        <v>753540000</v>
      </c>
      <c r="J161" s="23">
        <v>28</v>
      </c>
      <c r="K161" s="36">
        <v>7535400</v>
      </c>
      <c r="L161" s="36">
        <v>5651550</v>
      </c>
      <c r="M161" s="36">
        <v>1883850</v>
      </c>
      <c r="N161" s="36">
        <v>31397500</v>
      </c>
      <c r="O161" s="36">
        <v>80260833.333333328</v>
      </c>
      <c r="P161" s="36">
        <v>91735064.870259479</v>
      </c>
      <c r="Q161" s="36">
        <v>972004198.2035929</v>
      </c>
      <c r="R161" s="23">
        <v>123</v>
      </c>
    </row>
    <row r="162" spans="4:18">
      <c r="D162" s="22">
        <v>141</v>
      </c>
      <c r="E162" s="23" t="s">
        <v>1701</v>
      </c>
      <c r="F162" s="23" t="s">
        <v>55</v>
      </c>
      <c r="G162" s="23" t="s">
        <v>16</v>
      </c>
      <c r="H162" s="23" t="s">
        <v>17</v>
      </c>
      <c r="I162" s="36">
        <v>805160000</v>
      </c>
      <c r="J162" s="23">
        <v>6</v>
      </c>
      <c r="K162" s="36">
        <v>8051599.9999999991</v>
      </c>
      <c r="L162" s="36">
        <v>4361283.333333333</v>
      </c>
      <c r="M162" s="36">
        <v>2012899.9999999998</v>
      </c>
      <c r="N162" s="36">
        <v>0</v>
      </c>
      <c r="O162" s="36">
        <v>80367500</v>
      </c>
      <c r="P162" s="36">
        <v>91735064.870259479</v>
      </c>
      <c r="Q162" s="36">
        <v>991688348.2035929</v>
      </c>
      <c r="R162" s="23">
        <v>118</v>
      </c>
    </row>
    <row r="163" spans="4:18">
      <c r="D163" s="22">
        <v>142</v>
      </c>
      <c r="E163" s="23" t="s">
        <v>1711</v>
      </c>
      <c r="F163" s="23" t="s">
        <v>37</v>
      </c>
      <c r="G163" s="23" t="s">
        <v>30</v>
      </c>
      <c r="H163" s="23" t="s">
        <v>17</v>
      </c>
      <c r="I163" s="36">
        <v>1479660000</v>
      </c>
      <c r="J163" s="23">
        <v>17</v>
      </c>
      <c r="K163" s="36">
        <v>18495750</v>
      </c>
      <c r="L163" s="36">
        <v>12330500</v>
      </c>
      <c r="M163" s="36">
        <v>3699150</v>
      </c>
      <c r="N163" s="36">
        <v>61652500</v>
      </c>
      <c r="O163" s="36">
        <v>80367500</v>
      </c>
      <c r="P163" s="36">
        <v>91735064.870259479</v>
      </c>
      <c r="Q163" s="36">
        <v>1747940464.8702595</v>
      </c>
      <c r="R163" s="23">
        <v>38</v>
      </c>
    </row>
    <row r="164" spans="4:18">
      <c r="D164" s="22">
        <v>143</v>
      </c>
      <c r="E164" s="23" t="s">
        <v>1720</v>
      </c>
      <c r="F164" s="23" t="s">
        <v>43</v>
      </c>
      <c r="G164" s="23" t="s">
        <v>16</v>
      </c>
      <c r="H164" s="23" t="s">
        <v>26</v>
      </c>
      <c r="I164" s="36">
        <v>1139820000</v>
      </c>
      <c r="J164" s="23">
        <v>13</v>
      </c>
      <c r="K164" s="36">
        <v>11398200</v>
      </c>
      <c r="L164" s="36">
        <v>8548650</v>
      </c>
      <c r="M164" s="36">
        <v>2849550</v>
      </c>
      <c r="N164" s="36">
        <v>47492500</v>
      </c>
      <c r="O164" s="36">
        <v>80260833.333333328</v>
      </c>
      <c r="P164" s="36">
        <v>91735064.870259479</v>
      </c>
      <c r="Q164" s="36">
        <v>1382104798.2035928</v>
      </c>
      <c r="R164" s="23">
        <v>68</v>
      </c>
    </row>
    <row r="165" spans="4:18">
      <c r="D165" s="22">
        <v>144</v>
      </c>
      <c r="E165" s="23" t="s">
        <v>1728</v>
      </c>
      <c r="F165" s="23" t="s">
        <v>62</v>
      </c>
      <c r="G165" s="23" t="s">
        <v>13</v>
      </c>
      <c r="H165" s="23" t="s">
        <v>26</v>
      </c>
      <c r="I165" s="36">
        <v>741700000</v>
      </c>
      <c r="J165" s="23">
        <v>3</v>
      </c>
      <c r="K165" s="36">
        <v>7417000</v>
      </c>
      <c r="L165" s="36">
        <v>6366258.333333333</v>
      </c>
      <c r="M165" s="36">
        <v>1854250</v>
      </c>
      <c r="N165" s="36">
        <v>0</v>
      </c>
      <c r="O165" s="36">
        <v>80260833.333333328</v>
      </c>
      <c r="P165" s="36">
        <v>91735064.870259479</v>
      </c>
      <c r="Q165" s="36">
        <v>929333406.53692627</v>
      </c>
      <c r="R165" s="23">
        <v>129</v>
      </c>
    </row>
    <row r="166" spans="4:18">
      <c r="D166" s="22">
        <v>145</v>
      </c>
      <c r="E166" s="23" t="s">
        <v>1737</v>
      </c>
      <c r="F166" s="23" t="s">
        <v>37</v>
      </c>
      <c r="G166" s="23" t="s">
        <v>11</v>
      </c>
      <c r="H166" s="23" t="s">
        <v>8</v>
      </c>
      <c r="I166" s="36">
        <v>1313530000</v>
      </c>
      <c r="J166" s="23">
        <v>13</v>
      </c>
      <c r="K166" s="36">
        <v>10946083.333333334</v>
      </c>
      <c r="L166" s="36">
        <v>10946083.333333334</v>
      </c>
      <c r="M166" s="36">
        <v>3283824.9999999995</v>
      </c>
      <c r="N166" s="36">
        <v>54730416.666666664</v>
      </c>
      <c r="O166" s="36">
        <v>81153333.333333328</v>
      </c>
      <c r="P166" s="36">
        <v>91735064.870259479</v>
      </c>
      <c r="Q166" s="36">
        <v>1566324806.536926</v>
      </c>
      <c r="R166" s="23">
        <v>51</v>
      </c>
    </row>
    <row r="167" spans="4:18">
      <c r="D167" s="22">
        <v>146</v>
      </c>
      <c r="E167" s="23" t="s">
        <v>1748</v>
      </c>
      <c r="F167" s="23" t="s">
        <v>100</v>
      </c>
      <c r="G167" s="23" t="s">
        <v>16</v>
      </c>
      <c r="H167" s="23" t="s">
        <v>19</v>
      </c>
      <c r="I167" s="36">
        <v>671140000</v>
      </c>
      <c r="J167" s="23">
        <v>5</v>
      </c>
      <c r="K167" s="36">
        <v>6711400</v>
      </c>
      <c r="L167" s="36">
        <v>4194625</v>
      </c>
      <c r="M167" s="36">
        <v>1677850</v>
      </c>
      <c r="N167" s="36">
        <v>27964166.666666668</v>
      </c>
      <c r="O167" s="36">
        <v>80260833.333333328</v>
      </c>
      <c r="P167" s="36">
        <v>91735064.870259479</v>
      </c>
      <c r="Q167" s="36">
        <v>883683939.87025952</v>
      </c>
      <c r="R167" s="23">
        <v>133</v>
      </c>
    </row>
    <row r="168" spans="4:18">
      <c r="D168" s="22">
        <v>147</v>
      </c>
      <c r="E168" s="23" t="s">
        <v>111</v>
      </c>
      <c r="F168" s="23" t="s">
        <v>22</v>
      </c>
      <c r="G168" s="23" t="s">
        <v>30</v>
      </c>
      <c r="H168" s="23" t="s">
        <v>17</v>
      </c>
      <c r="I168" s="36">
        <v>1998480000</v>
      </c>
      <c r="J168" s="23">
        <v>32</v>
      </c>
      <c r="K168" s="36">
        <v>24981000</v>
      </c>
      <c r="L168" s="36">
        <v>18319400</v>
      </c>
      <c r="M168" s="36">
        <v>6661600</v>
      </c>
      <c r="N168" s="36">
        <v>83270000</v>
      </c>
      <c r="O168" s="36">
        <v>81153333.333333328</v>
      </c>
      <c r="P168" s="36">
        <v>91735064.870259479</v>
      </c>
      <c r="Q168" s="36">
        <v>2304600398.2035928</v>
      </c>
      <c r="R168" s="23">
        <v>12</v>
      </c>
    </row>
    <row r="169" spans="4:18">
      <c r="D169" s="22">
        <v>148</v>
      </c>
      <c r="E169" s="23" t="s">
        <v>1765</v>
      </c>
      <c r="F169" s="23" t="s">
        <v>55</v>
      </c>
      <c r="G169" s="23" t="s">
        <v>16</v>
      </c>
      <c r="H169" s="23" t="s">
        <v>17</v>
      </c>
      <c r="I169" s="36">
        <v>1114040000</v>
      </c>
      <c r="J169" s="23">
        <v>5</v>
      </c>
      <c r="K169" s="36">
        <v>11140400</v>
      </c>
      <c r="L169" s="36">
        <v>6034383.333333334</v>
      </c>
      <c r="M169" s="36">
        <v>2785100</v>
      </c>
      <c r="N169" s="36">
        <v>46418333.333333336</v>
      </c>
      <c r="O169" s="36">
        <v>80367500</v>
      </c>
      <c r="P169" s="36">
        <v>91735064.870259479</v>
      </c>
      <c r="Q169" s="36">
        <v>1352520781.536926</v>
      </c>
      <c r="R169" s="23">
        <v>71</v>
      </c>
    </row>
    <row r="170" spans="4:18">
      <c r="D170" s="22">
        <v>149</v>
      </c>
      <c r="E170" s="23" t="s">
        <v>1776</v>
      </c>
      <c r="F170" s="23" t="s">
        <v>49</v>
      </c>
      <c r="G170" s="23" t="s">
        <v>13</v>
      </c>
      <c r="H170" s="23" t="s">
        <v>8</v>
      </c>
      <c r="I170" s="36">
        <v>452860000</v>
      </c>
      <c r="J170" s="23">
        <v>19</v>
      </c>
      <c r="K170" s="36">
        <v>4528600</v>
      </c>
      <c r="L170" s="36">
        <v>3962525</v>
      </c>
      <c r="M170" s="36">
        <v>1132150</v>
      </c>
      <c r="N170" s="36">
        <v>18869166.666666668</v>
      </c>
      <c r="O170" s="36">
        <v>80260833.333333328</v>
      </c>
      <c r="P170" s="36">
        <v>91735064.870259479</v>
      </c>
      <c r="Q170" s="36">
        <v>653348339.87025952</v>
      </c>
      <c r="R170" s="23">
        <v>164</v>
      </c>
    </row>
    <row r="171" spans="4:18">
      <c r="D171" s="22">
        <v>150</v>
      </c>
      <c r="E171" s="23" t="s">
        <v>1780</v>
      </c>
      <c r="F171" s="23" t="s">
        <v>54</v>
      </c>
      <c r="G171" s="23" t="s">
        <v>11</v>
      </c>
      <c r="H171" s="23" t="s">
        <v>26</v>
      </c>
      <c r="I171" s="36">
        <v>479130000</v>
      </c>
      <c r="J171" s="23">
        <v>6</v>
      </c>
      <c r="K171" s="36">
        <v>3992750</v>
      </c>
      <c r="L171" s="36">
        <v>3992750</v>
      </c>
      <c r="M171" s="36">
        <v>1197825</v>
      </c>
      <c r="N171" s="36">
        <v>0</v>
      </c>
      <c r="O171" s="36">
        <v>80260833.333333328</v>
      </c>
      <c r="P171" s="36">
        <v>91735064.870259479</v>
      </c>
      <c r="Q171" s="36">
        <v>660309223.2035929</v>
      </c>
      <c r="R171" s="23">
        <v>163</v>
      </c>
    </row>
    <row r="172" spans="4:18">
      <c r="D172" s="22">
        <v>151</v>
      </c>
      <c r="E172" s="23" t="s">
        <v>1789</v>
      </c>
      <c r="F172" s="23" t="s">
        <v>6</v>
      </c>
      <c r="G172" s="23" t="s">
        <v>30</v>
      </c>
      <c r="H172" s="23" t="s">
        <v>17</v>
      </c>
      <c r="I172" s="36">
        <v>2580810000</v>
      </c>
      <c r="J172" s="23">
        <v>24</v>
      </c>
      <c r="K172" s="36">
        <v>32260125</v>
      </c>
      <c r="L172" s="36">
        <v>27958775</v>
      </c>
      <c r="M172" s="36">
        <v>6452025</v>
      </c>
      <c r="N172" s="36">
        <v>107533750</v>
      </c>
      <c r="O172" s="36">
        <v>80260833.333333328</v>
      </c>
      <c r="P172" s="36">
        <v>91735064.870259479</v>
      </c>
      <c r="Q172" s="36">
        <v>2927010573.2035928</v>
      </c>
      <c r="R172" s="23">
        <v>1</v>
      </c>
    </row>
    <row r="173" spans="4:18">
      <c r="D173" s="22">
        <v>152</v>
      </c>
      <c r="E173" s="23" t="s">
        <v>1795</v>
      </c>
      <c r="F173" s="23" t="s">
        <v>68</v>
      </c>
      <c r="G173" s="23" t="s">
        <v>16</v>
      </c>
      <c r="H173" s="23" t="s">
        <v>8</v>
      </c>
      <c r="I173" s="36">
        <v>1112990000</v>
      </c>
      <c r="J173" s="23">
        <v>32</v>
      </c>
      <c r="K173" s="36">
        <v>11129900</v>
      </c>
      <c r="L173" s="36">
        <v>11129900</v>
      </c>
      <c r="M173" s="36">
        <v>3709966.666666667</v>
      </c>
      <c r="N173" s="36">
        <v>46374583.333333336</v>
      </c>
      <c r="O173" s="36">
        <v>80260833.333333328</v>
      </c>
      <c r="P173" s="36">
        <v>91735064.870259479</v>
      </c>
      <c r="Q173" s="36">
        <v>1357330248.2035928</v>
      </c>
      <c r="R173" s="23">
        <v>70</v>
      </c>
    </row>
    <row r="174" spans="4:18">
      <c r="D174" s="22">
        <v>153</v>
      </c>
      <c r="E174" s="23" t="s">
        <v>1803</v>
      </c>
      <c r="F174" s="23" t="s">
        <v>39</v>
      </c>
      <c r="G174" s="23" t="s">
        <v>30</v>
      </c>
      <c r="H174" s="23" t="s">
        <v>19</v>
      </c>
      <c r="I174" s="36">
        <v>609300000</v>
      </c>
      <c r="J174" s="23">
        <v>7</v>
      </c>
      <c r="K174" s="36">
        <v>7616250</v>
      </c>
      <c r="L174" s="36">
        <v>2538750</v>
      </c>
      <c r="M174" s="36">
        <v>1523250</v>
      </c>
      <c r="N174" s="36">
        <v>0</v>
      </c>
      <c r="O174" s="36">
        <v>80260833.333333328</v>
      </c>
      <c r="P174" s="36">
        <v>91735064.870259479</v>
      </c>
      <c r="Q174" s="36">
        <v>792974148.2035929</v>
      </c>
      <c r="R174" s="23">
        <v>148</v>
      </c>
    </row>
    <row r="175" spans="4:18">
      <c r="D175" s="22">
        <v>154</v>
      </c>
      <c r="E175" s="23" t="s">
        <v>1815</v>
      </c>
      <c r="F175" s="23" t="s">
        <v>29</v>
      </c>
      <c r="G175" s="23" t="s">
        <v>30</v>
      </c>
      <c r="H175" s="23" t="s">
        <v>17</v>
      </c>
      <c r="I175" s="36">
        <v>740100000</v>
      </c>
      <c r="J175" s="23">
        <v>12</v>
      </c>
      <c r="K175" s="36">
        <v>9251250</v>
      </c>
      <c r="L175" s="36">
        <v>7401000</v>
      </c>
      <c r="M175" s="36">
        <v>1850250</v>
      </c>
      <c r="N175" s="36">
        <v>30837500</v>
      </c>
      <c r="O175" s="36">
        <v>80260833.333333328</v>
      </c>
      <c r="P175" s="36">
        <v>91735064.870259479</v>
      </c>
      <c r="Q175" s="36">
        <v>961435898.2035929</v>
      </c>
      <c r="R175" s="23">
        <v>124</v>
      </c>
    </row>
    <row r="176" spans="4:18">
      <c r="D176" s="22">
        <v>155</v>
      </c>
      <c r="E176" s="23" t="s">
        <v>1825</v>
      </c>
      <c r="F176" s="23" t="s">
        <v>68</v>
      </c>
      <c r="G176" s="23" t="s">
        <v>16</v>
      </c>
      <c r="H176" s="23" t="s">
        <v>26</v>
      </c>
      <c r="I176" s="36">
        <v>1022980000</v>
      </c>
      <c r="J176" s="23">
        <v>2</v>
      </c>
      <c r="K176" s="36">
        <v>10229799.999999998</v>
      </c>
      <c r="L176" s="36">
        <v>10229799.999999998</v>
      </c>
      <c r="M176" s="36">
        <v>2557449.9999999995</v>
      </c>
      <c r="N176" s="36">
        <v>0</v>
      </c>
      <c r="O176" s="36">
        <v>80367500</v>
      </c>
      <c r="P176" s="36">
        <v>91735064.870259479</v>
      </c>
      <c r="Q176" s="36">
        <v>1218099614.8702595</v>
      </c>
      <c r="R176" s="23">
        <v>83</v>
      </c>
    </row>
    <row r="177" spans="4:18">
      <c r="D177" s="22">
        <v>156</v>
      </c>
      <c r="E177" s="23" t="s">
        <v>1835</v>
      </c>
      <c r="F177" s="23" t="s">
        <v>37</v>
      </c>
      <c r="G177" s="23" t="s">
        <v>13</v>
      </c>
      <c r="H177" s="23" t="s">
        <v>19</v>
      </c>
      <c r="I177" s="36">
        <v>1367160000</v>
      </c>
      <c r="J177" s="23">
        <v>6</v>
      </c>
      <c r="K177" s="36">
        <v>13671600</v>
      </c>
      <c r="L177" s="36">
        <v>11393000</v>
      </c>
      <c r="M177" s="36">
        <v>3417900</v>
      </c>
      <c r="N177" s="36">
        <v>56965000</v>
      </c>
      <c r="O177" s="36">
        <v>80260833.333333328</v>
      </c>
      <c r="P177" s="36">
        <v>91735064.870259479</v>
      </c>
      <c r="Q177" s="36">
        <v>1624603398.2035928</v>
      </c>
      <c r="R177" s="23">
        <v>46</v>
      </c>
    </row>
    <row r="178" spans="4:18">
      <c r="D178" s="22">
        <v>157</v>
      </c>
      <c r="E178" s="23" t="s">
        <v>1847</v>
      </c>
      <c r="F178" s="23" t="s">
        <v>6</v>
      </c>
      <c r="G178" s="23" t="s">
        <v>40</v>
      </c>
      <c r="H178" s="23" t="s">
        <v>26</v>
      </c>
      <c r="I178" s="36">
        <v>2453600000</v>
      </c>
      <c r="J178" s="23">
        <v>12</v>
      </c>
      <c r="K178" s="36">
        <v>20446666.666666668</v>
      </c>
      <c r="L178" s="36">
        <v>26580666.666666668</v>
      </c>
      <c r="M178" s="36">
        <v>6133999.9999999991</v>
      </c>
      <c r="N178" s="36">
        <v>102233333.33333333</v>
      </c>
      <c r="O178" s="36">
        <v>80260833.333333328</v>
      </c>
      <c r="P178" s="36">
        <v>91735064.870259479</v>
      </c>
      <c r="Q178" s="36">
        <v>2780990564.8702593</v>
      </c>
      <c r="R178" s="23">
        <v>3</v>
      </c>
    </row>
    <row r="179" spans="4:18">
      <c r="D179" s="22">
        <v>158</v>
      </c>
      <c r="E179" s="23" t="s">
        <v>1858</v>
      </c>
      <c r="F179" s="23" t="s">
        <v>37</v>
      </c>
      <c r="G179" s="23" t="s">
        <v>11</v>
      </c>
      <c r="H179" s="23" t="s">
        <v>8</v>
      </c>
      <c r="I179" s="36">
        <v>1355580000</v>
      </c>
      <c r="J179" s="23">
        <v>20</v>
      </c>
      <c r="K179" s="36">
        <v>11296500</v>
      </c>
      <c r="L179" s="36">
        <v>11296500</v>
      </c>
      <c r="M179" s="36">
        <v>3388950</v>
      </c>
      <c r="N179" s="36">
        <v>56482500</v>
      </c>
      <c r="O179" s="36">
        <v>80260833.333333328</v>
      </c>
      <c r="P179" s="36">
        <v>91735064.870259479</v>
      </c>
      <c r="Q179" s="36">
        <v>1610040348.2035928</v>
      </c>
      <c r="R179" s="23">
        <v>47</v>
      </c>
    </row>
    <row r="180" spans="4:18">
      <c r="D180" s="22">
        <v>159</v>
      </c>
      <c r="E180" s="23" t="s">
        <v>1865</v>
      </c>
      <c r="F180" s="23" t="s">
        <v>38</v>
      </c>
      <c r="G180" s="23" t="s">
        <v>7</v>
      </c>
      <c r="H180" s="23" t="s">
        <v>17</v>
      </c>
      <c r="I180" s="36">
        <v>1030960000</v>
      </c>
      <c r="J180" s="23">
        <v>14</v>
      </c>
      <c r="K180" s="36">
        <v>10309599.999999998</v>
      </c>
      <c r="L180" s="36">
        <v>7302633.333333333</v>
      </c>
      <c r="M180" s="36">
        <v>2577399.9999999995</v>
      </c>
      <c r="N180" s="36">
        <v>42956666.666666664</v>
      </c>
      <c r="O180" s="36">
        <v>81153333.333333328</v>
      </c>
      <c r="P180" s="36">
        <v>91735064.870259479</v>
      </c>
      <c r="Q180" s="36">
        <v>1266994698.2035928</v>
      </c>
      <c r="R180" s="23">
        <v>80</v>
      </c>
    </row>
    <row r="181" spans="4:18">
      <c r="D181" s="22">
        <v>160</v>
      </c>
      <c r="E181" s="23" t="s">
        <v>1874</v>
      </c>
      <c r="F181" s="23" t="s">
        <v>39</v>
      </c>
      <c r="G181" s="23" t="s">
        <v>7</v>
      </c>
      <c r="H181" s="23" t="s">
        <v>19</v>
      </c>
      <c r="I181" s="36">
        <v>628610000</v>
      </c>
      <c r="J181" s="23">
        <v>15</v>
      </c>
      <c r="K181" s="36">
        <v>6286099.9999999991</v>
      </c>
      <c r="L181" s="36">
        <v>2619208.3333333335</v>
      </c>
      <c r="M181" s="36">
        <v>1571524.9999999998</v>
      </c>
      <c r="N181" s="36">
        <v>26192083.333333332</v>
      </c>
      <c r="O181" s="36">
        <v>80260833.333333328</v>
      </c>
      <c r="P181" s="36">
        <v>91735064.870259479</v>
      </c>
      <c r="Q181" s="36">
        <v>837274814.87025964</v>
      </c>
      <c r="R181" s="23">
        <v>139</v>
      </c>
    </row>
    <row r="182" spans="4:18">
      <c r="D182" s="22">
        <v>161</v>
      </c>
      <c r="E182" s="23" t="s">
        <v>1883</v>
      </c>
      <c r="F182" s="23" t="s">
        <v>38</v>
      </c>
      <c r="G182" s="23" t="s">
        <v>7</v>
      </c>
      <c r="H182" s="23" t="s">
        <v>19</v>
      </c>
      <c r="I182" s="36">
        <v>1165270000</v>
      </c>
      <c r="J182" s="23">
        <v>24</v>
      </c>
      <c r="K182" s="36">
        <v>11652699.999999998</v>
      </c>
      <c r="L182" s="36">
        <v>8253995.833333334</v>
      </c>
      <c r="M182" s="36">
        <v>2913174.9999999995</v>
      </c>
      <c r="N182" s="36">
        <v>48552916.666666664</v>
      </c>
      <c r="O182" s="36">
        <v>80260833.333333328</v>
      </c>
      <c r="P182" s="36">
        <v>91735064.870259479</v>
      </c>
      <c r="Q182" s="36">
        <v>1408638685.7035928</v>
      </c>
      <c r="R182" s="23">
        <v>65</v>
      </c>
    </row>
    <row r="183" spans="4:18">
      <c r="D183" s="22">
        <v>162</v>
      </c>
      <c r="E183" s="23" t="s">
        <v>1891</v>
      </c>
      <c r="F183" s="23" t="s">
        <v>57</v>
      </c>
      <c r="G183" s="23" t="s">
        <v>16</v>
      </c>
      <c r="H183" s="23" t="s">
        <v>8</v>
      </c>
      <c r="I183" s="36">
        <v>806590000</v>
      </c>
      <c r="J183" s="23">
        <v>4</v>
      </c>
      <c r="K183" s="36">
        <v>8065899.9999999991</v>
      </c>
      <c r="L183" s="36">
        <v>7091270.416666666</v>
      </c>
      <c r="M183" s="36">
        <v>2016474.9999999998</v>
      </c>
      <c r="N183" s="36">
        <v>33607916.666666664</v>
      </c>
      <c r="O183" s="36">
        <v>80260833.333333328</v>
      </c>
      <c r="P183" s="36">
        <v>91735064.870259479</v>
      </c>
      <c r="Q183" s="36">
        <v>1029367460.2869262</v>
      </c>
      <c r="R183" s="23">
        <v>113</v>
      </c>
    </row>
    <row r="184" spans="4:18">
      <c r="D184" s="22">
        <v>163</v>
      </c>
      <c r="E184" s="23" t="s">
        <v>1903</v>
      </c>
      <c r="F184" s="23" t="s">
        <v>45</v>
      </c>
      <c r="G184" s="23" t="s">
        <v>13</v>
      </c>
      <c r="H184" s="23" t="s">
        <v>8</v>
      </c>
      <c r="I184" s="36">
        <v>965660000</v>
      </c>
      <c r="J184" s="23">
        <v>8</v>
      </c>
      <c r="K184" s="36">
        <v>9656600</v>
      </c>
      <c r="L184" s="36">
        <v>8690940</v>
      </c>
      <c r="M184" s="36">
        <v>2414150</v>
      </c>
      <c r="N184" s="36">
        <v>40235833.333333336</v>
      </c>
      <c r="O184" s="36">
        <v>80260833.333333328</v>
      </c>
      <c r="P184" s="36">
        <v>91735064.870259479</v>
      </c>
      <c r="Q184" s="36">
        <v>1198653421.5369263</v>
      </c>
      <c r="R184" s="23">
        <v>88</v>
      </c>
    </row>
    <row r="185" spans="4:18">
      <c r="D185" s="22">
        <v>164</v>
      </c>
      <c r="E185" s="23" t="s">
        <v>1913</v>
      </c>
      <c r="F185" s="23" t="s">
        <v>38</v>
      </c>
      <c r="G185" s="23" t="s">
        <v>40</v>
      </c>
      <c r="H185" s="23" t="s">
        <v>19</v>
      </c>
      <c r="I185" s="36">
        <v>1052230000</v>
      </c>
      <c r="J185" s="23">
        <v>18</v>
      </c>
      <c r="K185" s="36">
        <v>8768583.333333334</v>
      </c>
      <c r="L185" s="36">
        <v>7453295.833333333</v>
      </c>
      <c r="M185" s="36">
        <v>2630574.9999999995</v>
      </c>
      <c r="N185" s="36">
        <v>43842916.666666664</v>
      </c>
      <c r="O185" s="36">
        <v>80260833.333333328</v>
      </c>
      <c r="P185" s="36">
        <v>91735064.870259479</v>
      </c>
      <c r="Q185" s="36">
        <v>1286921269.0369263</v>
      </c>
      <c r="R185" s="23">
        <v>78</v>
      </c>
    </row>
    <row r="186" spans="4:18">
      <c r="D186" s="22">
        <v>165</v>
      </c>
      <c r="E186" s="23" t="s">
        <v>1921</v>
      </c>
      <c r="F186" s="23" t="s">
        <v>22</v>
      </c>
      <c r="G186" s="23" t="s">
        <v>30</v>
      </c>
      <c r="H186" s="23" t="s">
        <v>17</v>
      </c>
      <c r="I186" s="36">
        <v>1506660000</v>
      </c>
      <c r="J186" s="23">
        <v>2</v>
      </c>
      <c r="K186" s="36">
        <v>18833250</v>
      </c>
      <c r="L186" s="36">
        <v>13811050</v>
      </c>
      <c r="M186" s="36">
        <v>3766650</v>
      </c>
      <c r="N186" s="36">
        <v>0</v>
      </c>
      <c r="O186" s="36">
        <v>81153333.333333328</v>
      </c>
      <c r="P186" s="36">
        <v>91735064.870259479</v>
      </c>
      <c r="Q186" s="36">
        <v>1715959348.2035928</v>
      </c>
      <c r="R186" s="23">
        <v>42</v>
      </c>
    </row>
    <row r="187" spans="4:18">
      <c r="D187" s="22">
        <v>166</v>
      </c>
      <c r="E187" s="23" t="s">
        <v>1931</v>
      </c>
      <c r="F187" s="23" t="s">
        <v>37</v>
      </c>
      <c r="G187" s="23" t="s">
        <v>13</v>
      </c>
      <c r="H187" s="23" t="s">
        <v>8</v>
      </c>
      <c r="I187" s="36">
        <v>1469610000</v>
      </c>
      <c r="J187" s="23">
        <v>13</v>
      </c>
      <c r="K187" s="36">
        <v>14696100</v>
      </c>
      <c r="L187" s="36">
        <v>12246750</v>
      </c>
      <c r="M187" s="36">
        <v>3674025</v>
      </c>
      <c r="N187" s="36">
        <v>61233750</v>
      </c>
      <c r="O187" s="36">
        <v>80260833.333333328</v>
      </c>
      <c r="P187" s="36">
        <v>91735064.870259479</v>
      </c>
      <c r="Q187" s="36">
        <v>1733456523.2035928</v>
      </c>
      <c r="R187" s="23">
        <v>39</v>
      </c>
    </row>
    <row r="188" spans="4:18">
      <c r="D188" s="22">
        <v>167</v>
      </c>
      <c r="E188" s="23" t="s">
        <v>1942</v>
      </c>
      <c r="F188" s="23" t="s">
        <v>42</v>
      </c>
      <c r="G188" s="23" t="s">
        <v>7</v>
      </c>
      <c r="H188" s="23" t="s">
        <v>26</v>
      </c>
      <c r="I188" s="36">
        <v>473870000</v>
      </c>
      <c r="J188" s="23">
        <v>14</v>
      </c>
      <c r="K188" s="36">
        <v>4738699.9999999991</v>
      </c>
      <c r="L188" s="36">
        <v>1974458.3333333333</v>
      </c>
      <c r="M188" s="36">
        <v>1184674.9999999998</v>
      </c>
      <c r="N188" s="36">
        <v>19744583.333333332</v>
      </c>
      <c r="O188" s="36">
        <v>81153333.333333328</v>
      </c>
      <c r="P188" s="36">
        <v>91735064.870259479</v>
      </c>
      <c r="Q188" s="36">
        <v>674400814.87025952</v>
      </c>
      <c r="R188" s="23">
        <v>162</v>
      </c>
    </row>
  </sheetData>
  <mergeCells count="3">
    <mergeCell ref="E2:F2"/>
    <mergeCell ref="A14:B14"/>
    <mergeCell ref="H2:K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8EF81-F0BD-FB49-BAE6-21DC07A023A2}">
  <dimension ref="A1:I1001"/>
  <sheetViews>
    <sheetView workbookViewId="0">
      <selection activeCell="C5" sqref="C5"/>
    </sheetView>
  </sheetViews>
  <sheetFormatPr baseColWidth="10" defaultRowHeight="14"/>
  <cols>
    <col min="1" max="1" width="20.5" style="11" bestFit="1" customWidth="1"/>
    <col min="2" max="2" width="21" style="73" customWidth="1"/>
    <col min="3" max="3" width="10.83203125" style="17"/>
    <col min="4" max="4" width="6.6640625" style="18" customWidth="1"/>
    <col min="5" max="5" width="35.83203125" style="17" customWidth="1"/>
    <col min="6" max="6" width="40.83203125" style="17" customWidth="1"/>
    <col min="7" max="7" width="17.83203125" style="17" customWidth="1"/>
    <col min="8" max="16384" width="10.83203125" style="17"/>
  </cols>
  <sheetData>
    <row r="1" spans="1:9" s="26" customFormat="1" ht="16">
      <c r="A1" s="116" t="s">
        <v>0</v>
      </c>
      <c r="B1" s="117" t="s">
        <v>1979</v>
      </c>
      <c r="C1" s="114"/>
      <c r="D1" s="24" t="s">
        <v>2094</v>
      </c>
      <c r="E1" s="24" t="s">
        <v>2096</v>
      </c>
      <c r="F1" s="24" t="s">
        <v>2097</v>
      </c>
      <c r="G1" s="45" t="s">
        <v>2103</v>
      </c>
    </row>
    <row r="2" spans="1:9">
      <c r="A2" s="11" t="s">
        <v>382</v>
      </c>
      <c r="B2" s="73">
        <v>1416040000</v>
      </c>
      <c r="C2" s="115"/>
      <c r="D2" s="22">
        <v>1</v>
      </c>
      <c r="E2" s="23"/>
      <c r="F2" s="23"/>
      <c r="G2" s="46" t="str">
        <f>IF(AND(E2='Kunci Jawaban'!B3,'Kunci Jawaban'!C3='Urutan Pegawai'!F2),"BENAR","SALAH")</f>
        <v>SALAH</v>
      </c>
      <c r="H2" s="19"/>
    </row>
    <row r="3" spans="1:9">
      <c r="A3" s="11" t="s">
        <v>384</v>
      </c>
      <c r="B3" s="73">
        <v>999750000</v>
      </c>
      <c r="C3" s="115"/>
      <c r="D3" s="22">
        <v>2</v>
      </c>
      <c r="E3" s="23"/>
      <c r="F3" s="23"/>
      <c r="G3" s="46" t="str">
        <f>IF(AND(E3='Kunci Jawaban'!B4,'Kunci Jawaban'!C4='Urutan Pegawai'!F3),"BENAR","SALAH")</f>
        <v>SALAH</v>
      </c>
      <c r="H3" s="19"/>
    </row>
    <row r="4" spans="1:9">
      <c r="A4" s="11" t="s">
        <v>385</v>
      </c>
      <c r="B4" s="73">
        <v>1630990000</v>
      </c>
      <c r="C4" s="115"/>
      <c r="D4" s="22">
        <v>3</v>
      </c>
      <c r="E4" s="23"/>
      <c r="F4" s="23"/>
      <c r="G4" s="46" t="str">
        <f>IF(AND(E4='Kunci Jawaban'!B5,'Kunci Jawaban'!C5='Urutan Pegawai'!F4),"BENAR","SALAH")</f>
        <v>SALAH</v>
      </c>
      <c r="H4" s="19"/>
    </row>
    <row r="5" spans="1:9">
      <c r="A5" s="11" t="s">
        <v>386</v>
      </c>
      <c r="B5" s="73">
        <v>849130000</v>
      </c>
      <c r="C5" s="115"/>
      <c r="D5" s="22">
        <v>4</v>
      </c>
      <c r="E5" s="23"/>
      <c r="F5" s="23"/>
      <c r="G5" s="46" t="str">
        <f>IF(AND(E5='Kunci Jawaban'!B6,'Kunci Jawaban'!C6='Urutan Pegawai'!F5),"BENAR","SALAH")</f>
        <v>SALAH</v>
      </c>
      <c r="H5" s="19"/>
    </row>
    <row r="6" spans="1:9">
      <c r="A6" s="11" t="s">
        <v>1970</v>
      </c>
      <c r="B6" s="73">
        <v>954090000</v>
      </c>
      <c r="C6" s="115"/>
      <c r="D6" s="22">
        <v>5</v>
      </c>
      <c r="E6" s="23"/>
      <c r="F6" s="23"/>
      <c r="G6" s="46" t="str">
        <f>IF(AND(E6='Kunci Jawaban'!B7,'Kunci Jawaban'!C7='Urutan Pegawai'!F6),"BENAR","SALAH")</f>
        <v>SALAH</v>
      </c>
      <c r="H6" s="19"/>
    </row>
    <row r="7" spans="1:9">
      <c r="A7" s="11" t="s">
        <v>388</v>
      </c>
      <c r="B7" s="73">
        <v>509940000</v>
      </c>
      <c r="C7" s="115"/>
      <c r="D7" s="22">
        <v>6</v>
      </c>
      <c r="E7" s="23"/>
      <c r="F7" s="23"/>
      <c r="G7" s="46" t="str">
        <f>IF(AND(E7='Kunci Jawaban'!B8,'Kunci Jawaban'!C8='Urutan Pegawai'!F7),"BENAR","SALAH")</f>
        <v>SALAH</v>
      </c>
      <c r="H7" s="19"/>
    </row>
    <row r="8" spans="1:9">
      <c r="A8" s="11" t="s">
        <v>228</v>
      </c>
      <c r="B8" s="73">
        <v>1197460000</v>
      </c>
      <c r="C8" s="115"/>
      <c r="D8" s="22">
        <v>7</v>
      </c>
      <c r="E8" s="23"/>
      <c r="F8" s="23"/>
      <c r="G8" s="46" t="str">
        <f>IF(AND(E8='Kunci Jawaban'!B9,'Kunci Jawaban'!C9='Urutan Pegawai'!F8),"BENAR","SALAH")</f>
        <v>SALAH</v>
      </c>
      <c r="H8" s="19"/>
    </row>
    <row r="9" spans="1:9">
      <c r="A9" s="11" t="s">
        <v>389</v>
      </c>
      <c r="B9" s="73">
        <v>413360000</v>
      </c>
      <c r="C9" s="115"/>
      <c r="D9" s="22">
        <v>8</v>
      </c>
      <c r="E9" s="23"/>
      <c r="F9" s="23"/>
      <c r="G9" s="46" t="str">
        <f>IF(AND(E9='Kunci Jawaban'!B10,'Kunci Jawaban'!C10='Urutan Pegawai'!F9),"BENAR","SALAH")</f>
        <v>SALAH</v>
      </c>
      <c r="H9" s="19"/>
    </row>
    <row r="10" spans="1:9">
      <c r="A10" s="11" t="s">
        <v>391</v>
      </c>
      <c r="B10" s="73">
        <v>1135270000</v>
      </c>
      <c r="C10" s="115"/>
      <c r="D10" s="22">
        <v>9</v>
      </c>
      <c r="E10" s="23"/>
      <c r="F10" s="23"/>
      <c r="G10" s="46" t="str">
        <f>IF(AND(E10='Kunci Jawaban'!B11,'Kunci Jawaban'!C11='Urutan Pegawai'!F10),"BENAR","SALAH")</f>
        <v>SALAH</v>
      </c>
      <c r="H10" s="19"/>
    </row>
    <row r="11" spans="1:9">
      <c r="A11" s="11" t="s">
        <v>393</v>
      </c>
      <c r="B11" s="73">
        <v>772030000</v>
      </c>
      <c r="C11" s="115"/>
      <c r="D11" s="22">
        <v>10</v>
      </c>
      <c r="E11" s="23"/>
      <c r="F11" s="23"/>
      <c r="G11" s="46" t="str">
        <f>IF(AND(E11='Kunci Jawaban'!B12,'Kunci Jawaban'!C12='Urutan Pegawai'!F11),"BENAR","SALAH")</f>
        <v>SALAH</v>
      </c>
      <c r="H11" s="19"/>
    </row>
    <row r="12" spans="1:9">
      <c r="A12" s="11" t="s">
        <v>394</v>
      </c>
      <c r="B12" s="73">
        <v>1573330000</v>
      </c>
      <c r="C12" s="21"/>
      <c r="D12" s="20"/>
      <c r="E12" s="21"/>
      <c r="F12" s="21"/>
      <c r="G12" s="21"/>
    </row>
    <row r="13" spans="1:9">
      <c r="A13" s="11" t="s">
        <v>396</v>
      </c>
      <c r="B13" s="73">
        <v>1098510000</v>
      </c>
    </row>
    <row r="14" spans="1:9" ht="16">
      <c r="A14" s="11" t="s">
        <v>397</v>
      </c>
      <c r="B14" s="73">
        <v>1050860000</v>
      </c>
      <c r="E14" s="94" t="s">
        <v>2098</v>
      </c>
      <c r="F14" s="94"/>
      <c r="G14" s="94"/>
      <c r="H14" s="94"/>
      <c r="I14" s="94"/>
    </row>
    <row r="15" spans="1:9">
      <c r="A15" s="11" t="s">
        <v>399</v>
      </c>
      <c r="B15" s="73">
        <v>1467420000</v>
      </c>
      <c r="E15" s="95" t="s">
        <v>2121</v>
      </c>
      <c r="F15" s="96"/>
      <c r="G15" s="96"/>
      <c r="H15" s="96"/>
      <c r="I15" s="96"/>
    </row>
    <row r="16" spans="1:9">
      <c r="A16" s="11" t="s">
        <v>401</v>
      </c>
      <c r="B16" s="73">
        <v>970780000</v>
      </c>
      <c r="E16" s="96"/>
      <c r="F16" s="96"/>
      <c r="G16" s="96"/>
      <c r="H16" s="96"/>
      <c r="I16" s="96"/>
    </row>
    <row r="17" spans="1:9">
      <c r="A17" s="11" t="s">
        <v>403</v>
      </c>
      <c r="B17" s="73">
        <v>2492700000</v>
      </c>
      <c r="E17" s="96"/>
      <c r="F17" s="96"/>
      <c r="G17" s="96"/>
      <c r="H17" s="96"/>
      <c r="I17" s="96"/>
    </row>
    <row r="18" spans="1:9">
      <c r="A18" s="11" t="s">
        <v>405</v>
      </c>
      <c r="B18" s="73">
        <v>1758370000</v>
      </c>
      <c r="E18" s="96"/>
      <c r="F18" s="96"/>
      <c r="G18" s="96"/>
      <c r="H18" s="96"/>
      <c r="I18" s="96"/>
    </row>
    <row r="19" spans="1:9">
      <c r="A19" s="11" t="s">
        <v>407</v>
      </c>
      <c r="B19" s="73">
        <v>1548280000</v>
      </c>
      <c r="E19" s="96"/>
      <c r="F19" s="96"/>
      <c r="G19" s="96"/>
      <c r="H19" s="96"/>
      <c r="I19" s="96"/>
    </row>
    <row r="20" spans="1:9">
      <c r="A20" s="11" t="s">
        <v>409</v>
      </c>
      <c r="B20" s="73">
        <v>1865030000</v>
      </c>
      <c r="E20" s="96"/>
      <c r="F20" s="96"/>
      <c r="G20" s="96"/>
      <c r="H20" s="96"/>
      <c r="I20" s="96"/>
    </row>
    <row r="21" spans="1:9">
      <c r="A21" s="11" t="s">
        <v>410</v>
      </c>
      <c r="B21" s="73">
        <v>1663310000</v>
      </c>
      <c r="E21" s="96"/>
      <c r="F21" s="96"/>
      <c r="G21" s="96"/>
      <c r="H21" s="96"/>
      <c r="I21" s="96"/>
    </row>
    <row r="22" spans="1:9">
      <c r="A22" s="11" t="s">
        <v>411</v>
      </c>
      <c r="B22" s="73">
        <v>1461400000</v>
      </c>
    </row>
    <row r="23" spans="1:9">
      <c r="A23" s="11" t="s">
        <v>412</v>
      </c>
      <c r="B23" s="73">
        <v>1517030000</v>
      </c>
    </row>
    <row r="24" spans="1:9">
      <c r="A24" s="11" t="s">
        <v>414</v>
      </c>
      <c r="B24" s="73">
        <v>1727870000</v>
      </c>
    </row>
    <row r="25" spans="1:9">
      <c r="A25" s="11" t="s">
        <v>416</v>
      </c>
      <c r="B25" s="73">
        <v>499980000</v>
      </c>
    </row>
    <row r="26" spans="1:9">
      <c r="A26" s="11" t="s">
        <v>417</v>
      </c>
      <c r="B26" s="73">
        <v>2071720000</v>
      </c>
    </row>
    <row r="27" spans="1:9">
      <c r="A27" s="11" t="s">
        <v>419</v>
      </c>
      <c r="B27" s="73">
        <v>1522390000</v>
      </c>
    </row>
    <row r="28" spans="1:9">
      <c r="A28" s="11" t="s">
        <v>420</v>
      </c>
      <c r="B28" s="73">
        <v>985810000</v>
      </c>
    </row>
    <row r="29" spans="1:9">
      <c r="A29" s="11" t="s">
        <v>421</v>
      </c>
      <c r="B29" s="73">
        <v>2462310000</v>
      </c>
    </row>
    <row r="30" spans="1:9">
      <c r="A30" s="11" t="s">
        <v>423</v>
      </c>
      <c r="B30" s="73">
        <v>993540000</v>
      </c>
    </row>
    <row r="31" spans="1:9">
      <c r="A31" s="11" t="s">
        <v>425</v>
      </c>
      <c r="B31" s="73">
        <v>2311410000</v>
      </c>
    </row>
    <row r="32" spans="1:9">
      <c r="A32" s="11" t="s">
        <v>427</v>
      </c>
      <c r="B32" s="73">
        <v>547750000</v>
      </c>
    </row>
    <row r="33" spans="1:2">
      <c r="A33" s="11" t="s">
        <v>429</v>
      </c>
      <c r="B33" s="73">
        <v>554990000</v>
      </c>
    </row>
    <row r="34" spans="1:2">
      <c r="A34" s="11" t="s">
        <v>430</v>
      </c>
      <c r="B34" s="73">
        <v>665210000</v>
      </c>
    </row>
    <row r="35" spans="1:2">
      <c r="A35" s="11" t="s">
        <v>432</v>
      </c>
      <c r="B35" s="73">
        <v>591000000</v>
      </c>
    </row>
    <row r="36" spans="1:2">
      <c r="A36" s="11" t="s">
        <v>434</v>
      </c>
      <c r="B36" s="73">
        <v>490110000</v>
      </c>
    </row>
    <row r="37" spans="1:2">
      <c r="A37" s="11" t="s">
        <v>435</v>
      </c>
      <c r="B37" s="73">
        <v>995750000</v>
      </c>
    </row>
    <row r="38" spans="1:2">
      <c r="A38" s="11" t="s">
        <v>46</v>
      </c>
      <c r="B38" s="73">
        <v>999890000</v>
      </c>
    </row>
    <row r="39" spans="1:2">
      <c r="A39" s="11" t="s">
        <v>1930</v>
      </c>
      <c r="B39" s="73">
        <v>2584980000</v>
      </c>
    </row>
    <row r="40" spans="1:2">
      <c r="A40" s="11" t="s">
        <v>439</v>
      </c>
      <c r="B40" s="73">
        <v>789400000</v>
      </c>
    </row>
    <row r="41" spans="1:2">
      <c r="A41" s="11" t="s">
        <v>441</v>
      </c>
      <c r="B41" s="73">
        <v>828720000</v>
      </c>
    </row>
    <row r="42" spans="1:2">
      <c r="A42" s="11" t="s">
        <v>442</v>
      </c>
      <c r="B42" s="73">
        <v>863170000</v>
      </c>
    </row>
    <row r="43" spans="1:2">
      <c r="A43" s="11" t="s">
        <v>443</v>
      </c>
      <c r="B43" s="73">
        <v>1131350000</v>
      </c>
    </row>
    <row r="44" spans="1:2">
      <c r="A44" s="11" t="s">
        <v>444</v>
      </c>
      <c r="B44" s="73">
        <v>1998080000</v>
      </c>
    </row>
    <row r="45" spans="1:2">
      <c r="A45" s="11" t="s">
        <v>446</v>
      </c>
      <c r="B45" s="73">
        <v>560370000</v>
      </c>
    </row>
    <row r="46" spans="1:2">
      <c r="A46" s="11" t="s">
        <v>448</v>
      </c>
      <c r="B46" s="73">
        <v>1223500000</v>
      </c>
    </row>
    <row r="47" spans="1:2">
      <c r="A47" s="11" t="s">
        <v>450</v>
      </c>
      <c r="B47" s="73">
        <v>929520000</v>
      </c>
    </row>
    <row r="48" spans="1:2">
      <c r="A48" s="11" t="s">
        <v>452</v>
      </c>
      <c r="B48" s="73">
        <v>799210000</v>
      </c>
    </row>
    <row r="49" spans="1:2">
      <c r="A49" s="11" t="s">
        <v>454</v>
      </c>
      <c r="B49" s="73">
        <v>1671990000</v>
      </c>
    </row>
    <row r="50" spans="1:2">
      <c r="A50" s="11" t="s">
        <v>456</v>
      </c>
      <c r="B50" s="73">
        <v>714760000</v>
      </c>
    </row>
    <row r="51" spans="1:2">
      <c r="A51" s="11" t="s">
        <v>457</v>
      </c>
      <c r="B51" s="73">
        <v>1894200000</v>
      </c>
    </row>
    <row r="52" spans="1:2">
      <c r="A52" s="11" t="s">
        <v>459</v>
      </c>
      <c r="B52" s="73">
        <v>640570000</v>
      </c>
    </row>
    <row r="53" spans="1:2">
      <c r="A53" s="11" t="s">
        <v>461</v>
      </c>
      <c r="B53" s="73">
        <v>687280000</v>
      </c>
    </row>
    <row r="54" spans="1:2">
      <c r="A54" s="11" t="s">
        <v>463</v>
      </c>
      <c r="B54" s="73">
        <v>1256330000</v>
      </c>
    </row>
    <row r="55" spans="1:2">
      <c r="A55" s="11" t="s">
        <v>465</v>
      </c>
      <c r="B55" s="73">
        <v>668890000</v>
      </c>
    </row>
    <row r="56" spans="1:2">
      <c r="A56" s="11" t="s">
        <v>466</v>
      </c>
      <c r="B56" s="73">
        <v>1787000000</v>
      </c>
    </row>
    <row r="57" spans="1:2">
      <c r="A57" s="11" t="s">
        <v>468</v>
      </c>
      <c r="B57" s="73">
        <v>839900000</v>
      </c>
    </row>
    <row r="58" spans="1:2">
      <c r="A58" s="11" t="s">
        <v>470</v>
      </c>
      <c r="B58" s="73">
        <v>1020430000</v>
      </c>
    </row>
    <row r="59" spans="1:2">
      <c r="A59" s="11" t="s">
        <v>472</v>
      </c>
      <c r="B59" s="73">
        <v>906780000</v>
      </c>
    </row>
    <row r="60" spans="1:2">
      <c r="A60" s="11" t="s">
        <v>474</v>
      </c>
      <c r="B60" s="73">
        <v>590670000</v>
      </c>
    </row>
    <row r="61" spans="1:2">
      <c r="A61" s="11" t="s">
        <v>476</v>
      </c>
      <c r="B61" s="73">
        <v>1350620000</v>
      </c>
    </row>
    <row r="62" spans="1:2">
      <c r="A62" s="11" t="s">
        <v>477</v>
      </c>
      <c r="B62" s="73">
        <v>1590440000</v>
      </c>
    </row>
    <row r="63" spans="1:2">
      <c r="A63" s="11" t="s">
        <v>478</v>
      </c>
      <c r="B63" s="73">
        <v>746910000</v>
      </c>
    </row>
    <row r="64" spans="1:2">
      <c r="A64" s="11" t="s">
        <v>480</v>
      </c>
      <c r="B64" s="73">
        <v>927530000</v>
      </c>
    </row>
    <row r="65" spans="1:2">
      <c r="A65" s="11" t="s">
        <v>481</v>
      </c>
      <c r="B65" s="73">
        <v>2369460000</v>
      </c>
    </row>
    <row r="66" spans="1:2">
      <c r="A66" s="11" t="s">
        <v>483</v>
      </c>
      <c r="B66" s="73">
        <v>489060000</v>
      </c>
    </row>
    <row r="67" spans="1:2">
      <c r="A67" s="11" t="s">
        <v>375</v>
      </c>
      <c r="B67" s="73">
        <v>800240000</v>
      </c>
    </row>
    <row r="68" spans="1:2">
      <c r="A68" s="11" t="s">
        <v>485</v>
      </c>
      <c r="B68" s="73">
        <v>544150000</v>
      </c>
    </row>
    <row r="69" spans="1:2">
      <c r="A69" s="11" t="s">
        <v>487</v>
      </c>
      <c r="B69" s="73">
        <v>1203410000</v>
      </c>
    </row>
    <row r="70" spans="1:2">
      <c r="A70" s="11" t="s">
        <v>488</v>
      </c>
      <c r="B70" s="73">
        <v>2084150000</v>
      </c>
    </row>
    <row r="71" spans="1:2">
      <c r="A71" s="11" t="s">
        <v>490</v>
      </c>
      <c r="B71" s="73">
        <v>788440000</v>
      </c>
    </row>
    <row r="72" spans="1:2">
      <c r="A72" s="11" t="s">
        <v>492</v>
      </c>
      <c r="B72" s="73">
        <v>763540000</v>
      </c>
    </row>
    <row r="73" spans="1:2">
      <c r="A73" s="11" t="s">
        <v>493</v>
      </c>
      <c r="B73" s="73">
        <v>1659270000</v>
      </c>
    </row>
    <row r="74" spans="1:2">
      <c r="A74" s="11" t="s">
        <v>495</v>
      </c>
      <c r="B74" s="73">
        <v>1098120000</v>
      </c>
    </row>
    <row r="75" spans="1:2">
      <c r="A75" s="11" t="s">
        <v>497</v>
      </c>
      <c r="B75" s="73">
        <v>862990000</v>
      </c>
    </row>
    <row r="76" spans="1:2">
      <c r="A76" s="11" t="s">
        <v>498</v>
      </c>
      <c r="B76" s="73">
        <v>2066240000</v>
      </c>
    </row>
    <row r="77" spans="1:2">
      <c r="A77" s="11" t="s">
        <v>499</v>
      </c>
      <c r="B77" s="73">
        <v>532150000</v>
      </c>
    </row>
    <row r="78" spans="1:2">
      <c r="A78" s="11" t="s">
        <v>500</v>
      </c>
      <c r="B78" s="73">
        <v>868580000</v>
      </c>
    </row>
    <row r="79" spans="1:2">
      <c r="A79" s="11" t="s">
        <v>502</v>
      </c>
      <c r="B79" s="73">
        <v>939710000</v>
      </c>
    </row>
    <row r="80" spans="1:2">
      <c r="A80" s="11" t="s">
        <v>504</v>
      </c>
      <c r="B80" s="73">
        <v>570080000</v>
      </c>
    </row>
    <row r="81" spans="1:2">
      <c r="A81" s="11" t="s">
        <v>506</v>
      </c>
      <c r="B81" s="73">
        <v>1418990000</v>
      </c>
    </row>
    <row r="82" spans="1:2">
      <c r="A82" s="11" t="s">
        <v>508</v>
      </c>
      <c r="B82" s="73">
        <v>648470000</v>
      </c>
    </row>
    <row r="83" spans="1:2">
      <c r="A83" s="11" t="s">
        <v>510</v>
      </c>
      <c r="B83" s="73">
        <v>1168780000</v>
      </c>
    </row>
    <row r="84" spans="1:2">
      <c r="A84" s="11" t="s">
        <v>512</v>
      </c>
      <c r="B84" s="73">
        <v>705050000</v>
      </c>
    </row>
    <row r="85" spans="1:2">
      <c r="A85" s="11" t="s">
        <v>514</v>
      </c>
      <c r="B85" s="73">
        <v>1897020000</v>
      </c>
    </row>
    <row r="86" spans="1:2">
      <c r="A86" s="11" t="s">
        <v>516</v>
      </c>
      <c r="B86" s="73">
        <v>1806640000</v>
      </c>
    </row>
    <row r="87" spans="1:2">
      <c r="A87" s="11" t="s">
        <v>518</v>
      </c>
      <c r="B87" s="73">
        <v>483450000</v>
      </c>
    </row>
    <row r="88" spans="1:2">
      <c r="A88" s="11" t="s">
        <v>520</v>
      </c>
      <c r="B88" s="73">
        <v>1522140000</v>
      </c>
    </row>
    <row r="89" spans="1:2">
      <c r="A89" s="11" t="s">
        <v>521</v>
      </c>
      <c r="B89" s="73">
        <v>698030000</v>
      </c>
    </row>
    <row r="90" spans="1:2">
      <c r="A90" s="11" t="s">
        <v>522</v>
      </c>
      <c r="B90" s="73">
        <v>765880000</v>
      </c>
    </row>
    <row r="91" spans="1:2">
      <c r="A91" s="11" t="s">
        <v>524</v>
      </c>
      <c r="B91" s="73">
        <v>845960000</v>
      </c>
    </row>
    <row r="92" spans="1:2">
      <c r="A92" s="11" t="s">
        <v>526</v>
      </c>
      <c r="B92" s="73">
        <v>1144410000</v>
      </c>
    </row>
    <row r="93" spans="1:2">
      <c r="A93" s="11" t="s">
        <v>527</v>
      </c>
      <c r="B93" s="73">
        <v>1404020000</v>
      </c>
    </row>
    <row r="94" spans="1:2">
      <c r="A94" s="11" t="s">
        <v>529</v>
      </c>
      <c r="B94" s="73">
        <v>598170000</v>
      </c>
    </row>
    <row r="95" spans="1:2">
      <c r="A95" s="11" t="s">
        <v>531</v>
      </c>
      <c r="B95" s="73">
        <v>558540000</v>
      </c>
    </row>
    <row r="96" spans="1:2">
      <c r="A96" s="11" t="s">
        <v>533</v>
      </c>
      <c r="B96" s="73">
        <v>959980000</v>
      </c>
    </row>
    <row r="97" spans="1:2">
      <c r="A97" s="11" t="s">
        <v>535</v>
      </c>
      <c r="B97" s="73">
        <v>1549410000</v>
      </c>
    </row>
    <row r="98" spans="1:2">
      <c r="A98" s="11" t="s">
        <v>466</v>
      </c>
      <c r="B98" s="73">
        <v>2470220000</v>
      </c>
    </row>
    <row r="99" spans="1:2">
      <c r="A99" s="11" t="s">
        <v>538</v>
      </c>
      <c r="B99" s="73">
        <v>880720000</v>
      </c>
    </row>
    <row r="100" spans="1:2">
      <c r="A100" s="11" t="s">
        <v>539</v>
      </c>
      <c r="B100" s="73">
        <v>679250000</v>
      </c>
    </row>
    <row r="101" spans="1:2">
      <c r="A101" s="11" t="s">
        <v>541</v>
      </c>
      <c r="B101" s="73">
        <v>2196930000</v>
      </c>
    </row>
    <row r="102" spans="1:2">
      <c r="A102" s="11" t="s">
        <v>543</v>
      </c>
      <c r="B102" s="73">
        <v>617730000</v>
      </c>
    </row>
    <row r="103" spans="1:2">
      <c r="A103" s="11" t="s">
        <v>544</v>
      </c>
      <c r="B103" s="73">
        <v>745460000</v>
      </c>
    </row>
    <row r="104" spans="1:2">
      <c r="A104" s="11" t="s">
        <v>545</v>
      </c>
      <c r="B104" s="73">
        <v>625750000</v>
      </c>
    </row>
    <row r="105" spans="1:2">
      <c r="A105" s="11" t="s">
        <v>547</v>
      </c>
      <c r="B105" s="73">
        <v>1990410000</v>
      </c>
    </row>
    <row r="106" spans="1:2">
      <c r="A106" s="11" t="s">
        <v>549</v>
      </c>
      <c r="B106" s="73">
        <v>523100000</v>
      </c>
    </row>
    <row r="107" spans="1:2">
      <c r="A107" s="11" t="s">
        <v>551</v>
      </c>
      <c r="B107" s="73">
        <v>1595710000</v>
      </c>
    </row>
    <row r="108" spans="1:2">
      <c r="A108" s="11" t="s">
        <v>553</v>
      </c>
      <c r="B108" s="73">
        <v>917630000</v>
      </c>
    </row>
    <row r="109" spans="1:2">
      <c r="A109" s="11" t="s">
        <v>554</v>
      </c>
      <c r="B109" s="73">
        <v>964750000</v>
      </c>
    </row>
    <row r="110" spans="1:2">
      <c r="A110" s="11" t="s">
        <v>556</v>
      </c>
      <c r="B110" s="73">
        <v>1137810000</v>
      </c>
    </row>
    <row r="111" spans="1:2">
      <c r="A111" s="11" t="s">
        <v>557</v>
      </c>
      <c r="B111" s="73">
        <v>1665990000</v>
      </c>
    </row>
    <row r="112" spans="1:2">
      <c r="A112" s="11" t="s">
        <v>558</v>
      </c>
      <c r="B112" s="73">
        <v>953720000</v>
      </c>
    </row>
    <row r="113" spans="1:2">
      <c r="A113" s="11" t="s">
        <v>560</v>
      </c>
      <c r="B113" s="73">
        <v>1612030000</v>
      </c>
    </row>
    <row r="114" spans="1:2">
      <c r="A114" s="11" t="s">
        <v>562</v>
      </c>
      <c r="B114" s="73">
        <v>747380000</v>
      </c>
    </row>
    <row r="115" spans="1:2">
      <c r="A115" s="11" t="s">
        <v>563</v>
      </c>
      <c r="B115" s="73">
        <v>1711730000</v>
      </c>
    </row>
    <row r="116" spans="1:2">
      <c r="A116" s="11" t="s">
        <v>565</v>
      </c>
      <c r="B116" s="73">
        <v>2014640000</v>
      </c>
    </row>
    <row r="117" spans="1:2">
      <c r="A117" s="11" t="s">
        <v>567</v>
      </c>
      <c r="B117" s="73">
        <v>1748950000</v>
      </c>
    </row>
    <row r="118" spans="1:2">
      <c r="A118" s="11" t="s">
        <v>569</v>
      </c>
      <c r="B118" s="73">
        <v>1344860000</v>
      </c>
    </row>
    <row r="119" spans="1:2">
      <c r="A119" s="11" t="s">
        <v>570</v>
      </c>
      <c r="B119" s="73">
        <v>716990000</v>
      </c>
    </row>
    <row r="120" spans="1:2">
      <c r="A120" s="11" t="s">
        <v>571</v>
      </c>
      <c r="B120" s="73">
        <v>944300000</v>
      </c>
    </row>
    <row r="121" spans="1:2">
      <c r="A121" s="11" t="s">
        <v>573</v>
      </c>
      <c r="B121" s="73">
        <v>1035040000</v>
      </c>
    </row>
    <row r="122" spans="1:2">
      <c r="A122" s="11" t="s">
        <v>575</v>
      </c>
      <c r="B122" s="73">
        <v>927710000</v>
      </c>
    </row>
    <row r="123" spans="1:2">
      <c r="A123" s="11" t="s">
        <v>577</v>
      </c>
      <c r="B123" s="73">
        <v>715310000</v>
      </c>
    </row>
    <row r="124" spans="1:2">
      <c r="A124" s="11" t="s">
        <v>578</v>
      </c>
      <c r="B124" s="73">
        <v>903040000</v>
      </c>
    </row>
    <row r="125" spans="1:2">
      <c r="A125" s="11" t="s">
        <v>63</v>
      </c>
      <c r="B125" s="73">
        <v>1049030000</v>
      </c>
    </row>
    <row r="126" spans="1:2">
      <c r="A126" s="11" t="s">
        <v>581</v>
      </c>
      <c r="B126" s="73">
        <v>558590000</v>
      </c>
    </row>
    <row r="127" spans="1:2">
      <c r="A127" s="11" t="s">
        <v>582</v>
      </c>
      <c r="B127" s="73">
        <v>797850000</v>
      </c>
    </row>
    <row r="128" spans="1:2">
      <c r="A128" s="11" t="s">
        <v>584</v>
      </c>
      <c r="B128" s="73">
        <v>990170000</v>
      </c>
    </row>
    <row r="129" spans="1:2">
      <c r="A129" s="11" t="s">
        <v>586</v>
      </c>
      <c r="B129" s="73">
        <v>538090000</v>
      </c>
    </row>
    <row r="130" spans="1:2">
      <c r="A130" s="11" t="s">
        <v>588</v>
      </c>
      <c r="B130" s="73">
        <v>718640000</v>
      </c>
    </row>
    <row r="131" spans="1:2">
      <c r="A131" s="11" t="s">
        <v>590</v>
      </c>
      <c r="B131" s="73">
        <v>2255580000</v>
      </c>
    </row>
    <row r="132" spans="1:2">
      <c r="A132" s="11" t="s">
        <v>591</v>
      </c>
      <c r="B132" s="73">
        <v>1289840000</v>
      </c>
    </row>
    <row r="133" spans="1:2">
      <c r="A133" s="11" t="s">
        <v>593</v>
      </c>
      <c r="B133" s="73">
        <v>969970000</v>
      </c>
    </row>
    <row r="134" spans="1:2">
      <c r="A134" s="11" t="s">
        <v>595</v>
      </c>
      <c r="B134" s="73">
        <v>1762940000</v>
      </c>
    </row>
    <row r="135" spans="1:2">
      <c r="A135" s="11" t="s">
        <v>597</v>
      </c>
      <c r="B135" s="73">
        <v>483400000</v>
      </c>
    </row>
    <row r="136" spans="1:2">
      <c r="A136" s="11" t="s">
        <v>200</v>
      </c>
      <c r="B136" s="73">
        <v>2404880000</v>
      </c>
    </row>
    <row r="137" spans="1:2">
      <c r="A137" s="11" t="s">
        <v>600</v>
      </c>
      <c r="B137" s="73">
        <v>973390000</v>
      </c>
    </row>
    <row r="138" spans="1:2">
      <c r="A138" s="11" t="s">
        <v>602</v>
      </c>
      <c r="B138" s="73">
        <v>2112910000</v>
      </c>
    </row>
    <row r="139" spans="1:2">
      <c r="A139" s="11" t="s">
        <v>603</v>
      </c>
      <c r="B139" s="73">
        <v>2495060000</v>
      </c>
    </row>
    <row r="140" spans="1:2">
      <c r="A140" s="11" t="s">
        <v>604</v>
      </c>
      <c r="B140" s="73">
        <v>809500000</v>
      </c>
    </row>
    <row r="141" spans="1:2">
      <c r="A141" s="11" t="s">
        <v>606</v>
      </c>
      <c r="B141" s="73">
        <v>865380000</v>
      </c>
    </row>
    <row r="142" spans="1:2">
      <c r="A142" s="11" t="s">
        <v>608</v>
      </c>
      <c r="B142" s="73">
        <v>709920000</v>
      </c>
    </row>
    <row r="143" spans="1:2">
      <c r="A143" s="11" t="s">
        <v>610</v>
      </c>
      <c r="B143" s="73">
        <v>2053140000</v>
      </c>
    </row>
    <row r="144" spans="1:2">
      <c r="A144" s="11" t="s">
        <v>612</v>
      </c>
      <c r="B144" s="73">
        <v>1969510000</v>
      </c>
    </row>
    <row r="145" spans="1:2">
      <c r="A145" s="11" t="s">
        <v>613</v>
      </c>
      <c r="B145" s="73">
        <v>676860000</v>
      </c>
    </row>
    <row r="146" spans="1:2">
      <c r="A146" s="11" t="s">
        <v>614</v>
      </c>
      <c r="B146" s="73">
        <v>864310000</v>
      </c>
    </row>
    <row r="147" spans="1:2">
      <c r="A147" s="11" t="s">
        <v>616</v>
      </c>
      <c r="B147" s="73">
        <v>1259360000</v>
      </c>
    </row>
    <row r="148" spans="1:2">
      <c r="A148" s="11" t="s">
        <v>618</v>
      </c>
      <c r="B148" s="73">
        <v>1497120000</v>
      </c>
    </row>
    <row r="149" spans="1:2">
      <c r="A149" s="11" t="s">
        <v>619</v>
      </c>
      <c r="B149" s="73">
        <v>887580000</v>
      </c>
    </row>
    <row r="150" spans="1:2">
      <c r="A150" s="11" t="s">
        <v>620</v>
      </c>
      <c r="B150" s="73">
        <v>836390000</v>
      </c>
    </row>
    <row r="151" spans="1:2">
      <c r="A151" s="11" t="s">
        <v>622</v>
      </c>
      <c r="B151" s="73">
        <v>682680000</v>
      </c>
    </row>
    <row r="152" spans="1:2">
      <c r="A152" s="11" t="s">
        <v>623</v>
      </c>
      <c r="B152" s="73">
        <v>758190000</v>
      </c>
    </row>
    <row r="153" spans="1:2">
      <c r="A153" s="11" t="s">
        <v>625</v>
      </c>
      <c r="B153" s="73">
        <v>866580000</v>
      </c>
    </row>
    <row r="154" spans="1:2">
      <c r="A154" s="11" t="s">
        <v>627</v>
      </c>
      <c r="B154" s="73">
        <v>745520000</v>
      </c>
    </row>
    <row r="155" spans="1:2">
      <c r="A155" s="11" t="s">
        <v>628</v>
      </c>
      <c r="B155" s="73">
        <v>828390000</v>
      </c>
    </row>
    <row r="156" spans="1:2">
      <c r="A156" s="11" t="s">
        <v>630</v>
      </c>
      <c r="B156" s="73">
        <v>644750000</v>
      </c>
    </row>
    <row r="157" spans="1:2">
      <c r="A157" s="11" t="s">
        <v>632</v>
      </c>
      <c r="B157" s="73">
        <v>694530000</v>
      </c>
    </row>
    <row r="158" spans="1:2">
      <c r="A158" s="11" t="s">
        <v>634</v>
      </c>
      <c r="B158" s="73">
        <v>1271480000</v>
      </c>
    </row>
    <row r="159" spans="1:2">
      <c r="A159" s="11" t="s">
        <v>636</v>
      </c>
      <c r="B159" s="73">
        <v>1902530000</v>
      </c>
    </row>
    <row r="160" spans="1:2">
      <c r="A160" s="11" t="s">
        <v>637</v>
      </c>
      <c r="B160" s="73">
        <v>1157980000</v>
      </c>
    </row>
    <row r="161" spans="1:2">
      <c r="A161" s="11" t="s">
        <v>638</v>
      </c>
      <c r="B161" s="73">
        <v>931020000</v>
      </c>
    </row>
    <row r="162" spans="1:2">
      <c r="A162" s="11" t="s">
        <v>639</v>
      </c>
      <c r="B162" s="73">
        <v>1100540000</v>
      </c>
    </row>
    <row r="163" spans="1:2">
      <c r="A163" s="11" t="s">
        <v>641</v>
      </c>
      <c r="B163" s="73">
        <v>957860000</v>
      </c>
    </row>
    <row r="164" spans="1:2">
      <c r="A164" s="11" t="s">
        <v>643</v>
      </c>
      <c r="B164" s="73">
        <v>908550000</v>
      </c>
    </row>
    <row r="165" spans="1:2">
      <c r="A165" s="11" t="s">
        <v>645</v>
      </c>
      <c r="B165" s="73">
        <v>928970000</v>
      </c>
    </row>
    <row r="166" spans="1:2">
      <c r="A166" s="11" t="s">
        <v>646</v>
      </c>
      <c r="B166" s="73">
        <v>2429190000</v>
      </c>
    </row>
    <row r="167" spans="1:2">
      <c r="A167" s="11" t="s">
        <v>647</v>
      </c>
      <c r="B167" s="73">
        <v>1843680000</v>
      </c>
    </row>
    <row r="168" spans="1:2">
      <c r="A168" s="11" t="s">
        <v>649</v>
      </c>
      <c r="B168" s="73">
        <v>1447540000</v>
      </c>
    </row>
    <row r="169" spans="1:2">
      <c r="A169" s="11" t="s">
        <v>650</v>
      </c>
      <c r="B169" s="73">
        <v>894580000</v>
      </c>
    </row>
    <row r="170" spans="1:2">
      <c r="A170" s="11" t="s">
        <v>652</v>
      </c>
      <c r="B170" s="73">
        <v>1908150000</v>
      </c>
    </row>
    <row r="171" spans="1:2">
      <c r="A171" s="11" t="s">
        <v>485</v>
      </c>
      <c r="B171" s="73">
        <v>1379950000</v>
      </c>
    </row>
    <row r="172" spans="1:2">
      <c r="A172" s="11" t="s">
        <v>654</v>
      </c>
      <c r="B172" s="73">
        <v>938400000</v>
      </c>
    </row>
    <row r="173" spans="1:2">
      <c r="A173" s="11" t="s">
        <v>656</v>
      </c>
      <c r="B173" s="73">
        <v>947900000</v>
      </c>
    </row>
    <row r="174" spans="1:2">
      <c r="A174" s="11" t="s">
        <v>657</v>
      </c>
      <c r="B174" s="73">
        <v>1973670000</v>
      </c>
    </row>
    <row r="175" spans="1:2">
      <c r="A175" s="11" t="s">
        <v>658</v>
      </c>
      <c r="B175" s="73">
        <v>1740970000</v>
      </c>
    </row>
    <row r="176" spans="1:2">
      <c r="A176" s="11" t="s">
        <v>660</v>
      </c>
      <c r="B176" s="73">
        <v>1201280000</v>
      </c>
    </row>
    <row r="177" spans="1:2">
      <c r="A177" s="11" t="s">
        <v>662</v>
      </c>
      <c r="B177" s="73">
        <v>1297080000</v>
      </c>
    </row>
    <row r="178" spans="1:2">
      <c r="A178" s="11" t="s">
        <v>664</v>
      </c>
      <c r="B178" s="73">
        <v>1022700000</v>
      </c>
    </row>
    <row r="179" spans="1:2">
      <c r="A179" s="11" t="s">
        <v>665</v>
      </c>
      <c r="B179" s="73">
        <v>2496860000</v>
      </c>
    </row>
    <row r="180" spans="1:2">
      <c r="A180" s="11" t="s">
        <v>666</v>
      </c>
      <c r="B180" s="73">
        <v>504750000</v>
      </c>
    </row>
    <row r="181" spans="1:2">
      <c r="A181" s="11" t="s">
        <v>668</v>
      </c>
      <c r="B181" s="73">
        <v>1000990000</v>
      </c>
    </row>
    <row r="182" spans="1:2">
      <c r="A182" s="11" t="s">
        <v>670</v>
      </c>
      <c r="B182" s="73">
        <v>416730000</v>
      </c>
    </row>
    <row r="183" spans="1:2">
      <c r="A183" s="11" t="s">
        <v>671</v>
      </c>
      <c r="B183" s="73">
        <v>709960000</v>
      </c>
    </row>
    <row r="184" spans="1:2">
      <c r="A184" s="11" t="s">
        <v>673</v>
      </c>
      <c r="B184" s="73">
        <v>407520000</v>
      </c>
    </row>
    <row r="185" spans="1:2">
      <c r="A185" s="11" t="s">
        <v>675</v>
      </c>
      <c r="B185" s="73">
        <v>975370000</v>
      </c>
    </row>
    <row r="186" spans="1:2">
      <c r="A186" s="11" t="s">
        <v>676</v>
      </c>
      <c r="B186" s="73">
        <v>965670000</v>
      </c>
    </row>
    <row r="187" spans="1:2">
      <c r="A187" s="11" t="s">
        <v>677</v>
      </c>
      <c r="B187" s="73">
        <v>494040000</v>
      </c>
    </row>
    <row r="188" spans="1:2">
      <c r="A188" s="11" t="s">
        <v>679</v>
      </c>
      <c r="B188" s="73">
        <v>668190000</v>
      </c>
    </row>
    <row r="189" spans="1:2">
      <c r="A189" s="11" t="s">
        <v>681</v>
      </c>
      <c r="B189" s="73">
        <v>507840000</v>
      </c>
    </row>
    <row r="190" spans="1:2">
      <c r="A190" s="11" t="s">
        <v>682</v>
      </c>
      <c r="B190" s="73">
        <v>1258280000</v>
      </c>
    </row>
    <row r="191" spans="1:2">
      <c r="A191" s="11" t="s">
        <v>683</v>
      </c>
      <c r="B191" s="73">
        <v>926100000</v>
      </c>
    </row>
    <row r="192" spans="1:2">
      <c r="A192" s="11" t="s">
        <v>685</v>
      </c>
      <c r="B192" s="73">
        <v>1234050000</v>
      </c>
    </row>
    <row r="193" spans="1:2">
      <c r="A193" s="11" t="s">
        <v>319</v>
      </c>
      <c r="B193" s="73">
        <v>730040000</v>
      </c>
    </row>
    <row r="194" spans="1:2">
      <c r="A194" s="11" t="s">
        <v>688</v>
      </c>
      <c r="B194" s="73">
        <v>950610000</v>
      </c>
    </row>
    <row r="195" spans="1:2">
      <c r="A195" s="11" t="s">
        <v>689</v>
      </c>
      <c r="B195" s="73">
        <v>1608320000</v>
      </c>
    </row>
    <row r="196" spans="1:2">
      <c r="A196" s="11" t="s">
        <v>691</v>
      </c>
      <c r="B196" s="73">
        <v>644170000</v>
      </c>
    </row>
    <row r="197" spans="1:2">
      <c r="A197" s="11" t="s">
        <v>693</v>
      </c>
      <c r="B197" s="73">
        <v>1275430000</v>
      </c>
    </row>
    <row r="198" spans="1:2">
      <c r="A198" s="11" t="s">
        <v>695</v>
      </c>
      <c r="B198" s="73">
        <v>561540000</v>
      </c>
    </row>
    <row r="199" spans="1:2">
      <c r="A199" s="11" t="s">
        <v>696</v>
      </c>
      <c r="B199" s="73">
        <v>2185300000</v>
      </c>
    </row>
    <row r="200" spans="1:2">
      <c r="A200" s="11" t="s">
        <v>698</v>
      </c>
      <c r="B200" s="73">
        <v>919540000</v>
      </c>
    </row>
    <row r="201" spans="1:2">
      <c r="A201" s="11" t="s">
        <v>700</v>
      </c>
      <c r="B201" s="73">
        <v>2212170000</v>
      </c>
    </row>
    <row r="202" spans="1:2">
      <c r="A202" s="11" t="s">
        <v>701</v>
      </c>
      <c r="B202" s="73">
        <v>875360000</v>
      </c>
    </row>
    <row r="203" spans="1:2">
      <c r="A203" s="11" t="s">
        <v>702</v>
      </c>
      <c r="B203" s="73">
        <v>414290000</v>
      </c>
    </row>
    <row r="204" spans="1:2">
      <c r="A204" s="11" t="s">
        <v>704</v>
      </c>
      <c r="B204" s="73">
        <v>2454820000</v>
      </c>
    </row>
    <row r="205" spans="1:2">
      <c r="A205" s="11" t="s">
        <v>705</v>
      </c>
      <c r="B205" s="73">
        <v>713590000</v>
      </c>
    </row>
    <row r="206" spans="1:2">
      <c r="A206" s="11" t="s">
        <v>707</v>
      </c>
      <c r="B206" s="73">
        <v>1831610000</v>
      </c>
    </row>
    <row r="207" spans="1:2">
      <c r="A207" s="11" t="s">
        <v>133</v>
      </c>
      <c r="B207" s="73">
        <v>692600000</v>
      </c>
    </row>
    <row r="208" spans="1:2">
      <c r="A208" s="11" t="s">
        <v>710</v>
      </c>
      <c r="B208" s="73">
        <v>956390000</v>
      </c>
    </row>
    <row r="209" spans="1:2">
      <c r="A209" s="11" t="s">
        <v>712</v>
      </c>
      <c r="B209" s="73">
        <v>1206600000</v>
      </c>
    </row>
    <row r="210" spans="1:2">
      <c r="A210" s="11" t="s">
        <v>714</v>
      </c>
      <c r="B210" s="73">
        <v>751190000</v>
      </c>
    </row>
    <row r="211" spans="1:2">
      <c r="A211" s="11" t="s">
        <v>715</v>
      </c>
      <c r="B211" s="73">
        <v>1922130000</v>
      </c>
    </row>
    <row r="212" spans="1:2">
      <c r="A212" s="11" t="s">
        <v>717</v>
      </c>
      <c r="B212" s="73">
        <v>650470000</v>
      </c>
    </row>
    <row r="213" spans="1:2">
      <c r="A213" s="11" t="s">
        <v>719</v>
      </c>
      <c r="B213" s="73">
        <v>1514130000</v>
      </c>
    </row>
    <row r="214" spans="1:2">
      <c r="A214" s="11" t="s">
        <v>721</v>
      </c>
      <c r="B214" s="73">
        <v>769060000</v>
      </c>
    </row>
    <row r="215" spans="1:2">
      <c r="A215" s="11" t="s">
        <v>723</v>
      </c>
      <c r="B215" s="73">
        <v>1228020000</v>
      </c>
    </row>
    <row r="216" spans="1:2">
      <c r="A216" s="11" t="s">
        <v>725</v>
      </c>
      <c r="B216" s="73">
        <v>990910000</v>
      </c>
    </row>
    <row r="217" spans="1:2">
      <c r="A217" s="11" t="s">
        <v>726</v>
      </c>
      <c r="B217" s="73">
        <v>1139870000</v>
      </c>
    </row>
    <row r="218" spans="1:2">
      <c r="A218" s="11" t="s">
        <v>282</v>
      </c>
      <c r="B218" s="73">
        <v>950450000</v>
      </c>
    </row>
    <row r="219" spans="1:2">
      <c r="A219" s="11" t="s">
        <v>728</v>
      </c>
      <c r="B219" s="73">
        <v>1904010000</v>
      </c>
    </row>
    <row r="220" spans="1:2">
      <c r="A220" s="11" t="s">
        <v>730</v>
      </c>
      <c r="B220" s="73">
        <v>860610000</v>
      </c>
    </row>
    <row r="221" spans="1:2">
      <c r="A221" s="11" t="s">
        <v>732</v>
      </c>
      <c r="B221" s="73">
        <v>798820000</v>
      </c>
    </row>
    <row r="222" spans="1:2">
      <c r="A222" s="11" t="s">
        <v>754</v>
      </c>
      <c r="B222" s="73">
        <v>2584260000</v>
      </c>
    </row>
    <row r="223" spans="1:2">
      <c r="A223" s="11" t="s">
        <v>735</v>
      </c>
      <c r="B223" s="73">
        <v>820170000</v>
      </c>
    </row>
    <row r="224" spans="1:2">
      <c r="A224" s="11" t="s">
        <v>737</v>
      </c>
      <c r="B224" s="73">
        <v>537990000</v>
      </c>
    </row>
    <row r="225" spans="1:2">
      <c r="A225" s="11" t="s">
        <v>739</v>
      </c>
      <c r="B225" s="73">
        <v>827390000</v>
      </c>
    </row>
    <row r="226" spans="1:2">
      <c r="A226" s="11" t="s">
        <v>741</v>
      </c>
      <c r="B226" s="73">
        <v>990800000</v>
      </c>
    </row>
    <row r="227" spans="1:2">
      <c r="A227" s="11" t="s">
        <v>743</v>
      </c>
      <c r="B227" s="73">
        <v>967190000</v>
      </c>
    </row>
    <row r="228" spans="1:2">
      <c r="A228" s="11" t="s">
        <v>745</v>
      </c>
      <c r="B228" s="73">
        <v>1806870000</v>
      </c>
    </row>
    <row r="229" spans="1:2">
      <c r="A229" s="11" t="s">
        <v>746</v>
      </c>
      <c r="B229" s="73">
        <v>957430000</v>
      </c>
    </row>
    <row r="230" spans="1:2">
      <c r="A230" s="11" t="s">
        <v>748</v>
      </c>
      <c r="B230" s="73">
        <v>896950000</v>
      </c>
    </row>
    <row r="231" spans="1:2">
      <c r="A231" s="11" t="s">
        <v>749</v>
      </c>
      <c r="B231" s="73">
        <v>1227530000</v>
      </c>
    </row>
    <row r="232" spans="1:2">
      <c r="A232" s="11" t="s">
        <v>751</v>
      </c>
      <c r="B232" s="73">
        <v>937340000</v>
      </c>
    </row>
    <row r="233" spans="1:2">
      <c r="A233" s="11" t="s">
        <v>752</v>
      </c>
      <c r="B233" s="73">
        <v>520690000</v>
      </c>
    </row>
    <row r="234" spans="1:2">
      <c r="A234" s="11" t="s">
        <v>1789</v>
      </c>
      <c r="B234" s="73">
        <v>2580810000</v>
      </c>
    </row>
    <row r="235" spans="1:2">
      <c r="A235" s="11" t="s">
        <v>756</v>
      </c>
      <c r="B235" s="73">
        <v>1253750000</v>
      </c>
    </row>
    <row r="236" spans="1:2">
      <c r="A236" s="11" t="s">
        <v>758</v>
      </c>
      <c r="B236" s="73">
        <v>1982430000</v>
      </c>
    </row>
    <row r="237" spans="1:2">
      <c r="A237" s="11" t="s">
        <v>760</v>
      </c>
      <c r="B237" s="73">
        <v>960230000</v>
      </c>
    </row>
    <row r="238" spans="1:2">
      <c r="A238" s="11" t="s">
        <v>761</v>
      </c>
      <c r="B238" s="73">
        <v>830660000</v>
      </c>
    </row>
    <row r="239" spans="1:2">
      <c r="A239" s="11" t="s">
        <v>763</v>
      </c>
      <c r="B239" s="73">
        <v>612160000</v>
      </c>
    </row>
    <row r="240" spans="1:2">
      <c r="A240" s="11" t="s">
        <v>764</v>
      </c>
      <c r="B240" s="73">
        <v>1442310000</v>
      </c>
    </row>
    <row r="241" spans="1:2">
      <c r="A241" s="11" t="s">
        <v>766</v>
      </c>
      <c r="B241" s="73">
        <v>516300000</v>
      </c>
    </row>
    <row r="242" spans="1:2">
      <c r="A242" s="11" t="s">
        <v>768</v>
      </c>
      <c r="B242" s="73">
        <v>1241290000</v>
      </c>
    </row>
    <row r="243" spans="1:2">
      <c r="A243" s="11" t="s">
        <v>769</v>
      </c>
      <c r="B243" s="73">
        <v>600550000</v>
      </c>
    </row>
    <row r="244" spans="1:2">
      <c r="A244" s="11" t="s">
        <v>770</v>
      </c>
      <c r="B244" s="73">
        <v>1892900000</v>
      </c>
    </row>
    <row r="245" spans="1:2">
      <c r="A245" s="11" t="s">
        <v>772</v>
      </c>
      <c r="B245" s="73">
        <v>1822020000</v>
      </c>
    </row>
    <row r="246" spans="1:2">
      <c r="A246" s="11" t="s">
        <v>774</v>
      </c>
      <c r="B246" s="73">
        <v>1175180000</v>
      </c>
    </row>
    <row r="247" spans="1:2">
      <c r="A247" s="11" t="s">
        <v>776</v>
      </c>
      <c r="B247" s="73">
        <v>1574740000</v>
      </c>
    </row>
    <row r="248" spans="1:2">
      <c r="A248" s="11" t="s">
        <v>778</v>
      </c>
      <c r="B248" s="73">
        <v>1268560000</v>
      </c>
    </row>
    <row r="249" spans="1:2">
      <c r="A249" s="11" t="s">
        <v>780</v>
      </c>
      <c r="B249" s="73">
        <v>1291240000</v>
      </c>
    </row>
    <row r="250" spans="1:2">
      <c r="A250" s="11" t="s">
        <v>782</v>
      </c>
      <c r="B250" s="73">
        <v>1651810000</v>
      </c>
    </row>
    <row r="251" spans="1:2">
      <c r="A251" s="11" t="s">
        <v>784</v>
      </c>
      <c r="B251" s="73">
        <v>2479390000</v>
      </c>
    </row>
    <row r="252" spans="1:2">
      <c r="A252" s="11" t="s">
        <v>786</v>
      </c>
      <c r="B252" s="73">
        <v>1695090000</v>
      </c>
    </row>
    <row r="253" spans="1:2">
      <c r="A253" s="11" t="s">
        <v>788</v>
      </c>
      <c r="B253" s="73">
        <v>1385210000</v>
      </c>
    </row>
    <row r="254" spans="1:2">
      <c r="A254" s="11" t="s">
        <v>790</v>
      </c>
      <c r="B254" s="73">
        <v>1138730000</v>
      </c>
    </row>
    <row r="255" spans="1:2">
      <c r="A255" s="11" t="s">
        <v>791</v>
      </c>
      <c r="B255" s="73">
        <v>733170000</v>
      </c>
    </row>
    <row r="256" spans="1:2">
      <c r="A256" s="11" t="s">
        <v>793</v>
      </c>
      <c r="B256" s="73">
        <v>690960000</v>
      </c>
    </row>
    <row r="257" spans="1:2">
      <c r="A257" s="11" t="s">
        <v>795</v>
      </c>
      <c r="B257" s="73">
        <v>871580000</v>
      </c>
    </row>
    <row r="258" spans="1:2">
      <c r="A258" s="11" t="s">
        <v>797</v>
      </c>
      <c r="B258" s="73">
        <v>707780000</v>
      </c>
    </row>
    <row r="259" spans="1:2">
      <c r="A259" s="11" t="s">
        <v>799</v>
      </c>
      <c r="B259" s="73">
        <v>1539380000</v>
      </c>
    </row>
    <row r="260" spans="1:2">
      <c r="A260" s="11" t="s">
        <v>800</v>
      </c>
      <c r="B260" s="73">
        <v>598880000</v>
      </c>
    </row>
    <row r="261" spans="1:2">
      <c r="A261" s="11" t="s">
        <v>801</v>
      </c>
      <c r="B261" s="73">
        <v>630980000</v>
      </c>
    </row>
    <row r="262" spans="1:2">
      <c r="A262" s="11" t="s">
        <v>1250</v>
      </c>
      <c r="B262" s="73">
        <v>2571940000</v>
      </c>
    </row>
    <row r="263" spans="1:2">
      <c r="A263" s="11" t="s">
        <v>804</v>
      </c>
      <c r="B263" s="73">
        <v>1423180000</v>
      </c>
    </row>
    <row r="264" spans="1:2">
      <c r="A264" s="11" t="s">
        <v>805</v>
      </c>
      <c r="B264" s="73">
        <v>491860000</v>
      </c>
    </row>
    <row r="265" spans="1:2">
      <c r="A265" s="11" t="s">
        <v>807</v>
      </c>
      <c r="B265" s="73">
        <v>2209370000</v>
      </c>
    </row>
    <row r="266" spans="1:2">
      <c r="A266" s="11" t="s">
        <v>809</v>
      </c>
      <c r="B266" s="73">
        <v>1831560000</v>
      </c>
    </row>
    <row r="267" spans="1:2">
      <c r="A267" s="11" t="s">
        <v>811</v>
      </c>
      <c r="B267" s="73">
        <v>1927490000</v>
      </c>
    </row>
    <row r="268" spans="1:2">
      <c r="A268" s="11" t="s">
        <v>813</v>
      </c>
      <c r="B268" s="73">
        <v>1353250000</v>
      </c>
    </row>
    <row r="269" spans="1:2">
      <c r="A269" s="11" t="s">
        <v>815</v>
      </c>
      <c r="B269" s="73">
        <v>793560000</v>
      </c>
    </row>
    <row r="270" spans="1:2">
      <c r="A270" s="11" t="s">
        <v>817</v>
      </c>
      <c r="B270" s="73">
        <v>744120000</v>
      </c>
    </row>
    <row r="271" spans="1:2">
      <c r="A271" s="11" t="s">
        <v>818</v>
      </c>
      <c r="B271" s="73">
        <v>618860000</v>
      </c>
    </row>
    <row r="272" spans="1:2">
      <c r="A272" s="11" t="s">
        <v>819</v>
      </c>
      <c r="B272" s="73">
        <v>1730710000</v>
      </c>
    </row>
    <row r="273" spans="1:2">
      <c r="A273" s="11" t="s">
        <v>820</v>
      </c>
      <c r="B273" s="73">
        <v>701890000</v>
      </c>
    </row>
    <row r="274" spans="1:2">
      <c r="A274" s="11" t="s">
        <v>821</v>
      </c>
      <c r="B274" s="73">
        <v>1814520000</v>
      </c>
    </row>
    <row r="275" spans="1:2">
      <c r="A275" s="11" t="s">
        <v>823</v>
      </c>
      <c r="B275" s="73">
        <v>703690000</v>
      </c>
    </row>
    <row r="276" spans="1:2">
      <c r="A276" s="11" t="s">
        <v>825</v>
      </c>
      <c r="B276" s="73">
        <v>780560000</v>
      </c>
    </row>
    <row r="277" spans="1:2">
      <c r="A277" s="11" t="s">
        <v>827</v>
      </c>
      <c r="B277" s="73">
        <v>1899330000</v>
      </c>
    </row>
    <row r="278" spans="1:2">
      <c r="A278" s="11" t="s">
        <v>828</v>
      </c>
      <c r="B278" s="73">
        <v>782370000</v>
      </c>
    </row>
    <row r="279" spans="1:2">
      <c r="A279" s="11" t="s">
        <v>830</v>
      </c>
      <c r="B279" s="73">
        <v>486870000</v>
      </c>
    </row>
    <row r="280" spans="1:2">
      <c r="A280" s="11" t="s">
        <v>832</v>
      </c>
      <c r="B280" s="73">
        <v>1210650000</v>
      </c>
    </row>
    <row r="281" spans="1:2">
      <c r="A281" s="11" t="s">
        <v>834</v>
      </c>
      <c r="B281" s="73">
        <v>942460000</v>
      </c>
    </row>
    <row r="282" spans="1:2">
      <c r="A282" s="11" t="s">
        <v>835</v>
      </c>
      <c r="B282" s="73">
        <v>446140000</v>
      </c>
    </row>
    <row r="283" spans="1:2">
      <c r="A283" s="11" t="s">
        <v>837</v>
      </c>
      <c r="B283" s="73">
        <v>2344690000</v>
      </c>
    </row>
    <row r="284" spans="1:2">
      <c r="A284" s="11" t="s">
        <v>103</v>
      </c>
      <c r="B284" s="73">
        <v>882720000</v>
      </c>
    </row>
    <row r="285" spans="1:2">
      <c r="A285" s="11" t="s">
        <v>840</v>
      </c>
      <c r="B285" s="73">
        <v>744490000</v>
      </c>
    </row>
    <row r="286" spans="1:2">
      <c r="A286" s="11" t="s">
        <v>842</v>
      </c>
      <c r="B286" s="73">
        <v>2229410000</v>
      </c>
    </row>
    <row r="287" spans="1:2">
      <c r="A287" s="11" t="s">
        <v>843</v>
      </c>
      <c r="B287" s="73">
        <v>503410000</v>
      </c>
    </row>
    <row r="288" spans="1:2">
      <c r="A288" s="11" t="s">
        <v>845</v>
      </c>
      <c r="B288" s="73">
        <v>722350000</v>
      </c>
    </row>
    <row r="289" spans="1:2">
      <c r="A289" s="11" t="s">
        <v>847</v>
      </c>
      <c r="B289" s="73">
        <v>701650000</v>
      </c>
    </row>
    <row r="290" spans="1:2">
      <c r="A290" s="11" t="s">
        <v>849</v>
      </c>
      <c r="B290" s="73">
        <v>1484850000</v>
      </c>
    </row>
    <row r="291" spans="1:2">
      <c r="A291" s="11" t="s">
        <v>851</v>
      </c>
      <c r="B291" s="73">
        <v>860890000</v>
      </c>
    </row>
    <row r="292" spans="1:2">
      <c r="A292" s="11" t="s">
        <v>853</v>
      </c>
      <c r="B292" s="73">
        <v>1063130000</v>
      </c>
    </row>
    <row r="293" spans="1:2">
      <c r="A293" s="11" t="s">
        <v>854</v>
      </c>
      <c r="B293" s="73">
        <v>468330000</v>
      </c>
    </row>
    <row r="294" spans="1:2">
      <c r="A294" s="11" t="s">
        <v>855</v>
      </c>
      <c r="B294" s="73">
        <v>1553200000</v>
      </c>
    </row>
    <row r="295" spans="1:2">
      <c r="A295" s="11" t="s">
        <v>857</v>
      </c>
      <c r="B295" s="73">
        <v>899840000</v>
      </c>
    </row>
    <row r="296" spans="1:2">
      <c r="A296" s="11" t="s">
        <v>859</v>
      </c>
      <c r="B296" s="73">
        <v>837560000</v>
      </c>
    </row>
    <row r="297" spans="1:2">
      <c r="A297" s="11" t="s">
        <v>861</v>
      </c>
      <c r="B297" s="73">
        <v>1763240000</v>
      </c>
    </row>
    <row r="298" spans="1:2">
      <c r="A298" s="11" t="s">
        <v>863</v>
      </c>
      <c r="B298" s="73">
        <v>740770000</v>
      </c>
    </row>
    <row r="299" spans="1:2">
      <c r="A299" s="11" t="s">
        <v>865</v>
      </c>
      <c r="B299" s="73">
        <v>1041620000</v>
      </c>
    </row>
    <row r="300" spans="1:2">
      <c r="A300" s="11" t="s">
        <v>866</v>
      </c>
      <c r="B300" s="73">
        <v>821620000</v>
      </c>
    </row>
    <row r="301" spans="1:2">
      <c r="A301" s="11" t="s">
        <v>867</v>
      </c>
      <c r="B301" s="73">
        <v>638800000</v>
      </c>
    </row>
    <row r="302" spans="1:2">
      <c r="A302" s="11" t="s">
        <v>349</v>
      </c>
      <c r="B302" s="73">
        <v>732480000</v>
      </c>
    </row>
    <row r="303" spans="1:2">
      <c r="A303" s="11" t="s">
        <v>869</v>
      </c>
      <c r="B303" s="73">
        <v>918530000</v>
      </c>
    </row>
    <row r="304" spans="1:2">
      <c r="A304" s="11" t="s">
        <v>871</v>
      </c>
      <c r="B304" s="73">
        <v>1680140000</v>
      </c>
    </row>
    <row r="305" spans="1:2">
      <c r="A305" s="11" t="s">
        <v>872</v>
      </c>
      <c r="B305" s="73">
        <v>707700000</v>
      </c>
    </row>
    <row r="306" spans="1:2">
      <c r="A306" s="11" t="s">
        <v>873</v>
      </c>
      <c r="B306" s="73">
        <v>508250000</v>
      </c>
    </row>
    <row r="307" spans="1:2">
      <c r="A307" s="11" t="s">
        <v>875</v>
      </c>
      <c r="B307" s="73">
        <v>1458460000</v>
      </c>
    </row>
    <row r="308" spans="1:2">
      <c r="A308" s="11" t="s">
        <v>876</v>
      </c>
      <c r="B308" s="73">
        <v>1258070000</v>
      </c>
    </row>
    <row r="309" spans="1:2">
      <c r="A309" s="11" t="s">
        <v>877</v>
      </c>
      <c r="B309" s="73">
        <v>468450000</v>
      </c>
    </row>
    <row r="310" spans="1:2">
      <c r="A310" s="11" t="s">
        <v>879</v>
      </c>
      <c r="B310" s="73">
        <v>1579690000</v>
      </c>
    </row>
    <row r="311" spans="1:2">
      <c r="A311" s="11" t="s">
        <v>881</v>
      </c>
      <c r="B311" s="73">
        <v>978070000</v>
      </c>
    </row>
    <row r="312" spans="1:2">
      <c r="A312" s="11" t="s">
        <v>882</v>
      </c>
      <c r="B312" s="73">
        <v>738540000</v>
      </c>
    </row>
    <row r="313" spans="1:2">
      <c r="A313" s="11" t="s">
        <v>884</v>
      </c>
      <c r="B313" s="73">
        <v>1495370000</v>
      </c>
    </row>
    <row r="314" spans="1:2">
      <c r="A314" s="11" t="s">
        <v>886</v>
      </c>
      <c r="B314" s="73">
        <v>1283030000</v>
      </c>
    </row>
    <row r="315" spans="1:2">
      <c r="A315" s="11" t="s">
        <v>887</v>
      </c>
      <c r="B315" s="73">
        <v>673740000</v>
      </c>
    </row>
    <row r="316" spans="1:2">
      <c r="A316" s="11" t="s">
        <v>888</v>
      </c>
      <c r="B316" s="73">
        <v>1021670000</v>
      </c>
    </row>
    <row r="317" spans="1:2">
      <c r="A317" s="11" t="s">
        <v>889</v>
      </c>
      <c r="B317" s="73">
        <v>1510270000</v>
      </c>
    </row>
    <row r="318" spans="1:2">
      <c r="A318" s="11" t="s">
        <v>891</v>
      </c>
      <c r="B318" s="73">
        <v>1209050000</v>
      </c>
    </row>
    <row r="319" spans="1:2">
      <c r="A319" s="11" t="s">
        <v>893</v>
      </c>
      <c r="B319" s="73">
        <v>2315670000</v>
      </c>
    </row>
    <row r="320" spans="1:2">
      <c r="A320" s="11" t="s">
        <v>894</v>
      </c>
      <c r="B320" s="73">
        <v>2153880000</v>
      </c>
    </row>
    <row r="321" spans="1:2">
      <c r="A321" s="11" t="s">
        <v>895</v>
      </c>
      <c r="B321" s="73">
        <v>1279720000</v>
      </c>
    </row>
    <row r="322" spans="1:2">
      <c r="A322" s="11" t="s">
        <v>897</v>
      </c>
      <c r="B322" s="73">
        <v>807010000</v>
      </c>
    </row>
    <row r="323" spans="1:2">
      <c r="A323" s="11" t="s">
        <v>898</v>
      </c>
      <c r="B323" s="73">
        <v>1154170000</v>
      </c>
    </row>
    <row r="324" spans="1:2">
      <c r="A324" s="11" t="s">
        <v>899</v>
      </c>
      <c r="B324" s="73">
        <v>880450000</v>
      </c>
    </row>
    <row r="325" spans="1:2">
      <c r="A325" s="11" t="s">
        <v>900</v>
      </c>
      <c r="B325" s="73">
        <v>864780000</v>
      </c>
    </row>
    <row r="326" spans="1:2">
      <c r="A326" s="11" t="s">
        <v>902</v>
      </c>
      <c r="B326" s="73">
        <v>1809940000</v>
      </c>
    </row>
    <row r="327" spans="1:2">
      <c r="A327" s="11" t="s">
        <v>904</v>
      </c>
      <c r="B327" s="73">
        <v>644940000</v>
      </c>
    </row>
    <row r="328" spans="1:2">
      <c r="A328" s="11" t="s">
        <v>905</v>
      </c>
      <c r="B328" s="73">
        <v>701220000</v>
      </c>
    </row>
    <row r="329" spans="1:2">
      <c r="A329" s="11" t="s">
        <v>906</v>
      </c>
      <c r="B329" s="73">
        <v>1818540000</v>
      </c>
    </row>
    <row r="330" spans="1:2">
      <c r="A330" s="11" t="s">
        <v>908</v>
      </c>
      <c r="B330" s="73">
        <v>528110000</v>
      </c>
    </row>
    <row r="331" spans="1:2">
      <c r="A331" s="11" t="s">
        <v>910</v>
      </c>
      <c r="B331" s="73">
        <v>501110000</v>
      </c>
    </row>
    <row r="332" spans="1:2">
      <c r="A332" s="11" t="s">
        <v>828</v>
      </c>
      <c r="B332" s="73">
        <v>711920000</v>
      </c>
    </row>
    <row r="333" spans="1:2">
      <c r="A333" s="11" t="s">
        <v>913</v>
      </c>
      <c r="B333" s="73">
        <v>1553510000</v>
      </c>
    </row>
    <row r="334" spans="1:2">
      <c r="A334" s="11" t="s">
        <v>915</v>
      </c>
      <c r="B334" s="73">
        <v>1616900000</v>
      </c>
    </row>
    <row r="335" spans="1:2">
      <c r="A335" s="11" t="s">
        <v>917</v>
      </c>
      <c r="B335" s="73">
        <v>601320000</v>
      </c>
    </row>
    <row r="336" spans="1:2">
      <c r="A336" s="11" t="s">
        <v>918</v>
      </c>
      <c r="B336" s="73">
        <v>872160000</v>
      </c>
    </row>
    <row r="337" spans="1:2">
      <c r="A337" s="11" t="s">
        <v>920</v>
      </c>
      <c r="B337" s="73">
        <v>500690000</v>
      </c>
    </row>
    <row r="338" spans="1:2">
      <c r="A338" s="11" t="s">
        <v>921</v>
      </c>
      <c r="B338" s="73">
        <v>1511080000</v>
      </c>
    </row>
    <row r="339" spans="1:2">
      <c r="A339" s="11" t="s">
        <v>923</v>
      </c>
      <c r="B339" s="73">
        <v>673980000</v>
      </c>
    </row>
    <row r="340" spans="1:2">
      <c r="A340" s="11" t="s">
        <v>924</v>
      </c>
      <c r="B340" s="73">
        <v>684880000</v>
      </c>
    </row>
    <row r="341" spans="1:2">
      <c r="A341" s="11" t="s">
        <v>925</v>
      </c>
      <c r="B341" s="73">
        <v>929320000</v>
      </c>
    </row>
    <row r="342" spans="1:2">
      <c r="A342" s="11" t="s">
        <v>926</v>
      </c>
      <c r="B342" s="73">
        <v>433630000</v>
      </c>
    </row>
    <row r="343" spans="1:2">
      <c r="A343" s="11" t="s">
        <v>928</v>
      </c>
      <c r="B343" s="73">
        <v>959630000</v>
      </c>
    </row>
    <row r="344" spans="1:2">
      <c r="A344" s="11" t="s">
        <v>929</v>
      </c>
      <c r="B344" s="73">
        <v>1110380000</v>
      </c>
    </row>
    <row r="345" spans="1:2">
      <c r="A345" s="11" t="s">
        <v>931</v>
      </c>
      <c r="B345" s="73">
        <v>2002460000</v>
      </c>
    </row>
    <row r="346" spans="1:2">
      <c r="A346" s="11" t="s">
        <v>932</v>
      </c>
      <c r="B346" s="73">
        <v>1948710000</v>
      </c>
    </row>
    <row r="347" spans="1:2">
      <c r="A347" s="11" t="s">
        <v>933</v>
      </c>
      <c r="B347" s="73">
        <v>987690000</v>
      </c>
    </row>
    <row r="348" spans="1:2">
      <c r="A348" s="11" t="s">
        <v>934</v>
      </c>
      <c r="B348" s="73">
        <v>653340000</v>
      </c>
    </row>
    <row r="349" spans="1:2">
      <c r="A349" s="11" t="s">
        <v>935</v>
      </c>
      <c r="B349" s="73">
        <v>839340000</v>
      </c>
    </row>
    <row r="350" spans="1:2">
      <c r="A350" s="11" t="s">
        <v>937</v>
      </c>
      <c r="B350" s="73">
        <v>1503990000</v>
      </c>
    </row>
    <row r="351" spans="1:2">
      <c r="A351" s="11" t="s">
        <v>938</v>
      </c>
      <c r="B351" s="73">
        <v>1602800000</v>
      </c>
    </row>
    <row r="352" spans="1:2">
      <c r="A352" s="11" t="s">
        <v>354</v>
      </c>
      <c r="B352" s="73">
        <v>540510000</v>
      </c>
    </row>
    <row r="353" spans="1:2">
      <c r="A353" s="11" t="s">
        <v>941</v>
      </c>
      <c r="B353" s="73">
        <v>1506990000</v>
      </c>
    </row>
    <row r="354" spans="1:2">
      <c r="A354" s="11" t="s">
        <v>942</v>
      </c>
      <c r="B354" s="73">
        <v>695700000</v>
      </c>
    </row>
    <row r="355" spans="1:2">
      <c r="A355" s="11" t="s">
        <v>943</v>
      </c>
      <c r="B355" s="73">
        <v>867740000</v>
      </c>
    </row>
    <row r="356" spans="1:2">
      <c r="A356" s="11" t="s">
        <v>945</v>
      </c>
      <c r="B356" s="73">
        <v>576060000</v>
      </c>
    </row>
    <row r="357" spans="1:2">
      <c r="A357" s="11" t="s">
        <v>152</v>
      </c>
      <c r="B357" s="73">
        <v>1257300000</v>
      </c>
    </row>
    <row r="358" spans="1:2">
      <c r="A358" s="11" t="s">
        <v>946</v>
      </c>
      <c r="B358" s="73">
        <v>641700000</v>
      </c>
    </row>
    <row r="359" spans="1:2">
      <c r="A359" s="11" t="s">
        <v>948</v>
      </c>
      <c r="B359" s="73">
        <v>723030000</v>
      </c>
    </row>
    <row r="360" spans="1:2">
      <c r="A360" s="11" t="s">
        <v>950</v>
      </c>
      <c r="B360" s="73">
        <v>1058910000</v>
      </c>
    </row>
    <row r="361" spans="1:2">
      <c r="A361" s="11" t="s">
        <v>1348</v>
      </c>
      <c r="B361" s="73">
        <v>2565610000</v>
      </c>
    </row>
    <row r="362" spans="1:2">
      <c r="A362" s="11" t="s">
        <v>953</v>
      </c>
      <c r="B362" s="73">
        <v>595910000</v>
      </c>
    </row>
    <row r="363" spans="1:2">
      <c r="A363" s="11" t="s">
        <v>955</v>
      </c>
      <c r="B363" s="73">
        <v>1870480000</v>
      </c>
    </row>
    <row r="364" spans="1:2">
      <c r="A364" s="11" t="s">
        <v>956</v>
      </c>
      <c r="B364" s="73">
        <v>586050000</v>
      </c>
    </row>
    <row r="365" spans="1:2">
      <c r="A365" s="11" t="s">
        <v>958</v>
      </c>
      <c r="B365" s="73">
        <v>1785020000</v>
      </c>
    </row>
    <row r="366" spans="1:2">
      <c r="A366" s="11" t="s">
        <v>960</v>
      </c>
      <c r="B366" s="73">
        <v>1037240000</v>
      </c>
    </row>
    <row r="367" spans="1:2">
      <c r="A367" s="11" t="s">
        <v>962</v>
      </c>
      <c r="B367" s="73">
        <v>1562770000</v>
      </c>
    </row>
    <row r="368" spans="1:2">
      <c r="A368" s="11" t="s">
        <v>964</v>
      </c>
      <c r="B368" s="73">
        <v>877440000</v>
      </c>
    </row>
    <row r="369" spans="1:2">
      <c r="A369" s="11" t="s">
        <v>966</v>
      </c>
      <c r="B369" s="73">
        <v>547140000</v>
      </c>
    </row>
    <row r="370" spans="1:2">
      <c r="A370" s="11" t="s">
        <v>968</v>
      </c>
      <c r="B370" s="73">
        <v>991690000</v>
      </c>
    </row>
    <row r="371" spans="1:2">
      <c r="A371" s="11" t="s">
        <v>969</v>
      </c>
      <c r="B371" s="73">
        <v>1426280000</v>
      </c>
    </row>
    <row r="372" spans="1:2">
      <c r="A372" s="11" t="s">
        <v>970</v>
      </c>
      <c r="B372" s="73">
        <v>758690000</v>
      </c>
    </row>
    <row r="373" spans="1:2">
      <c r="A373" s="11" t="s">
        <v>971</v>
      </c>
      <c r="B373" s="73">
        <v>609850000</v>
      </c>
    </row>
    <row r="374" spans="1:2">
      <c r="A374" s="11" t="s">
        <v>972</v>
      </c>
      <c r="B374" s="73">
        <v>1269110000</v>
      </c>
    </row>
    <row r="375" spans="1:2">
      <c r="A375" s="11" t="s">
        <v>974</v>
      </c>
      <c r="B375" s="73">
        <v>2169490000</v>
      </c>
    </row>
    <row r="376" spans="1:2">
      <c r="A376" s="11" t="s">
        <v>976</v>
      </c>
      <c r="B376" s="73">
        <v>1685100000</v>
      </c>
    </row>
    <row r="377" spans="1:2">
      <c r="A377" s="11" t="s">
        <v>978</v>
      </c>
      <c r="B377" s="73">
        <v>858700000</v>
      </c>
    </row>
    <row r="378" spans="1:2">
      <c r="A378" s="11" t="s">
        <v>979</v>
      </c>
      <c r="B378" s="73">
        <v>865100000</v>
      </c>
    </row>
    <row r="379" spans="1:2">
      <c r="A379" s="11" t="s">
        <v>981</v>
      </c>
      <c r="B379" s="73">
        <v>1196470000</v>
      </c>
    </row>
    <row r="380" spans="1:2">
      <c r="A380" s="11" t="s">
        <v>982</v>
      </c>
      <c r="B380" s="73">
        <v>809210000</v>
      </c>
    </row>
    <row r="381" spans="1:2">
      <c r="A381" s="11" t="s">
        <v>984</v>
      </c>
      <c r="B381" s="73">
        <v>981100000</v>
      </c>
    </row>
    <row r="382" spans="1:2">
      <c r="A382" s="11" t="s">
        <v>985</v>
      </c>
      <c r="B382" s="73">
        <v>868310000</v>
      </c>
    </row>
    <row r="383" spans="1:2">
      <c r="A383" s="11" t="s">
        <v>987</v>
      </c>
      <c r="B383" s="73">
        <v>728260000</v>
      </c>
    </row>
    <row r="384" spans="1:2">
      <c r="A384" s="11" t="s">
        <v>989</v>
      </c>
      <c r="B384" s="73">
        <v>1712170000</v>
      </c>
    </row>
    <row r="385" spans="1:2">
      <c r="A385" s="11" t="s">
        <v>991</v>
      </c>
      <c r="B385" s="73">
        <v>1030580000</v>
      </c>
    </row>
    <row r="386" spans="1:2">
      <c r="A386" s="11" t="s">
        <v>993</v>
      </c>
      <c r="B386" s="73">
        <v>1170620000</v>
      </c>
    </row>
    <row r="387" spans="1:2">
      <c r="A387" s="11" t="s">
        <v>995</v>
      </c>
      <c r="B387" s="73">
        <v>1590310000</v>
      </c>
    </row>
    <row r="388" spans="1:2">
      <c r="A388" s="11" t="s">
        <v>996</v>
      </c>
      <c r="B388" s="73">
        <v>1250860000</v>
      </c>
    </row>
    <row r="389" spans="1:2">
      <c r="A389" s="11" t="s">
        <v>997</v>
      </c>
      <c r="B389" s="73">
        <v>679760000</v>
      </c>
    </row>
    <row r="390" spans="1:2">
      <c r="A390" s="11" t="s">
        <v>999</v>
      </c>
      <c r="B390" s="73">
        <v>742150000</v>
      </c>
    </row>
    <row r="391" spans="1:2">
      <c r="A391" s="11" t="s">
        <v>1001</v>
      </c>
      <c r="B391" s="73">
        <v>1873890000</v>
      </c>
    </row>
    <row r="392" spans="1:2">
      <c r="A392" s="11" t="s">
        <v>1002</v>
      </c>
      <c r="B392" s="73">
        <v>1318410000</v>
      </c>
    </row>
    <row r="393" spans="1:2">
      <c r="A393" s="11" t="s">
        <v>1003</v>
      </c>
      <c r="B393" s="73">
        <v>972310000</v>
      </c>
    </row>
    <row r="394" spans="1:2">
      <c r="A394" s="11" t="s">
        <v>1004</v>
      </c>
      <c r="B394" s="73">
        <v>1550040000</v>
      </c>
    </row>
    <row r="395" spans="1:2">
      <c r="A395" s="11" t="s">
        <v>1006</v>
      </c>
      <c r="B395" s="73">
        <v>418590000</v>
      </c>
    </row>
    <row r="396" spans="1:2">
      <c r="A396" s="11" t="s">
        <v>1971</v>
      </c>
      <c r="B396" s="73">
        <v>527330000</v>
      </c>
    </row>
    <row r="397" spans="1:2">
      <c r="A397" s="11" t="s">
        <v>1009</v>
      </c>
      <c r="B397" s="73">
        <v>2509530000</v>
      </c>
    </row>
    <row r="398" spans="1:2">
      <c r="A398" s="11" t="s">
        <v>1011</v>
      </c>
      <c r="B398" s="73">
        <v>1918070000</v>
      </c>
    </row>
    <row r="399" spans="1:2">
      <c r="A399" s="11" t="s">
        <v>1013</v>
      </c>
      <c r="B399" s="73">
        <v>646770000</v>
      </c>
    </row>
    <row r="400" spans="1:2">
      <c r="A400" s="11" t="s">
        <v>1014</v>
      </c>
      <c r="B400" s="73">
        <v>1302740000</v>
      </c>
    </row>
    <row r="401" spans="1:2">
      <c r="A401" s="11" t="s">
        <v>1016</v>
      </c>
      <c r="B401" s="73">
        <v>963310000</v>
      </c>
    </row>
    <row r="402" spans="1:2">
      <c r="A402" s="11" t="s">
        <v>1018</v>
      </c>
      <c r="B402" s="73">
        <v>1507580000</v>
      </c>
    </row>
    <row r="403" spans="1:2">
      <c r="A403" s="11" t="s">
        <v>1019</v>
      </c>
      <c r="B403" s="73">
        <v>1736290000</v>
      </c>
    </row>
    <row r="404" spans="1:2">
      <c r="A404" s="11" t="s">
        <v>1021</v>
      </c>
      <c r="B404" s="73">
        <v>621740000</v>
      </c>
    </row>
    <row r="405" spans="1:2">
      <c r="A405" s="11" t="s">
        <v>1023</v>
      </c>
      <c r="B405" s="73">
        <v>565550000</v>
      </c>
    </row>
    <row r="406" spans="1:2">
      <c r="A406" s="11" t="s">
        <v>1025</v>
      </c>
      <c r="B406" s="73">
        <v>746550000</v>
      </c>
    </row>
    <row r="407" spans="1:2">
      <c r="A407" s="11" t="s">
        <v>118</v>
      </c>
      <c r="B407" s="73">
        <v>930170000</v>
      </c>
    </row>
    <row r="408" spans="1:2">
      <c r="A408" s="11" t="s">
        <v>1026</v>
      </c>
      <c r="B408" s="73">
        <v>823000000</v>
      </c>
    </row>
    <row r="409" spans="1:2">
      <c r="A409" s="11" t="s">
        <v>1028</v>
      </c>
      <c r="B409" s="73">
        <v>916210000</v>
      </c>
    </row>
    <row r="410" spans="1:2">
      <c r="A410" s="11" t="s">
        <v>1030</v>
      </c>
      <c r="B410" s="73">
        <v>912800000</v>
      </c>
    </row>
    <row r="411" spans="1:2">
      <c r="A411" s="11" t="s">
        <v>1031</v>
      </c>
      <c r="B411" s="73">
        <v>470710000</v>
      </c>
    </row>
    <row r="412" spans="1:2">
      <c r="A412" s="11" t="s">
        <v>1033</v>
      </c>
      <c r="B412" s="73">
        <v>812180000</v>
      </c>
    </row>
    <row r="413" spans="1:2">
      <c r="A413" s="11" t="s">
        <v>1034</v>
      </c>
      <c r="B413" s="73">
        <v>1818010000</v>
      </c>
    </row>
    <row r="414" spans="1:2">
      <c r="A414" s="11" t="s">
        <v>1036</v>
      </c>
      <c r="B414" s="73">
        <v>631370000</v>
      </c>
    </row>
    <row r="415" spans="1:2">
      <c r="A415" s="11" t="s">
        <v>1038</v>
      </c>
      <c r="B415" s="73">
        <v>2214650000</v>
      </c>
    </row>
    <row r="416" spans="1:2">
      <c r="A416" s="11" t="s">
        <v>1039</v>
      </c>
      <c r="B416" s="73">
        <v>793880000</v>
      </c>
    </row>
    <row r="417" spans="1:2">
      <c r="A417" s="11" t="s">
        <v>1041</v>
      </c>
      <c r="B417" s="73">
        <v>681760000</v>
      </c>
    </row>
    <row r="418" spans="1:2">
      <c r="A418" s="11" t="s">
        <v>1042</v>
      </c>
      <c r="B418" s="73">
        <v>1228290000</v>
      </c>
    </row>
    <row r="419" spans="1:2">
      <c r="A419" s="11" t="s">
        <v>1043</v>
      </c>
      <c r="B419" s="73">
        <v>1263530000</v>
      </c>
    </row>
    <row r="420" spans="1:2">
      <c r="A420" s="11" t="s">
        <v>1044</v>
      </c>
      <c r="B420" s="73">
        <v>1887270000</v>
      </c>
    </row>
    <row r="421" spans="1:2">
      <c r="A421" s="11" t="s">
        <v>1045</v>
      </c>
      <c r="B421" s="73">
        <v>996240000</v>
      </c>
    </row>
    <row r="422" spans="1:2">
      <c r="A422" s="11" t="s">
        <v>1047</v>
      </c>
      <c r="B422" s="73">
        <v>1086860000</v>
      </c>
    </row>
    <row r="423" spans="1:2">
      <c r="A423" s="11" t="s">
        <v>299</v>
      </c>
      <c r="B423" s="73">
        <v>508570000</v>
      </c>
    </row>
    <row r="424" spans="1:2">
      <c r="A424" s="11" t="s">
        <v>1050</v>
      </c>
      <c r="B424" s="73">
        <v>1206280000</v>
      </c>
    </row>
    <row r="425" spans="1:2">
      <c r="A425" s="11" t="s">
        <v>1052</v>
      </c>
      <c r="B425" s="73">
        <v>1812160000</v>
      </c>
    </row>
    <row r="426" spans="1:2">
      <c r="A426" s="11" t="s">
        <v>1053</v>
      </c>
      <c r="B426" s="73">
        <v>460810000</v>
      </c>
    </row>
    <row r="427" spans="1:2">
      <c r="A427" s="11" t="s">
        <v>1055</v>
      </c>
      <c r="B427" s="73">
        <v>1598850000</v>
      </c>
    </row>
    <row r="428" spans="1:2">
      <c r="A428" s="11" t="s">
        <v>1057</v>
      </c>
      <c r="B428" s="73">
        <v>1532710000</v>
      </c>
    </row>
    <row r="429" spans="1:2">
      <c r="A429" s="11" t="s">
        <v>1059</v>
      </c>
      <c r="B429" s="73">
        <v>1142420000</v>
      </c>
    </row>
    <row r="430" spans="1:2">
      <c r="A430" s="11" t="s">
        <v>1061</v>
      </c>
      <c r="B430" s="73">
        <v>484150000</v>
      </c>
    </row>
    <row r="431" spans="1:2">
      <c r="A431" s="11" t="s">
        <v>1062</v>
      </c>
      <c r="B431" s="73">
        <v>655660000</v>
      </c>
    </row>
    <row r="432" spans="1:2">
      <c r="A432" s="11" t="s">
        <v>1064</v>
      </c>
      <c r="B432" s="73">
        <v>1477520000</v>
      </c>
    </row>
    <row r="433" spans="1:2">
      <c r="A433" s="11" t="s">
        <v>1066</v>
      </c>
      <c r="B433" s="73">
        <v>1368100000</v>
      </c>
    </row>
    <row r="434" spans="1:2">
      <c r="A434" s="11" t="s">
        <v>1068</v>
      </c>
      <c r="B434" s="73">
        <v>546350000</v>
      </c>
    </row>
    <row r="435" spans="1:2">
      <c r="A435" s="11" t="s">
        <v>1070</v>
      </c>
      <c r="B435" s="73">
        <v>966360000</v>
      </c>
    </row>
    <row r="436" spans="1:2">
      <c r="A436" s="11" t="s">
        <v>1071</v>
      </c>
      <c r="B436" s="73">
        <v>915920000</v>
      </c>
    </row>
    <row r="437" spans="1:2">
      <c r="A437" s="11" t="s">
        <v>1072</v>
      </c>
      <c r="B437" s="73">
        <v>555630000</v>
      </c>
    </row>
    <row r="438" spans="1:2">
      <c r="A438" s="11" t="s">
        <v>1073</v>
      </c>
      <c r="B438" s="73">
        <v>1597240000</v>
      </c>
    </row>
    <row r="439" spans="1:2">
      <c r="A439" s="11" t="s">
        <v>1075</v>
      </c>
      <c r="B439" s="73">
        <v>1831900000</v>
      </c>
    </row>
    <row r="440" spans="1:2">
      <c r="A440" s="11" t="s">
        <v>1077</v>
      </c>
      <c r="B440" s="73">
        <v>548290000</v>
      </c>
    </row>
    <row r="441" spans="1:2">
      <c r="A441" s="11" t="s">
        <v>269</v>
      </c>
      <c r="B441" s="73">
        <v>966390000</v>
      </c>
    </row>
    <row r="442" spans="1:2">
      <c r="A442" s="11" t="s">
        <v>1079</v>
      </c>
      <c r="B442" s="73">
        <v>1172780000</v>
      </c>
    </row>
    <row r="443" spans="1:2">
      <c r="A443" s="11" t="s">
        <v>1081</v>
      </c>
      <c r="B443" s="73">
        <v>841930000</v>
      </c>
    </row>
    <row r="444" spans="1:2">
      <c r="A444" s="11" t="s">
        <v>1083</v>
      </c>
      <c r="B444" s="73">
        <v>878060000</v>
      </c>
    </row>
    <row r="445" spans="1:2">
      <c r="A445" s="11" t="s">
        <v>1085</v>
      </c>
      <c r="B445" s="73">
        <v>639590000</v>
      </c>
    </row>
    <row r="446" spans="1:2">
      <c r="A446" s="11" t="s">
        <v>1087</v>
      </c>
      <c r="B446" s="73">
        <v>2347230000</v>
      </c>
    </row>
    <row r="447" spans="1:2">
      <c r="A447" s="11" t="s">
        <v>1089</v>
      </c>
      <c r="B447" s="73">
        <v>508090000</v>
      </c>
    </row>
    <row r="448" spans="1:2">
      <c r="A448" s="11" t="s">
        <v>1091</v>
      </c>
      <c r="B448" s="73">
        <v>773960000</v>
      </c>
    </row>
    <row r="449" spans="1:2">
      <c r="A449" s="11" t="s">
        <v>1092</v>
      </c>
      <c r="B449" s="73">
        <v>895230000</v>
      </c>
    </row>
    <row r="450" spans="1:2">
      <c r="A450" s="11" t="s">
        <v>1094</v>
      </c>
      <c r="B450" s="73">
        <v>861730000</v>
      </c>
    </row>
    <row r="451" spans="1:2">
      <c r="A451" s="11" t="s">
        <v>1096</v>
      </c>
      <c r="B451" s="73">
        <v>2222240000</v>
      </c>
    </row>
    <row r="452" spans="1:2">
      <c r="A452" s="11" t="s">
        <v>1098</v>
      </c>
      <c r="B452" s="73">
        <v>1461400000</v>
      </c>
    </row>
    <row r="453" spans="1:2">
      <c r="A453" s="11" t="s">
        <v>1099</v>
      </c>
      <c r="B453" s="73">
        <v>1094560000</v>
      </c>
    </row>
    <row r="454" spans="1:2">
      <c r="A454" s="11" t="s">
        <v>1101</v>
      </c>
      <c r="B454" s="73">
        <v>1702210000</v>
      </c>
    </row>
    <row r="455" spans="1:2">
      <c r="A455" s="11" t="s">
        <v>1102</v>
      </c>
      <c r="B455" s="73">
        <v>974330000</v>
      </c>
    </row>
    <row r="456" spans="1:2">
      <c r="A456" s="11" t="s">
        <v>1104</v>
      </c>
      <c r="B456" s="73">
        <v>596460000</v>
      </c>
    </row>
    <row r="457" spans="1:2">
      <c r="A457" s="11" t="s">
        <v>1105</v>
      </c>
      <c r="B457" s="73">
        <v>1587870000</v>
      </c>
    </row>
    <row r="458" spans="1:2">
      <c r="A458" s="11" t="s">
        <v>257</v>
      </c>
      <c r="B458" s="73">
        <v>833780000</v>
      </c>
    </row>
    <row r="459" spans="1:2">
      <c r="A459" s="11" t="s">
        <v>1107</v>
      </c>
      <c r="B459" s="73">
        <v>888950000</v>
      </c>
    </row>
    <row r="460" spans="1:2">
      <c r="A460" s="11" t="s">
        <v>1108</v>
      </c>
      <c r="B460" s="73">
        <v>1688460000</v>
      </c>
    </row>
    <row r="461" spans="1:2">
      <c r="A461" s="11" t="s">
        <v>1110</v>
      </c>
      <c r="B461" s="73">
        <v>433360000</v>
      </c>
    </row>
    <row r="462" spans="1:2">
      <c r="A462" s="11" t="s">
        <v>1112</v>
      </c>
      <c r="B462" s="73">
        <v>1278010000</v>
      </c>
    </row>
    <row r="463" spans="1:2">
      <c r="A463" s="11" t="s">
        <v>1114</v>
      </c>
      <c r="B463" s="73">
        <v>763520000</v>
      </c>
    </row>
    <row r="464" spans="1:2">
      <c r="A464" s="11" t="s">
        <v>1116</v>
      </c>
      <c r="B464" s="73">
        <v>2507670000</v>
      </c>
    </row>
    <row r="465" spans="1:2">
      <c r="A465" s="11" t="s">
        <v>1117</v>
      </c>
      <c r="B465" s="73">
        <v>2230550000</v>
      </c>
    </row>
    <row r="466" spans="1:2">
      <c r="A466" s="11" t="s">
        <v>1119</v>
      </c>
      <c r="B466" s="73">
        <v>1896800000</v>
      </c>
    </row>
    <row r="467" spans="1:2">
      <c r="A467" s="11" t="s">
        <v>1120</v>
      </c>
      <c r="B467" s="73">
        <v>711670000</v>
      </c>
    </row>
    <row r="468" spans="1:2">
      <c r="A468" s="11" t="s">
        <v>1122</v>
      </c>
      <c r="B468" s="73">
        <v>760270000</v>
      </c>
    </row>
    <row r="469" spans="1:2">
      <c r="A469" s="11" t="s">
        <v>1123</v>
      </c>
      <c r="B469" s="73">
        <v>1831130000</v>
      </c>
    </row>
    <row r="470" spans="1:2">
      <c r="A470" s="11" t="s">
        <v>1125</v>
      </c>
      <c r="B470" s="73">
        <v>677530000</v>
      </c>
    </row>
    <row r="471" spans="1:2">
      <c r="A471" s="11" t="s">
        <v>1127</v>
      </c>
      <c r="B471" s="73">
        <v>637440000</v>
      </c>
    </row>
    <row r="472" spans="1:2">
      <c r="A472" s="11" t="s">
        <v>1128</v>
      </c>
      <c r="B472" s="73">
        <v>922090000</v>
      </c>
    </row>
    <row r="473" spans="1:2">
      <c r="A473" s="11" t="s">
        <v>1130</v>
      </c>
      <c r="B473" s="73">
        <v>1574870000</v>
      </c>
    </row>
    <row r="474" spans="1:2">
      <c r="A474" s="11" t="s">
        <v>1132</v>
      </c>
      <c r="B474" s="73">
        <v>996970000</v>
      </c>
    </row>
    <row r="475" spans="1:2">
      <c r="A475" s="11" t="s">
        <v>1133</v>
      </c>
      <c r="B475" s="73">
        <v>907700000</v>
      </c>
    </row>
    <row r="476" spans="1:2">
      <c r="A476" s="11" t="s">
        <v>1134</v>
      </c>
      <c r="B476" s="73">
        <v>553690000</v>
      </c>
    </row>
    <row r="477" spans="1:2">
      <c r="A477" s="11" t="s">
        <v>1135</v>
      </c>
      <c r="B477" s="73">
        <v>695780000</v>
      </c>
    </row>
    <row r="478" spans="1:2">
      <c r="A478" s="11" t="s">
        <v>1137</v>
      </c>
      <c r="B478" s="73">
        <v>1675260000</v>
      </c>
    </row>
    <row r="479" spans="1:2">
      <c r="A479" s="11" t="s">
        <v>1138</v>
      </c>
      <c r="B479" s="73">
        <v>655070000</v>
      </c>
    </row>
    <row r="480" spans="1:2">
      <c r="A480" s="11" t="s">
        <v>1140</v>
      </c>
      <c r="B480" s="73">
        <v>1082680000</v>
      </c>
    </row>
    <row r="481" spans="1:2">
      <c r="A481" s="11" t="s">
        <v>1141</v>
      </c>
      <c r="B481" s="73">
        <v>800550000</v>
      </c>
    </row>
    <row r="482" spans="1:2">
      <c r="A482" s="11" t="s">
        <v>1143</v>
      </c>
      <c r="B482" s="73">
        <v>768020000</v>
      </c>
    </row>
    <row r="483" spans="1:2">
      <c r="A483" s="11" t="s">
        <v>1144</v>
      </c>
      <c r="B483" s="73">
        <v>2532490000</v>
      </c>
    </row>
    <row r="484" spans="1:2">
      <c r="A484" s="11" t="s">
        <v>1145</v>
      </c>
      <c r="B484" s="73">
        <v>783880000</v>
      </c>
    </row>
    <row r="485" spans="1:2">
      <c r="A485" s="11" t="s">
        <v>1146</v>
      </c>
      <c r="B485" s="73">
        <v>2498700000</v>
      </c>
    </row>
    <row r="486" spans="1:2">
      <c r="A486" s="11" t="s">
        <v>1147</v>
      </c>
      <c r="B486" s="73">
        <v>1483210000</v>
      </c>
    </row>
    <row r="487" spans="1:2">
      <c r="A487" s="11" t="s">
        <v>1149</v>
      </c>
      <c r="B487" s="73">
        <v>902580000</v>
      </c>
    </row>
    <row r="488" spans="1:2">
      <c r="A488" s="11" t="s">
        <v>1151</v>
      </c>
      <c r="B488" s="73">
        <v>724860000</v>
      </c>
    </row>
    <row r="489" spans="1:2">
      <c r="A489" s="11" t="s">
        <v>1153</v>
      </c>
      <c r="B489" s="73">
        <v>954990000</v>
      </c>
    </row>
    <row r="490" spans="1:2">
      <c r="A490" s="11" t="s">
        <v>357</v>
      </c>
      <c r="B490" s="73">
        <v>902120000</v>
      </c>
    </row>
    <row r="491" spans="1:2">
      <c r="A491" s="11" t="s">
        <v>1155</v>
      </c>
      <c r="B491" s="73">
        <v>2540570000</v>
      </c>
    </row>
    <row r="492" spans="1:2">
      <c r="A492" s="11" t="s">
        <v>1157</v>
      </c>
      <c r="B492" s="73">
        <v>430010000</v>
      </c>
    </row>
    <row r="493" spans="1:2">
      <c r="A493" s="11" t="s">
        <v>1158</v>
      </c>
      <c r="B493" s="73">
        <v>851200000</v>
      </c>
    </row>
    <row r="494" spans="1:2">
      <c r="A494" s="11" t="s">
        <v>1160</v>
      </c>
      <c r="B494" s="73">
        <v>522000000</v>
      </c>
    </row>
    <row r="495" spans="1:2">
      <c r="A495" s="11" t="s">
        <v>1162</v>
      </c>
      <c r="B495" s="73">
        <v>1508550000</v>
      </c>
    </row>
    <row r="496" spans="1:2">
      <c r="A496" s="11" t="s">
        <v>1164</v>
      </c>
      <c r="B496" s="73">
        <v>657020000</v>
      </c>
    </row>
    <row r="497" spans="1:2">
      <c r="A497" s="11" t="s">
        <v>1166</v>
      </c>
      <c r="B497" s="73">
        <v>1620380000</v>
      </c>
    </row>
    <row r="498" spans="1:2">
      <c r="A498" s="11" t="s">
        <v>1168</v>
      </c>
      <c r="B498" s="73">
        <v>1570570000</v>
      </c>
    </row>
    <row r="499" spans="1:2">
      <c r="A499" s="11" t="s">
        <v>1170</v>
      </c>
      <c r="B499" s="73">
        <v>1275590000</v>
      </c>
    </row>
    <row r="500" spans="1:2">
      <c r="A500" s="11" t="s">
        <v>1172</v>
      </c>
      <c r="B500" s="73">
        <v>626440000</v>
      </c>
    </row>
    <row r="501" spans="1:2">
      <c r="A501" s="11" t="s">
        <v>236</v>
      </c>
      <c r="B501" s="73">
        <v>739070000</v>
      </c>
    </row>
    <row r="502" spans="1:2">
      <c r="A502" s="11" t="s">
        <v>1173</v>
      </c>
      <c r="B502" s="73">
        <v>900400000</v>
      </c>
    </row>
    <row r="503" spans="1:2">
      <c r="A503" s="11" t="s">
        <v>1175</v>
      </c>
      <c r="B503" s="73">
        <v>911340000</v>
      </c>
    </row>
    <row r="504" spans="1:2">
      <c r="A504" s="11" t="s">
        <v>1177</v>
      </c>
      <c r="B504" s="73">
        <v>2013960000</v>
      </c>
    </row>
    <row r="505" spans="1:2">
      <c r="A505" s="11" t="s">
        <v>372</v>
      </c>
      <c r="B505" s="73">
        <v>547330000</v>
      </c>
    </row>
    <row r="506" spans="1:2">
      <c r="A506" s="11" t="s">
        <v>1180</v>
      </c>
      <c r="B506" s="73">
        <v>653410000</v>
      </c>
    </row>
    <row r="507" spans="1:2">
      <c r="A507" s="11" t="s">
        <v>1181</v>
      </c>
      <c r="B507" s="73">
        <v>1392080000</v>
      </c>
    </row>
    <row r="508" spans="1:2">
      <c r="A508" s="11" t="s">
        <v>1183</v>
      </c>
      <c r="B508" s="73">
        <v>732000000</v>
      </c>
    </row>
    <row r="509" spans="1:2">
      <c r="A509" s="11" t="s">
        <v>1185</v>
      </c>
      <c r="B509" s="73">
        <v>1026360000</v>
      </c>
    </row>
    <row r="510" spans="1:2">
      <c r="A510" s="11" t="s">
        <v>1187</v>
      </c>
      <c r="B510" s="73">
        <v>874270000</v>
      </c>
    </row>
    <row r="511" spans="1:2">
      <c r="A511" s="11" t="s">
        <v>1189</v>
      </c>
      <c r="B511" s="73">
        <v>492190000</v>
      </c>
    </row>
    <row r="512" spans="1:2">
      <c r="A512" s="11" t="s">
        <v>827</v>
      </c>
      <c r="B512" s="73">
        <v>1064370000</v>
      </c>
    </row>
    <row r="513" spans="1:2">
      <c r="A513" s="11" t="s">
        <v>1192</v>
      </c>
      <c r="B513" s="73">
        <v>643640000</v>
      </c>
    </row>
    <row r="514" spans="1:2">
      <c r="A514" s="11" t="s">
        <v>1194</v>
      </c>
      <c r="B514" s="73">
        <v>1721800000</v>
      </c>
    </row>
    <row r="515" spans="1:2">
      <c r="A515" s="11" t="s">
        <v>1196</v>
      </c>
      <c r="B515" s="73">
        <v>883430000</v>
      </c>
    </row>
    <row r="516" spans="1:2">
      <c r="A516" s="11" t="s">
        <v>1198</v>
      </c>
      <c r="B516" s="73">
        <v>666490000</v>
      </c>
    </row>
    <row r="517" spans="1:2">
      <c r="A517" s="11" t="s">
        <v>1199</v>
      </c>
      <c r="B517" s="73">
        <v>1028470000</v>
      </c>
    </row>
    <row r="518" spans="1:2">
      <c r="A518" s="11" t="s">
        <v>1201</v>
      </c>
      <c r="B518" s="73">
        <v>1348810000</v>
      </c>
    </row>
    <row r="519" spans="1:2">
      <c r="A519" s="11" t="s">
        <v>1203</v>
      </c>
      <c r="B519" s="73">
        <v>688070000</v>
      </c>
    </row>
    <row r="520" spans="1:2">
      <c r="A520" s="11" t="s">
        <v>1205</v>
      </c>
      <c r="B520" s="73">
        <v>2288220000</v>
      </c>
    </row>
    <row r="521" spans="1:2">
      <c r="A521" s="11" t="s">
        <v>1207</v>
      </c>
      <c r="B521" s="73">
        <v>433910000</v>
      </c>
    </row>
    <row r="522" spans="1:2">
      <c r="A522" s="11" t="s">
        <v>1208</v>
      </c>
      <c r="B522" s="73">
        <v>917820000</v>
      </c>
    </row>
    <row r="523" spans="1:2">
      <c r="A523" s="11" t="s">
        <v>1209</v>
      </c>
      <c r="B523" s="73">
        <v>2116370000</v>
      </c>
    </row>
    <row r="524" spans="1:2">
      <c r="A524" s="11" t="s">
        <v>1210</v>
      </c>
      <c r="B524" s="73">
        <v>732550000</v>
      </c>
    </row>
    <row r="525" spans="1:2">
      <c r="A525" s="11" t="s">
        <v>1212</v>
      </c>
      <c r="B525" s="73">
        <v>1088260000</v>
      </c>
    </row>
    <row r="526" spans="1:2">
      <c r="A526" s="11" t="s">
        <v>1214</v>
      </c>
      <c r="B526" s="73">
        <v>943520000</v>
      </c>
    </row>
    <row r="527" spans="1:2">
      <c r="A527" s="11" t="s">
        <v>1215</v>
      </c>
      <c r="B527" s="73">
        <v>739550000</v>
      </c>
    </row>
    <row r="528" spans="1:2">
      <c r="A528" s="11" t="s">
        <v>1217</v>
      </c>
      <c r="B528" s="73">
        <v>1139090000</v>
      </c>
    </row>
    <row r="529" spans="1:2">
      <c r="A529" s="11" t="s">
        <v>1219</v>
      </c>
      <c r="B529" s="73">
        <v>923210000</v>
      </c>
    </row>
    <row r="530" spans="1:2">
      <c r="A530" s="11" t="s">
        <v>1220</v>
      </c>
      <c r="B530" s="73">
        <v>995570000</v>
      </c>
    </row>
    <row r="531" spans="1:2">
      <c r="A531" s="11" t="s">
        <v>1222</v>
      </c>
      <c r="B531" s="73">
        <v>1158540000</v>
      </c>
    </row>
    <row r="532" spans="1:2">
      <c r="A532" s="11" t="s">
        <v>1224</v>
      </c>
      <c r="B532" s="73">
        <v>824620000</v>
      </c>
    </row>
    <row r="533" spans="1:2">
      <c r="A533" s="11" t="s">
        <v>1225</v>
      </c>
      <c r="B533" s="73">
        <v>1984730000</v>
      </c>
    </row>
    <row r="534" spans="1:2">
      <c r="A534" s="11" t="s">
        <v>1227</v>
      </c>
      <c r="B534" s="73">
        <v>1534920000</v>
      </c>
    </row>
    <row r="535" spans="1:2">
      <c r="A535" s="11" t="s">
        <v>1229</v>
      </c>
      <c r="B535" s="73">
        <v>2082100000</v>
      </c>
    </row>
    <row r="536" spans="1:2">
      <c r="A536" s="11" t="s">
        <v>1231</v>
      </c>
      <c r="B536" s="73">
        <v>916320000</v>
      </c>
    </row>
    <row r="537" spans="1:2">
      <c r="A537" s="11" t="s">
        <v>1232</v>
      </c>
      <c r="B537" s="73">
        <v>717550000</v>
      </c>
    </row>
    <row r="538" spans="1:2">
      <c r="A538" s="11" t="s">
        <v>1233</v>
      </c>
      <c r="B538" s="73">
        <v>1110060000</v>
      </c>
    </row>
    <row r="539" spans="1:2">
      <c r="A539" s="11" t="s">
        <v>1235</v>
      </c>
      <c r="B539" s="73">
        <v>997740000</v>
      </c>
    </row>
    <row r="540" spans="1:2">
      <c r="A540" s="11" t="s">
        <v>183</v>
      </c>
      <c r="B540" s="73">
        <v>1846480000</v>
      </c>
    </row>
    <row r="541" spans="1:2">
      <c r="A541" s="11" t="s">
        <v>1237</v>
      </c>
      <c r="B541" s="73">
        <v>2478740000</v>
      </c>
    </row>
    <row r="542" spans="1:2">
      <c r="A542" s="11" t="s">
        <v>1238</v>
      </c>
      <c r="B542" s="73">
        <v>622390000</v>
      </c>
    </row>
    <row r="543" spans="1:2">
      <c r="A543" s="11" t="s">
        <v>347</v>
      </c>
      <c r="B543" s="73">
        <v>1149110000</v>
      </c>
    </row>
    <row r="544" spans="1:2">
      <c r="A544" s="11" t="s">
        <v>1239</v>
      </c>
      <c r="B544" s="73">
        <v>1154900000</v>
      </c>
    </row>
    <row r="545" spans="1:2">
      <c r="A545" s="11" t="s">
        <v>1241</v>
      </c>
      <c r="B545" s="73">
        <v>1187080000</v>
      </c>
    </row>
    <row r="546" spans="1:2">
      <c r="A546" s="11" t="s">
        <v>1243</v>
      </c>
      <c r="B546" s="73">
        <v>1976490000</v>
      </c>
    </row>
    <row r="547" spans="1:2">
      <c r="A547" s="11" t="s">
        <v>1244</v>
      </c>
      <c r="B547" s="73">
        <v>898410000</v>
      </c>
    </row>
    <row r="548" spans="1:2">
      <c r="A548" s="11" t="s">
        <v>1245</v>
      </c>
      <c r="B548" s="73">
        <v>610260000</v>
      </c>
    </row>
    <row r="549" spans="1:2">
      <c r="A549" s="11" t="s">
        <v>1247</v>
      </c>
      <c r="B549" s="73">
        <v>966930000</v>
      </c>
    </row>
    <row r="550" spans="1:2">
      <c r="A550" s="11" t="s">
        <v>1249</v>
      </c>
      <c r="B550" s="73">
        <v>829070000</v>
      </c>
    </row>
    <row r="551" spans="1:2">
      <c r="A551" s="11" t="s">
        <v>438</v>
      </c>
      <c r="B551" s="73">
        <v>2564200000</v>
      </c>
    </row>
    <row r="552" spans="1:2">
      <c r="A552" s="11" t="s">
        <v>1252</v>
      </c>
      <c r="B552" s="73">
        <v>946580000</v>
      </c>
    </row>
    <row r="553" spans="1:2">
      <c r="A553" s="11" t="s">
        <v>1254</v>
      </c>
      <c r="B553" s="73">
        <v>894190000</v>
      </c>
    </row>
    <row r="554" spans="1:2">
      <c r="A554" s="11" t="s">
        <v>1255</v>
      </c>
      <c r="B554" s="73">
        <v>519830000</v>
      </c>
    </row>
    <row r="555" spans="1:2">
      <c r="A555" s="11" t="s">
        <v>1257</v>
      </c>
      <c r="B555" s="73">
        <v>1794940000</v>
      </c>
    </row>
    <row r="556" spans="1:2">
      <c r="A556" s="11" t="s">
        <v>1258</v>
      </c>
      <c r="B556" s="73">
        <v>684260000</v>
      </c>
    </row>
    <row r="557" spans="1:2">
      <c r="A557" s="11" t="s">
        <v>1259</v>
      </c>
      <c r="B557" s="73">
        <v>1449860000</v>
      </c>
    </row>
    <row r="558" spans="1:2">
      <c r="A558" s="11" t="s">
        <v>1260</v>
      </c>
      <c r="B558" s="73">
        <v>601130000</v>
      </c>
    </row>
    <row r="559" spans="1:2">
      <c r="A559" s="11" t="s">
        <v>1261</v>
      </c>
      <c r="B559" s="73">
        <v>505480000</v>
      </c>
    </row>
    <row r="560" spans="1:2">
      <c r="A560" s="11" t="s">
        <v>1262</v>
      </c>
      <c r="B560" s="73">
        <v>688460000</v>
      </c>
    </row>
    <row r="561" spans="1:2">
      <c r="A561" s="11" t="s">
        <v>1263</v>
      </c>
      <c r="B561" s="73">
        <v>909010000</v>
      </c>
    </row>
    <row r="562" spans="1:2">
      <c r="A562" s="11" t="s">
        <v>1265</v>
      </c>
      <c r="B562" s="73">
        <v>1020330000</v>
      </c>
    </row>
    <row r="563" spans="1:2">
      <c r="A563" s="11" t="s">
        <v>1267</v>
      </c>
      <c r="B563" s="73">
        <v>1517830000</v>
      </c>
    </row>
    <row r="564" spans="1:2">
      <c r="A564" s="11" t="s">
        <v>1268</v>
      </c>
      <c r="B564" s="73">
        <v>1701640000</v>
      </c>
    </row>
    <row r="565" spans="1:2">
      <c r="A565" s="11" t="s">
        <v>1269</v>
      </c>
      <c r="B565" s="73">
        <v>1559050000</v>
      </c>
    </row>
    <row r="566" spans="1:2">
      <c r="A566" s="11" t="s">
        <v>1270</v>
      </c>
      <c r="B566" s="73">
        <v>507330000</v>
      </c>
    </row>
    <row r="567" spans="1:2">
      <c r="A567" s="11" t="s">
        <v>1271</v>
      </c>
      <c r="B567" s="73">
        <v>886630000</v>
      </c>
    </row>
    <row r="568" spans="1:2">
      <c r="A568" s="11" t="s">
        <v>1272</v>
      </c>
      <c r="B568" s="73">
        <v>882130000</v>
      </c>
    </row>
    <row r="569" spans="1:2">
      <c r="A569" s="11" t="s">
        <v>1273</v>
      </c>
      <c r="B569" s="73">
        <v>671300000</v>
      </c>
    </row>
    <row r="570" spans="1:2">
      <c r="A570" s="11" t="s">
        <v>1274</v>
      </c>
      <c r="B570" s="73">
        <v>948760000</v>
      </c>
    </row>
    <row r="571" spans="1:2">
      <c r="A571" s="11" t="s">
        <v>1276</v>
      </c>
      <c r="B571" s="73">
        <v>982300000</v>
      </c>
    </row>
    <row r="572" spans="1:2">
      <c r="A572" s="11" t="s">
        <v>1278</v>
      </c>
      <c r="B572" s="73">
        <v>967570000</v>
      </c>
    </row>
    <row r="573" spans="1:2">
      <c r="A573" s="11" t="s">
        <v>1280</v>
      </c>
      <c r="B573" s="73">
        <v>515130000</v>
      </c>
    </row>
    <row r="574" spans="1:2">
      <c r="A574" s="11" t="s">
        <v>1282</v>
      </c>
      <c r="B574" s="73">
        <v>2343110000</v>
      </c>
    </row>
    <row r="575" spans="1:2">
      <c r="A575" s="11" t="s">
        <v>1284</v>
      </c>
      <c r="B575" s="73">
        <v>1523530000</v>
      </c>
    </row>
    <row r="576" spans="1:2">
      <c r="A576" s="11" t="s">
        <v>1285</v>
      </c>
      <c r="B576" s="73">
        <v>1247740000</v>
      </c>
    </row>
    <row r="577" spans="1:2">
      <c r="A577" s="11" t="s">
        <v>1286</v>
      </c>
      <c r="B577" s="73">
        <v>1570700000</v>
      </c>
    </row>
    <row r="578" spans="1:2">
      <c r="A578" s="11" t="s">
        <v>1288</v>
      </c>
      <c r="B578" s="73">
        <v>1301330000</v>
      </c>
    </row>
    <row r="579" spans="1:2">
      <c r="A579" s="11" t="s">
        <v>208</v>
      </c>
      <c r="B579" s="73">
        <v>1087800000</v>
      </c>
    </row>
    <row r="580" spans="1:2">
      <c r="A580" s="11" t="s">
        <v>1291</v>
      </c>
      <c r="B580" s="73">
        <v>1518530000</v>
      </c>
    </row>
    <row r="581" spans="1:2">
      <c r="A581" s="11" t="s">
        <v>1293</v>
      </c>
      <c r="B581" s="73">
        <v>646690000</v>
      </c>
    </row>
    <row r="582" spans="1:2">
      <c r="A582" s="11" t="s">
        <v>1295</v>
      </c>
      <c r="B582" s="73">
        <v>693520000</v>
      </c>
    </row>
    <row r="583" spans="1:2">
      <c r="A583" s="11" t="s">
        <v>1296</v>
      </c>
      <c r="B583" s="73">
        <v>746310000</v>
      </c>
    </row>
    <row r="584" spans="1:2">
      <c r="A584" s="11" t="s">
        <v>104</v>
      </c>
      <c r="B584" s="73">
        <v>964410000</v>
      </c>
    </row>
    <row r="585" spans="1:2">
      <c r="A585" s="11" t="s">
        <v>1299</v>
      </c>
      <c r="B585" s="73">
        <v>1142500000</v>
      </c>
    </row>
    <row r="586" spans="1:2">
      <c r="A586" s="11" t="s">
        <v>1301</v>
      </c>
      <c r="B586" s="73">
        <v>701650000</v>
      </c>
    </row>
    <row r="587" spans="1:2">
      <c r="A587" s="11" t="s">
        <v>1303</v>
      </c>
      <c r="B587" s="73">
        <v>1090590000</v>
      </c>
    </row>
    <row r="588" spans="1:2">
      <c r="A588" s="11" t="s">
        <v>1304</v>
      </c>
      <c r="B588" s="73">
        <v>774420000</v>
      </c>
    </row>
    <row r="589" spans="1:2">
      <c r="A589" s="11" t="s">
        <v>1306</v>
      </c>
      <c r="B589" s="73">
        <v>721260000</v>
      </c>
    </row>
    <row r="590" spans="1:2">
      <c r="A590" s="11" t="s">
        <v>1308</v>
      </c>
      <c r="B590" s="73">
        <v>703340000</v>
      </c>
    </row>
    <row r="591" spans="1:2">
      <c r="A591" s="11" t="s">
        <v>1310</v>
      </c>
      <c r="B591" s="73">
        <v>780060000</v>
      </c>
    </row>
    <row r="592" spans="1:2">
      <c r="A592" s="11" t="s">
        <v>1312</v>
      </c>
      <c r="B592" s="73">
        <v>1603850000</v>
      </c>
    </row>
    <row r="593" spans="1:2">
      <c r="A593" s="11" t="s">
        <v>1314</v>
      </c>
      <c r="B593" s="73">
        <v>2023230000</v>
      </c>
    </row>
    <row r="594" spans="1:2">
      <c r="A594" s="11" t="s">
        <v>1316</v>
      </c>
      <c r="B594" s="73">
        <v>1415550000</v>
      </c>
    </row>
    <row r="595" spans="1:2">
      <c r="A595" s="11" t="s">
        <v>1318</v>
      </c>
      <c r="B595" s="73">
        <v>1849600000</v>
      </c>
    </row>
    <row r="596" spans="1:2">
      <c r="A596" s="11" t="s">
        <v>1320</v>
      </c>
      <c r="B596" s="73">
        <v>2215920000</v>
      </c>
    </row>
    <row r="597" spans="1:2">
      <c r="A597" s="11" t="s">
        <v>1322</v>
      </c>
      <c r="B597" s="73">
        <v>533010000</v>
      </c>
    </row>
    <row r="598" spans="1:2">
      <c r="A598" s="11" t="s">
        <v>1324</v>
      </c>
      <c r="B598" s="73">
        <v>912760000</v>
      </c>
    </row>
    <row r="599" spans="1:2">
      <c r="A599" s="11" t="s">
        <v>1326</v>
      </c>
      <c r="B599" s="73">
        <v>1400420000</v>
      </c>
    </row>
    <row r="600" spans="1:2">
      <c r="A600" s="11" t="s">
        <v>1327</v>
      </c>
      <c r="B600" s="73">
        <v>572250000</v>
      </c>
    </row>
    <row r="601" spans="1:2">
      <c r="A601" s="11" t="s">
        <v>1329</v>
      </c>
      <c r="B601" s="73">
        <v>1028390000</v>
      </c>
    </row>
    <row r="602" spans="1:2">
      <c r="A602" s="11" t="s">
        <v>1331</v>
      </c>
      <c r="B602" s="73">
        <v>1997830000</v>
      </c>
    </row>
    <row r="603" spans="1:2">
      <c r="A603" s="11" t="s">
        <v>1333</v>
      </c>
      <c r="B603" s="73">
        <v>709800000</v>
      </c>
    </row>
    <row r="604" spans="1:2">
      <c r="A604" s="11" t="s">
        <v>1335</v>
      </c>
      <c r="B604" s="73">
        <v>1044310000</v>
      </c>
    </row>
    <row r="605" spans="1:2">
      <c r="A605" s="11" t="s">
        <v>196</v>
      </c>
      <c r="B605" s="73">
        <v>485100000</v>
      </c>
    </row>
    <row r="606" spans="1:2">
      <c r="A606" s="11" t="s">
        <v>1338</v>
      </c>
      <c r="B606" s="73">
        <v>701100000</v>
      </c>
    </row>
    <row r="607" spans="1:2">
      <c r="A607" s="11" t="s">
        <v>1339</v>
      </c>
      <c r="B607" s="73">
        <v>1861380000</v>
      </c>
    </row>
    <row r="608" spans="1:2">
      <c r="A608" s="11" t="s">
        <v>1341</v>
      </c>
      <c r="B608" s="73">
        <v>563500000</v>
      </c>
    </row>
    <row r="609" spans="1:2">
      <c r="A609" s="11" t="s">
        <v>1342</v>
      </c>
      <c r="B609" s="73">
        <v>1497610000</v>
      </c>
    </row>
    <row r="610" spans="1:2">
      <c r="A610" s="11" t="s">
        <v>1344</v>
      </c>
      <c r="B610" s="73">
        <v>1262770000</v>
      </c>
    </row>
    <row r="611" spans="1:2">
      <c r="A611" s="11" t="s">
        <v>1346</v>
      </c>
      <c r="B611" s="73">
        <v>1196310000</v>
      </c>
    </row>
    <row r="612" spans="1:2">
      <c r="A612" s="11" t="s">
        <v>733</v>
      </c>
      <c r="B612" s="73">
        <v>2554310000</v>
      </c>
    </row>
    <row r="613" spans="1:2">
      <c r="A613" s="11" t="s">
        <v>1349</v>
      </c>
      <c r="B613" s="73">
        <v>669580000</v>
      </c>
    </row>
    <row r="614" spans="1:2">
      <c r="A614" s="11" t="s">
        <v>1350</v>
      </c>
      <c r="B614" s="73">
        <v>1588970000</v>
      </c>
    </row>
    <row r="615" spans="1:2">
      <c r="A615" s="11" t="s">
        <v>1351</v>
      </c>
      <c r="B615" s="73">
        <v>716950000</v>
      </c>
    </row>
    <row r="616" spans="1:2">
      <c r="A616" s="11" t="s">
        <v>1353</v>
      </c>
      <c r="B616" s="73">
        <v>737790000</v>
      </c>
    </row>
    <row r="617" spans="1:2">
      <c r="A617" s="11" t="s">
        <v>1355</v>
      </c>
      <c r="B617" s="73">
        <v>1236400000</v>
      </c>
    </row>
    <row r="618" spans="1:2">
      <c r="A618" s="11" t="s">
        <v>1356</v>
      </c>
      <c r="B618" s="73">
        <v>468780000</v>
      </c>
    </row>
    <row r="619" spans="1:2">
      <c r="A619" s="11" t="s">
        <v>164</v>
      </c>
      <c r="B619" s="73">
        <v>570320000</v>
      </c>
    </row>
    <row r="620" spans="1:2">
      <c r="A620" s="11" t="s">
        <v>1359</v>
      </c>
      <c r="B620" s="73">
        <v>981500000</v>
      </c>
    </row>
    <row r="621" spans="1:2">
      <c r="A621" s="11" t="s">
        <v>1360</v>
      </c>
      <c r="B621" s="73">
        <v>1714260000</v>
      </c>
    </row>
    <row r="622" spans="1:2">
      <c r="A622" s="11" t="s">
        <v>1361</v>
      </c>
      <c r="B622" s="73">
        <v>482660000</v>
      </c>
    </row>
    <row r="623" spans="1:2">
      <c r="A623" s="11" t="s">
        <v>1363</v>
      </c>
      <c r="B623" s="73">
        <v>2234040000</v>
      </c>
    </row>
    <row r="624" spans="1:2">
      <c r="A624" s="11" t="s">
        <v>1365</v>
      </c>
      <c r="B624" s="73">
        <v>748540000</v>
      </c>
    </row>
    <row r="625" spans="1:2">
      <c r="A625" s="11" t="s">
        <v>1366</v>
      </c>
      <c r="B625" s="73">
        <v>2177830000</v>
      </c>
    </row>
    <row r="626" spans="1:2">
      <c r="A626" s="11" t="s">
        <v>1368</v>
      </c>
      <c r="B626" s="73">
        <v>447350000</v>
      </c>
    </row>
    <row r="627" spans="1:2">
      <c r="A627" s="11" t="s">
        <v>1369</v>
      </c>
      <c r="B627" s="73">
        <v>506850000</v>
      </c>
    </row>
    <row r="628" spans="1:2">
      <c r="A628" s="11" t="s">
        <v>1371</v>
      </c>
      <c r="B628" s="73">
        <v>589930000</v>
      </c>
    </row>
    <row r="629" spans="1:2">
      <c r="A629" s="11" t="s">
        <v>1373</v>
      </c>
      <c r="B629" s="73">
        <v>1157650000</v>
      </c>
    </row>
    <row r="630" spans="1:2">
      <c r="A630" s="11" t="s">
        <v>1375</v>
      </c>
      <c r="B630" s="73">
        <v>1930440000</v>
      </c>
    </row>
    <row r="631" spans="1:2">
      <c r="A631" s="11" t="s">
        <v>1377</v>
      </c>
      <c r="B631" s="73">
        <v>566860000</v>
      </c>
    </row>
    <row r="632" spans="1:2">
      <c r="A632" s="11" t="s">
        <v>1379</v>
      </c>
      <c r="B632" s="73">
        <v>1316520000</v>
      </c>
    </row>
    <row r="633" spans="1:2">
      <c r="A633" s="11" t="s">
        <v>1381</v>
      </c>
      <c r="B633" s="73">
        <v>1505770000</v>
      </c>
    </row>
    <row r="634" spans="1:2">
      <c r="A634" s="11" t="s">
        <v>1382</v>
      </c>
      <c r="B634" s="73">
        <v>873590000</v>
      </c>
    </row>
    <row r="635" spans="1:2">
      <c r="A635" s="11" t="s">
        <v>1384</v>
      </c>
      <c r="B635" s="73">
        <v>518770000</v>
      </c>
    </row>
    <row r="636" spans="1:2">
      <c r="A636" s="11" t="s">
        <v>1385</v>
      </c>
      <c r="B636" s="73">
        <v>864170000</v>
      </c>
    </row>
    <row r="637" spans="1:2">
      <c r="A637" s="11" t="s">
        <v>1387</v>
      </c>
      <c r="B637" s="73">
        <v>965480000</v>
      </c>
    </row>
    <row r="638" spans="1:2">
      <c r="A638" s="11" t="s">
        <v>1389</v>
      </c>
      <c r="B638" s="73">
        <v>929400000</v>
      </c>
    </row>
    <row r="639" spans="1:2">
      <c r="A639" s="11" t="s">
        <v>1390</v>
      </c>
      <c r="B639" s="73">
        <v>614100000</v>
      </c>
    </row>
    <row r="640" spans="1:2">
      <c r="A640" s="11" t="s">
        <v>1392</v>
      </c>
      <c r="B640" s="73">
        <v>1103020000</v>
      </c>
    </row>
    <row r="641" spans="1:2">
      <c r="A641" s="11" t="s">
        <v>1394</v>
      </c>
      <c r="B641" s="73">
        <v>1872050000</v>
      </c>
    </row>
    <row r="642" spans="1:2">
      <c r="A642" s="11" t="s">
        <v>1396</v>
      </c>
      <c r="B642" s="73">
        <v>816870000</v>
      </c>
    </row>
    <row r="643" spans="1:2">
      <c r="A643" s="11" t="s">
        <v>1398</v>
      </c>
      <c r="B643" s="73">
        <v>2410830000</v>
      </c>
    </row>
    <row r="644" spans="1:2">
      <c r="A644" s="11" t="s">
        <v>1399</v>
      </c>
      <c r="B644" s="73">
        <v>2238050000</v>
      </c>
    </row>
    <row r="645" spans="1:2">
      <c r="A645" s="11" t="s">
        <v>1400</v>
      </c>
      <c r="B645" s="73">
        <v>1617590000</v>
      </c>
    </row>
    <row r="646" spans="1:2">
      <c r="A646" s="11" t="s">
        <v>1402</v>
      </c>
      <c r="B646" s="73">
        <v>958990000</v>
      </c>
    </row>
    <row r="647" spans="1:2">
      <c r="A647" s="11" t="s">
        <v>1404</v>
      </c>
      <c r="B647" s="73">
        <v>807000000</v>
      </c>
    </row>
    <row r="648" spans="1:2">
      <c r="A648" s="11" t="s">
        <v>1405</v>
      </c>
      <c r="B648" s="73">
        <v>1281360000</v>
      </c>
    </row>
    <row r="649" spans="1:2">
      <c r="A649" s="11" t="s">
        <v>1406</v>
      </c>
      <c r="B649" s="73">
        <v>587450000</v>
      </c>
    </row>
    <row r="650" spans="1:2">
      <c r="A650" s="11" t="s">
        <v>1408</v>
      </c>
      <c r="B650" s="73">
        <v>762020000</v>
      </c>
    </row>
    <row r="651" spans="1:2">
      <c r="A651" s="11" t="s">
        <v>1409</v>
      </c>
      <c r="B651" s="73">
        <v>1952000000</v>
      </c>
    </row>
    <row r="652" spans="1:2">
      <c r="A652" s="11" t="s">
        <v>1410</v>
      </c>
      <c r="B652" s="73">
        <v>714540000</v>
      </c>
    </row>
    <row r="653" spans="1:2">
      <c r="A653" s="11" t="s">
        <v>1411</v>
      </c>
      <c r="B653" s="73">
        <v>946520000</v>
      </c>
    </row>
    <row r="654" spans="1:2">
      <c r="A654" s="11" t="s">
        <v>1412</v>
      </c>
      <c r="B654" s="73">
        <v>634110000</v>
      </c>
    </row>
    <row r="655" spans="1:2">
      <c r="A655" s="11" t="s">
        <v>1414</v>
      </c>
      <c r="B655" s="73">
        <v>671710000</v>
      </c>
    </row>
    <row r="656" spans="1:2">
      <c r="A656" s="11" t="s">
        <v>1415</v>
      </c>
      <c r="B656" s="73">
        <v>1520360000</v>
      </c>
    </row>
    <row r="657" spans="1:2">
      <c r="A657" s="11" t="s">
        <v>1416</v>
      </c>
      <c r="B657" s="73">
        <v>955620000</v>
      </c>
    </row>
    <row r="658" spans="1:2">
      <c r="A658" s="11" t="s">
        <v>1418</v>
      </c>
      <c r="B658" s="73">
        <v>960920000</v>
      </c>
    </row>
    <row r="659" spans="1:2">
      <c r="A659" s="11" t="s">
        <v>803</v>
      </c>
      <c r="B659" s="73">
        <v>2553690000</v>
      </c>
    </row>
    <row r="660" spans="1:2">
      <c r="A660" s="11" t="s">
        <v>1421</v>
      </c>
      <c r="B660" s="73">
        <v>691100000</v>
      </c>
    </row>
    <row r="661" spans="1:2">
      <c r="A661" s="11" t="s">
        <v>1423</v>
      </c>
      <c r="B661" s="73">
        <v>2363140000</v>
      </c>
    </row>
    <row r="662" spans="1:2">
      <c r="A662" s="11" t="s">
        <v>1425</v>
      </c>
      <c r="B662" s="73">
        <v>452060000</v>
      </c>
    </row>
    <row r="663" spans="1:2">
      <c r="A663" s="11" t="s">
        <v>1426</v>
      </c>
      <c r="B663" s="73">
        <v>2107080000</v>
      </c>
    </row>
    <row r="664" spans="1:2">
      <c r="A664" s="11" t="s">
        <v>1427</v>
      </c>
      <c r="B664" s="73">
        <v>877700000</v>
      </c>
    </row>
    <row r="665" spans="1:2">
      <c r="A665" s="11" t="s">
        <v>1429</v>
      </c>
      <c r="B665" s="73">
        <v>1068580000</v>
      </c>
    </row>
    <row r="666" spans="1:2">
      <c r="A666" s="11" t="s">
        <v>1431</v>
      </c>
      <c r="B666" s="73">
        <v>1557880000</v>
      </c>
    </row>
    <row r="667" spans="1:2">
      <c r="A667" s="11" t="s">
        <v>1432</v>
      </c>
      <c r="B667" s="73">
        <v>748910000</v>
      </c>
    </row>
    <row r="668" spans="1:2">
      <c r="A668" s="11" t="s">
        <v>1434</v>
      </c>
      <c r="B668" s="73">
        <v>956700000</v>
      </c>
    </row>
    <row r="669" spans="1:2">
      <c r="A669" s="11" t="s">
        <v>1435</v>
      </c>
      <c r="B669" s="73">
        <v>678370000</v>
      </c>
    </row>
    <row r="670" spans="1:2">
      <c r="A670" s="11" t="s">
        <v>1437</v>
      </c>
      <c r="B670" s="73">
        <v>724250000</v>
      </c>
    </row>
    <row r="671" spans="1:2">
      <c r="A671" s="11" t="s">
        <v>1438</v>
      </c>
      <c r="B671" s="73">
        <v>931030000</v>
      </c>
    </row>
    <row r="672" spans="1:2">
      <c r="A672" s="11" t="s">
        <v>1439</v>
      </c>
      <c r="B672" s="73">
        <v>762720000</v>
      </c>
    </row>
    <row r="673" spans="1:2">
      <c r="A673" s="11" t="s">
        <v>1440</v>
      </c>
      <c r="B673" s="73">
        <v>557600000</v>
      </c>
    </row>
    <row r="674" spans="1:2">
      <c r="A674" s="11" t="s">
        <v>1442</v>
      </c>
      <c r="B674" s="73">
        <v>2532940000</v>
      </c>
    </row>
    <row r="675" spans="1:2">
      <c r="A675" s="11" t="s">
        <v>1444</v>
      </c>
      <c r="B675" s="73">
        <v>586710000</v>
      </c>
    </row>
    <row r="676" spans="1:2">
      <c r="A676" s="11" t="s">
        <v>1446</v>
      </c>
      <c r="B676" s="73">
        <v>554570000</v>
      </c>
    </row>
    <row r="677" spans="1:2">
      <c r="A677" s="11" t="s">
        <v>1447</v>
      </c>
      <c r="B677" s="73">
        <v>723400000</v>
      </c>
    </row>
    <row r="678" spans="1:2">
      <c r="A678" s="11" t="s">
        <v>1449</v>
      </c>
      <c r="B678" s="73">
        <v>1220540000</v>
      </c>
    </row>
    <row r="679" spans="1:2">
      <c r="A679" s="11" t="s">
        <v>1451</v>
      </c>
      <c r="B679" s="73">
        <v>1671000000</v>
      </c>
    </row>
    <row r="680" spans="1:2">
      <c r="A680" s="11" t="s">
        <v>1453</v>
      </c>
      <c r="B680" s="73">
        <v>781530000</v>
      </c>
    </row>
    <row r="681" spans="1:2">
      <c r="A681" s="11" t="s">
        <v>1455</v>
      </c>
      <c r="B681" s="73">
        <v>1035240000</v>
      </c>
    </row>
    <row r="682" spans="1:2">
      <c r="A682" s="11" t="s">
        <v>1457</v>
      </c>
      <c r="B682" s="73">
        <v>1199060000</v>
      </c>
    </row>
    <row r="683" spans="1:2">
      <c r="A683" s="11" t="s">
        <v>327</v>
      </c>
      <c r="B683" s="73">
        <v>450610000</v>
      </c>
    </row>
    <row r="684" spans="1:2">
      <c r="A684" s="11" t="s">
        <v>1459</v>
      </c>
      <c r="B684" s="73">
        <v>913990000</v>
      </c>
    </row>
    <row r="685" spans="1:2">
      <c r="A685" s="11" t="s">
        <v>1461</v>
      </c>
      <c r="B685" s="73">
        <v>973360000</v>
      </c>
    </row>
    <row r="686" spans="1:2">
      <c r="A686" s="11" t="s">
        <v>1462</v>
      </c>
      <c r="B686" s="73">
        <v>1246290000</v>
      </c>
    </row>
    <row r="687" spans="1:2">
      <c r="A687" s="11" t="s">
        <v>1464</v>
      </c>
      <c r="B687" s="73">
        <v>2318500000</v>
      </c>
    </row>
    <row r="688" spans="1:2">
      <c r="A688" s="11" t="s">
        <v>1466</v>
      </c>
      <c r="B688" s="73">
        <v>1283290000</v>
      </c>
    </row>
    <row r="689" spans="1:2">
      <c r="A689" s="11" t="s">
        <v>1468</v>
      </c>
      <c r="B689" s="73">
        <v>1860330000</v>
      </c>
    </row>
    <row r="690" spans="1:2">
      <c r="A690" s="11" t="s">
        <v>1470</v>
      </c>
      <c r="B690" s="73">
        <v>1214800000</v>
      </c>
    </row>
    <row r="691" spans="1:2">
      <c r="A691" s="11" t="s">
        <v>1471</v>
      </c>
      <c r="B691" s="73">
        <v>1532750000</v>
      </c>
    </row>
    <row r="692" spans="1:2">
      <c r="A692" s="11" t="s">
        <v>162</v>
      </c>
      <c r="B692" s="73">
        <v>978300000</v>
      </c>
    </row>
    <row r="693" spans="1:2">
      <c r="A693" s="11" t="s">
        <v>1473</v>
      </c>
      <c r="B693" s="73">
        <v>2393940000</v>
      </c>
    </row>
    <row r="694" spans="1:2">
      <c r="A694" s="11" t="s">
        <v>1474</v>
      </c>
      <c r="B694" s="73">
        <v>497380000</v>
      </c>
    </row>
    <row r="695" spans="1:2">
      <c r="A695" s="11" t="s">
        <v>1476</v>
      </c>
      <c r="B695" s="73">
        <v>450490000</v>
      </c>
    </row>
    <row r="696" spans="1:2">
      <c r="A696" s="11" t="s">
        <v>1478</v>
      </c>
      <c r="B696" s="73">
        <v>1536280000</v>
      </c>
    </row>
    <row r="697" spans="1:2">
      <c r="A697" s="11" t="s">
        <v>1479</v>
      </c>
      <c r="B697" s="73">
        <v>1427310000</v>
      </c>
    </row>
    <row r="698" spans="1:2">
      <c r="A698" s="11" t="s">
        <v>1480</v>
      </c>
      <c r="B698" s="73">
        <v>1371060000</v>
      </c>
    </row>
    <row r="699" spans="1:2">
      <c r="A699" s="11" t="s">
        <v>1481</v>
      </c>
      <c r="B699" s="73">
        <v>1832390000</v>
      </c>
    </row>
    <row r="700" spans="1:2">
      <c r="A700" s="11" t="s">
        <v>1482</v>
      </c>
      <c r="B700" s="73">
        <v>458190000</v>
      </c>
    </row>
    <row r="701" spans="1:2">
      <c r="A701" s="11" t="s">
        <v>1484</v>
      </c>
      <c r="B701" s="73">
        <v>555180000</v>
      </c>
    </row>
    <row r="702" spans="1:2">
      <c r="A702" s="11" t="s">
        <v>1486</v>
      </c>
      <c r="B702" s="73">
        <v>1081340000</v>
      </c>
    </row>
    <row r="703" spans="1:2">
      <c r="A703" s="11" t="s">
        <v>233</v>
      </c>
      <c r="B703" s="73">
        <v>1139500000</v>
      </c>
    </row>
    <row r="704" spans="1:2">
      <c r="A704" s="11" t="s">
        <v>1488</v>
      </c>
      <c r="B704" s="73">
        <v>1820350000</v>
      </c>
    </row>
    <row r="705" spans="1:2">
      <c r="A705" s="11" t="s">
        <v>1489</v>
      </c>
      <c r="B705" s="73">
        <v>1813560000</v>
      </c>
    </row>
    <row r="706" spans="1:2">
      <c r="A706" s="11" t="s">
        <v>1491</v>
      </c>
      <c r="B706" s="73">
        <v>660840000</v>
      </c>
    </row>
    <row r="707" spans="1:2">
      <c r="A707" s="11" t="s">
        <v>277</v>
      </c>
      <c r="B707" s="73">
        <v>769120000</v>
      </c>
    </row>
    <row r="708" spans="1:2">
      <c r="A708" s="11" t="s">
        <v>1493</v>
      </c>
      <c r="B708" s="73">
        <v>679870000</v>
      </c>
    </row>
    <row r="709" spans="1:2">
      <c r="A709" s="11" t="s">
        <v>1495</v>
      </c>
      <c r="B709" s="73">
        <v>598330000</v>
      </c>
    </row>
    <row r="710" spans="1:2">
      <c r="A710" s="11" t="s">
        <v>1497</v>
      </c>
      <c r="B710" s="73">
        <v>1284680000</v>
      </c>
    </row>
    <row r="711" spans="1:2">
      <c r="A711" s="11" t="s">
        <v>1498</v>
      </c>
      <c r="B711" s="73">
        <v>1024400000</v>
      </c>
    </row>
    <row r="712" spans="1:2">
      <c r="A712" s="11" t="s">
        <v>1499</v>
      </c>
      <c r="B712" s="73">
        <v>2466190000</v>
      </c>
    </row>
    <row r="713" spans="1:2">
      <c r="A713" s="11" t="s">
        <v>289</v>
      </c>
      <c r="B713" s="73">
        <v>1011430000</v>
      </c>
    </row>
    <row r="714" spans="1:2">
      <c r="A714" s="11" t="s">
        <v>1502</v>
      </c>
      <c r="B714" s="73">
        <v>514040000</v>
      </c>
    </row>
    <row r="715" spans="1:2">
      <c r="A715" s="11" t="s">
        <v>1504</v>
      </c>
      <c r="B715" s="73">
        <v>872920000</v>
      </c>
    </row>
    <row r="716" spans="1:2">
      <c r="A716" s="11" t="s">
        <v>1506</v>
      </c>
      <c r="B716" s="73">
        <v>1823210000</v>
      </c>
    </row>
    <row r="717" spans="1:2">
      <c r="A717" s="11" t="s">
        <v>1507</v>
      </c>
      <c r="B717" s="73">
        <v>539290000</v>
      </c>
    </row>
    <row r="718" spans="1:2">
      <c r="A718" s="11" t="s">
        <v>1509</v>
      </c>
      <c r="B718" s="73">
        <v>1915710000</v>
      </c>
    </row>
    <row r="719" spans="1:2">
      <c r="A719" s="11" t="s">
        <v>1510</v>
      </c>
      <c r="B719" s="73">
        <v>1505550000</v>
      </c>
    </row>
    <row r="720" spans="1:2">
      <c r="A720" s="11" t="s">
        <v>1511</v>
      </c>
      <c r="B720" s="73">
        <v>1228900000</v>
      </c>
    </row>
    <row r="721" spans="1:2">
      <c r="A721" s="11" t="s">
        <v>1513</v>
      </c>
      <c r="B721" s="73">
        <v>2169990000</v>
      </c>
    </row>
    <row r="722" spans="1:2">
      <c r="A722" s="11" t="s">
        <v>1515</v>
      </c>
      <c r="B722" s="73">
        <v>1105650000</v>
      </c>
    </row>
    <row r="723" spans="1:2">
      <c r="A723" s="11" t="s">
        <v>1516</v>
      </c>
      <c r="B723" s="73">
        <v>487620000</v>
      </c>
    </row>
    <row r="724" spans="1:2">
      <c r="A724" s="11" t="s">
        <v>1518</v>
      </c>
      <c r="B724" s="73">
        <v>870360000</v>
      </c>
    </row>
    <row r="725" spans="1:2">
      <c r="A725" s="11" t="s">
        <v>1519</v>
      </c>
      <c r="B725" s="73">
        <v>1774430000</v>
      </c>
    </row>
    <row r="726" spans="1:2">
      <c r="A726" s="11" t="s">
        <v>1520</v>
      </c>
      <c r="B726" s="73">
        <v>758620000</v>
      </c>
    </row>
    <row r="727" spans="1:2">
      <c r="A727" s="11" t="s">
        <v>1522</v>
      </c>
      <c r="B727" s="73">
        <v>908700000</v>
      </c>
    </row>
    <row r="728" spans="1:2">
      <c r="A728" s="11" t="s">
        <v>1524</v>
      </c>
      <c r="B728" s="73">
        <v>992020000</v>
      </c>
    </row>
    <row r="729" spans="1:2">
      <c r="A729" s="11" t="s">
        <v>1525</v>
      </c>
      <c r="B729" s="73">
        <v>922930000</v>
      </c>
    </row>
    <row r="730" spans="1:2">
      <c r="A730" s="11" t="s">
        <v>1527</v>
      </c>
      <c r="B730" s="73">
        <v>631960000</v>
      </c>
    </row>
    <row r="731" spans="1:2">
      <c r="A731" s="11" t="s">
        <v>1529</v>
      </c>
      <c r="B731" s="73">
        <v>653400000</v>
      </c>
    </row>
    <row r="732" spans="1:2">
      <c r="A732" s="11" t="s">
        <v>1530</v>
      </c>
      <c r="B732" s="73">
        <v>2026800000</v>
      </c>
    </row>
    <row r="733" spans="1:2">
      <c r="A733" s="11" t="s">
        <v>1532</v>
      </c>
      <c r="B733" s="73">
        <v>774610000</v>
      </c>
    </row>
    <row r="734" spans="1:2">
      <c r="A734" s="11" t="s">
        <v>1533</v>
      </c>
      <c r="B734" s="73">
        <v>1096800000</v>
      </c>
    </row>
    <row r="735" spans="1:2">
      <c r="A735" s="11" t="s">
        <v>1534</v>
      </c>
      <c r="B735" s="73">
        <v>1595670000</v>
      </c>
    </row>
    <row r="736" spans="1:2">
      <c r="A736" s="11" t="s">
        <v>1536</v>
      </c>
      <c r="B736" s="73">
        <v>944070000</v>
      </c>
    </row>
    <row r="737" spans="1:2">
      <c r="A737" s="11" t="s">
        <v>1537</v>
      </c>
      <c r="B737" s="73">
        <v>2345940000</v>
      </c>
    </row>
    <row r="738" spans="1:2">
      <c r="A738" s="11" t="s">
        <v>1539</v>
      </c>
      <c r="B738" s="73">
        <v>430800000</v>
      </c>
    </row>
    <row r="739" spans="1:2">
      <c r="A739" s="11" t="s">
        <v>1540</v>
      </c>
      <c r="B739" s="73">
        <v>1295410000</v>
      </c>
    </row>
    <row r="740" spans="1:2">
      <c r="A740" s="11" t="s">
        <v>1542</v>
      </c>
      <c r="B740" s="73">
        <v>1657560000</v>
      </c>
    </row>
    <row r="741" spans="1:2">
      <c r="A741" s="11" t="s">
        <v>1544</v>
      </c>
      <c r="B741" s="73">
        <v>1428780000</v>
      </c>
    </row>
    <row r="742" spans="1:2">
      <c r="A742" s="11" t="s">
        <v>1545</v>
      </c>
      <c r="B742" s="73">
        <v>1879920000</v>
      </c>
    </row>
    <row r="743" spans="1:2">
      <c r="A743" s="11" t="s">
        <v>1547</v>
      </c>
      <c r="B743" s="73">
        <v>2498010000</v>
      </c>
    </row>
    <row r="744" spans="1:2">
      <c r="A744" s="11" t="s">
        <v>1549</v>
      </c>
      <c r="B744" s="73">
        <v>765050000</v>
      </c>
    </row>
    <row r="745" spans="1:2">
      <c r="A745" s="11" t="s">
        <v>1551</v>
      </c>
      <c r="B745" s="73">
        <v>842970000</v>
      </c>
    </row>
    <row r="746" spans="1:2">
      <c r="A746" s="11" t="s">
        <v>1553</v>
      </c>
      <c r="B746" s="73">
        <v>757690000</v>
      </c>
    </row>
    <row r="747" spans="1:2">
      <c r="A747" s="11" t="s">
        <v>1554</v>
      </c>
      <c r="B747" s="73">
        <v>2356190000</v>
      </c>
    </row>
    <row r="748" spans="1:2">
      <c r="A748" s="11" t="s">
        <v>1556</v>
      </c>
      <c r="B748" s="73">
        <v>1871870000</v>
      </c>
    </row>
    <row r="749" spans="1:2">
      <c r="A749" s="11" t="s">
        <v>1557</v>
      </c>
      <c r="B749" s="73">
        <v>689870000</v>
      </c>
    </row>
    <row r="750" spans="1:2">
      <c r="A750" s="11" t="s">
        <v>1559</v>
      </c>
      <c r="B750" s="73">
        <v>1559260000</v>
      </c>
    </row>
    <row r="751" spans="1:2">
      <c r="A751" s="11" t="s">
        <v>1560</v>
      </c>
      <c r="B751" s="73">
        <v>936680000</v>
      </c>
    </row>
    <row r="752" spans="1:2">
      <c r="A752" s="11" t="s">
        <v>1561</v>
      </c>
      <c r="B752" s="73">
        <v>696470000</v>
      </c>
    </row>
    <row r="753" spans="1:2">
      <c r="A753" s="11" t="s">
        <v>1562</v>
      </c>
      <c r="B753" s="73">
        <v>633180000</v>
      </c>
    </row>
    <row r="754" spans="1:2">
      <c r="A754" s="11" t="s">
        <v>1564</v>
      </c>
      <c r="B754" s="73">
        <v>776290000</v>
      </c>
    </row>
    <row r="755" spans="1:2">
      <c r="A755" s="11" t="s">
        <v>1566</v>
      </c>
      <c r="B755" s="73">
        <v>1388080000</v>
      </c>
    </row>
    <row r="756" spans="1:2">
      <c r="A756" s="11" t="s">
        <v>1568</v>
      </c>
      <c r="B756" s="73">
        <v>887770000</v>
      </c>
    </row>
    <row r="757" spans="1:2">
      <c r="A757" s="11" t="s">
        <v>1570</v>
      </c>
      <c r="B757" s="73">
        <v>1863780000</v>
      </c>
    </row>
    <row r="758" spans="1:2">
      <c r="A758" s="11" t="s">
        <v>1571</v>
      </c>
      <c r="B758" s="73">
        <v>600170000</v>
      </c>
    </row>
    <row r="759" spans="1:2">
      <c r="A759" s="11" t="s">
        <v>1573</v>
      </c>
      <c r="B759" s="73">
        <v>1489910000</v>
      </c>
    </row>
    <row r="760" spans="1:2">
      <c r="A760" s="11" t="s">
        <v>1574</v>
      </c>
      <c r="B760" s="73">
        <v>973980000</v>
      </c>
    </row>
    <row r="761" spans="1:2">
      <c r="A761" s="11" t="s">
        <v>1576</v>
      </c>
      <c r="B761" s="73">
        <v>728050000</v>
      </c>
    </row>
    <row r="762" spans="1:2">
      <c r="A762" s="11" t="s">
        <v>1577</v>
      </c>
      <c r="B762" s="73">
        <v>721310000</v>
      </c>
    </row>
    <row r="763" spans="1:2">
      <c r="A763" s="11" t="s">
        <v>1579</v>
      </c>
      <c r="B763" s="73">
        <v>1046680000</v>
      </c>
    </row>
    <row r="764" spans="1:2">
      <c r="A764" s="11" t="s">
        <v>1581</v>
      </c>
      <c r="B764" s="73">
        <v>897690000</v>
      </c>
    </row>
    <row r="765" spans="1:2">
      <c r="A765" s="11" t="s">
        <v>1583</v>
      </c>
      <c r="B765" s="73">
        <v>1276160000</v>
      </c>
    </row>
    <row r="766" spans="1:2">
      <c r="A766" s="11" t="s">
        <v>1584</v>
      </c>
      <c r="B766" s="73">
        <v>1098830000</v>
      </c>
    </row>
    <row r="767" spans="1:2">
      <c r="A767" s="11" t="s">
        <v>82</v>
      </c>
      <c r="B767" s="73">
        <v>479740000</v>
      </c>
    </row>
    <row r="768" spans="1:2">
      <c r="A768" s="11" t="s">
        <v>1587</v>
      </c>
      <c r="B768" s="73">
        <v>1203210000</v>
      </c>
    </row>
    <row r="769" spans="1:2">
      <c r="A769" s="11" t="s">
        <v>252</v>
      </c>
      <c r="B769" s="73">
        <v>574460000</v>
      </c>
    </row>
    <row r="770" spans="1:2">
      <c r="A770" s="11" t="s">
        <v>1589</v>
      </c>
      <c r="B770" s="73">
        <v>1740990000</v>
      </c>
    </row>
    <row r="771" spans="1:2">
      <c r="A771" s="11" t="s">
        <v>1590</v>
      </c>
      <c r="B771" s="73">
        <v>1287030000</v>
      </c>
    </row>
    <row r="772" spans="1:2">
      <c r="A772" s="11" t="s">
        <v>1592</v>
      </c>
      <c r="B772" s="73">
        <v>652470000</v>
      </c>
    </row>
    <row r="773" spans="1:2">
      <c r="A773" s="11" t="s">
        <v>1594</v>
      </c>
      <c r="B773" s="73">
        <v>642470000</v>
      </c>
    </row>
    <row r="774" spans="1:2">
      <c r="A774" s="11" t="s">
        <v>1596</v>
      </c>
      <c r="B774" s="73">
        <v>1182530000</v>
      </c>
    </row>
    <row r="775" spans="1:2">
      <c r="A775" s="11" t="s">
        <v>1598</v>
      </c>
      <c r="B775" s="73">
        <v>1094220000</v>
      </c>
    </row>
    <row r="776" spans="1:2">
      <c r="A776" s="11" t="s">
        <v>1600</v>
      </c>
      <c r="B776" s="73">
        <v>1269500000</v>
      </c>
    </row>
    <row r="777" spans="1:2">
      <c r="A777" s="11" t="s">
        <v>1602</v>
      </c>
      <c r="B777" s="73">
        <v>975000000</v>
      </c>
    </row>
    <row r="778" spans="1:2">
      <c r="A778" s="11" t="s">
        <v>1604</v>
      </c>
      <c r="B778" s="73">
        <v>418440000</v>
      </c>
    </row>
    <row r="779" spans="1:2">
      <c r="A779" s="11" t="s">
        <v>1606</v>
      </c>
      <c r="B779" s="73">
        <v>588750000</v>
      </c>
    </row>
    <row r="780" spans="1:2">
      <c r="A780" s="11" t="s">
        <v>1608</v>
      </c>
      <c r="B780" s="73">
        <v>642040000</v>
      </c>
    </row>
    <row r="781" spans="1:2">
      <c r="A781" s="11" t="s">
        <v>1610</v>
      </c>
      <c r="B781" s="73">
        <v>677430000</v>
      </c>
    </row>
    <row r="782" spans="1:2">
      <c r="A782" s="11" t="s">
        <v>1314</v>
      </c>
      <c r="B782" s="73">
        <v>716770000</v>
      </c>
    </row>
    <row r="783" spans="1:2">
      <c r="A783" s="11" t="s">
        <v>1612</v>
      </c>
      <c r="B783" s="73">
        <v>400630000</v>
      </c>
    </row>
    <row r="784" spans="1:2">
      <c r="A784" s="11" t="s">
        <v>1613</v>
      </c>
      <c r="B784" s="73">
        <v>401240000</v>
      </c>
    </row>
    <row r="785" spans="1:2">
      <c r="A785" s="11" t="s">
        <v>1614</v>
      </c>
      <c r="B785" s="73">
        <v>1031830000</v>
      </c>
    </row>
    <row r="786" spans="1:2">
      <c r="A786" s="11" t="s">
        <v>1615</v>
      </c>
      <c r="B786" s="73">
        <v>952390000</v>
      </c>
    </row>
    <row r="787" spans="1:2">
      <c r="A787" s="11" t="s">
        <v>1387</v>
      </c>
      <c r="B787" s="73">
        <v>750120000</v>
      </c>
    </row>
    <row r="788" spans="1:2">
      <c r="A788" s="11" t="s">
        <v>1618</v>
      </c>
      <c r="B788" s="73">
        <v>963660000</v>
      </c>
    </row>
    <row r="789" spans="1:2">
      <c r="A789" s="11" t="s">
        <v>1620</v>
      </c>
      <c r="B789" s="73">
        <v>408970000</v>
      </c>
    </row>
    <row r="790" spans="1:2">
      <c r="A790" s="11" t="s">
        <v>101</v>
      </c>
      <c r="B790" s="73">
        <v>1249280000</v>
      </c>
    </row>
    <row r="791" spans="1:2">
      <c r="A791" s="11" t="s">
        <v>1623</v>
      </c>
      <c r="B791" s="73">
        <v>1082210000</v>
      </c>
    </row>
    <row r="792" spans="1:2">
      <c r="A792" s="11" t="s">
        <v>1624</v>
      </c>
      <c r="B792" s="73">
        <v>755790000</v>
      </c>
    </row>
    <row r="793" spans="1:2">
      <c r="A793" s="11" t="s">
        <v>1626</v>
      </c>
      <c r="B793" s="73">
        <v>1299030000</v>
      </c>
    </row>
    <row r="794" spans="1:2">
      <c r="A794" s="11" t="s">
        <v>1627</v>
      </c>
      <c r="B794" s="73">
        <v>1868700000</v>
      </c>
    </row>
    <row r="795" spans="1:2">
      <c r="A795" s="11" t="s">
        <v>1629</v>
      </c>
      <c r="B795" s="73">
        <v>575310000</v>
      </c>
    </row>
    <row r="796" spans="1:2">
      <c r="A796" s="11" t="s">
        <v>1631</v>
      </c>
      <c r="B796" s="73">
        <v>558940000</v>
      </c>
    </row>
    <row r="797" spans="1:2">
      <c r="A797" s="11" t="s">
        <v>1633</v>
      </c>
      <c r="B797" s="73">
        <v>729030000</v>
      </c>
    </row>
    <row r="798" spans="1:2">
      <c r="A798" s="11" t="s">
        <v>1634</v>
      </c>
      <c r="B798" s="73">
        <v>453690000</v>
      </c>
    </row>
    <row r="799" spans="1:2">
      <c r="A799" s="11" t="s">
        <v>1635</v>
      </c>
      <c r="B799" s="73">
        <v>1065780000</v>
      </c>
    </row>
    <row r="800" spans="1:2">
      <c r="A800" s="11" t="s">
        <v>1636</v>
      </c>
      <c r="B800" s="73">
        <v>929940000</v>
      </c>
    </row>
    <row r="801" spans="1:2">
      <c r="A801" s="11" t="s">
        <v>1638</v>
      </c>
      <c r="B801" s="73">
        <v>836850000</v>
      </c>
    </row>
    <row r="802" spans="1:2">
      <c r="A802" s="11" t="s">
        <v>1639</v>
      </c>
      <c r="B802" s="73">
        <v>993350000</v>
      </c>
    </row>
    <row r="803" spans="1:2">
      <c r="A803" s="11" t="s">
        <v>1641</v>
      </c>
      <c r="B803" s="73">
        <v>1311790000</v>
      </c>
    </row>
    <row r="804" spans="1:2">
      <c r="A804" s="11" t="s">
        <v>1643</v>
      </c>
      <c r="B804" s="73">
        <v>738990000</v>
      </c>
    </row>
    <row r="805" spans="1:2">
      <c r="A805" s="11" t="s">
        <v>1645</v>
      </c>
      <c r="B805" s="73">
        <v>2523250000</v>
      </c>
    </row>
    <row r="806" spans="1:2">
      <c r="A806" s="11" t="s">
        <v>1646</v>
      </c>
      <c r="B806" s="73">
        <v>526970000</v>
      </c>
    </row>
    <row r="807" spans="1:2">
      <c r="A807" s="11" t="s">
        <v>1647</v>
      </c>
      <c r="B807" s="73">
        <v>1235880000</v>
      </c>
    </row>
    <row r="808" spans="1:2">
      <c r="A808" s="11" t="s">
        <v>1649</v>
      </c>
      <c r="B808" s="73">
        <v>2435680000</v>
      </c>
    </row>
    <row r="809" spans="1:2">
      <c r="A809" s="11" t="s">
        <v>1650</v>
      </c>
      <c r="B809" s="73">
        <v>1991760000</v>
      </c>
    </row>
    <row r="810" spans="1:2">
      <c r="A810" s="11" t="s">
        <v>1651</v>
      </c>
      <c r="B810" s="73">
        <v>828060000</v>
      </c>
    </row>
    <row r="811" spans="1:2">
      <c r="A811" s="11" t="s">
        <v>1653</v>
      </c>
      <c r="B811" s="73">
        <v>1643990000</v>
      </c>
    </row>
    <row r="812" spans="1:2">
      <c r="A812" s="11" t="s">
        <v>1654</v>
      </c>
      <c r="B812" s="73">
        <v>1549560000</v>
      </c>
    </row>
    <row r="813" spans="1:2">
      <c r="A813" s="11" t="s">
        <v>1656</v>
      </c>
      <c r="B813" s="73">
        <v>1439700000</v>
      </c>
    </row>
    <row r="814" spans="1:2">
      <c r="A814" s="11" t="s">
        <v>1657</v>
      </c>
      <c r="B814" s="73">
        <v>1631430000</v>
      </c>
    </row>
    <row r="815" spans="1:2">
      <c r="A815" s="11" t="s">
        <v>1659</v>
      </c>
      <c r="B815" s="73">
        <v>893900000</v>
      </c>
    </row>
    <row r="816" spans="1:2">
      <c r="A816" s="11" t="s">
        <v>1661</v>
      </c>
      <c r="B816" s="73">
        <v>674680000</v>
      </c>
    </row>
    <row r="817" spans="1:2">
      <c r="A817" s="11" t="s">
        <v>1663</v>
      </c>
      <c r="B817" s="73">
        <v>1008100000</v>
      </c>
    </row>
    <row r="818" spans="1:2">
      <c r="A818" s="11" t="s">
        <v>1665</v>
      </c>
      <c r="B818" s="73">
        <v>747790000</v>
      </c>
    </row>
    <row r="819" spans="1:2">
      <c r="A819" s="11" t="s">
        <v>1666</v>
      </c>
      <c r="B819" s="73">
        <v>639850000</v>
      </c>
    </row>
    <row r="820" spans="1:2">
      <c r="A820" s="11" t="s">
        <v>1668</v>
      </c>
      <c r="B820" s="73">
        <v>779030000</v>
      </c>
    </row>
    <row r="821" spans="1:2">
      <c r="A821" s="11" t="s">
        <v>1670</v>
      </c>
      <c r="B821" s="73">
        <v>1643960000</v>
      </c>
    </row>
    <row r="822" spans="1:2">
      <c r="A822" s="11" t="s">
        <v>1671</v>
      </c>
      <c r="B822" s="73">
        <v>712340000</v>
      </c>
    </row>
    <row r="823" spans="1:2">
      <c r="A823" s="11" t="s">
        <v>1672</v>
      </c>
      <c r="B823" s="73">
        <v>1224870000</v>
      </c>
    </row>
    <row r="824" spans="1:2">
      <c r="A824" s="11" t="s">
        <v>1674</v>
      </c>
      <c r="B824" s="73">
        <v>1018700000</v>
      </c>
    </row>
    <row r="825" spans="1:2">
      <c r="A825" s="11" t="s">
        <v>1675</v>
      </c>
      <c r="B825" s="73">
        <v>403160000</v>
      </c>
    </row>
    <row r="826" spans="1:2">
      <c r="A826" s="11" t="s">
        <v>1676</v>
      </c>
      <c r="B826" s="73">
        <v>1151450000</v>
      </c>
    </row>
    <row r="827" spans="1:2">
      <c r="A827" s="11" t="s">
        <v>1678</v>
      </c>
      <c r="B827" s="73">
        <v>623350000</v>
      </c>
    </row>
    <row r="828" spans="1:2">
      <c r="A828" s="11" t="s">
        <v>1679</v>
      </c>
      <c r="B828" s="73">
        <v>415610000</v>
      </c>
    </row>
    <row r="829" spans="1:2">
      <c r="A829" s="11" t="s">
        <v>1681</v>
      </c>
      <c r="B829" s="73">
        <v>1311830000</v>
      </c>
    </row>
    <row r="830" spans="1:2">
      <c r="A830" s="11" t="s">
        <v>1682</v>
      </c>
      <c r="B830" s="73">
        <v>926550000</v>
      </c>
    </row>
    <row r="831" spans="1:2">
      <c r="A831" s="11" t="s">
        <v>1683</v>
      </c>
      <c r="B831" s="73">
        <v>1570570000</v>
      </c>
    </row>
    <row r="832" spans="1:2">
      <c r="A832" s="11" t="s">
        <v>1684</v>
      </c>
      <c r="B832" s="73">
        <v>644620000</v>
      </c>
    </row>
    <row r="833" spans="1:2">
      <c r="A833" s="11" t="s">
        <v>1686</v>
      </c>
      <c r="B833" s="73">
        <v>793520000</v>
      </c>
    </row>
    <row r="834" spans="1:2">
      <c r="A834" s="11" t="s">
        <v>1688</v>
      </c>
      <c r="B834" s="73">
        <v>1578120000</v>
      </c>
    </row>
    <row r="835" spans="1:2">
      <c r="A835" s="11" t="s">
        <v>1689</v>
      </c>
      <c r="B835" s="73">
        <v>807450000</v>
      </c>
    </row>
    <row r="836" spans="1:2">
      <c r="A836" s="11" t="s">
        <v>1690</v>
      </c>
      <c r="B836" s="73">
        <v>753540000</v>
      </c>
    </row>
    <row r="837" spans="1:2">
      <c r="A837" s="11" t="s">
        <v>1692</v>
      </c>
      <c r="B837" s="73">
        <v>789380000</v>
      </c>
    </row>
    <row r="838" spans="1:2">
      <c r="A838" s="11" t="s">
        <v>1694</v>
      </c>
      <c r="B838" s="73">
        <v>963130000</v>
      </c>
    </row>
    <row r="839" spans="1:2">
      <c r="A839" s="11" t="s">
        <v>1696</v>
      </c>
      <c r="B839" s="73">
        <v>1537670000</v>
      </c>
    </row>
    <row r="840" spans="1:2">
      <c r="A840" s="11" t="s">
        <v>1697</v>
      </c>
      <c r="B840" s="73">
        <v>1034230000</v>
      </c>
    </row>
    <row r="841" spans="1:2">
      <c r="A841" s="11" t="s">
        <v>1699</v>
      </c>
      <c r="B841" s="73">
        <v>864640000</v>
      </c>
    </row>
    <row r="842" spans="1:2">
      <c r="A842" s="11" t="s">
        <v>1701</v>
      </c>
      <c r="B842" s="73">
        <v>805160000</v>
      </c>
    </row>
    <row r="843" spans="1:2">
      <c r="A843" s="11" t="s">
        <v>1703</v>
      </c>
      <c r="B843" s="73">
        <v>1053900000</v>
      </c>
    </row>
    <row r="844" spans="1:2">
      <c r="A844" s="11" t="s">
        <v>1705</v>
      </c>
      <c r="B844" s="73">
        <v>834180000</v>
      </c>
    </row>
    <row r="845" spans="1:2">
      <c r="A845" s="11" t="s">
        <v>1707</v>
      </c>
      <c r="B845" s="73">
        <v>666600000</v>
      </c>
    </row>
    <row r="846" spans="1:2">
      <c r="A846" s="11" t="s">
        <v>1708</v>
      </c>
      <c r="B846" s="73">
        <v>1019850000</v>
      </c>
    </row>
    <row r="847" spans="1:2">
      <c r="A847" s="11" t="s">
        <v>1972</v>
      </c>
      <c r="B847" s="73">
        <v>1995040000</v>
      </c>
    </row>
    <row r="848" spans="1:2">
      <c r="A848" s="11" t="s">
        <v>1711</v>
      </c>
      <c r="B848" s="73">
        <v>1479660000</v>
      </c>
    </row>
    <row r="849" spans="1:2">
      <c r="A849" s="11" t="s">
        <v>1712</v>
      </c>
      <c r="B849" s="73">
        <v>417280000</v>
      </c>
    </row>
    <row r="850" spans="1:2">
      <c r="A850" s="11" t="s">
        <v>41</v>
      </c>
      <c r="B850" s="73">
        <v>944220000</v>
      </c>
    </row>
    <row r="851" spans="1:2">
      <c r="A851" s="11" t="s">
        <v>1714</v>
      </c>
      <c r="B851" s="73">
        <v>1910260000</v>
      </c>
    </row>
    <row r="852" spans="1:2">
      <c r="A852" s="11" t="s">
        <v>1716</v>
      </c>
      <c r="B852" s="73">
        <v>1867250000</v>
      </c>
    </row>
    <row r="853" spans="1:2">
      <c r="A853" s="11" t="s">
        <v>1718</v>
      </c>
      <c r="B853" s="73">
        <v>528000000</v>
      </c>
    </row>
    <row r="854" spans="1:2">
      <c r="A854" s="11" t="s">
        <v>1720</v>
      </c>
      <c r="B854" s="73">
        <v>1139820000</v>
      </c>
    </row>
    <row r="855" spans="1:2">
      <c r="A855" s="11" t="s">
        <v>1722</v>
      </c>
      <c r="B855" s="73">
        <v>562390000</v>
      </c>
    </row>
    <row r="856" spans="1:2">
      <c r="A856" s="11" t="s">
        <v>1723</v>
      </c>
      <c r="B856" s="73">
        <v>447320000</v>
      </c>
    </row>
    <row r="857" spans="1:2">
      <c r="A857" s="11" t="s">
        <v>1724</v>
      </c>
      <c r="B857" s="73">
        <v>1539610000</v>
      </c>
    </row>
    <row r="858" spans="1:2">
      <c r="A858" s="11" t="s">
        <v>1725</v>
      </c>
      <c r="B858" s="73">
        <v>683370000</v>
      </c>
    </row>
    <row r="859" spans="1:2">
      <c r="A859" s="11" t="s">
        <v>1726</v>
      </c>
      <c r="B859" s="73">
        <v>1450930000</v>
      </c>
    </row>
    <row r="860" spans="1:2">
      <c r="A860" s="11" t="s">
        <v>1728</v>
      </c>
      <c r="B860" s="73">
        <v>741700000</v>
      </c>
    </row>
    <row r="861" spans="1:2">
      <c r="A861" s="11" t="s">
        <v>1730</v>
      </c>
      <c r="B861" s="73">
        <v>626050000</v>
      </c>
    </row>
    <row r="862" spans="1:2">
      <c r="A862" s="11" t="s">
        <v>1731</v>
      </c>
      <c r="B862" s="73">
        <v>1071950000</v>
      </c>
    </row>
    <row r="863" spans="1:2">
      <c r="A863" s="11" t="s">
        <v>1732</v>
      </c>
      <c r="B863" s="73">
        <v>1274220000</v>
      </c>
    </row>
    <row r="864" spans="1:2">
      <c r="A864" s="11" t="s">
        <v>1734</v>
      </c>
      <c r="B864" s="73">
        <v>1612690000</v>
      </c>
    </row>
    <row r="865" spans="1:2">
      <c r="A865" s="11" t="s">
        <v>1736</v>
      </c>
      <c r="B865" s="73">
        <v>2034450000</v>
      </c>
    </row>
    <row r="866" spans="1:2">
      <c r="A866" s="11" t="s">
        <v>1737</v>
      </c>
      <c r="B866" s="73">
        <v>1313530000</v>
      </c>
    </row>
    <row r="867" spans="1:2">
      <c r="A867" s="11" t="s">
        <v>1739</v>
      </c>
      <c r="B867" s="73">
        <v>881820000</v>
      </c>
    </row>
    <row r="868" spans="1:2">
      <c r="A868" s="11" t="s">
        <v>1740</v>
      </c>
      <c r="B868" s="73">
        <v>757800000</v>
      </c>
    </row>
    <row r="869" spans="1:2">
      <c r="A869" s="11" t="s">
        <v>1742</v>
      </c>
      <c r="B869" s="73">
        <v>526210000</v>
      </c>
    </row>
    <row r="870" spans="1:2">
      <c r="A870" s="11" t="s">
        <v>1744</v>
      </c>
      <c r="B870" s="73">
        <v>1060790000</v>
      </c>
    </row>
    <row r="871" spans="1:2">
      <c r="A871" s="11" t="s">
        <v>1746</v>
      </c>
      <c r="B871" s="73">
        <v>920580000</v>
      </c>
    </row>
    <row r="872" spans="1:2">
      <c r="A872" s="11" t="s">
        <v>1748</v>
      </c>
      <c r="B872" s="73">
        <v>671140000</v>
      </c>
    </row>
    <row r="873" spans="1:2">
      <c r="A873" s="11" t="s">
        <v>1750</v>
      </c>
      <c r="B873" s="73">
        <v>565650000</v>
      </c>
    </row>
    <row r="874" spans="1:2">
      <c r="A874" s="11" t="s">
        <v>1751</v>
      </c>
      <c r="B874" s="73">
        <v>649370000</v>
      </c>
    </row>
    <row r="875" spans="1:2">
      <c r="A875" s="11" t="s">
        <v>1753</v>
      </c>
      <c r="B875" s="73">
        <v>1276260000</v>
      </c>
    </row>
    <row r="876" spans="1:2">
      <c r="A876" s="11" t="s">
        <v>1754</v>
      </c>
      <c r="B876" s="73">
        <v>884780000</v>
      </c>
    </row>
    <row r="877" spans="1:2">
      <c r="A877" s="11" t="s">
        <v>1756</v>
      </c>
      <c r="B877" s="73">
        <v>916790000</v>
      </c>
    </row>
    <row r="878" spans="1:2">
      <c r="A878" s="11" t="s">
        <v>111</v>
      </c>
      <c r="B878" s="73">
        <v>1998480000</v>
      </c>
    </row>
    <row r="879" spans="1:2">
      <c r="A879" s="11" t="s">
        <v>1757</v>
      </c>
      <c r="B879" s="73">
        <v>619440000</v>
      </c>
    </row>
    <row r="880" spans="1:2">
      <c r="A880" s="11" t="s">
        <v>1759</v>
      </c>
      <c r="B880" s="73">
        <v>1546240000</v>
      </c>
    </row>
    <row r="881" spans="1:2">
      <c r="A881" s="11" t="s">
        <v>1761</v>
      </c>
      <c r="B881" s="73">
        <v>794470000</v>
      </c>
    </row>
    <row r="882" spans="1:2">
      <c r="A882" s="11" t="s">
        <v>1762</v>
      </c>
      <c r="B882" s="73">
        <v>711110000</v>
      </c>
    </row>
    <row r="883" spans="1:2">
      <c r="A883" s="11" t="s">
        <v>1764</v>
      </c>
      <c r="B883" s="73">
        <v>1595380000</v>
      </c>
    </row>
    <row r="884" spans="1:2">
      <c r="A884" s="11" t="s">
        <v>1765</v>
      </c>
      <c r="B884" s="73">
        <v>1114040000</v>
      </c>
    </row>
    <row r="885" spans="1:2">
      <c r="A885" s="11" t="s">
        <v>1767</v>
      </c>
      <c r="B885" s="73">
        <v>1720070000</v>
      </c>
    </row>
    <row r="886" spans="1:2">
      <c r="A886" s="11" t="s">
        <v>1769</v>
      </c>
      <c r="B886" s="73">
        <v>2194740000</v>
      </c>
    </row>
    <row r="887" spans="1:2">
      <c r="A887" s="11" t="s">
        <v>1771</v>
      </c>
      <c r="B887" s="73">
        <v>1744150000</v>
      </c>
    </row>
    <row r="888" spans="1:2">
      <c r="A888" s="11" t="s">
        <v>1773</v>
      </c>
      <c r="B888" s="73">
        <v>903330000</v>
      </c>
    </row>
    <row r="889" spans="1:2">
      <c r="A889" s="11" t="s">
        <v>1775</v>
      </c>
      <c r="B889" s="73">
        <v>672990000</v>
      </c>
    </row>
    <row r="890" spans="1:2">
      <c r="A890" s="11" t="s">
        <v>1776</v>
      </c>
      <c r="B890" s="73">
        <v>452860000</v>
      </c>
    </row>
    <row r="891" spans="1:2">
      <c r="A891" s="11" t="s">
        <v>1973</v>
      </c>
      <c r="B891" s="73">
        <v>1947230000</v>
      </c>
    </row>
    <row r="892" spans="1:2">
      <c r="A892" s="11" t="s">
        <v>1777</v>
      </c>
      <c r="B892" s="73">
        <v>1098500000</v>
      </c>
    </row>
    <row r="893" spans="1:2">
      <c r="A893" s="11" t="s">
        <v>1778</v>
      </c>
      <c r="B893" s="73">
        <v>452950000</v>
      </c>
    </row>
    <row r="894" spans="1:2">
      <c r="A894" s="11" t="s">
        <v>1779</v>
      </c>
      <c r="B894" s="73">
        <v>613100000</v>
      </c>
    </row>
    <row r="895" spans="1:2">
      <c r="A895" s="11" t="s">
        <v>1590</v>
      </c>
      <c r="B895" s="73">
        <v>878510000</v>
      </c>
    </row>
    <row r="896" spans="1:2">
      <c r="A896" s="11" t="s">
        <v>1780</v>
      </c>
      <c r="B896" s="73">
        <v>479130000</v>
      </c>
    </row>
    <row r="897" spans="1:2">
      <c r="A897" s="11" t="s">
        <v>1782</v>
      </c>
      <c r="B897" s="73">
        <v>467270000</v>
      </c>
    </row>
    <row r="898" spans="1:2">
      <c r="A898" s="11" t="s">
        <v>1784</v>
      </c>
      <c r="B898" s="73">
        <v>1334000000</v>
      </c>
    </row>
    <row r="899" spans="1:2">
      <c r="A899" s="11" t="s">
        <v>1785</v>
      </c>
      <c r="B899" s="73">
        <v>905350000</v>
      </c>
    </row>
    <row r="900" spans="1:2">
      <c r="A900" s="11" t="s">
        <v>1787</v>
      </c>
      <c r="B900" s="73">
        <v>933430000</v>
      </c>
    </row>
    <row r="901" spans="1:2">
      <c r="A901" s="11" t="s">
        <v>1788</v>
      </c>
      <c r="B901" s="73">
        <v>637050000</v>
      </c>
    </row>
    <row r="902" spans="1:2">
      <c r="A902" s="11" t="s">
        <v>951</v>
      </c>
      <c r="B902" s="73">
        <v>2552300000</v>
      </c>
    </row>
    <row r="903" spans="1:2">
      <c r="A903" s="11" t="s">
        <v>363</v>
      </c>
      <c r="B903" s="73">
        <v>546540000</v>
      </c>
    </row>
    <row r="904" spans="1:2">
      <c r="A904" s="11" t="s">
        <v>1792</v>
      </c>
      <c r="B904" s="73">
        <v>580060000</v>
      </c>
    </row>
    <row r="905" spans="1:2">
      <c r="A905" s="11" t="s">
        <v>955</v>
      </c>
      <c r="B905" s="73">
        <v>1500340000</v>
      </c>
    </row>
    <row r="906" spans="1:2">
      <c r="A906" s="11" t="s">
        <v>1793</v>
      </c>
      <c r="B906" s="73">
        <v>1985620000</v>
      </c>
    </row>
    <row r="907" spans="1:2">
      <c r="A907" s="11" t="s">
        <v>1794</v>
      </c>
      <c r="B907" s="73">
        <v>624110000</v>
      </c>
    </row>
    <row r="908" spans="1:2">
      <c r="A908" s="11" t="s">
        <v>1795</v>
      </c>
      <c r="B908" s="73">
        <v>1112990000</v>
      </c>
    </row>
    <row r="909" spans="1:2">
      <c r="A909" s="11" t="s">
        <v>380</v>
      </c>
      <c r="B909" s="73">
        <v>415450000</v>
      </c>
    </row>
    <row r="910" spans="1:2">
      <c r="A910" s="11" t="s">
        <v>1796</v>
      </c>
      <c r="B910" s="73">
        <v>744670000</v>
      </c>
    </row>
    <row r="911" spans="1:2">
      <c r="A911" s="11" t="s">
        <v>1797</v>
      </c>
      <c r="B911" s="73">
        <v>1175450000</v>
      </c>
    </row>
    <row r="912" spans="1:2">
      <c r="A912" s="11" t="s">
        <v>1799</v>
      </c>
      <c r="B912" s="73">
        <v>1172260000</v>
      </c>
    </row>
    <row r="913" spans="1:2">
      <c r="A913" s="11" t="s">
        <v>1801</v>
      </c>
      <c r="B913" s="73">
        <v>557670000</v>
      </c>
    </row>
    <row r="914" spans="1:2">
      <c r="A914" s="11" t="s">
        <v>1803</v>
      </c>
      <c r="B914" s="73">
        <v>609300000</v>
      </c>
    </row>
    <row r="915" spans="1:2">
      <c r="A915" s="11" t="s">
        <v>1805</v>
      </c>
      <c r="B915" s="73">
        <v>1549730000</v>
      </c>
    </row>
    <row r="916" spans="1:2">
      <c r="A916" s="11" t="s">
        <v>1807</v>
      </c>
      <c r="B916" s="73">
        <v>693320000</v>
      </c>
    </row>
    <row r="917" spans="1:2">
      <c r="A917" s="11" t="s">
        <v>1809</v>
      </c>
      <c r="B917" s="73">
        <v>1196990000</v>
      </c>
    </row>
    <row r="918" spans="1:2">
      <c r="A918" s="11" t="s">
        <v>1811</v>
      </c>
      <c r="B918" s="73">
        <v>1981760000</v>
      </c>
    </row>
    <row r="919" spans="1:2">
      <c r="A919" s="11" t="s">
        <v>1813</v>
      </c>
      <c r="B919" s="73">
        <v>585860000</v>
      </c>
    </row>
    <row r="920" spans="1:2">
      <c r="A920" s="11" t="s">
        <v>1815</v>
      </c>
      <c r="B920" s="73">
        <v>740100000</v>
      </c>
    </row>
    <row r="921" spans="1:2">
      <c r="A921" s="11" t="s">
        <v>1817</v>
      </c>
      <c r="B921" s="73">
        <v>965980000</v>
      </c>
    </row>
    <row r="922" spans="1:2">
      <c r="A922" s="11" t="s">
        <v>1818</v>
      </c>
      <c r="B922" s="73">
        <v>1064440000</v>
      </c>
    </row>
    <row r="923" spans="1:2">
      <c r="A923" s="11" t="s">
        <v>1820</v>
      </c>
      <c r="B923" s="73">
        <v>1569310000</v>
      </c>
    </row>
    <row r="924" spans="1:2">
      <c r="A924" s="11" t="s">
        <v>1822</v>
      </c>
      <c r="B924" s="73">
        <v>1713600000</v>
      </c>
    </row>
    <row r="925" spans="1:2">
      <c r="A925" s="11" t="s">
        <v>1824</v>
      </c>
      <c r="B925" s="73">
        <v>645050000</v>
      </c>
    </row>
    <row r="926" spans="1:2">
      <c r="A926" s="11" t="s">
        <v>1825</v>
      </c>
      <c r="B926" s="73">
        <v>1022980000</v>
      </c>
    </row>
    <row r="927" spans="1:2">
      <c r="A927" s="11" t="s">
        <v>1827</v>
      </c>
      <c r="B927" s="73">
        <v>1332970000</v>
      </c>
    </row>
    <row r="928" spans="1:2">
      <c r="A928" s="11" t="s">
        <v>1828</v>
      </c>
      <c r="B928" s="73">
        <v>1550800000</v>
      </c>
    </row>
    <row r="929" spans="1:2">
      <c r="A929" s="11" t="s">
        <v>1830</v>
      </c>
      <c r="B929" s="73">
        <v>818280000</v>
      </c>
    </row>
    <row r="930" spans="1:2">
      <c r="A930" s="11" t="s">
        <v>1832</v>
      </c>
      <c r="B930" s="73">
        <v>1494170000</v>
      </c>
    </row>
    <row r="931" spans="1:2">
      <c r="A931" s="11" t="s">
        <v>1834</v>
      </c>
      <c r="B931" s="73">
        <v>1132690000</v>
      </c>
    </row>
    <row r="932" spans="1:2">
      <c r="A932" s="11" t="s">
        <v>1835</v>
      </c>
      <c r="B932" s="73">
        <v>1367160000</v>
      </c>
    </row>
    <row r="933" spans="1:2">
      <c r="A933" s="11" t="s">
        <v>1837</v>
      </c>
      <c r="B933" s="73">
        <v>1226440000</v>
      </c>
    </row>
    <row r="934" spans="1:2">
      <c r="A934" s="11" t="s">
        <v>1839</v>
      </c>
      <c r="B934" s="73">
        <v>1064280000</v>
      </c>
    </row>
    <row r="935" spans="1:2">
      <c r="A935" s="11" t="s">
        <v>1841</v>
      </c>
      <c r="B935" s="73">
        <v>2382360000</v>
      </c>
    </row>
    <row r="936" spans="1:2">
      <c r="A936" s="11" t="s">
        <v>1843</v>
      </c>
      <c r="B936" s="73">
        <v>1532530000</v>
      </c>
    </row>
    <row r="937" spans="1:2">
      <c r="A937" s="11" t="s">
        <v>1845</v>
      </c>
      <c r="B937" s="73">
        <v>1037070000</v>
      </c>
    </row>
    <row r="938" spans="1:2">
      <c r="A938" s="11" t="s">
        <v>1847</v>
      </c>
      <c r="B938" s="73">
        <v>2453600000</v>
      </c>
    </row>
    <row r="939" spans="1:2">
      <c r="A939" s="11" t="s">
        <v>1849</v>
      </c>
      <c r="B939" s="73">
        <v>672750000</v>
      </c>
    </row>
    <row r="940" spans="1:2">
      <c r="A940" s="11" t="s">
        <v>1851</v>
      </c>
      <c r="B940" s="73">
        <v>1012880000</v>
      </c>
    </row>
    <row r="941" spans="1:2">
      <c r="A941" s="11" t="s">
        <v>1852</v>
      </c>
      <c r="B941" s="73">
        <v>1774430000</v>
      </c>
    </row>
    <row r="942" spans="1:2">
      <c r="A942" s="11" t="s">
        <v>1854</v>
      </c>
      <c r="B942" s="73">
        <v>914000000</v>
      </c>
    </row>
    <row r="943" spans="1:2">
      <c r="A943" s="11" t="s">
        <v>1856</v>
      </c>
      <c r="B943" s="73">
        <v>1812470000</v>
      </c>
    </row>
    <row r="944" spans="1:2">
      <c r="A944" s="11" t="s">
        <v>1858</v>
      </c>
      <c r="B944" s="73">
        <v>1355580000</v>
      </c>
    </row>
    <row r="945" spans="1:2">
      <c r="A945" s="11" t="s">
        <v>1412</v>
      </c>
      <c r="B945" s="73">
        <v>568780000</v>
      </c>
    </row>
    <row r="946" spans="1:2">
      <c r="A946" s="11" t="s">
        <v>1860</v>
      </c>
      <c r="B946" s="73">
        <v>947350000</v>
      </c>
    </row>
    <row r="947" spans="1:2">
      <c r="A947" s="11" t="s">
        <v>1862</v>
      </c>
      <c r="B947" s="73">
        <v>512340000</v>
      </c>
    </row>
    <row r="948" spans="1:2">
      <c r="A948" s="11" t="s">
        <v>1863</v>
      </c>
      <c r="B948" s="73">
        <v>2300250000</v>
      </c>
    </row>
    <row r="949" spans="1:2">
      <c r="A949" s="11" t="s">
        <v>1864</v>
      </c>
      <c r="B949" s="73">
        <v>1340060000</v>
      </c>
    </row>
    <row r="950" spans="1:2">
      <c r="A950" s="11" t="s">
        <v>1865</v>
      </c>
      <c r="B950" s="73">
        <v>1030960000</v>
      </c>
    </row>
    <row r="951" spans="1:2">
      <c r="A951" s="11" t="s">
        <v>1867</v>
      </c>
      <c r="B951" s="73">
        <v>587030000</v>
      </c>
    </row>
    <row r="952" spans="1:2">
      <c r="A952" s="11" t="s">
        <v>1869</v>
      </c>
      <c r="B952" s="73">
        <v>1325440000</v>
      </c>
    </row>
    <row r="953" spans="1:2">
      <c r="A953" s="11" t="s">
        <v>1870</v>
      </c>
      <c r="B953" s="73">
        <v>1266710000</v>
      </c>
    </row>
    <row r="954" spans="1:2">
      <c r="A954" s="11" t="s">
        <v>1871</v>
      </c>
      <c r="B954" s="73">
        <v>564050000</v>
      </c>
    </row>
    <row r="955" spans="1:2">
      <c r="A955" s="11" t="s">
        <v>1872</v>
      </c>
      <c r="B955" s="73">
        <v>887300000</v>
      </c>
    </row>
    <row r="956" spans="1:2">
      <c r="A956" s="11" t="s">
        <v>1874</v>
      </c>
      <c r="B956" s="73">
        <v>628610000</v>
      </c>
    </row>
    <row r="957" spans="1:2">
      <c r="A957" s="11" t="s">
        <v>1876</v>
      </c>
      <c r="B957" s="73">
        <v>1512460000</v>
      </c>
    </row>
    <row r="958" spans="1:2">
      <c r="A958" s="11" t="s">
        <v>1878</v>
      </c>
      <c r="B958" s="73">
        <v>1543880000</v>
      </c>
    </row>
    <row r="959" spans="1:2">
      <c r="A959" s="11" t="s">
        <v>1879</v>
      </c>
      <c r="B959" s="73">
        <v>1629780000</v>
      </c>
    </row>
    <row r="960" spans="1:2">
      <c r="A960" s="11" t="s">
        <v>1881</v>
      </c>
      <c r="B960" s="73">
        <v>801700000</v>
      </c>
    </row>
    <row r="961" spans="1:2">
      <c r="A961" s="11" t="s">
        <v>1882</v>
      </c>
      <c r="B961" s="73">
        <v>985200000</v>
      </c>
    </row>
    <row r="962" spans="1:2">
      <c r="A962" s="11" t="s">
        <v>1883</v>
      </c>
      <c r="B962" s="73">
        <v>1165270000</v>
      </c>
    </row>
    <row r="963" spans="1:2">
      <c r="A963" s="11" t="s">
        <v>116</v>
      </c>
      <c r="B963" s="73">
        <v>1746070000</v>
      </c>
    </row>
    <row r="964" spans="1:2">
      <c r="A964" s="11" t="s">
        <v>1885</v>
      </c>
      <c r="B964" s="73">
        <v>642020000</v>
      </c>
    </row>
    <row r="965" spans="1:2">
      <c r="A965" s="11" t="s">
        <v>1886</v>
      </c>
      <c r="B965" s="73">
        <v>508830000</v>
      </c>
    </row>
    <row r="966" spans="1:2">
      <c r="A966" s="11" t="s">
        <v>1887</v>
      </c>
      <c r="B966" s="73">
        <v>946180000</v>
      </c>
    </row>
    <row r="967" spans="1:2">
      <c r="A967" s="11" t="s">
        <v>1889</v>
      </c>
      <c r="B967" s="73">
        <v>1515560000</v>
      </c>
    </row>
    <row r="968" spans="1:2">
      <c r="A968" s="11" t="s">
        <v>1891</v>
      </c>
      <c r="B968" s="73">
        <v>806590000</v>
      </c>
    </row>
    <row r="969" spans="1:2">
      <c r="A969" s="11" t="s">
        <v>1893</v>
      </c>
      <c r="B969" s="73">
        <v>1953850000</v>
      </c>
    </row>
    <row r="970" spans="1:2">
      <c r="A970" s="11" t="s">
        <v>1895</v>
      </c>
      <c r="B970" s="73">
        <v>526930000</v>
      </c>
    </row>
    <row r="971" spans="1:2">
      <c r="A971" s="11" t="s">
        <v>1897</v>
      </c>
      <c r="B971" s="73">
        <v>720450000</v>
      </c>
    </row>
    <row r="972" spans="1:2">
      <c r="A972" s="11" t="s">
        <v>1899</v>
      </c>
      <c r="B972" s="73">
        <v>627490000</v>
      </c>
    </row>
    <row r="973" spans="1:2">
      <c r="A973" s="11" t="s">
        <v>1901</v>
      </c>
      <c r="B973" s="73">
        <v>1548840000</v>
      </c>
    </row>
    <row r="974" spans="1:2">
      <c r="A974" s="11" t="s">
        <v>1903</v>
      </c>
      <c r="B974" s="73">
        <v>965660000</v>
      </c>
    </row>
    <row r="975" spans="1:2">
      <c r="A975" s="11" t="s">
        <v>1904</v>
      </c>
      <c r="B975" s="73">
        <v>549940000</v>
      </c>
    </row>
    <row r="976" spans="1:2">
      <c r="A976" s="11" t="s">
        <v>1906</v>
      </c>
      <c r="B976" s="73">
        <v>615230000</v>
      </c>
    </row>
    <row r="977" spans="1:2">
      <c r="A977" s="11" t="s">
        <v>1908</v>
      </c>
      <c r="B977" s="73">
        <v>1905120000</v>
      </c>
    </row>
    <row r="978" spans="1:2">
      <c r="A978" s="11" t="s">
        <v>1910</v>
      </c>
      <c r="B978" s="73">
        <v>1248270000</v>
      </c>
    </row>
    <row r="979" spans="1:2">
      <c r="A979" s="11" t="s">
        <v>1911</v>
      </c>
      <c r="B979" s="73">
        <v>1015770000</v>
      </c>
    </row>
    <row r="980" spans="1:2">
      <c r="A980" s="11" t="s">
        <v>1913</v>
      </c>
      <c r="B980" s="73">
        <v>1052230000</v>
      </c>
    </row>
    <row r="981" spans="1:2">
      <c r="A981" s="11" t="s">
        <v>1914</v>
      </c>
      <c r="B981" s="73">
        <v>948150000</v>
      </c>
    </row>
    <row r="982" spans="1:2">
      <c r="A982" s="11" t="s">
        <v>1916</v>
      </c>
      <c r="B982" s="73">
        <v>1148930000</v>
      </c>
    </row>
    <row r="983" spans="1:2">
      <c r="A983" s="11" t="s">
        <v>1917</v>
      </c>
      <c r="B983" s="73">
        <v>806220000</v>
      </c>
    </row>
    <row r="984" spans="1:2">
      <c r="A984" s="11" t="s">
        <v>1918</v>
      </c>
      <c r="B984" s="73">
        <v>2465890000</v>
      </c>
    </row>
    <row r="985" spans="1:2">
      <c r="A985" s="11" t="s">
        <v>1974</v>
      </c>
      <c r="B985" s="73">
        <v>1193970000</v>
      </c>
    </row>
    <row r="986" spans="1:2">
      <c r="A986" s="11" t="s">
        <v>1921</v>
      </c>
      <c r="B986" s="73">
        <v>1506660000</v>
      </c>
    </row>
    <row r="987" spans="1:2">
      <c r="A987" s="11" t="s">
        <v>1923</v>
      </c>
      <c r="B987" s="73">
        <v>1480350000</v>
      </c>
    </row>
    <row r="988" spans="1:2">
      <c r="A988" s="11" t="s">
        <v>1924</v>
      </c>
      <c r="B988" s="73">
        <v>1588980000</v>
      </c>
    </row>
    <row r="989" spans="1:2">
      <c r="A989" s="11" t="s">
        <v>1926</v>
      </c>
      <c r="B989" s="73">
        <v>896590000</v>
      </c>
    </row>
    <row r="990" spans="1:2">
      <c r="A990" s="11" t="s">
        <v>1928</v>
      </c>
      <c r="B990" s="73">
        <v>1714870000</v>
      </c>
    </row>
    <row r="991" spans="1:2">
      <c r="A991" s="11" t="s">
        <v>1419</v>
      </c>
      <c r="B991" s="73">
        <v>2542890000</v>
      </c>
    </row>
    <row r="992" spans="1:2">
      <c r="A992" s="11" t="s">
        <v>1931</v>
      </c>
      <c r="B992" s="73">
        <v>1469610000</v>
      </c>
    </row>
    <row r="993" spans="1:2">
      <c r="A993" s="11" t="s">
        <v>1933</v>
      </c>
      <c r="B993" s="73">
        <v>853690000</v>
      </c>
    </row>
    <row r="994" spans="1:2">
      <c r="A994" s="11" t="s">
        <v>1934</v>
      </c>
      <c r="B994" s="73">
        <v>674890000</v>
      </c>
    </row>
    <row r="995" spans="1:2">
      <c r="A995" s="11" t="s">
        <v>1936</v>
      </c>
      <c r="B995" s="73">
        <v>1662590000</v>
      </c>
    </row>
    <row r="996" spans="1:2">
      <c r="A996" s="11" t="s">
        <v>1938</v>
      </c>
      <c r="B996" s="73">
        <v>470320000</v>
      </c>
    </row>
    <row r="997" spans="1:2">
      <c r="A997" s="11" t="s">
        <v>1940</v>
      </c>
      <c r="B997" s="73">
        <v>984270000</v>
      </c>
    </row>
    <row r="998" spans="1:2">
      <c r="A998" s="11" t="s">
        <v>1942</v>
      </c>
      <c r="B998" s="73">
        <v>473870000</v>
      </c>
    </row>
    <row r="999" spans="1:2">
      <c r="A999" s="11" t="s">
        <v>1944</v>
      </c>
      <c r="B999" s="73">
        <v>1767100000</v>
      </c>
    </row>
    <row r="1000" spans="1:2">
      <c r="A1000" s="11" t="s">
        <v>1946</v>
      </c>
      <c r="B1000" s="73">
        <v>959600000</v>
      </c>
    </row>
    <row r="1001" spans="1:2">
      <c r="A1001" s="11" t="s">
        <v>1948</v>
      </c>
      <c r="B1001" s="73">
        <v>2161950000</v>
      </c>
    </row>
  </sheetData>
  <mergeCells count="2">
    <mergeCell ref="E14:I14"/>
    <mergeCell ref="E15:I21"/>
  </mergeCells>
  <conditionalFormatting sqref="G2:G11">
    <cfRule type="cellIs" dxfId="9" priority="1" operator="equal">
      <formula>"BENAR"</formula>
    </cfRule>
    <cfRule type="cellIs" dxfId="8" priority="2" operator="equal">
      <formula>"SALAH"</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2D5BB-EC1A-854A-B148-D31DD649DD24}">
  <dimension ref="A1:M74"/>
  <sheetViews>
    <sheetView workbookViewId="0">
      <selection activeCell="H30" sqref="H30"/>
    </sheetView>
  </sheetViews>
  <sheetFormatPr baseColWidth="10" defaultRowHeight="14"/>
  <cols>
    <col min="1" max="1" width="18.5" style="17" customWidth="1"/>
    <col min="2" max="2" width="15.33203125" style="17" customWidth="1"/>
    <col min="3" max="3" width="17.33203125" style="17" customWidth="1"/>
    <col min="4" max="4" width="10.83203125" style="17"/>
    <col min="5" max="5" width="25.6640625" style="17" bestFit="1" customWidth="1"/>
    <col min="6" max="6" width="11" style="17" bestFit="1" customWidth="1"/>
    <col min="7" max="7" width="21.6640625" style="17" customWidth="1"/>
    <col min="8" max="9" width="10.83203125" style="17"/>
    <col min="10" max="10" width="17.6640625" style="17" customWidth="1"/>
    <col min="11" max="11" width="18.5" style="17" customWidth="1"/>
    <col min="12" max="12" width="17.33203125" style="17" customWidth="1"/>
    <col min="13" max="13" width="20" style="17" customWidth="1"/>
    <col min="14" max="16384" width="10.83203125" style="17"/>
  </cols>
  <sheetData>
    <row r="1" spans="1:13" ht="18" customHeight="1">
      <c r="A1" s="92" t="s">
        <v>2099</v>
      </c>
      <c r="B1" s="92"/>
      <c r="C1" s="47" t="s">
        <v>2103</v>
      </c>
      <c r="E1" s="92" t="s">
        <v>2100</v>
      </c>
      <c r="F1" s="92"/>
      <c r="G1" s="47" t="s">
        <v>2103</v>
      </c>
      <c r="I1" s="92" t="s">
        <v>2101</v>
      </c>
      <c r="J1" s="92"/>
      <c r="K1" s="92"/>
      <c r="L1" s="92"/>
      <c r="M1" s="106" t="s">
        <v>2103</v>
      </c>
    </row>
    <row r="2" spans="1:13">
      <c r="A2" s="30" t="s">
        <v>1965</v>
      </c>
      <c r="B2" s="23"/>
      <c r="C2" s="46" t="str">
        <f>IF(B2='Kunci Jawaban'!F3,"BENAR","SALAH")</f>
        <v>SALAH</v>
      </c>
      <c r="D2" s="31"/>
      <c r="E2" s="33" t="s">
        <v>40</v>
      </c>
      <c r="F2" s="34"/>
      <c r="G2" s="46" t="str">
        <f>IF(F2='Kunci Jawaban'!B15,"BENAR","SALAH")</f>
        <v>SALAH</v>
      </c>
      <c r="H2" s="32"/>
      <c r="I2" s="23"/>
      <c r="J2" s="22" t="s">
        <v>2006</v>
      </c>
      <c r="K2" s="22" t="s">
        <v>2009</v>
      </c>
      <c r="L2" s="22" t="s">
        <v>2021</v>
      </c>
      <c r="M2" s="107"/>
    </row>
    <row r="3" spans="1:13">
      <c r="A3" s="30" t="s">
        <v>1963</v>
      </c>
      <c r="B3" s="23"/>
      <c r="C3" s="46" t="str">
        <f>IF(B3='Kunci Jawaban'!F4,"BENAR","SALAH")</f>
        <v>SALAH</v>
      </c>
      <c r="D3" s="31"/>
      <c r="E3" s="35" t="s">
        <v>42</v>
      </c>
      <c r="F3" s="23"/>
      <c r="G3" s="46" t="str">
        <f>IF(F3='Kunci Jawaban'!B16,"BENAR","SALAH")</f>
        <v>SALAH</v>
      </c>
      <c r="H3" s="32"/>
      <c r="I3" s="33" t="s">
        <v>1956</v>
      </c>
      <c r="J3" s="36"/>
      <c r="K3" s="36"/>
      <c r="L3" s="36"/>
      <c r="M3" s="46" t="str">
        <f>IF(AND(J3='Kunci Jawaban'!I4,'Kunci Jawaban'!J4='Tabel Demografi'!K3,'Tabel Demografi'!L3='Kunci Jawaban'!K4),"BENAR","SALAH")</f>
        <v>SALAH</v>
      </c>
    </row>
    <row r="4" spans="1:13">
      <c r="A4" s="30" t="s">
        <v>1960</v>
      </c>
      <c r="B4" s="23"/>
      <c r="C4" s="46" t="str">
        <f>IF(B4='Kunci Jawaban'!F5,"BENAR","SALAH")</f>
        <v>SALAH</v>
      </c>
      <c r="D4" s="31"/>
      <c r="E4" s="35" t="s">
        <v>39</v>
      </c>
      <c r="F4" s="23"/>
      <c r="G4" s="46" t="str">
        <f>IF(F4='Kunci Jawaban'!B17,"BENAR","SALAH")</f>
        <v>SALAH</v>
      </c>
      <c r="H4" s="32"/>
      <c r="I4" s="37" t="s">
        <v>9</v>
      </c>
      <c r="J4" s="36"/>
      <c r="K4" s="36"/>
      <c r="L4" s="36"/>
      <c r="M4" s="46" t="str">
        <f>IF(AND(J4='Kunci Jawaban'!I5,'Kunci Jawaban'!J5='Tabel Demografi'!K4,'Tabel Demografi'!L4='Kunci Jawaban'!K5),"BENAR","SALAH")</f>
        <v>SALAH</v>
      </c>
    </row>
    <row r="5" spans="1:13">
      <c r="A5" s="30" t="s">
        <v>1975</v>
      </c>
      <c r="B5" s="23"/>
      <c r="C5" s="46" t="str">
        <f>IF(B5='Kunci Jawaban'!F6,"BENAR","SALAH")</f>
        <v>SALAH</v>
      </c>
      <c r="D5" s="31"/>
      <c r="E5" s="35" t="s">
        <v>22</v>
      </c>
      <c r="F5" s="23"/>
      <c r="G5" s="46" t="str">
        <f>IF(F5='Kunci Jawaban'!B18,"BENAR","SALAH")</f>
        <v>SALAH</v>
      </c>
      <c r="H5" s="32"/>
      <c r="I5" s="37" t="s">
        <v>14</v>
      </c>
      <c r="J5" s="36"/>
      <c r="K5" s="36"/>
      <c r="L5" s="36"/>
      <c r="M5" s="46" t="str">
        <f>IF(AND(J5='Kunci Jawaban'!I6,'Kunci Jawaban'!J6='Tabel Demografi'!K5,'Tabel Demografi'!L5='Kunci Jawaban'!K6),"BENAR","SALAH")</f>
        <v>SALAH</v>
      </c>
    </row>
    <row r="6" spans="1:13">
      <c r="A6" s="30" t="s">
        <v>1961</v>
      </c>
      <c r="B6" s="23"/>
      <c r="C6" s="46" t="str">
        <f>IF(B6='Kunci Jawaban'!F7,"BENAR","SALAH")</f>
        <v>SALAH</v>
      </c>
      <c r="D6" s="31"/>
      <c r="E6" s="35" t="s">
        <v>38</v>
      </c>
      <c r="F6" s="23"/>
      <c r="G6" s="46" t="str">
        <f>IF(F6='Kunci Jawaban'!B19,"BENAR","SALAH")</f>
        <v>SALAH</v>
      </c>
      <c r="H6" s="32"/>
      <c r="I6" s="33" t="s">
        <v>1957</v>
      </c>
      <c r="J6" s="36"/>
      <c r="K6" s="36"/>
      <c r="L6" s="36"/>
      <c r="M6" s="46" t="str">
        <f>IF(AND(J6='Kunci Jawaban'!I7,'Kunci Jawaban'!J7='Tabel Demografi'!K6,'Tabel Demografi'!L6='Kunci Jawaban'!K7),"BENAR","SALAH")</f>
        <v>SALAH</v>
      </c>
    </row>
    <row r="7" spans="1:13">
      <c r="A7" s="30" t="s">
        <v>1959</v>
      </c>
      <c r="B7" s="23"/>
      <c r="C7" s="46" t="str">
        <f>IF(B7='Kunci Jawaban'!F8,"BENAR","SALAH")</f>
        <v>SALAH</v>
      </c>
      <c r="D7" s="31"/>
      <c r="E7" s="35" t="s">
        <v>24</v>
      </c>
      <c r="F7" s="23"/>
      <c r="G7" s="46" t="str">
        <f>IF(F7='Kunci Jawaban'!B20,"BENAR","SALAH")</f>
        <v>SALAH</v>
      </c>
      <c r="H7" s="32"/>
      <c r="I7" s="37" t="s">
        <v>9</v>
      </c>
      <c r="J7" s="36"/>
      <c r="K7" s="36"/>
      <c r="L7" s="36"/>
      <c r="M7" s="46" t="str">
        <f>IF(AND(J7='Kunci Jawaban'!I8,'Kunci Jawaban'!J8='Tabel Demografi'!K7,'Tabel Demografi'!L7='Kunci Jawaban'!K8),"BENAR","SALAH")</f>
        <v>SALAH</v>
      </c>
    </row>
    <row r="8" spans="1:13">
      <c r="A8" s="30" t="s">
        <v>1968</v>
      </c>
      <c r="B8" s="23"/>
      <c r="C8" s="46" t="str">
        <f>IF(B8='Kunci Jawaban'!F9,"BENAR","SALAH")</f>
        <v>SALAH</v>
      </c>
      <c r="D8" s="31"/>
      <c r="E8" s="35" t="s">
        <v>37</v>
      </c>
      <c r="F8" s="23"/>
      <c r="G8" s="46" t="str">
        <f>IF(F8='Kunci Jawaban'!B21,"BENAR","SALAH")</f>
        <v>SALAH</v>
      </c>
      <c r="H8" s="32"/>
      <c r="I8" s="37" t="s">
        <v>14</v>
      </c>
      <c r="J8" s="36"/>
      <c r="K8" s="36"/>
      <c r="L8" s="36"/>
      <c r="M8" s="46" t="str">
        <f>IF(AND(J8='Kunci Jawaban'!I9,'Kunci Jawaban'!J9='Tabel Demografi'!K8,'Tabel Demografi'!L8='Kunci Jawaban'!K9),"BENAR","SALAH")</f>
        <v>SALAH</v>
      </c>
    </row>
    <row r="9" spans="1:13">
      <c r="A9" s="30" t="s">
        <v>1976</v>
      </c>
      <c r="B9" s="23"/>
      <c r="C9" s="46" t="str">
        <f>IF(B9='Kunci Jawaban'!F10,"BENAR","SALAH")</f>
        <v>SALAH</v>
      </c>
      <c r="D9" s="31"/>
      <c r="E9" s="35" t="s">
        <v>6</v>
      </c>
      <c r="F9" s="23"/>
      <c r="G9" s="46" t="str">
        <f>IF(F9='Kunci Jawaban'!B22,"BENAR","SALAH")</f>
        <v>SALAH</v>
      </c>
      <c r="H9" s="32"/>
      <c r="I9" s="33" t="s">
        <v>1958</v>
      </c>
      <c r="J9" s="36"/>
      <c r="K9" s="36"/>
      <c r="L9" s="36"/>
      <c r="M9" s="46" t="str">
        <f>IF(AND(J9='Kunci Jawaban'!I10,'Kunci Jawaban'!J10='Tabel Demografi'!K9,'Tabel Demografi'!L9='Kunci Jawaban'!K10),"BENAR","SALAH")</f>
        <v>SALAH</v>
      </c>
    </row>
    <row r="10" spans="1:13">
      <c r="A10" s="30" t="s">
        <v>1966</v>
      </c>
      <c r="B10" s="23"/>
      <c r="C10" s="46" t="str">
        <f>IF(B10='Kunci Jawaban'!F11,"BENAR","SALAH")</f>
        <v>SALAH</v>
      </c>
      <c r="D10" s="31"/>
      <c r="E10" s="33" t="s">
        <v>16</v>
      </c>
      <c r="F10" s="34"/>
      <c r="G10" s="46" t="str">
        <f>IF(F10='Kunci Jawaban'!B23,"BENAR","SALAH")</f>
        <v>SALAH</v>
      </c>
      <c r="H10" s="32"/>
      <c r="I10" s="37" t="s">
        <v>9</v>
      </c>
      <c r="J10" s="36"/>
      <c r="K10" s="36"/>
      <c r="L10" s="36"/>
      <c r="M10" s="46" t="str">
        <f>IF(AND(J10='Kunci Jawaban'!I11,'Kunci Jawaban'!J11='Tabel Demografi'!K10,'Tabel Demografi'!L10='Kunci Jawaban'!K11),"BENAR","SALAH")</f>
        <v>SALAH</v>
      </c>
    </row>
    <row r="11" spans="1:13">
      <c r="A11" s="30" t="s">
        <v>1969</v>
      </c>
      <c r="B11" s="23"/>
      <c r="C11" s="46" t="str">
        <f>IF(B11='Kunci Jawaban'!F12,"BENAR","SALAH")</f>
        <v>SALAH</v>
      </c>
      <c r="D11" s="31"/>
      <c r="E11" s="35" t="s">
        <v>36</v>
      </c>
      <c r="F11" s="23"/>
      <c r="G11" s="46" t="str">
        <f>IF(F11='Kunci Jawaban'!B24,"BENAR","SALAH")</f>
        <v>SALAH</v>
      </c>
      <c r="H11" s="32"/>
      <c r="I11" s="37" t="s">
        <v>14</v>
      </c>
      <c r="J11" s="36"/>
      <c r="K11" s="36"/>
      <c r="L11" s="36"/>
      <c r="M11" s="46" t="str">
        <f>IF(AND(J11='Kunci Jawaban'!I12,'Kunci Jawaban'!J12='Tabel Demografi'!K11,'Tabel Demografi'!L11='Kunci Jawaban'!K12),"BENAR","SALAH")</f>
        <v>SALAH</v>
      </c>
    </row>
    <row r="12" spans="1:13">
      <c r="A12" s="30" t="s">
        <v>1964</v>
      </c>
      <c r="B12" s="23"/>
      <c r="C12" s="46" t="str">
        <f>IF(B12='Kunci Jawaban'!F13,"BENAR","SALAH")</f>
        <v>SALAH</v>
      </c>
      <c r="D12" s="31"/>
      <c r="E12" s="35" t="s">
        <v>55</v>
      </c>
      <c r="F12" s="23"/>
      <c r="G12" s="46" t="str">
        <f>IF(F12='Kunci Jawaban'!B25,"BENAR","SALAH")</f>
        <v>SALAH</v>
      </c>
      <c r="H12" s="32"/>
      <c r="I12" s="34" t="s">
        <v>1994</v>
      </c>
      <c r="J12" s="36"/>
      <c r="K12" s="36"/>
      <c r="L12" s="36"/>
      <c r="M12" s="46" t="str">
        <f>IF(AND(J12='Kunci Jawaban'!I13,'Kunci Jawaban'!J13='Tabel Demografi'!K12,'Tabel Demografi'!L12='Kunci Jawaban'!K13),"BENAR","SALAH")</f>
        <v>SALAH</v>
      </c>
    </row>
    <row r="13" spans="1:13">
      <c r="A13" s="30" t="s">
        <v>1962</v>
      </c>
      <c r="B13" s="23"/>
      <c r="C13" s="46" t="str">
        <f>IF(B13='Kunci Jawaban'!F14,"BENAR","SALAH")</f>
        <v>SALAH</v>
      </c>
      <c r="D13" s="31"/>
      <c r="E13" s="35" t="s">
        <v>57</v>
      </c>
      <c r="F13" s="23"/>
      <c r="G13" s="46" t="str">
        <f>IF(F13='Kunci Jawaban'!B26,"BENAR","SALAH")</f>
        <v>SALAH</v>
      </c>
      <c r="I13" s="21"/>
      <c r="J13" s="21"/>
      <c r="K13" s="21"/>
      <c r="L13" s="21"/>
    </row>
    <row r="14" spans="1:13">
      <c r="A14" s="30" t="s">
        <v>1967</v>
      </c>
      <c r="B14" s="23"/>
      <c r="C14" s="46" t="str">
        <f>IF(B14='Kunci Jawaban'!F15,"BENAR","SALAH")</f>
        <v>SALAH</v>
      </c>
      <c r="D14" s="31"/>
      <c r="E14" s="35" t="s">
        <v>22</v>
      </c>
      <c r="F14" s="23"/>
      <c r="G14" s="46" t="str">
        <f>IF(F14='Kunci Jawaban'!B27,"BENAR","SALAH")</f>
        <v>SALAH</v>
      </c>
    </row>
    <row r="15" spans="1:13">
      <c r="A15" s="23" t="s">
        <v>1994</v>
      </c>
      <c r="B15" s="23"/>
      <c r="C15" s="46" t="str">
        <f>IF(B15='Kunci Jawaban'!F16,"BENAR","SALAH")</f>
        <v>SALAH</v>
      </c>
      <c r="D15" s="31"/>
      <c r="E15" s="35" t="s">
        <v>68</v>
      </c>
      <c r="F15" s="23"/>
      <c r="G15" s="46" t="str">
        <f>IF(F15='Kunci Jawaban'!B28,"BENAR","SALAH")</f>
        <v>SALAH</v>
      </c>
    </row>
    <row r="16" spans="1:13">
      <c r="A16" s="21"/>
      <c r="B16" s="21"/>
      <c r="C16" s="38"/>
      <c r="D16" s="32"/>
      <c r="E16" s="35" t="s">
        <v>100</v>
      </c>
      <c r="F16" s="23"/>
      <c r="G16" s="46" t="str">
        <f>IF(F16='Kunci Jawaban'!B29,"BENAR","SALAH")</f>
        <v>SALAH</v>
      </c>
    </row>
    <row r="17" spans="3:13">
      <c r="C17" s="32"/>
      <c r="D17" s="32"/>
      <c r="E17" s="35" t="s">
        <v>43</v>
      </c>
      <c r="F17" s="23"/>
      <c r="G17" s="46" t="str">
        <f>IF(F17='Kunci Jawaban'!B30,"BENAR","SALAH")</f>
        <v>SALAH</v>
      </c>
    </row>
    <row r="18" spans="3:13">
      <c r="C18" s="32"/>
      <c r="D18" s="32"/>
      <c r="E18" s="35" t="s">
        <v>15</v>
      </c>
      <c r="F18" s="23"/>
      <c r="G18" s="46" t="str">
        <f>IF(F18='Kunci Jawaban'!B31,"BENAR","SALAH")</f>
        <v>SALAH</v>
      </c>
      <c r="I18" s="39"/>
      <c r="J18" s="40"/>
      <c r="K18" s="40"/>
      <c r="L18" s="40"/>
      <c r="M18" s="40"/>
    </row>
    <row r="19" spans="3:13" ht="16">
      <c r="C19" s="32"/>
      <c r="D19" s="32"/>
      <c r="E19" s="35" t="s">
        <v>35</v>
      </c>
      <c r="F19" s="23"/>
      <c r="G19" s="46" t="str">
        <f>IF(F19='Kunci Jawaban'!B32,"BENAR","SALAH")</f>
        <v>SALAH</v>
      </c>
      <c r="I19" s="108" t="s">
        <v>2098</v>
      </c>
      <c r="J19" s="109"/>
      <c r="K19" s="109"/>
      <c r="L19" s="109"/>
      <c r="M19" s="110"/>
    </row>
    <row r="20" spans="3:13">
      <c r="C20" s="32"/>
      <c r="D20" s="32"/>
      <c r="E20" s="35" t="s">
        <v>6</v>
      </c>
      <c r="F20" s="23"/>
      <c r="G20" s="46" t="str">
        <f>IF(F20='Kunci Jawaban'!B33,"BENAR","SALAH")</f>
        <v>SALAH</v>
      </c>
      <c r="I20" s="97" t="s">
        <v>2129</v>
      </c>
      <c r="J20" s="98"/>
      <c r="K20" s="98"/>
      <c r="L20" s="98"/>
      <c r="M20" s="99"/>
    </row>
    <row r="21" spans="3:13">
      <c r="C21" s="32"/>
      <c r="D21" s="32"/>
      <c r="E21" s="33" t="s">
        <v>7</v>
      </c>
      <c r="F21" s="34"/>
      <c r="G21" s="46" t="str">
        <f>IF(F21='Kunci Jawaban'!B34,"BENAR","SALAH")</f>
        <v>SALAH</v>
      </c>
      <c r="I21" s="100"/>
      <c r="J21" s="101"/>
      <c r="K21" s="101"/>
      <c r="L21" s="101"/>
      <c r="M21" s="102"/>
    </row>
    <row r="22" spans="3:13">
      <c r="C22" s="32"/>
      <c r="D22" s="32"/>
      <c r="E22" s="35" t="s">
        <v>42</v>
      </c>
      <c r="F22" s="23"/>
      <c r="G22" s="46" t="str">
        <f>IF(F22='Kunci Jawaban'!B35,"BENAR","SALAH")</f>
        <v>SALAH</v>
      </c>
      <c r="I22" s="100"/>
      <c r="J22" s="101"/>
      <c r="K22" s="101"/>
      <c r="L22" s="101"/>
      <c r="M22" s="102"/>
    </row>
    <row r="23" spans="3:13">
      <c r="C23" s="32"/>
      <c r="D23" s="32"/>
      <c r="E23" s="35" t="s">
        <v>39</v>
      </c>
      <c r="F23" s="23"/>
      <c r="G23" s="46" t="str">
        <f>IF(F23='Kunci Jawaban'!B36,"BENAR","SALAH")</f>
        <v>SALAH</v>
      </c>
      <c r="I23" s="100"/>
      <c r="J23" s="101"/>
      <c r="K23" s="101"/>
      <c r="L23" s="101"/>
      <c r="M23" s="102"/>
    </row>
    <row r="24" spans="3:13">
      <c r="C24" s="32"/>
      <c r="D24" s="32"/>
      <c r="E24" s="35" t="s">
        <v>22</v>
      </c>
      <c r="F24" s="23"/>
      <c r="G24" s="46" t="str">
        <f>IF(F24='Kunci Jawaban'!B37,"BENAR","SALAH")</f>
        <v>SALAH</v>
      </c>
      <c r="I24" s="100"/>
      <c r="J24" s="101"/>
      <c r="K24" s="101"/>
      <c r="L24" s="101"/>
      <c r="M24" s="102"/>
    </row>
    <row r="25" spans="3:13">
      <c r="C25" s="32"/>
      <c r="D25" s="32"/>
      <c r="E25" s="35" t="s">
        <v>38</v>
      </c>
      <c r="F25" s="23"/>
      <c r="G25" s="46" t="str">
        <f>IF(F25='Kunci Jawaban'!B38,"BENAR","SALAH")</f>
        <v>SALAH</v>
      </c>
      <c r="I25" s="100"/>
      <c r="J25" s="101"/>
      <c r="K25" s="101"/>
      <c r="L25" s="101"/>
      <c r="M25" s="102"/>
    </row>
    <row r="26" spans="3:13">
      <c r="C26" s="32"/>
      <c r="D26" s="32"/>
      <c r="E26" s="35" t="s">
        <v>24</v>
      </c>
      <c r="F26" s="23"/>
      <c r="G26" s="46" t="str">
        <f>IF(F26='Kunci Jawaban'!B39,"BENAR","SALAH")</f>
        <v>SALAH</v>
      </c>
      <c r="I26" s="103"/>
      <c r="J26" s="104"/>
      <c r="K26" s="104"/>
      <c r="L26" s="104"/>
      <c r="M26" s="105"/>
    </row>
    <row r="27" spans="3:13">
      <c r="C27" s="32"/>
      <c r="D27" s="32"/>
      <c r="E27" s="35" t="s">
        <v>37</v>
      </c>
      <c r="F27" s="23"/>
      <c r="G27" s="46" t="str">
        <f>IF(F27='Kunci Jawaban'!B40,"BENAR","SALAH")</f>
        <v>SALAH</v>
      </c>
    </row>
    <row r="28" spans="3:13">
      <c r="C28" s="32"/>
      <c r="D28" s="32"/>
      <c r="E28" s="35" t="s">
        <v>6</v>
      </c>
      <c r="F28" s="23"/>
      <c r="G28" s="46" t="str">
        <f>IF(F28='Kunci Jawaban'!B41,"BENAR","SALAH")</f>
        <v>SALAH</v>
      </c>
    </row>
    <row r="29" spans="3:13">
      <c r="C29" s="32"/>
      <c r="D29" s="32"/>
      <c r="E29" s="33" t="s">
        <v>11</v>
      </c>
      <c r="F29" s="34"/>
      <c r="G29" s="46" t="str">
        <f>IF(F29='Kunci Jawaban'!B42,"BENAR","SALAH")</f>
        <v>SALAH</v>
      </c>
    </row>
    <row r="30" spans="3:13">
      <c r="C30" s="32"/>
      <c r="D30" s="32"/>
      <c r="E30" s="35" t="s">
        <v>54</v>
      </c>
      <c r="F30" s="23"/>
      <c r="G30" s="46" t="str">
        <f>IF(F30='Kunci Jawaban'!B43,"BENAR","SALAH")</f>
        <v>SALAH</v>
      </c>
      <c r="I30" s="75"/>
    </row>
    <row r="31" spans="3:13">
      <c r="C31" s="32"/>
      <c r="D31" s="32"/>
      <c r="E31" s="35" t="s">
        <v>22</v>
      </c>
      <c r="F31" s="23"/>
      <c r="G31" s="46" t="str">
        <f>IF(F31='Kunci Jawaban'!B44,"BENAR","SALAH")</f>
        <v>SALAH</v>
      </c>
    </row>
    <row r="32" spans="3:13">
      <c r="C32" s="32"/>
      <c r="D32" s="32"/>
      <c r="E32" s="35" t="s">
        <v>10</v>
      </c>
      <c r="F32" s="23"/>
      <c r="G32" s="46" t="str">
        <f>IF(F32='Kunci Jawaban'!B45,"BENAR","SALAH")</f>
        <v>SALAH</v>
      </c>
    </row>
    <row r="33" spans="3:7">
      <c r="C33" s="32"/>
      <c r="D33" s="32"/>
      <c r="E33" s="35" t="s">
        <v>38</v>
      </c>
      <c r="F33" s="23"/>
      <c r="G33" s="46" t="str">
        <f>IF(F33='Kunci Jawaban'!B46,"BENAR","SALAH")</f>
        <v>SALAH</v>
      </c>
    </row>
    <row r="34" spans="3:7">
      <c r="C34" s="32"/>
      <c r="D34" s="32"/>
      <c r="E34" s="35" t="s">
        <v>50</v>
      </c>
      <c r="F34" s="23"/>
      <c r="G34" s="46" t="str">
        <f>IF(F34='Kunci Jawaban'!B47,"BENAR","SALAH")</f>
        <v>SALAH</v>
      </c>
    </row>
    <row r="35" spans="3:7">
      <c r="C35" s="32"/>
      <c r="D35" s="32"/>
      <c r="E35" s="35" t="s">
        <v>37</v>
      </c>
      <c r="F35" s="23"/>
      <c r="G35" s="46" t="str">
        <f>IF(F35='Kunci Jawaban'!B48,"BENAR","SALAH")</f>
        <v>SALAH</v>
      </c>
    </row>
    <row r="36" spans="3:7">
      <c r="C36" s="32"/>
      <c r="D36" s="32"/>
      <c r="E36" s="35" t="s">
        <v>6</v>
      </c>
      <c r="F36" s="23"/>
      <c r="G36" s="46" t="str">
        <f>IF(F36='Kunci Jawaban'!B49,"BENAR","SALAH")</f>
        <v>SALAH</v>
      </c>
    </row>
    <row r="37" spans="3:7">
      <c r="C37" s="32"/>
      <c r="D37" s="32"/>
      <c r="E37" s="33" t="s">
        <v>13</v>
      </c>
      <c r="F37" s="34"/>
      <c r="G37" s="46" t="str">
        <f>IF(F37='Kunci Jawaban'!B50,"BENAR","SALAH")</f>
        <v>SALAH</v>
      </c>
    </row>
    <row r="38" spans="3:7">
      <c r="C38" s="32"/>
      <c r="D38" s="32"/>
      <c r="E38" s="35" t="s">
        <v>21</v>
      </c>
      <c r="F38" s="23"/>
      <c r="G38" s="46" t="str">
        <f>IF(F38='Kunci Jawaban'!B51,"BENAR","SALAH")</f>
        <v>SALAH</v>
      </c>
    </row>
    <row r="39" spans="3:7">
      <c r="C39" s="32"/>
      <c r="D39" s="32"/>
      <c r="E39" s="35" t="s">
        <v>33</v>
      </c>
      <c r="F39" s="23"/>
      <c r="G39" s="46" t="str">
        <f>IF(F39='Kunci Jawaban'!B52,"BENAR","SALAH")</f>
        <v>SALAH</v>
      </c>
    </row>
    <row r="40" spans="3:7">
      <c r="C40" s="32"/>
      <c r="D40" s="32"/>
      <c r="E40" s="35" t="s">
        <v>22</v>
      </c>
      <c r="F40" s="23"/>
      <c r="G40" s="46" t="str">
        <f>IF(F40='Kunci Jawaban'!B53,"BENAR","SALAH")</f>
        <v>SALAH</v>
      </c>
    </row>
    <row r="41" spans="3:7">
      <c r="C41" s="32"/>
      <c r="D41" s="32"/>
      <c r="E41" s="35" t="s">
        <v>12</v>
      </c>
      <c r="F41" s="23"/>
      <c r="G41" s="46" t="str">
        <f>IF(F41='Kunci Jawaban'!B54,"BENAR","SALAH")</f>
        <v>SALAH</v>
      </c>
    </row>
    <row r="42" spans="3:7">
      <c r="C42" s="32"/>
      <c r="D42" s="32"/>
      <c r="E42" s="35" t="s">
        <v>47</v>
      </c>
      <c r="F42" s="23"/>
      <c r="G42" s="46" t="str">
        <f>IF(F42='Kunci Jawaban'!B55,"BENAR","SALAH")</f>
        <v>SALAH</v>
      </c>
    </row>
    <row r="43" spans="3:7">
      <c r="C43" s="32"/>
      <c r="D43" s="32"/>
      <c r="E43" s="35" t="s">
        <v>62</v>
      </c>
      <c r="F43" s="23"/>
      <c r="G43" s="46" t="str">
        <f>IF(F43='Kunci Jawaban'!B56,"BENAR","SALAH")</f>
        <v>SALAH</v>
      </c>
    </row>
    <row r="44" spans="3:7">
      <c r="C44" s="32"/>
      <c r="D44" s="32"/>
      <c r="E44" s="35" t="s">
        <v>38</v>
      </c>
      <c r="F44" s="23"/>
      <c r="G44" s="46" t="str">
        <f>IF(F44='Kunci Jawaban'!B57,"BENAR","SALAH")</f>
        <v>SALAH</v>
      </c>
    </row>
    <row r="45" spans="3:7">
      <c r="C45" s="32"/>
      <c r="D45" s="32"/>
      <c r="E45" s="35" t="s">
        <v>60</v>
      </c>
      <c r="F45" s="23"/>
      <c r="G45" s="46" t="str">
        <f>IF(F45='Kunci Jawaban'!B58,"BENAR","SALAH")</f>
        <v>SALAH</v>
      </c>
    </row>
    <row r="46" spans="3:7">
      <c r="C46" s="32"/>
      <c r="D46" s="32"/>
      <c r="E46" s="35" t="s">
        <v>45</v>
      </c>
      <c r="F46" s="23"/>
      <c r="G46" s="46" t="str">
        <f>IF(F46='Kunci Jawaban'!B59,"BENAR","SALAH")</f>
        <v>SALAH</v>
      </c>
    </row>
    <row r="47" spans="3:7">
      <c r="C47" s="32"/>
      <c r="D47" s="32"/>
      <c r="E47" s="35" t="s">
        <v>18</v>
      </c>
      <c r="F47" s="23"/>
      <c r="G47" s="46" t="str">
        <f>IF(F47='Kunci Jawaban'!B60,"BENAR","SALAH")</f>
        <v>SALAH</v>
      </c>
    </row>
    <row r="48" spans="3:7">
      <c r="C48" s="32"/>
      <c r="D48" s="32"/>
      <c r="E48" s="35" t="s">
        <v>53</v>
      </c>
      <c r="F48" s="23"/>
      <c r="G48" s="46" t="str">
        <f>IF(F48='Kunci Jawaban'!B61,"BENAR","SALAH")</f>
        <v>SALAH</v>
      </c>
    </row>
    <row r="49" spans="3:7">
      <c r="C49" s="32"/>
      <c r="D49" s="32"/>
      <c r="E49" s="35" t="s">
        <v>59</v>
      </c>
      <c r="F49" s="23"/>
      <c r="G49" s="46" t="str">
        <f>IF(F49='Kunci Jawaban'!B62,"BENAR","SALAH")</f>
        <v>SALAH</v>
      </c>
    </row>
    <row r="50" spans="3:7">
      <c r="C50" s="32"/>
      <c r="D50" s="32"/>
      <c r="E50" s="35" t="s">
        <v>37</v>
      </c>
      <c r="F50" s="23"/>
      <c r="G50" s="46" t="str">
        <f>IF(F50='Kunci Jawaban'!B63,"BENAR","SALAH")</f>
        <v>SALAH</v>
      </c>
    </row>
    <row r="51" spans="3:7">
      <c r="C51" s="32"/>
      <c r="D51" s="32"/>
      <c r="E51" s="35" t="s">
        <v>69</v>
      </c>
      <c r="F51" s="23"/>
      <c r="G51" s="46" t="str">
        <f>IF(F51='Kunci Jawaban'!B64,"BENAR","SALAH")</f>
        <v>SALAH</v>
      </c>
    </row>
    <row r="52" spans="3:7">
      <c r="C52" s="32"/>
      <c r="D52" s="32"/>
      <c r="E52" s="35" t="s">
        <v>49</v>
      </c>
      <c r="F52" s="23"/>
      <c r="G52" s="46" t="str">
        <f>IF(F52='Kunci Jawaban'!B65,"BENAR","SALAH")</f>
        <v>SALAH</v>
      </c>
    </row>
    <row r="53" spans="3:7">
      <c r="C53" s="32"/>
      <c r="D53" s="32"/>
      <c r="E53" s="35" t="s">
        <v>32</v>
      </c>
      <c r="F53" s="23"/>
      <c r="G53" s="46" t="str">
        <f>IF(F53='Kunci Jawaban'!B66,"BENAR","SALAH")</f>
        <v>SALAH</v>
      </c>
    </row>
    <row r="54" spans="3:7">
      <c r="C54" s="32"/>
      <c r="D54" s="32"/>
      <c r="E54" s="35" t="s">
        <v>6</v>
      </c>
      <c r="F54" s="23"/>
      <c r="G54" s="46" t="str">
        <f>IF(F54='Kunci Jawaban'!B67,"BENAR","SALAH")</f>
        <v>SALAH</v>
      </c>
    </row>
    <row r="55" spans="3:7">
      <c r="C55" s="32"/>
      <c r="D55" s="32"/>
      <c r="E55" s="33" t="s">
        <v>25</v>
      </c>
      <c r="F55" s="34"/>
      <c r="G55" s="46" t="str">
        <f>IF(F55='Kunci Jawaban'!B68,"BENAR","SALAH")</f>
        <v>SALAH</v>
      </c>
    </row>
    <row r="56" spans="3:7">
      <c r="C56" s="32"/>
      <c r="D56" s="32"/>
      <c r="E56" s="35" t="s">
        <v>42</v>
      </c>
      <c r="F56" s="23"/>
      <c r="G56" s="46" t="str">
        <f>IF(F56='Kunci Jawaban'!B69,"BENAR","SALAH")</f>
        <v>SALAH</v>
      </c>
    </row>
    <row r="57" spans="3:7">
      <c r="C57" s="32"/>
      <c r="D57" s="32"/>
      <c r="E57" s="35" t="s">
        <v>39</v>
      </c>
      <c r="F57" s="23"/>
      <c r="G57" s="46" t="str">
        <f>IF(F57='Kunci Jawaban'!B70,"BENAR","SALAH")</f>
        <v>SALAH</v>
      </c>
    </row>
    <row r="58" spans="3:7">
      <c r="C58" s="32"/>
      <c r="D58" s="32"/>
      <c r="E58" s="35" t="s">
        <v>22</v>
      </c>
      <c r="F58" s="23"/>
      <c r="G58" s="46" t="str">
        <f>IF(F58='Kunci Jawaban'!B71,"BENAR","SALAH")</f>
        <v>SALAH</v>
      </c>
    </row>
    <row r="59" spans="3:7">
      <c r="C59" s="32"/>
      <c r="D59" s="32"/>
      <c r="E59" s="35" t="s">
        <v>38</v>
      </c>
      <c r="F59" s="23"/>
      <c r="G59" s="46" t="str">
        <f>IF(F59='Kunci Jawaban'!B72,"BENAR","SALAH")</f>
        <v>SALAH</v>
      </c>
    </row>
    <row r="60" spans="3:7">
      <c r="C60" s="32"/>
      <c r="D60" s="32"/>
      <c r="E60" s="35" t="s">
        <v>24</v>
      </c>
      <c r="F60" s="23"/>
      <c r="G60" s="46" t="str">
        <f>IF(F60='Kunci Jawaban'!B73,"BENAR","SALAH")</f>
        <v>SALAH</v>
      </c>
    </row>
    <row r="61" spans="3:7">
      <c r="C61" s="32"/>
      <c r="D61" s="32"/>
      <c r="E61" s="35" t="s">
        <v>37</v>
      </c>
      <c r="F61" s="23"/>
      <c r="G61" s="46" t="str">
        <f>IF(F61='Kunci Jawaban'!B74,"BENAR","SALAH")</f>
        <v>SALAH</v>
      </c>
    </row>
    <row r="62" spans="3:7">
      <c r="C62" s="32"/>
      <c r="D62" s="32"/>
      <c r="E62" s="35" t="s">
        <v>6</v>
      </c>
      <c r="F62" s="23"/>
      <c r="G62" s="46" t="str">
        <f>IF(F62='Kunci Jawaban'!B75,"BENAR","SALAH")</f>
        <v>SALAH</v>
      </c>
    </row>
    <row r="63" spans="3:7">
      <c r="C63" s="32"/>
      <c r="D63" s="32"/>
      <c r="E63" s="33" t="s">
        <v>30</v>
      </c>
      <c r="F63" s="34"/>
      <c r="G63" s="46" t="str">
        <f>IF(F63='Kunci Jawaban'!B76,"BENAR","SALAH")</f>
        <v>SALAH</v>
      </c>
    </row>
    <row r="64" spans="3:7">
      <c r="C64" s="32"/>
      <c r="D64" s="32"/>
      <c r="E64" s="35" t="s">
        <v>65</v>
      </c>
      <c r="F64" s="23"/>
      <c r="G64" s="46" t="str">
        <f>IF(F64='Kunci Jawaban'!B77,"BENAR","SALAH")</f>
        <v>SALAH</v>
      </c>
    </row>
    <row r="65" spans="3:7">
      <c r="C65" s="32"/>
      <c r="D65" s="32"/>
      <c r="E65" s="35" t="s">
        <v>42</v>
      </c>
      <c r="F65" s="23"/>
      <c r="G65" s="46" t="str">
        <f>IF(F65='Kunci Jawaban'!B78,"BENAR","SALAH")</f>
        <v>SALAH</v>
      </c>
    </row>
    <row r="66" spans="3:7">
      <c r="C66" s="32"/>
      <c r="D66" s="32"/>
      <c r="E66" s="35" t="s">
        <v>39</v>
      </c>
      <c r="F66" s="23"/>
      <c r="G66" s="46" t="str">
        <f>IF(F66='Kunci Jawaban'!B79,"BENAR","SALAH")</f>
        <v>SALAH</v>
      </c>
    </row>
    <row r="67" spans="3:7">
      <c r="C67" s="32"/>
      <c r="D67" s="32"/>
      <c r="E67" s="35" t="s">
        <v>22</v>
      </c>
      <c r="F67" s="23"/>
      <c r="G67" s="46" t="str">
        <f>IF(F67='Kunci Jawaban'!B80,"BENAR","SALAH")</f>
        <v>SALAH</v>
      </c>
    </row>
    <row r="68" spans="3:7">
      <c r="C68" s="32"/>
      <c r="D68" s="32"/>
      <c r="E68" s="35" t="s">
        <v>38</v>
      </c>
      <c r="F68" s="23"/>
      <c r="G68" s="46" t="str">
        <f>IF(F68='Kunci Jawaban'!B81,"BENAR","SALAH")</f>
        <v>SALAH</v>
      </c>
    </row>
    <row r="69" spans="3:7">
      <c r="C69" s="32"/>
      <c r="D69" s="32"/>
      <c r="E69" s="35" t="s">
        <v>29</v>
      </c>
      <c r="F69" s="23"/>
      <c r="G69" s="46" t="str">
        <f>IF(F69='Kunci Jawaban'!B82,"BENAR","SALAH")</f>
        <v>SALAH</v>
      </c>
    </row>
    <row r="70" spans="3:7">
      <c r="C70" s="32"/>
      <c r="D70" s="32"/>
      <c r="E70" s="35" t="s">
        <v>24</v>
      </c>
      <c r="F70" s="23"/>
      <c r="G70" s="46" t="str">
        <f>IF(F70='Kunci Jawaban'!B83,"BENAR","SALAH")</f>
        <v>SALAH</v>
      </c>
    </row>
    <row r="71" spans="3:7">
      <c r="C71" s="32"/>
      <c r="D71" s="32"/>
      <c r="E71" s="35" t="s">
        <v>37</v>
      </c>
      <c r="F71" s="23"/>
      <c r="G71" s="46" t="str">
        <f>IF(F71='Kunci Jawaban'!B84,"BENAR","SALAH")</f>
        <v>SALAH</v>
      </c>
    </row>
    <row r="72" spans="3:7">
      <c r="C72" s="32"/>
      <c r="D72" s="32"/>
      <c r="E72" s="35" t="s">
        <v>6</v>
      </c>
      <c r="F72" s="23"/>
      <c r="G72" s="46" t="str">
        <f>IF(F72='Kunci Jawaban'!B85,"BENAR","SALAH")</f>
        <v>SALAH</v>
      </c>
    </row>
    <row r="73" spans="3:7">
      <c r="C73" s="32"/>
      <c r="D73" s="32"/>
      <c r="E73" s="33" t="s">
        <v>2089</v>
      </c>
      <c r="F73" s="34"/>
      <c r="G73" s="46" t="str">
        <f>IF(F73='Kunci Jawaban'!B86,"BENAR","SALAH")</f>
        <v>SALAH</v>
      </c>
    </row>
    <row r="74" spans="3:7">
      <c r="E74" s="21"/>
      <c r="F74" s="21"/>
    </row>
  </sheetData>
  <mergeCells count="6">
    <mergeCell ref="I20:M26"/>
    <mergeCell ref="M1:M2"/>
    <mergeCell ref="A1:B1"/>
    <mergeCell ref="E1:F1"/>
    <mergeCell ref="I1:L1"/>
    <mergeCell ref="I19:M19"/>
  </mergeCells>
  <conditionalFormatting sqref="C2:C15">
    <cfRule type="cellIs" dxfId="7" priority="5" operator="equal">
      <formula>"BENAR"</formula>
    </cfRule>
    <cfRule type="cellIs" dxfId="6" priority="6" operator="equal">
      <formula>"SALAH"</formula>
    </cfRule>
  </conditionalFormatting>
  <conditionalFormatting sqref="G2:G73">
    <cfRule type="cellIs" dxfId="5" priority="3" operator="equal">
      <formula>"BENAR"</formula>
    </cfRule>
    <cfRule type="cellIs" dxfId="4" priority="4" operator="equal">
      <formula>"SALAH"</formula>
    </cfRule>
  </conditionalFormatting>
  <conditionalFormatting sqref="M3:M12">
    <cfRule type="cellIs" dxfId="3" priority="1" operator="equal">
      <formula>"BENAR"</formula>
    </cfRule>
    <cfRule type="cellIs" dxfId="2" priority="2" operator="equal">
      <formula>"SALAH"</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ECBD7-62F4-EC49-92A7-94477EDB9AC7}">
  <dimension ref="A2:AB180"/>
  <sheetViews>
    <sheetView tabSelected="1" workbookViewId="0">
      <selection activeCell="B3" sqref="B3:J11"/>
    </sheetView>
  </sheetViews>
  <sheetFormatPr baseColWidth="10" defaultRowHeight="16"/>
  <cols>
    <col min="1" max="1" width="11" style="3" bestFit="1" customWidth="1"/>
    <col min="2" max="2" width="18.5" style="3" customWidth="1"/>
    <col min="3" max="4" width="17.5" style="12" customWidth="1"/>
    <col min="5" max="5" width="21.1640625" style="12" bestFit="1" customWidth="1"/>
    <col min="6" max="6" width="17.5" style="12" customWidth="1"/>
    <col min="7" max="7" width="22.1640625" style="12" customWidth="1"/>
    <col min="8" max="8" width="17.5" style="12" customWidth="1"/>
    <col min="9" max="9" width="21.5" style="12" customWidth="1"/>
    <col min="10" max="10" width="24.5" style="12" customWidth="1"/>
    <col min="11" max="12" width="24.1640625" style="12" customWidth="1"/>
    <col min="13" max="13" width="23.5" style="12" customWidth="1"/>
    <col min="14" max="17" width="17.5" style="12" customWidth="1"/>
    <col min="18" max="18" width="24.6640625" style="3" bestFit="1" customWidth="1"/>
    <col min="19" max="19" width="11" style="3" bestFit="1" customWidth="1"/>
    <col min="20" max="20" width="28" style="3" customWidth="1"/>
    <col min="21" max="21" width="17.83203125" style="3" customWidth="1"/>
    <col min="22" max="22" width="11" style="3" bestFit="1" customWidth="1"/>
    <col min="23" max="23" width="11" style="3" customWidth="1"/>
    <col min="24" max="24" width="17.6640625" style="3" customWidth="1"/>
    <col min="25" max="25" width="11" style="3" bestFit="1" customWidth="1"/>
    <col min="26" max="27" width="10.83203125" style="3"/>
    <col min="28" max="28" width="15.83203125" style="3" customWidth="1"/>
    <col min="29" max="16384" width="10.83203125" style="3"/>
  </cols>
  <sheetData>
    <row r="2" spans="1:28">
      <c r="B2" s="111" t="s">
        <v>2098</v>
      </c>
      <c r="C2" s="112"/>
      <c r="D2" s="112"/>
      <c r="E2" s="112"/>
      <c r="F2" s="112"/>
      <c r="G2" s="112"/>
      <c r="H2" s="112"/>
      <c r="I2" s="112"/>
      <c r="J2" s="112"/>
    </row>
    <row r="3" spans="1:28" ht="16" customHeight="1">
      <c r="B3" s="113" t="s">
        <v>2122</v>
      </c>
      <c r="C3" s="113"/>
      <c r="D3" s="113"/>
      <c r="E3" s="113"/>
      <c r="F3" s="113"/>
      <c r="G3" s="113"/>
      <c r="H3" s="113"/>
      <c r="I3" s="113"/>
      <c r="J3" s="113"/>
    </row>
    <row r="4" spans="1:28">
      <c r="B4" s="113"/>
      <c r="C4" s="113"/>
      <c r="D4" s="113"/>
      <c r="E4" s="113"/>
      <c r="F4" s="113"/>
      <c r="G4" s="113"/>
      <c r="H4" s="113"/>
      <c r="I4" s="113"/>
      <c r="J4" s="113"/>
    </row>
    <row r="5" spans="1:28">
      <c r="B5" s="113"/>
      <c r="C5" s="113"/>
      <c r="D5" s="113"/>
      <c r="E5" s="113"/>
      <c r="F5" s="113"/>
      <c r="G5" s="113"/>
      <c r="H5" s="113"/>
      <c r="I5" s="113"/>
      <c r="J5" s="113"/>
    </row>
    <row r="6" spans="1:28">
      <c r="B6" s="113"/>
      <c r="C6" s="113"/>
      <c r="D6" s="113"/>
      <c r="E6" s="113"/>
      <c r="F6" s="113"/>
      <c r="G6" s="113"/>
      <c r="H6" s="113"/>
      <c r="I6" s="113"/>
      <c r="J6" s="113"/>
    </row>
    <row r="7" spans="1:28">
      <c r="B7" s="113"/>
      <c r="C7" s="113"/>
      <c r="D7" s="113"/>
      <c r="E7" s="113"/>
      <c r="F7" s="113"/>
      <c r="G7" s="113"/>
      <c r="H7" s="113"/>
      <c r="I7" s="113"/>
      <c r="J7" s="113"/>
    </row>
    <row r="8" spans="1:28">
      <c r="B8" s="113"/>
      <c r="C8" s="113"/>
      <c r="D8" s="113"/>
      <c r="E8" s="113"/>
      <c r="F8" s="113"/>
      <c r="G8" s="113"/>
      <c r="H8" s="113"/>
      <c r="I8" s="113"/>
      <c r="J8" s="113"/>
    </row>
    <row r="9" spans="1:28">
      <c r="B9" s="113"/>
      <c r="C9" s="113"/>
      <c r="D9" s="113"/>
      <c r="E9" s="113"/>
      <c r="F9" s="113"/>
      <c r="G9" s="113"/>
      <c r="H9" s="113"/>
      <c r="I9" s="113"/>
      <c r="J9" s="113"/>
    </row>
    <row r="10" spans="1:28">
      <c r="B10" s="113"/>
      <c r="C10" s="113"/>
      <c r="D10" s="113"/>
      <c r="E10" s="113"/>
      <c r="F10" s="113"/>
      <c r="G10" s="113"/>
      <c r="H10" s="113"/>
      <c r="I10" s="113"/>
      <c r="J10" s="113"/>
    </row>
    <row r="11" spans="1:28">
      <c r="B11" s="113"/>
      <c r="C11" s="113"/>
      <c r="D11" s="113"/>
      <c r="E11" s="113"/>
      <c r="F11" s="113"/>
      <c r="G11" s="113"/>
      <c r="H11" s="113"/>
      <c r="I11" s="113"/>
      <c r="J11" s="113"/>
    </row>
    <row r="12" spans="1:28">
      <c r="G12" s="13"/>
    </row>
    <row r="13" spans="1:28">
      <c r="A13" s="27" t="s">
        <v>2094</v>
      </c>
      <c r="B13" s="27" t="s">
        <v>2090</v>
      </c>
      <c r="C13" s="27" t="s">
        <v>1</v>
      </c>
      <c r="D13" s="27" t="s">
        <v>2</v>
      </c>
      <c r="E13" s="27" t="s">
        <v>3</v>
      </c>
      <c r="F13" s="41" t="s">
        <v>1979</v>
      </c>
      <c r="G13" s="27" t="s">
        <v>1996</v>
      </c>
      <c r="H13" s="27" t="s">
        <v>1997</v>
      </c>
      <c r="I13" s="27" t="s">
        <v>1998</v>
      </c>
      <c r="J13" s="27" t="s">
        <v>2092</v>
      </c>
      <c r="K13" s="41" t="s">
        <v>2087</v>
      </c>
      <c r="L13" s="41" t="s">
        <v>2091</v>
      </c>
      <c r="M13" s="41" t="s">
        <v>2086</v>
      </c>
      <c r="N13" s="41" t="s">
        <v>2088</v>
      </c>
      <c r="O13" s="41" t="s">
        <v>2093</v>
      </c>
      <c r="P13" s="41" t="s">
        <v>2103</v>
      </c>
      <c r="R13" s="94" t="s">
        <v>1998</v>
      </c>
      <c r="S13" s="94"/>
      <c r="U13" s="94" t="s">
        <v>1997</v>
      </c>
      <c r="V13" s="94"/>
      <c r="X13" s="94" t="s">
        <v>2092</v>
      </c>
      <c r="Y13" s="94"/>
      <c r="AA13" s="94" t="s">
        <v>2091</v>
      </c>
      <c r="AB13" s="94"/>
    </row>
    <row r="14" spans="1:28">
      <c r="A14" s="5">
        <v>1</v>
      </c>
      <c r="B14" s="5"/>
      <c r="C14" s="44"/>
      <c r="D14" s="44"/>
      <c r="E14" s="44"/>
      <c r="F14" s="44"/>
      <c r="G14" s="44"/>
      <c r="H14" s="44"/>
      <c r="I14" s="44"/>
      <c r="J14" s="44"/>
      <c r="K14" s="44"/>
      <c r="L14" s="44"/>
      <c r="M14" s="44"/>
      <c r="N14" s="44"/>
      <c r="O14" s="44"/>
      <c r="P14" s="46" t="str">
        <f>IF(AND(B14='Kunci Jawaban'!E22,'Kunci Jawaban'!F22='Perhitungan Gaji'!C14,'Perhitungan Gaji'!D14='Kunci Jawaban'!G22,'Kunci Jawaban'!H22='Perhitungan Gaji'!E14,'Perhitungan Gaji'!F14='Kunci Jawaban'!I22,'Kunci Jawaban'!J22='Perhitungan Gaji'!G14,'Perhitungan Gaji'!H14='Kunci Jawaban'!K22,'Kunci Jawaban'!L22='Perhitungan Gaji'!I14,'Perhitungan Gaji'!J14='Kunci Jawaban'!M22,'Kunci Jawaban'!N22='Perhitungan Gaji'!K14,'Perhitungan Gaji'!L14='Kunci Jawaban'!O22,'Kunci Jawaban'!P22='Perhitungan Gaji'!M14,'Perhitungan Gaji'!N14='Kunci Jawaban'!Q22,'Kunci Jawaban'!R22='Perhitungan Gaji'!O14),"BENAR","SALAH")</f>
        <v>SALAH</v>
      </c>
      <c r="R14" s="5" t="s">
        <v>37</v>
      </c>
      <c r="S14" s="42">
        <v>0.1</v>
      </c>
      <c r="U14" s="5" t="s">
        <v>13</v>
      </c>
      <c r="V14" s="43">
        <v>0.12</v>
      </c>
      <c r="W14" s="15"/>
      <c r="X14" s="5" t="s">
        <v>2113</v>
      </c>
      <c r="Y14" s="43">
        <v>0.01</v>
      </c>
      <c r="AA14" s="5" t="s">
        <v>1956</v>
      </c>
      <c r="AB14" s="44"/>
    </row>
    <row r="15" spans="1:28">
      <c r="A15" s="5">
        <v>2</v>
      </c>
      <c r="B15" s="5"/>
      <c r="C15" s="44"/>
      <c r="D15" s="44"/>
      <c r="E15" s="44"/>
      <c r="F15" s="44"/>
      <c r="G15" s="44"/>
      <c r="H15" s="44"/>
      <c r="I15" s="44"/>
      <c r="J15" s="44"/>
      <c r="K15" s="44"/>
      <c r="L15" s="44"/>
      <c r="M15" s="44"/>
      <c r="N15" s="44"/>
      <c r="O15" s="44"/>
      <c r="P15" s="46" t="str">
        <f>IF(AND(B15='Kunci Jawaban'!E23,'Kunci Jawaban'!F23='Perhitungan Gaji'!C15,'Perhitungan Gaji'!D15='Kunci Jawaban'!G23,'Kunci Jawaban'!H23='Perhitungan Gaji'!E15,'Perhitungan Gaji'!F15='Kunci Jawaban'!I23,'Kunci Jawaban'!J23='Perhitungan Gaji'!G15,'Perhitungan Gaji'!H15='Kunci Jawaban'!K23,'Kunci Jawaban'!L23='Perhitungan Gaji'!I15,'Perhitungan Gaji'!J15='Kunci Jawaban'!M23,'Kunci Jawaban'!N23='Perhitungan Gaji'!K15,'Perhitungan Gaji'!L15='Kunci Jawaban'!O23,'Kunci Jawaban'!P23='Perhitungan Gaji'!M15,'Perhitungan Gaji'!N15='Kunci Jawaban'!Q23,'Kunci Jawaban'!R23='Perhitungan Gaji'!O15),"BENAR","SALAH")</f>
        <v>SALAH</v>
      </c>
      <c r="R15" s="5" t="s">
        <v>32</v>
      </c>
      <c r="S15" s="42">
        <v>0.09</v>
      </c>
      <c r="U15" s="5" t="s">
        <v>7</v>
      </c>
      <c r="V15" s="43">
        <v>0.12</v>
      </c>
      <c r="W15" s="15"/>
      <c r="X15" s="5" t="s">
        <v>2114</v>
      </c>
      <c r="Y15" s="43">
        <v>0.02</v>
      </c>
      <c r="AA15" s="5" t="s">
        <v>1957</v>
      </c>
      <c r="AB15" s="44"/>
    </row>
    <row r="16" spans="1:28">
      <c r="A16" s="5">
        <v>3</v>
      </c>
      <c r="B16" s="5"/>
      <c r="C16" s="44"/>
      <c r="D16" s="44"/>
      <c r="E16" s="44"/>
      <c r="F16" s="44"/>
      <c r="G16" s="44"/>
      <c r="H16" s="44"/>
      <c r="I16" s="44"/>
      <c r="J16" s="44"/>
      <c r="K16" s="44"/>
      <c r="L16" s="44"/>
      <c r="M16" s="44"/>
      <c r="N16" s="44"/>
      <c r="O16" s="44"/>
      <c r="P16" s="46" t="str">
        <f>IF(AND(B16='Kunci Jawaban'!E24,'Kunci Jawaban'!F24='Perhitungan Gaji'!C16,'Perhitungan Gaji'!D16='Kunci Jawaban'!G24,'Kunci Jawaban'!H24='Perhitungan Gaji'!E16,'Perhitungan Gaji'!F16='Kunci Jawaban'!I24,'Kunci Jawaban'!J24='Perhitungan Gaji'!G16,'Perhitungan Gaji'!H16='Kunci Jawaban'!K24,'Kunci Jawaban'!L24='Perhitungan Gaji'!I16,'Perhitungan Gaji'!J16='Kunci Jawaban'!M24,'Kunci Jawaban'!N24='Perhitungan Gaji'!K16,'Perhitungan Gaji'!L16='Kunci Jawaban'!O24,'Kunci Jawaban'!P24='Perhitungan Gaji'!M16,'Perhitungan Gaji'!N16='Kunci Jawaban'!Q24,'Kunci Jawaban'!R24='Perhitungan Gaji'!O16),"BENAR","SALAH")</f>
        <v>SALAH</v>
      </c>
      <c r="R16" s="5" t="s">
        <v>22</v>
      </c>
      <c r="S16" s="42">
        <v>0.11</v>
      </c>
      <c r="U16" s="5" t="s">
        <v>30</v>
      </c>
      <c r="V16" s="43">
        <v>0.15</v>
      </c>
      <c r="W16" s="15"/>
      <c r="X16" s="5" t="s">
        <v>2114</v>
      </c>
      <c r="Y16" s="43">
        <v>0.03</v>
      </c>
      <c r="AA16" s="5" t="s">
        <v>1958</v>
      </c>
      <c r="AB16" s="44"/>
    </row>
    <row r="17" spans="1:25">
      <c r="A17" s="5">
        <v>4</v>
      </c>
      <c r="B17" s="5"/>
      <c r="C17" s="44"/>
      <c r="D17" s="44"/>
      <c r="E17" s="44"/>
      <c r="F17" s="44"/>
      <c r="G17" s="44"/>
      <c r="H17" s="44"/>
      <c r="I17" s="44"/>
      <c r="J17" s="44"/>
      <c r="K17" s="44"/>
      <c r="L17" s="44"/>
      <c r="M17" s="44"/>
      <c r="N17" s="44"/>
      <c r="O17" s="44"/>
      <c r="P17" s="46" t="str">
        <f>IF(AND(B17='Kunci Jawaban'!E25,'Kunci Jawaban'!F25='Perhitungan Gaji'!C17,'Perhitungan Gaji'!D17='Kunci Jawaban'!G25,'Kunci Jawaban'!H25='Perhitungan Gaji'!E17,'Perhitungan Gaji'!F17='Kunci Jawaban'!I25,'Kunci Jawaban'!J25='Perhitungan Gaji'!G17,'Perhitungan Gaji'!H17='Kunci Jawaban'!K25,'Kunci Jawaban'!L25='Perhitungan Gaji'!I17,'Perhitungan Gaji'!J17='Kunci Jawaban'!M25,'Kunci Jawaban'!N25='Perhitungan Gaji'!K17,'Perhitungan Gaji'!L17='Kunci Jawaban'!O25,'Kunci Jawaban'!P25='Perhitungan Gaji'!M17,'Perhitungan Gaji'!N17='Kunci Jawaban'!Q25,'Kunci Jawaban'!R25='Perhitungan Gaji'!O17),"BENAR","SALAH")</f>
        <v>SALAH</v>
      </c>
      <c r="R17" s="5" t="s">
        <v>33</v>
      </c>
      <c r="S17" s="42">
        <v>0.08</v>
      </c>
      <c r="U17" s="5" t="s">
        <v>40</v>
      </c>
      <c r="V17" s="43">
        <v>0.1</v>
      </c>
      <c r="W17" s="15"/>
      <c r="X17" s="5" t="s">
        <v>2104</v>
      </c>
      <c r="Y17" s="43">
        <v>0.04</v>
      </c>
    </row>
    <row r="18" spans="1:25">
      <c r="A18" s="5">
        <v>5</v>
      </c>
      <c r="B18" s="5"/>
      <c r="C18" s="44"/>
      <c r="D18" s="44"/>
      <c r="E18" s="44"/>
      <c r="F18" s="44"/>
      <c r="G18" s="44"/>
      <c r="H18" s="44"/>
      <c r="I18" s="44"/>
      <c r="J18" s="44"/>
      <c r="K18" s="44"/>
      <c r="L18" s="44"/>
      <c r="M18" s="44"/>
      <c r="N18" s="44"/>
      <c r="O18" s="44"/>
      <c r="P18" s="46" t="str">
        <f>IF(AND(B18='Kunci Jawaban'!E26,'Kunci Jawaban'!F26='Perhitungan Gaji'!C18,'Perhitungan Gaji'!D18='Kunci Jawaban'!G26,'Kunci Jawaban'!H26='Perhitungan Gaji'!E18,'Perhitungan Gaji'!F18='Kunci Jawaban'!I26,'Kunci Jawaban'!J26='Perhitungan Gaji'!G18,'Perhitungan Gaji'!H18='Kunci Jawaban'!K26,'Kunci Jawaban'!L26='Perhitungan Gaji'!I18,'Perhitungan Gaji'!J18='Kunci Jawaban'!M26,'Kunci Jawaban'!N26='Perhitungan Gaji'!K18,'Perhitungan Gaji'!L18='Kunci Jawaban'!O26,'Kunci Jawaban'!P26='Perhitungan Gaji'!M18,'Perhitungan Gaji'!N18='Kunci Jawaban'!Q26,'Kunci Jawaban'!R26='Perhitungan Gaji'!O18),"BENAR","SALAH")</f>
        <v>SALAH</v>
      </c>
      <c r="R18" s="5" t="s">
        <v>24</v>
      </c>
      <c r="S18" s="42">
        <v>0.1</v>
      </c>
      <c r="U18" s="5" t="s">
        <v>11</v>
      </c>
      <c r="V18" s="43">
        <v>0.1</v>
      </c>
      <c r="W18" s="15"/>
    </row>
    <row r="19" spans="1:25">
      <c r="A19" s="5">
        <v>6</v>
      </c>
      <c r="B19" s="5"/>
      <c r="C19" s="44"/>
      <c r="D19" s="44"/>
      <c r="E19" s="44"/>
      <c r="F19" s="44"/>
      <c r="G19" s="44"/>
      <c r="H19" s="44"/>
      <c r="I19" s="44"/>
      <c r="J19" s="44"/>
      <c r="K19" s="44"/>
      <c r="L19" s="44"/>
      <c r="M19" s="44"/>
      <c r="N19" s="44"/>
      <c r="O19" s="44"/>
      <c r="P19" s="46" t="str">
        <f>IF(AND(B19='Kunci Jawaban'!E27,'Kunci Jawaban'!F27='Perhitungan Gaji'!C19,'Perhitungan Gaji'!D19='Kunci Jawaban'!G27,'Kunci Jawaban'!H27='Perhitungan Gaji'!E19,'Perhitungan Gaji'!F19='Kunci Jawaban'!I27,'Kunci Jawaban'!J27='Perhitungan Gaji'!G19,'Perhitungan Gaji'!H19='Kunci Jawaban'!K27,'Kunci Jawaban'!L27='Perhitungan Gaji'!I19,'Perhitungan Gaji'!J19='Kunci Jawaban'!M27,'Kunci Jawaban'!N27='Perhitungan Gaji'!K19,'Perhitungan Gaji'!L19='Kunci Jawaban'!O27,'Kunci Jawaban'!P27='Perhitungan Gaji'!M19,'Perhitungan Gaji'!N19='Kunci Jawaban'!Q27,'Kunci Jawaban'!R27='Perhitungan Gaji'!O19),"BENAR","SALAH")</f>
        <v>SALAH</v>
      </c>
      <c r="R19" s="5" t="s">
        <v>65</v>
      </c>
      <c r="S19" s="42">
        <v>0.06</v>
      </c>
      <c r="U19" s="5" t="s">
        <v>16</v>
      </c>
      <c r="V19" s="43">
        <v>0.12</v>
      </c>
      <c r="W19" s="15"/>
    </row>
    <row r="20" spans="1:25">
      <c r="A20" s="5">
        <v>7</v>
      </c>
      <c r="B20" s="5"/>
      <c r="C20" s="44"/>
      <c r="D20" s="44"/>
      <c r="E20" s="44"/>
      <c r="F20" s="44"/>
      <c r="G20" s="44"/>
      <c r="H20" s="44"/>
      <c r="I20" s="44"/>
      <c r="J20" s="44"/>
      <c r="K20" s="44"/>
      <c r="L20" s="44"/>
      <c r="M20" s="44"/>
      <c r="N20" s="44"/>
      <c r="O20" s="44"/>
      <c r="P20" s="46" t="str">
        <f>IF(AND(B20='Kunci Jawaban'!E28,'Kunci Jawaban'!F28='Perhitungan Gaji'!C20,'Perhitungan Gaji'!D20='Kunci Jawaban'!G28,'Kunci Jawaban'!H28='Perhitungan Gaji'!E20,'Perhitungan Gaji'!F20='Kunci Jawaban'!I28,'Kunci Jawaban'!J28='Perhitungan Gaji'!G20,'Perhitungan Gaji'!H20='Kunci Jawaban'!K28,'Kunci Jawaban'!L28='Perhitungan Gaji'!I20,'Perhitungan Gaji'!J20='Kunci Jawaban'!M28,'Kunci Jawaban'!N28='Perhitungan Gaji'!K20,'Perhitungan Gaji'!L20='Kunci Jawaban'!O28,'Kunci Jawaban'!P28='Perhitungan Gaji'!M20,'Perhitungan Gaji'!N20='Kunci Jawaban'!Q28,'Kunci Jawaban'!R28='Perhitungan Gaji'!O20),"BENAR","SALAH")</f>
        <v>SALAH</v>
      </c>
      <c r="R20" s="5" t="s">
        <v>38</v>
      </c>
      <c r="S20" s="42">
        <v>8.5000000000000006E-2</v>
      </c>
      <c r="U20" s="5" t="s">
        <v>25</v>
      </c>
      <c r="V20" s="43">
        <v>0.13</v>
      </c>
      <c r="W20" s="15"/>
    </row>
    <row r="21" spans="1:25">
      <c r="A21" s="5">
        <v>8</v>
      </c>
      <c r="B21" s="5"/>
      <c r="C21" s="44"/>
      <c r="D21" s="44"/>
      <c r="E21" s="44"/>
      <c r="F21" s="44"/>
      <c r="G21" s="44"/>
      <c r="H21" s="44"/>
      <c r="I21" s="44"/>
      <c r="J21" s="44"/>
      <c r="K21" s="44"/>
      <c r="L21" s="44"/>
      <c r="M21" s="44"/>
      <c r="N21" s="44"/>
      <c r="O21" s="44"/>
      <c r="P21" s="46" t="str">
        <f>IF(AND(B21='Kunci Jawaban'!E29,'Kunci Jawaban'!F29='Perhitungan Gaji'!C21,'Perhitungan Gaji'!D21='Kunci Jawaban'!G29,'Kunci Jawaban'!H29='Perhitungan Gaji'!E21,'Perhitungan Gaji'!F21='Kunci Jawaban'!I29,'Kunci Jawaban'!J29='Perhitungan Gaji'!G21,'Perhitungan Gaji'!H21='Kunci Jawaban'!K29,'Kunci Jawaban'!L29='Perhitungan Gaji'!I21,'Perhitungan Gaji'!J21='Kunci Jawaban'!M29,'Kunci Jawaban'!N29='Perhitungan Gaji'!K21,'Perhitungan Gaji'!L21='Kunci Jawaban'!O29,'Kunci Jawaban'!P29='Perhitungan Gaji'!M21,'Perhitungan Gaji'!N21='Kunci Jawaban'!Q29,'Kunci Jawaban'!R29='Perhitungan Gaji'!O21),"BENAR","SALAH")</f>
        <v>SALAH</v>
      </c>
      <c r="R21" s="5" t="s">
        <v>42</v>
      </c>
      <c r="S21" s="42">
        <v>0.05</v>
      </c>
    </row>
    <row r="22" spans="1:25">
      <c r="A22" s="5">
        <v>9</v>
      </c>
      <c r="B22" s="5"/>
      <c r="C22" s="44"/>
      <c r="D22" s="44"/>
      <c r="E22" s="44"/>
      <c r="F22" s="44"/>
      <c r="G22" s="44"/>
      <c r="H22" s="44"/>
      <c r="I22" s="44"/>
      <c r="J22" s="44"/>
      <c r="K22" s="44"/>
      <c r="L22" s="44"/>
      <c r="M22" s="44"/>
      <c r="N22" s="44"/>
      <c r="O22" s="44"/>
      <c r="P22" s="46" t="str">
        <f>IF(AND(B22='Kunci Jawaban'!E30,'Kunci Jawaban'!F30='Perhitungan Gaji'!C22,'Perhitungan Gaji'!D22='Kunci Jawaban'!G30,'Kunci Jawaban'!H30='Perhitungan Gaji'!E22,'Perhitungan Gaji'!F22='Kunci Jawaban'!I30,'Kunci Jawaban'!J30='Perhitungan Gaji'!G22,'Perhitungan Gaji'!H22='Kunci Jawaban'!K30,'Kunci Jawaban'!L30='Perhitungan Gaji'!I22,'Perhitungan Gaji'!J22='Kunci Jawaban'!M30,'Kunci Jawaban'!N30='Perhitungan Gaji'!K22,'Perhitungan Gaji'!L22='Kunci Jawaban'!O30,'Kunci Jawaban'!P30='Perhitungan Gaji'!M22,'Perhitungan Gaji'!N22='Kunci Jawaban'!Q30,'Kunci Jawaban'!R30='Perhitungan Gaji'!O22),"BENAR","SALAH")</f>
        <v>SALAH</v>
      </c>
      <c r="R22" s="5" t="s">
        <v>55</v>
      </c>
      <c r="S22" s="42">
        <v>6.5000000000000002E-2</v>
      </c>
    </row>
    <row r="23" spans="1:25">
      <c r="A23" s="5">
        <v>10</v>
      </c>
      <c r="B23" s="5"/>
      <c r="C23" s="44"/>
      <c r="D23" s="44"/>
      <c r="E23" s="44"/>
      <c r="F23" s="44"/>
      <c r="G23" s="44"/>
      <c r="H23" s="44"/>
      <c r="I23" s="44"/>
      <c r="J23" s="44"/>
      <c r="K23" s="44"/>
      <c r="L23" s="44"/>
      <c r="M23" s="44"/>
      <c r="N23" s="44"/>
      <c r="O23" s="44"/>
      <c r="P23" s="46" t="str">
        <f>IF(AND(B23='Kunci Jawaban'!E31,'Kunci Jawaban'!F31='Perhitungan Gaji'!C23,'Perhitungan Gaji'!D23='Kunci Jawaban'!G31,'Kunci Jawaban'!H31='Perhitungan Gaji'!E23,'Perhitungan Gaji'!F23='Kunci Jawaban'!I31,'Kunci Jawaban'!J31='Perhitungan Gaji'!G23,'Perhitungan Gaji'!H23='Kunci Jawaban'!K31,'Kunci Jawaban'!L31='Perhitungan Gaji'!I23,'Perhitungan Gaji'!J23='Kunci Jawaban'!M31,'Kunci Jawaban'!N31='Perhitungan Gaji'!K23,'Perhitungan Gaji'!L23='Kunci Jawaban'!O31,'Kunci Jawaban'!P31='Perhitungan Gaji'!M23,'Perhitungan Gaji'!N23='Kunci Jawaban'!Q31,'Kunci Jawaban'!R31='Perhitungan Gaji'!O23),"BENAR","SALAH")</f>
        <v>SALAH</v>
      </c>
      <c r="R23" s="5" t="s">
        <v>6</v>
      </c>
      <c r="S23" s="42">
        <v>0.13</v>
      </c>
    </row>
    <row r="24" spans="1:25">
      <c r="A24" s="5">
        <v>11</v>
      </c>
      <c r="B24" s="5"/>
      <c r="C24" s="44"/>
      <c r="D24" s="44"/>
      <c r="E24" s="44"/>
      <c r="F24" s="44"/>
      <c r="G24" s="44"/>
      <c r="H24" s="44"/>
      <c r="I24" s="44"/>
      <c r="J24" s="44"/>
      <c r="K24" s="44"/>
      <c r="L24" s="44"/>
      <c r="M24" s="44"/>
      <c r="N24" s="44"/>
      <c r="O24" s="44"/>
      <c r="P24" s="46" t="str">
        <f>IF(AND(B24='Kunci Jawaban'!E32,'Kunci Jawaban'!F32='Perhitungan Gaji'!C24,'Perhitungan Gaji'!D24='Kunci Jawaban'!G32,'Kunci Jawaban'!H32='Perhitungan Gaji'!E24,'Perhitungan Gaji'!F24='Kunci Jawaban'!I32,'Kunci Jawaban'!J32='Perhitungan Gaji'!G24,'Perhitungan Gaji'!H24='Kunci Jawaban'!K32,'Kunci Jawaban'!L32='Perhitungan Gaji'!I24,'Perhitungan Gaji'!J24='Kunci Jawaban'!M32,'Kunci Jawaban'!N32='Perhitungan Gaji'!K24,'Perhitungan Gaji'!L24='Kunci Jawaban'!O32,'Kunci Jawaban'!P32='Perhitungan Gaji'!M24,'Perhitungan Gaji'!N24='Kunci Jawaban'!Q32,'Kunci Jawaban'!R32='Perhitungan Gaji'!O24),"BENAR","SALAH")</f>
        <v>SALAH</v>
      </c>
      <c r="R24" s="5" t="s">
        <v>15</v>
      </c>
      <c r="S24" s="42">
        <v>0.115</v>
      </c>
      <c r="T24" s="14"/>
    </row>
    <row r="25" spans="1:25">
      <c r="A25" s="5">
        <v>12</v>
      </c>
      <c r="B25" s="5"/>
      <c r="C25" s="44"/>
      <c r="D25" s="44"/>
      <c r="E25" s="44"/>
      <c r="F25" s="44"/>
      <c r="G25" s="44"/>
      <c r="H25" s="44"/>
      <c r="I25" s="44"/>
      <c r="J25" s="44"/>
      <c r="K25" s="44"/>
      <c r="L25" s="44"/>
      <c r="M25" s="44"/>
      <c r="N25" s="44"/>
      <c r="O25" s="44"/>
      <c r="P25" s="46" t="str">
        <f>IF(AND(B25='Kunci Jawaban'!E33,'Kunci Jawaban'!F33='Perhitungan Gaji'!C25,'Perhitungan Gaji'!D25='Kunci Jawaban'!G33,'Kunci Jawaban'!H33='Perhitungan Gaji'!E25,'Perhitungan Gaji'!F25='Kunci Jawaban'!I33,'Kunci Jawaban'!J33='Perhitungan Gaji'!G25,'Perhitungan Gaji'!H25='Kunci Jawaban'!K33,'Kunci Jawaban'!L33='Perhitungan Gaji'!I25,'Perhitungan Gaji'!J25='Kunci Jawaban'!M33,'Kunci Jawaban'!N33='Perhitungan Gaji'!K25,'Perhitungan Gaji'!L25='Kunci Jawaban'!O33,'Kunci Jawaban'!P33='Perhitungan Gaji'!M25,'Perhitungan Gaji'!N25='Kunci Jawaban'!Q33,'Kunci Jawaban'!R33='Perhitungan Gaji'!O25),"BENAR","SALAH")</f>
        <v>SALAH</v>
      </c>
      <c r="R25" s="5" t="s">
        <v>68</v>
      </c>
      <c r="S25" s="42">
        <v>0.12</v>
      </c>
      <c r="T25" s="14"/>
    </row>
    <row r="26" spans="1:25">
      <c r="A26" s="5">
        <v>13</v>
      </c>
      <c r="B26" s="5"/>
      <c r="C26" s="44"/>
      <c r="D26" s="44"/>
      <c r="E26" s="44"/>
      <c r="F26" s="44"/>
      <c r="G26" s="44"/>
      <c r="H26" s="44"/>
      <c r="I26" s="44"/>
      <c r="J26" s="44"/>
      <c r="K26" s="44"/>
      <c r="L26" s="44"/>
      <c r="M26" s="44"/>
      <c r="N26" s="44"/>
      <c r="O26" s="44"/>
      <c r="P26" s="46" t="str">
        <f>IF(AND(B26='Kunci Jawaban'!E34,'Kunci Jawaban'!F34='Perhitungan Gaji'!C26,'Perhitungan Gaji'!D26='Kunci Jawaban'!G34,'Kunci Jawaban'!H34='Perhitungan Gaji'!E26,'Perhitungan Gaji'!F26='Kunci Jawaban'!I34,'Kunci Jawaban'!J34='Perhitungan Gaji'!G26,'Perhitungan Gaji'!H26='Kunci Jawaban'!K34,'Kunci Jawaban'!L34='Perhitungan Gaji'!I26,'Perhitungan Gaji'!J26='Kunci Jawaban'!M34,'Kunci Jawaban'!N34='Perhitungan Gaji'!K26,'Perhitungan Gaji'!L26='Kunci Jawaban'!O34,'Kunci Jawaban'!P34='Perhitungan Gaji'!M26,'Perhitungan Gaji'!N26='Kunci Jawaban'!Q34,'Kunci Jawaban'!R34='Perhitungan Gaji'!O26),"BENAR","SALAH")</f>
        <v>SALAH</v>
      </c>
      <c r="R26" s="5" t="s">
        <v>47</v>
      </c>
      <c r="S26" s="42">
        <v>0.1</v>
      </c>
      <c r="T26" s="14"/>
    </row>
    <row r="27" spans="1:25">
      <c r="A27" s="5">
        <v>14</v>
      </c>
      <c r="B27" s="5"/>
      <c r="C27" s="44"/>
      <c r="D27" s="44"/>
      <c r="E27" s="44"/>
      <c r="F27" s="44"/>
      <c r="G27" s="44"/>
      <c r="H27" s="44"/>
      <c r="I27" s="44"/>
      <c r="J27" s="44"/>
      <c r="K27" s="44"/>
      <c r="L27" s="44"/>
      <c r="M27" s="44"/>
      <c r="N27" s="44"/>
      <c r="O27" s="44"/>
      <c r="P27" s="46" t="str">
        <f>IF(AND(B27='Kunci Jawaban'!E35,'Kunci Jawaban'!F35='Perhitungan Gaji'!C27,'Perhitungan Gaji'!D27='Kunci Jawaban'!G35,'Kunci Jawaban'!H35='Perhitungan Gaji'!E27,'Perhitungan Gaji'!F27='Kunci Jawaban'!I35,'Kunci Jawaban'!J35='Perhitungan Gaji'!G27,'Perhitungan Gaji'!H27='Kunci Jawaban'!K35,'Kunci Jawaban'!L35='Perhitungan Gaji'!I27,'Perhitungan Gaji'!J27='Kunci Jawaban'!M35,'Kunci Jawaban'!N35='Perhitungan Gaji'!K27,'Perhitungan Gaji'!L27='Kunci Jawaban'!O35,'Kunci Jawaban'!P35='Perhitungan Gaji'!M27,'Perhitungan Gaji'!N27='Kunci Jawaban'!Q35,'Kunci Jawaban'!R35='Perhitungan Gaji'!O27),"BENAR","SALAH")</f>
        <v>SALAH</v>
      </c>
      <c r="R27" s="5" t="s">
        <v>39</v>
      </c>
      <c r="S27" s="42">
        <v>0.05</v>
      </c>
      <c r="T27" s="14"/>
    </row>
    <row r="28" spans="1:25">
      <c r="A28" s="5">
        <v>15</v>
      </c>
      <c r="B28" s="5"/>
      <c r="C28" s="44"/>
      <c r="D28" s="44"/>
      <c r="E28" s="44"/>
      <c r="F28" s="44"/>
      <c r="G28" s="44"/>
      <c r="H28" s="44"/>
      <c r="I28" s="44"/>
      <c r="J28" s="44"/>
      <c r="K28" s="44"/>
      <c r="L28" s="44"/>
      <c r="M28" s="44"/>
      <c r="N28" s="44"/>
      <c r="O28" s="44"/>
      <c r="P28" s="46" t="str">
        <f>IF(AND(B28='Kunci Jawaban'!E36,'Kunci Jawaban'!F36='Perhitungan Gaji'!C28,'Perhitungan Gaji'!D28='Kunci Jawaban'!G36,'Kunci Jawaban'!H36='Perhitungan Gaji'!E28,'Perhitungan Gaji'!F28='Kunci Jawaban'!I36,'Kunci Jawaban'!J36='Perhitungan Gaji'!G28,'Perhitungan Gaji'!H28='Kunci Jawaban'!K36,'Kunci Jawaban'!L36='Perhitungan Gaji'!I28,'Perhitungan Gaji'!J28='Kunci Jawaban'!M36,'Kunci Jawaban'!N36='Perhitungan Gaji'!K28,'Perhitungan Gaji'!L28='Kunci Jawaban'!O36,'Kunci Jawaban'!P36='Perhitungan Gaji'!M28,'Perhitungan Gaji'!N28='Kunci Jawaban'!Q36,'Kunci Jawaban'!R36='Perhitungan Gaji'!O28),"BENAR","SALAH")</f>
        <v>SALAH</v>
      </c>
      <c r="R28" s="5" t="s">
        <v>12</v>
      </c>
      <c r="S28" s="42">
        <v>0.12</v>
      </c>
      <c r="T28" s="14"/>
    </row>
    <row r="29" spans="1:25">
      <c r="A29" s="5">
        <v>16</v>
      </c>
      <c r="B29" s="5"/>
      <c r="C29" s="44"/>
      <c r="D29" s="44"/>
      <c r="E29" s="44"/>
      <c r="F29" s="44"/>
      <c r="G29" s="44"/>
      <c r="H29" s="44"/>
      <c r="I29" s="44"/>
      <c r="J29" s="44"/>
      <c r="K29" s="44"/>
      <c r="L29" s="44"/>
      <c r="M29" s="44"/>
      <c r="N29" s="44"/>
      <c r="O29" s="44"/>
      <c r="P29" s="46" t="str">
        <f>IF(AND(B29='Kunci Jawaban'!E37,'Kunci Jawaban'!F37='Perhitungan Gaji'!C29,'Perhitungan Gaji'!D29='Kunci Jawaban'!G37,'Kunci Jawaban'!H37='Perhitungan Gaji'!E29,'Perhitungan Gaji'!F29='Kunci Jawaban'!I37,'Kunci Jawaban'!J37='Perhitungan Gaji'!G29,'Perhitungan Gaji'!H29='Kunci Jawaban'!K37,'Kunci Jawaban'!L37='Perhitungan Gaji'!I29,'Perhitungan Gaji'!J29='Kunci Jawaban'!M37,'Kunci Jawaban'!N37='Perhitungan Gaji'!K29,'Perhitungan Gaji'!L29='Kunci Jawaban'!O37,'Kunci Jawaban'!P37='Perhitungan Gaji'!M29,'Perhitungan Gaji'!N29='Kunci Jawaban'!Q37,'Kunci Jawaban'!R37='Perhitungan Gaji'!O29),"BENAR","SALAH")</f>
        <v>SALAH</v>
      </c>
      <c r="R29" s="5" t="s">
        <v>50</v>
      </c>
      <c r="S29" s="42">
        <v>8.5000000000000006E-2</v>
      </c>
      <c r="T29" s="14"/>
    </row>
    <row r="30" spans="1:25">
      <c r="A30" s="5">
        <v>17</v>
      </c>
      <c r="B30" s="5"/>
      <c r="C30" s="44"/>
      <c r="D30" s="44"/>
      <c r="E30" s="44"/>
      <c r="F30" s="44"/>
      <c r="G30" s="44"/>
      <c r="H30" s="44"/>
      <c r="I30" s="44"/>
      <c r="J30" s="44"/>
      <c r="K30" s="44"/>
      <c r="L30" s="44"/>
      <c r="M30" s="44"/>
      <c r="N30" s="44"/>
      <c r="O30" s="44"/>
      <c r="P30" s="46" t="str">
        <f>IF(AND(B30='Kunci Jawaban'!E38,'Kunci Jawaban'!F38='Perhitungan Gaji'!C30,'Perhitungan Gaji'!D30='Kunci Jawaban'!G38,'Kunci Jawaban'!H38='Perhitungan Gaji'!E30,'Perhitungan Gaji'!F30='Kunci Jawaban'!I38,'Kunci Jawaban'!J38='Perhitungan Gaji'!G30,'Perhitungan Gaji'!H30='Kunci Jawaban'!K38,'Kunci Jawaban'!L38='Perhitungan Gaji'!I30,'Perhitungan Gaji'!J30='Kunci Jawaban'!M38,'Kunci Jawaban'!N38='Perhitungan Gaji'!K30,'Perhitungan Gaji'!L30='Kunci Jawaban'!O38,'Kunci Jawaban'!P38='Perhitungan Gaji'!M30,'Perhitungan Gaji'!N30='Kunci Jawaban'!Q38,'Kunci Jawaban'!R38='Perhitungan Gaji'!O30),"BENAR","SALAH")</f>
        <v>SALAH</v>
      </c>
      <c r="R30" s="5" t="s">
        <v>10</v>
      </c>
      <c r="S30" s="42">
        <v>0.06</v>
      </c>
      <c r="T30" s="14"/>
    </row>
    <row r="31" spans="1:25">
      <c r="A31" s="5">
        <v>18</v>
      </c>
      <c r="B31" s="5"/>
      <c r="C31" s="44"/>
      <c r="D31" s="44"/>
      <c r="E31" s="44"/>
      <c r="F31" s="44"/>
      <c r="G31" s="44"/>
      <c r="H31" s="44"/>
      <c r="I31" s="44"/>
      <c r="J31" s="44"/>
      <c r="K31" s="44"/>
      <c r="L31" s="44"/>
      <c r="M31" s="44"/>
      <c r="N31" s="44"/>
      <c r="O31" s="44"/>
      <c r="P31" s="46" t="str">
        <f>IF(AND(B31='Kunci Jawaban'!E39,'Kunci Jawaban'!F39='Perhitungan Gaji'!C31,'Perhitungan Gaji'!D31='Kunci Jawaban'!G39,'Kunci Jawaban'!H39='Perhitungan Gaji'!E31,'Perhitungan Gaji'!F31='Kunci Jawaban'!I39,'Kunci Jawaban'!J39='Perhitungan Gaji'!G31,'Perhitungan Gaji'!H31='Kunci Jawaban'!K39,'Kunci Jawaban'!L39='Perhitungan Gaji'!I31,'Perhitungan Gaji'!J31='Kunci Jawaban'!M39,'Kunci Jawaban'!N39='Perhitungan Gaji'!K31,'Perhitungan Gaji'!L31='Kunci Jawaban'!O39,'Kunci Jawaban'!P39='Perhitungan Gaji'!M31,'Perhitungan Gaji'!N31='Kunci Jawaban'!Q39,'Kunci Jawaban'!R39='Perhitungan Gaji'!O31),"BENAR","SALAH")</f>
        <v>SALAH</v>
      </c>
      <c r="R31" s="5" t="s">
        <v>100</v>
      </c>
      <c r="S31" s="42">
        <v>7.4999999999999997E-2</v>
      </c>
      <c r="T31" s="14"/>
    </row>
    <row r="32" spans="1:25">
      <c r="A32" s="5">
        <v>19</v>
      </c>
      <c r="B32" s="5"/>
      <c r="C32" s="44"/>
      <c r="D32" s="44"/>
      <c r="E32" s="44"/>
      <c r="F32" s="44"/>
      <c r="G32" s="44"/>
      <c r="H32" s="44"/>
      <c r="I32" s="44"/>
      <c r="J32" s="44"/>
      <c r="K32" s="44"/>
      <c r="L32" s="44"/>
      <c r="M32" s="44"/>
      <c r="N32" s="44"/>
      <c r="O32" s="44"/>
      <c r="P32" s="46" t="str">
        <f>IF(AND(B32='Kunci Jawaban'!E40,'Kunci Jawaban'!F40='Perhitungan Gaji'!C32,'Perhitungan Gaji'!D32='Kunci Jawaban'!G40,'Kunci Jawaban'!H40='Perhitungan Gaji'!E32,'Perhitungan Gaji'!F32='Kunci Jawaban'!I40,'Kunci Jawaban'!J40='Perhitungan Gaji'!G32,'Perhitungan Gaji'!H32='Kunci Jawaban'!K40,'Kunci Jawaban'!L40='Perhitungan Gaji'!I32,'Perhitungan Gaji'!J32='Kunci Jawaban'!M40,'Kunci Jawaban'!N40='Perhitungan Gaji'!K32,'Perhitungan Gaji'!L32='Kunci Jawaban'!O40,'Kunci Jawaban'!P40='Perhitungan Gaji'!M32,'Perhitungan Gaji'!N32='Kunci Jawaban'!Q40,'Kunci Jawaban'!R40='Perhitungan Gaji'!O32),"BENAR","SALAH")</f>
        <v>SALAH</v>
      </c>
      <c r="R32" s="5" t="s">
        <v>36</v>
      </c>
      <c r="S32" s="42">
        <v>0.08</v>
      </c>
      <c r="T32" s="14"/>
    </row>
    <row r="33" spans="1:20">
      <c r="A33" s="5">
        <v>20</v>
      </c>
      <c r="B33" s="5"/>
      <c r="C33" s="44"/>
      <c r="D33" s="44"/>
      <c r="E33" s="44"/>
      <c r="F33" s="44"/>
      <c r="G33" s="44"/>
      <c r="H33" s="44"/>
      <c r="I33" s="44"/>
      <c r="J33" s="44"/>
      <c r="K33" s="44"/>
      <c r="L33" s="44"/>
      <c r="M33" s="44"/>
      <c r="N33" s="44"/>
      <c r="O33" s="44"/>
      <c r="P33" s="46" t="str">
        <f>IF(AND(B33='Kunci Jawaban'!E41,'Kunci Jawaban'!F41='Perhitungan Gaji'!C33,'Perhitungan Gaji'!D33='Kunci Jawaban'!G41,'Kunci Jawaban'!H41='Perhitungan Gaji'!E33,'Perhitungan Gaji'!F33='Kunci Jawaban'!I41,'Kunci Jawaban'!J41='Perhitungan Gaji'!G33,'Perhitungan Gaji'!H33='Kunci Jawaban'!K41,'Kunci Jawaban'!L41='Perhitungan Gaji'!I33,'Perhitungan Gaji'!J33='Kunci Jawaban'!M41,'Kunci Jawaban'!N41='Perhitungan Gaji'!K33,'Perhitungan Gaji'!L33='Kunci Jawaban'!O41,'Kunci Jawaban'!P41='Perhitungan Gaji'!M33,'Perhitungan Gaji'!N33='Kunci Jawaban'!Q41,'Kunci Jawaban'!R41='Perhitungan Gaji'!O33),"BENAR","SALAH")</f>
        <v>SALAH</v>
      </c>
      <c r="R33" s="5" t="s">
        <v>43</v>
      </c>
      <c r="S33" s="42">
        <v>0.09</v>
      </c>
      <c r="T33" s="14"/>
    </row>
    <row r="34" spans="1:20">
      <c r="A34" s="5">
        <v>21</v>
      </c>
      <c r="B34" s="5"/>
      <c r="C34" s="44"/>
      <c r="D34" s="44"/>
      <c r="E34" s="44"/>
      <c r="F34" s="44"/>
      <c r="G34" s="44"/>
      <c r="H34" s="44"/>
      <c r="I34" s="44"/>
      <c r="J34" s="44"/>
      <c r="K34" s="44"/>
      <c r="L34" s="44"/>
      <c r="M34" s="44"/>
      <c r="N34" s="44"/>
      <c r="O34" s="44"/>
      <c r="P34" s="46" t="str">
        <f>IF(AND(B34='Kunci Jawaban'!E42,'Kunci Jawaban'!F42='Perhitungan Gaji'!C34,'Perhitungan Gaji'!D34='Kunci Jawaban'!G42,'Kunci Jawaban'!H42='Perhitungan Gaji'!E34,'Perhitungan Gaji'!F34='Kunci Jawaban'!I42,'Kunci Jawaban'!J42='Perhitungan Gaji'!G34,'Perhitungan Gaji'!H34='Kunci Jawaban'!K42,'Kunci Jawaban'!L42='Perhitungan Gaji'!I34,'Perhitungan Gaji'!J34='Kunci Jawaban'!M42,'Kunci Jawaban'!N42='Perhitungan Gaji'!K34,'Perhitungan Gaji'!L34='Kunci Jawaban'!O42,'Kunci Jawaban'!P42='Perhitungan Gaji'!M34,'Perhitungan Gaji'!N34='Kunci Jawaban'!Q42,'Kunci Jawaban'!R42='Perhitungan Gaji'!O34),"BENAR","SALAH")</f>
        <v>SALAH</v>
      </c>
      <c r="R34" s="5" t="s">
        <v>54</v>
      </c>
      <c r="S34" s="42">
        <v>0.1</v>
      </c>
      <c r="T34" s="14"/>
    </row>
    <row r="35" spans="1:20">
      <c r="A35" s="5">
        <v>22</v>
      </c>
      <c r="B35" s="5"/>
      <c r="C35" s="44"/>
      <c r="D35" s="44"/>
      <c r="E35" s="44"/>
      <c r="F35" s="44"/>
      <c r="G35" s="44"/>
      <c r="H35" s="44"/>
      <c r="I35" s="44"/>
      <c r="J35" s="44"/>
      <c r="K35" s="44"/>
      <c r="L35" s="44"/>
      <c r="M35" s="44"/>
      <c r="N35" s="44"/>
      <c r="O35" s="44"/>
      <c r="P35" s="46" t="str">
        <f>IF(AND(B35='Kunci Jawaban'!E43,'Kunci Jawaban'!F43='Perhitungan Gaji'!C35,'Perhitungan Gaji'!D35='Kunci Jawaban'!G43,'Kunci Jawaban'!H43='Perhitungan Gaji'!E35,'Perhitungan Gaji'!F35='Kunci Jawaban'!I43,'Kunci Jawaban'!J43='Perhitungan Gaji'!G35,'Perhitungan Gaji'!H35='Kunci Jawaban'!K43,'Kunci Jawaban'!L43='Perhitungan Gaji'!I35,'Perhitungan Gaji'!J35='Kunci Jawaban'!M43,'Kunci Jawaban'!N43='Perhitungan Gaji'!K35,'Perhitungan Gaji'!L35='Kunci Jawaban'!O43,'Kunci Jawaban'!P43='Perhitungan Gaji'!M35,'Perhitungan Gaji'!N35='Kunci Jawaban'!Q43,'Kunci Jawaban'!R43='Perhitungan Gaji'!O35),"BENAR","SALAH")</f>
        <v>SALAH</v>
      </c>
      <c r="R35" s="5" t="s">
        <v>21</v>
      </c>
      <c r="S35" s="42">
        <v>0.105</v>
      </c>
      <c r="T35" s="14"/>
    </row>
    <row r="36" spans="1:20">
      <c r="A36" s="5">
        <v>23</v>
      </c>
      <c r="B36" s="5"/>
      <c r="C36" s="44"/>
      <c r="D36" s="44"/>
      <c r="E36" s="44"/>
      <c r="F36" s="44"/>
      <c r="G36" s="44"/>
      <c r="H36" s="44"/>
      <c r="I36" s="44"/>
      <c r="J36" s="44"/>
      <c r="K36" s="44"/>
      <c r="L36" s="44"/>
      <c r="M36" s="44"/>
      <c r="N36" s="44"/>
      <c r="O36" s="44"/>
      <c r="P36" s="46" t="str">
        <f>IF(AND(B36='Kunci Jawaban'!E44,'Kunci Jawaban'!F44='Perhitungan Gaji'!C36,'Perhitungan Gaji'!D36='Kunci Jawaban'!G44,'Kunci Jawaban'!H44='Perhitungan Gaji'!E36,'Perhitungan Gaji'!F36='Kunci Jawaban'!I44,'Kunci Jawaban'!J44='Perhitungan Gaji'!G36,'Perhitungan Gaji'!H36='Kunci Jawaban'!K44,'Kunci Jawaban'!L44='Perhitungan Gaji'!I36,'Perhitungan Gaji'!J36='Kunci Jawaban'!M44,'Kunci Jawaban'!N44='Perhitungan Gaji'!K36,'Perhitungan Gaji'!L36='Kunci Jawaban'!O44,'Kunci Jawaban'!P44='Perhitungan Gaji'!M36,'Perhitungan Gaji'!N36='Kunci Jawaban'!Q44,'Kunci Jawaban'!R44='Perhitungan Gaji'!O36),"BENAR","SALAH")</f>
        <v>SALAH</v>
      </c>
      <c r="R36" s="5" t="s">
        <v>35</v>
      </c>
      <c r="S36" s="42">
        <v>0.109</v>
      </c>
      <c r="T36" s="14"/>
    </row>
    <row r="37" spans="1:20">
      <c r="A37" s="5">
        <v>24</v>
      </c>
      <c r="B37" s="5"/>
      <c r="C37" s="44"/>
      <c r="D37" s="44"/>
      <c r="E37" s="44"/>
      <c r="F37" s="44"/>
      <c r="G37" s="44"/>
      <c r="H37" s="44"/>
      <c r="I37" s="44"/>
      <c r="J37" s="44"/>
      <c r="K37" s="44"/>
      <c r="L37" s="44"/>
      <c r="M37" s="44"/>
      <c r="N37" s="44"/>
      <c r="O37" s="44"/>
      <c r="P37" s="46" t="str">
        <f>IF(AND(B37='Kunci Jawaban'!E45,'Kunci Jawaban'!F45='Perhitungan Gaji'!C37,'Perhitungan Gaji'!D37='Kunci Jawaban'!G45,'Kunci Jawaban'!H45='Perhitungan Gaji'!E37,'Perhitungan Gaji'!F37='Kunci Jawaban'!I45,'Kunci Jawaban'!J45='Perhitungan Gaji'!G37,'Perhitungan Gaji'!H37='Kunci Jawaban'!K45,'Kunci Jawaban'!L45='Perhitungan Gaji'!I37,'Perhitungan Gaji'!J37='Kunci Jawaban'!M45,'Kunci Jawaban'!N45='Perhitungan Gaji'!K37,'Perhitungan Gaji'!L37='Kunci Jawaban'!O45,'Kunci Jawaban'!P45='Perhitungan Gaji'!M37,'Perhitungan Gaji'!N37='Kunci Jawaban'!Q45,'Kunci Jawaban'!R45='Perhitungan Gaji'!O37),"BENAR","SALAH")</f>
        <v>SALAH</v>
      </c>
      <c r="R37" s="5" t="s">
        <v>45</v>
      </c>
      <c r="S37" s="42">
        <v>0.108</v>
      </c>
      <c r="T37" s="14"/>
    </row>
    <row r="38" spans="1:20">
      <c r="A38" s="5">
        <v>25</v>
      </c>
      <c r="B38" s="5"/>
      <c r="C38" s="44"/>
      <c r="D38" s="44"/>
      <c r="E38" s="44"/>
      <c r="F38" s="44"/>
      <c r="G38" s="44"/>
      <c r="H38" s="44"/>
      <c r="I38" s="44"/>
      <c r="J38" s="44"/>
      <c r="K38" s="44"/>
      <c r="L38" s="44"/>
      <c r="M38" s="44"/>
      <c r="N38" s="44"/>
      <c r="O38" s="44"/>
      <c r="P38" s="46" t="str">
        <f>IF(AND(B38='Kunci Jawaban'!E46,'Kunci Jawaban'!F46='Perhitungan Gaji'!C38,'Perhitungan Gaji'!D38='Kunci Jawaban'!G46,'Kunci Jawaban'!H46='Perhitungan Gaji'!E38,'Perhitungan Gaji'!F38='Kunci Jawaban'!I46,'Kunci Jawaban'!J46='Perhitungan Gaji'!G38,'Perhitungan Gaji'!H38='Kunci Jawaban'!K46,'Kunci Jawaban'!L46='Perhitungan Gaji'!I38,'Perhitungan Gaji'!J38='Kunci Jawaban'!M46,'Kunci Jawaban'!N46='Perhitungan Gaji'!K38,'Perhitungan Gaji'!L38='Kunci Jawaban'!O46,'Kunci Jawaban'!P46='Perhitungan Gaji'!M38,'Perhitungan Gaji'!N38='Kunci Jawaban'!Q46,'Kunci Jawaban'!R46='Perhitungan Gaji'!O38),"BENAR","SALAH")</f>
        <v>SALAH</v>
      </c>
      <c r="R38" s="5" t="s">
        <v>18</v>
      </c>
      <c r="S38" s="42">
        <v>0.107</v>
      </c>
      <c r="T38" s="14"/>
    </row>
    <row r="39" spans="1:20">
      <c r="A39" s="5">
        <v>26</v>
      </c>
      <c r="B39" s="5"/>
      <c r="C39" s="44"/>
      <c r="D39" s="44"/>
      <c r="E39" s="44"/>
      <c r="F39" s="44"/>
      <c r="G39" s="44"/>
      <c r="H39" s="44"/>
      <c r="I39" s="44"/>
      <c r="J39" s="44"/>
      <c r="K39" s="44"/>
      <c r="L39" s="44"/>
      <c r="M39" s="44"/>
      <c r="N39" s="44"/>
      <c r="O39" s="44"/>
      <c r="P39" s="46" t="str">
        <f>IF(AND(B39='Kunci Jawaban'!E47,'Kunci Jawaban'!F47='Perhitungan Gaji'!C39,'Perhitungan Gaji'!D39='Kunci Jawaban'!G47,'Kunci Jawaban'!H47='Perhitungan Gaji'!E39,'Perhitungan Gaji'!F39='Kunci Jawaban'!I47,'Kunci Jawaban'!J47='Perhitungan Gaji'!G39,'Perhitungan Gaji'!H39='Kunci Jawaban'!K47,'Kunci Jawaban'!L47='Perhitungan Gaji'!I39,'Perhitungan Gaji'!J39='Kunci Jawaban'!M47,'Kunci Jawaban'!N47='Perhitungan Gaji'!K39,'Perhitungan Gaji'!L39='Kunci Jawaban'!O47,'Kunci Jawaban'!P47='Perhitungan Gaji'!M39,'Perhitungan Gaji'!N39='Kunci Jawaban'!Q47,'Kunci Jawaban'!R47='Perhitungan Gaji'!O39),"BENAR","SALAH")</f>
        <v>SALAH</v>
      </c>
      <c r="R39" s="5" t="s">
        <v>57</v>
      </c>
      <c r="S39" s="42">
        <v>0.1055</v>
      </c>
      <c r="T39" s="14"/>
    </row>
    <row r="40" spans="1:20">
      <c r="A40" s="5">
        <v>27</v>
      </c>
      <c r="B40" s="5"/>
      <c r="C40" s="44"/>
      <c r="D40" s="44"/>
      <c r="E40" s="44"/>
      <c r="F40" s="44"/>
      <c r="G40" s="44"/>
      <c r="H40" s="44"/>
      <c r="I40" s="44"/>
      <c r="J40" s="44"/>
      <c r="K40" s="44"/>
      <c r="L40" s="44"/>
      <c r="M40" s="44"/>
      <c r="N40" s="44"/>
      <c r="O40" s="44"/>
      <c r="P40" s="46" t="str">
        <f>IF(AND(B40='Kunci Jawaban'!E48,'Kunci Jawaban'!F48='Perhitungan Gaji'!C40,'Perhitungan Gaji'!D40='Kunci Jawaban'!G48,'Kunci Jawaban'!H48='Perhitungan Gaji'!E40,'Perhitungan Gaji'!F40='Kunci Jawaban'!I48,'Kunci Jawaban'!J48='Perhitungan Gaji'!G40,'Perhitungan Gaji'!H40='Kunci Jawaban'!K48,'Kunci Jawaban'!L48='Perhitungan Gaji'!I40,'Perhitungan Gaji'!J40='Kunci Jawaban'!M48,'Kunci Jawaban'!N48='Perhitungan Gaji'!K40,'Perhitungan Gaji'!L40='Kunci Jawaban'!O48,'Kunci Jawaban'!P48='Perhitungan Gaji'!M40,'Perhitungan Gaji'!N40='Kunci Jawaban'!Q48,'Kunci Jawaban'!R48='Perhitungan Gaji'!O40),"BENAR","SALAH")</f>
        <v>SALAH</v>
      </c>
      <c r="R40" s="5" t="s">
        <v>29</v>
      </c>
      <c r="S40" s="42">
        <v>0.12</v>
      </c>
      <c r="T40" s="14"/>
    </row>
    <row r="41" spans="1:20">
      <c r="A41" s="5">
        <v>28</v>
      </c>
      <c r="B41" s="5"/>
      <c r="C41" s="44"/>
      <c r="D41" s="44"/>
      <c r="E41" s="44"/>
      <c r="F41" s="44"/>
      <c r="G41" s="44"/>
      <c r="H41" s="44"/>
      <c r="I41" s="44"/>
      <c r="J41" s="44"/>
      <c r="K41" s="44"/>
      <c r="L41" s="44"/>
      <c r="M41" s="44"/>
      <c r="N41" s="44"/>
      <c r="O41" s="44"/>
      <c r="P41" s="46" t="str">
        <f>IF(AND(B41='Kunci Jawaban'!E49,'Kunci Jawaban'!F49='Perhitungan Gaji'!C41,'Perhitungan Gaji'!D41='Kunci Jawaban'!G49,'Kunci Jawaban'!H49='Perhitungan Gaji'!E41,'Perhitungan Gaji'!F41='Kunci Jawaban'!I49,'Kunci Jawaban'!J49='Perhitungan Gaji'!G41,'Perhitungan Gaji'!H41='Kunci Jawaban'!K49,'Kunci Jawaban'!L49='Perhitungan Gaji'!I41,'Perhitungan Gaji'!J41='Kunci Jawaban'!M49,'Kunci Jawaban'!N49='Perhitungan Gaji'!K41,'Perhitungan Gaji'!L41='Kunci Jawaban'!O49,'Kunci Jawaban'!P49='Perhitungan Gaji'!M41,'Perhitungan Gaji'!N41='Kunci Jawaban'!Q49,'Kunci Jawaban'!R49='Perhitungan Gaji'!O41),"BENAR","SALAH")</f>
        <v>SALAH</v>
      </c>
      <c r="R41" s="5" t="s">
        <v>69</v>
      </c>
      <c r="S41" s="42">
        <v>0.09</v>
      </c>
      <c r="T41" s="14"/>
    </row>
    <row r="42" spans="1:20">
      <c r="A42" s="5">
        <v>29</v>
      </c>
      <c r="B42" s="5"/>
      <c r="C42" s="44"/>
      <c r="D42" s="44"/>
      <c r="E42" s="44"/>
      <c r="F42" s="44"/>
      <c r="G42" s="44"/>
      <c r="H42" s="44"/>
      <c r="I42" s="44"/>
      <c r="J42" s="44"/>
      <c r="K42" s="44"/>
      <c r="L42" s="44"/>
      <c r="M42" s="44"/>
      <c r="N42" s="44"/>
      <c r="O42" s="44"/>
      <c r="P42" s="46" t="str">
        <f>IF(AND(B42='Kunci Jawaban'!E50,'Kunci Jawaban'!F50='Perhitungan Gaji'!C42,'Perhitungan Gaji'!D42='Kunci Jawaban'!G50,'Kunci Jawaban'!H50='Perhitungan Gaji'!E42,'Perhitungan Gaji'!F42='Kunci Jawaban'!I50,'Kunci Jawaban'!J50='Perhitungan Gaji'!G42,'Perhitungan Gaji'!H42='Kunci Jawaban'!K50,'Kunci Jawaban'!L50='Perhitungan Gaji'!I42,'Perhitungan Gaji'!J42='Kunci Jawaban'!M50,'Kunci Jawaban'!N50='Perhitungan Gaji'!K42,'Perhitungan Gaji'!L42='Kunci Jawaban'!O50,'Kunci Jawaban'!P50='Perhitungan Gaji'!M42,'Perhitungan Gaji'!N42='Kunci Jawaban'!Q50,'Kunci Jawaban'!R50='Perhitungan Gaji'!O42),"BENAR","SALAH")</f>
        <v>SALAH</v>
      </c>
      <c r="R42" s="5" t="s">
        <v>49</v>
      </c>
      <c r="S42" s="42">
        <v>0.105</v>
      </c>
      <c r="T42" s="14"/>
    </row>
    <row r="43" spans="1:20">
      <c r="A43" s="5">
        <v>30</v>
      </c>
      <c r="B43" s="5"/>
      <c r="C43" s="44"/>
      <c r="D43" s="44"/>
      <c r="E43" s="44"/>
      <c r="F43" s="44"/>
      <c r="G43" s="44"/>
      <c r="H43" s="44"/>
      <c r="I43" s="44"/>
      <c r="J43" s="44"/>
      <c r="K43" s="44"/>
      <c r="L43" s="44"/>
      <c r="M43" s="44"/>
      <c r="N43" s="44"/>
      <c r="O43" s="44"/>
      <c r="P43" s="46" t="str">
        <f>IF(AND(B43='Kunci Jawaban'!E51,'Kunci Jawaban'!F51='Perhitungan Gaji'!C43,'Perhitungan Gaji'!D43='Kunci Jawaban'!G51,'Kunci Jawaban'!H51='Perhitungan Gaji'!E43,'Perhitungan Gaji'!F43='Kunci Jawaban'!I51,'Kunci Jawaban'!J51='Perhitungan Gaji'!G43,'Perhitungan Gaji'!H43='Kunci Jawaban'!K51,'Kunci Jawaban'!L51='Perhitungan Gaji'!I43,'Perhitungan Gaji'!J43='Kunci Jawaban'!M51,'Kunci Jawaban'!N51='Perhitungan Gaji'!K43,'Perhitungan Gaji'!L43='Kunci Jawaban'!O51,'Kunci Jawaban'!P51='Perhitungan Gaji'!M43,'Perhitungan Gaji'!N43='Kunci Jawaban'!Q51,'Kunci Jawaban'!R51='Perhitungan Gaji'!O43),"BENAR","SALAH")</f>
        <v>SALAH</v>
      </c>
      <c r="R43" s="5" t="s">
        <v>59</v>
      </c>
      <c r="S43" s="42">
        <v>0.104</v>
      </c>
      <c r="T43" s="14"/>
    </row>
    <row r="44" spans="1:20">
      <c r="A44" s="5">
        <v>31</v>
      </c>
      <c r="B44" s="5"/>
      <c r="C44" s="44"/>
      <c r="D44" s="44"/>
      <c r="E44" s="44"/>
      <c r="F44" s="44"/>
      <c r="G44" s="44"/>
      <c r="H44" s="44"/>
      <c r="I44" s="44"/>
      <c r="J44" s="44"/>
      <c r="K44" s="44"/>
      <c r="L44" s="44"/>
      <c r="M44" s="44"/>
      <c r="N44" s="44"/>
      <c r="O44" s="44"/>
      <c r="P44" s="46" t="str">
        <f>IF(AND(B44='Kunci Jawaban'!E52,'Kunci Jawaban'!F52='Perhitungan Gaji'!C44,'Perhitungan Gaji'!D44='Kunci Jawaban'!G52,'Kunci Jawaban'!H52='Perhitungan Gaji'!E44,'Perhitungan Gaji'!F44='Kunci Jawaban'!I52,'Kunci Jawaban'!J52='Perhitungan Gaji'!G44,'Perhitungan Gaji'!H44='Kunci Jawaban'!K52,'Kunci Jawaban'!L52='Perhitungan Gaji'!I44,'Perhitungan Gaji'!J44='Kunci Jawaban'!M52,'Kunci Jawaban'!N52='Perhitungan Gaji'!K44,'Perhitungan Gaji'!L44='Kunci Jawaban'!O52,'Kunci Jawaban'!P52='Perhitungan Gaji'!M44,'Perhitungan Gaji'!N44='Kunci Jawaban'!Q52,'Kunci Jawaban'!R52='Perhitungan Gaji'!O44),"BENAR","SALAH")</f>
        <v>SALAH</v>
      </c>
      <c r="R44" s="5" t="s">
        <v>62</v>
      </c>
      <c r="S44" s="42">
        <v>0.10299999999999999</v>
      </c>
      <c r="T44" s="14"/>
    </row>
    <row r="45" spans="1:20">
      <c r="A45" s="5">
        <v>32</v>
      </c>
      <c r="B45" s="5"/>
      <c r="C45" s="44"/>
      <c r="D45" s="44"/>
      <c r="E45" s="44"/>
      <c r="F45" s="44"/>
      <c r="G45" s="44"/>
      <c r="H45" s="44"/>
      <c r="I45" s="44"/>
      <c r="J45" s="44"/>
      <c r="K45" s="44"/>
      <c r="L45" s="44"/>
      <c r="M45" s="44"/>
      <c r="N45" s="44"/>
      <c r="O45" s="44"/>
      <c r="P45" s="46" t="str">
        <f>IF(AND(B45='Kunci Jawaban'!E53,'Kunci Jawaban'!F53='Perhitungan Gaji'!C45,'Perhitungan Gaji'!D45='Kunci Jawaban'!G53,'Kunci Jawaban'!H53='Perhitungan Gaji'!E45,'Perhitungan Gaji'!F45='Kunci Jawaban'!I53,'Kunci Jawaban'!J53='Perhitungan Gaji'!G45,'Perhitungan Gaji'!H45='Kunci Jawaban'!K53,'Kunci Jawaban'!L53='Perhitungan Gaji'!I45,'Perhitungan Gaji'!J45='Kunci Jawaban'!M53,'Kunci Jawaban'!N53='Perhitungan Gaji'!K45,'Perhitungan Gaji'!L45='Kunci Jawaban'!O53,'Kunci Jawaban'!P53='Perhitungan Gaji'!M45,'Perhitungan Gaji'!N45='Kunci Jawaban'!Q53,'Kunci Jawaban'!R53='Perhitungan Gaji'!O45),"BENAR","SALAH")</f>
        <v>SALAH</v>
      </c>
      <c r="R45" s="5" t="s">
        <v>53</v>
      </c>
      <c r="S45" s="42">
        <v>0.10199999999999999</v>
      </c>
      <c r="T45" s="14"/>
    </row>
    <row r="46" spans="1:20">
      <c r="A46" s="5">
        <v>33</v>
      </c>
      <c r="B46" s="5"/>
      <c r="C46" s="44"/>
      <c r="D46" s="44"/>
      <c r="E46" s="44"/>
      <c r="F46" s="44"/>
      <c r="G46" s="44"/>
      <c r="H46" s="44"/>
      <c r="I46" s="44"/>
      <c r="J46" s="44"/>
      <c r="K46" s="44"/>
      <c r="L46" s="44"/>
      <c r="M46" s="44"/>
      <c r="N46" s="44"/>
      <c r="O46" s="44"/>
      <c r="P46" s="46" t="str">
        <f>IF(AND(B46='Kunci Jawaban'!E54,'Kunci Jawaban'!F54='Perhitungan Gaji'!C46,'Perhitungan Gaji'!D46='Kunci Jawaban'!G54,'Kunci Jawaban'!H54='Perhitungan Gaji'!E46,'Perhitungan Gaji'!F46='Kunci Jawaban'!I54,'Kunci Jawaban'!J54='Perhitungan Gaji'!G46,'Perhitungan Gaji'!H46='Kunci Jawaban'!K54,'Kunci Jawaban'!L54='Perhitungan Gaji'!I46,'Perhitungan Gaji'!J46='Kunci Jawaban'!M54,'Kunci Jawaban'!N54='Perhitungan Gaji'!K46,'Perhitungan Gaji'!L46='Kunci Jawaban'!O54,'Kunci Jawaban'!P54='Perhitungan Gaji'!M46,'Perhitungan Gaji'!N46='Kunci Jawaban'!Q54,'Kunci Jawaban'!R54='Perhitungan Gaji'!O46),"BENAR","SALAH")</f>
        <v>SALAH</v>
      </c>
      <c r="R46" s="5" t="s">
        <v>60</v>
      </c>
      <c r="S46" s="42">
        <v>0.10100000000000001</v>
      </c>
      <c r="T46" s="14"/>
    </row>
    <row r="47" spans="1:20">
      <c r="A47" s="5">
        <v>34</v>
      </c>
      <c r="B47" s="5"/>
      <c r="C47" s="44"/>
      <c r="D47" s="44"/>
      <c r="E47" s="44"/>
      <c r="F47" s="44"/>
      <c r="G47" s="44"/>
      <c r="H47" s="44"/>
      <c r="I47" s="44"/>
      <c r="J47" s="44"/>
      <c r="K47" s="44"/>
      <c r="L47" s="44"/>
      <c r="M47" s="44"/>
      <c r="N47" s="44"/>
      <c r="O47" s="44"/>
      <c r="P47" s="46" t="str">
        <f>IF(AND(B47='Kunci Jawaban'!E55,'Kunci Jawaban'!F55='Perhitungan Gaji'!C47,'Perhitungan Gaji'!D47='Kunci Jawaban'!G55,'Kunci Jawaban'!H55='Perhitungan Gaji'!E47,'Perhitungan Gaji'!F47='Kunci Jawaban'!I55,'Kunci Jawaban'!J55='Perhitungan Gaji'!G47,'Perhitungan Gaji'!H47='Kunci Jawaban'!K55,'Kunci Jawaban'!L55='Perhitungan Gaji'!I47,'Perhitungan Gaji'!J47='Kunci Jawaban'!M55,'Kunci Jawaban'!N55='Perhitungan Gaji'!K47,'Perhitungan Gaji'!L47='Kunci Jawaban'!O55,'Kunci Jawaban'!P55='Perhitungan Gaji'!M47,'Perhitungan Gaji'!N47='Kunci Jawaban'!Q55,'Kunci Jawaban'!R55='Perhitungan Gaji'!O47),"BENAR","SALAH")</f>
        <v>SALAH</v>
      </c>
    </row>
    <row r="48" spans="1:20">
      <c r="A48" s="5">
        <v>35</v>
      </c>
      <c r="B48" s="5"/>
      <c r="C48" s="44"/>
      <c r="D48" s="44"/>
      <c r="E48" s="44"/>
      <c r="F48" s="44"/>
      <c r="G48" s="44"/>
      <c r="H48" s="44"/>
      <c r="I48" s="44"/>
      <c r="J48" s="44"/>
      <c r="K48" s="44"/>
      <c r="L48" s="44"/>
      <c r="M48" s="44"/>
      <c r="N48" s="44"/>
      <c r="O48" s="44"/>
      <c r="P48" s="46" t="str">
        <f>IF(AND(B48='Kunci Jawaban'!E56,'Kunci Jawaban'!F56='Perhitungan Gaji'!C48,'Perhitungan Gaji'!D48='Kunci Jawaban'!G56,'Kunci Jawaban'!H56='Perhitungan Gaji'!E48,'Perhitungan Gaji'!F48='Kunci Jawaban'!I56,'Kunci Jawaban'!J56='Perhitungan Gaji'!G48,'Perhitungan Gaji'!H48='Kunci Jawaban'!K56,'Kunci Jawaban'!L56='Perhitungan Gaji'!I48,'Perhitungan Gaji'!J48='Kunci Jawaban'!M56,'Kunci Jawaban'!N56='Perhitungan Gaji'!K48,'Perhitungan Gaji'!L48='Kunci Jawaban'!O56,'Kunci Jawaban'!P56='Perhitungan Gaji'!M48,'Perhitungan Gaji'!N48='Kunci Jawaban'!Q56,'Kunci Jawaban'!R56='Perhitungan Gaji'!O48),"BENAR","SALAH")</f>
        <v>SALAH</v>
      </c>
    </row>
    <row r="49" spans="1:16">
      <c r="A49" s="5">
        <v>36</v>
      </c>
      <c r="B49" s="5"/>
      <c r="C49" s="44"/>
      <c r="D49" s="44"/>
      <c r="E49" s="44"/>
      <c r="F49" s="44"/>
      <c r="G49" s="44"/>
      <c r="H49" s="44"/>
      <c r="I49" s="44"/>
      <c r="J49" s="44"/>
      <c r="K49" s="44"/>
      <c r="L49" s="44"/>
      <c r="M49" s="44"/>
      <c r="N49" s="44"/>
      <c r="O49" s="44"/>
      <c r="P49" s="46" t="str">
        <f>IF(AND(B49='Kunci Jawaban'!E57,'Kunci Jawaban'!F57='Perhitungan Gaji'!C49,'Perhitungan Gaji'!D49='Kunci Jawaban'!G57,'Kunci Jawaban'!H57='Perhitungan Gaji'!E49,'Perhitungan Gaji'!F49='Kunci Jawaban'!I57,'Kunci Jawaban'!J57='Perhitungan Gaji'!G49,'Perhitungan Gaji'!H49='Kunci Jawaban'!K57,'Kunci Jawaban'!L57='Perhitungan Gaji'!I49,'Perhitungan Gaji'!J49='Kunci Jawaban'!M57,'Kunci Jawaban'!N57='Perhitungan Gaji'!K49,'Perhitungan Gaji'!L49='Kunci Jawaban'!O57,'Kunci Jawaban'!P57='Perhitungan Gaji'!M49,'Perhitungan Gaji'!N49='Kunci Jawaban'!Q57,'Kunci Jawaban'!R57='Perhitungan Gaji'!O49),"BENAR","SALAH")</f>
        <v>SALAH</v>
      </c>
    </row>
    <row r="50" spans="1:16">
      <c r="A50" s="5">
        <v>37</v>
      </c>
      <c r="B50" s="5"/>
      <c r="C50" s="44"/>
      <c r="D50" s="44"/>
      <c r="E50" s="44"/>
      <c r="F50" s="44"/>
      <c r="G50" s="44"/>
      <c r="H50" s="44"/>
      <c r="I50" s="44"/>
      <c r="J50" s="44"/>
      <c r="K50" s="44"/>
      <c r="L50" s="44"/>
      <c r="M50" s="44"/>
      <c r="N50" s="44"/>
      <c r="O50" s="44"/>
      <c r="P50" s="46" t="str">
        <f>IF(AND(B50='Kunci Jawaban'!E58,'Kunci Jawaban'!F58='Perhitungan Gaji'!C50,'Perhitungan Gaji'!D50='Kunci Jawaban'!G58,'Kunci Jawaban'!H58='Perhitungan Gaji'!E50,'Perhitungan Gaji'!F50='Kunci Jawaban'!I58,'Kunci Jawaban'!J58='Perhitungan Gaji'!G50,'Perhitungan Gaji'!H50='Kunci Jawaban'!K58,'Kunci Jawaban'!L58='Perhitungan Gaji'!I50,'Perhitungan Gaji'!J50='Kunci Jawaban'!M58,'Kunci Jawaban'!N58='Perhitungan Gaji'!K50,'Perhitungan Gaji'!L50='Kunci Jawaban'!O58,'Kunci Jawaban'!P58='Perhitungan Gaji'!M50,'Perhitungan Gaji'!N50='Kunci Jawaban'!Q58,'Kunci Jawaban'!R58='Perhitungan Gaji'!O50),"BENAR","SALAH")</f>
        <v>SALAH</v>
      </c>
    </row>
    <row r="51" spans="1:16">
      <c r="A51" s="5">
        <v>38</v>
      </c>
      <c r="B51" s="5"/>
      <c r="C51" s="44"/>
      <c r="D51" s="44"/>
      <c r="E51" s="44"/>
      <c r="F51" s="44"/>
      <c r="G51" s="44"/>
      <c r="H51" s="44"/>
      <c r="I51" s="44"/>
      <c r="J51" s="44"/>
      <c r="K51" s="44"/>
      <c r="L51" s="44"/>
      <c r="M51" s="44"/>
      <c r="N51" s="44"/>
      <c r="O51" s="44"/>
      <c r="P51" s="46" t="str">
        <f>IF(AND(B51='Kunci Jawaban'!E59,'Kunci Jawaban'!F59='Perhitungan Gaji'!C51,'Perhitungan Gaji'!D51='Kunci Jawaban'!G59,'Kunci Jawaban'!H59='Perhitungan Gaji'!E51,'Perhitungan Gaji'!F51='Kunci Jawaban'!I59,'Kunci Jawaban'!J59='Perhitungan Gaji'!G51,'Perhitungan Gaji'!H51='Kunci Jawaban'!K59,'Kunci Jawaban'!L59='Perhitungan Gaji'!I51,'Perhitungan Gaji'!J51='Kunci Jawaban'!M59,'Kunci Jawaban'!N59='Perhitungan Gaji'!K51,'Perhitungan Gaji'!L51='Kunci Jawaban'!O59,'Kunci Jawaban'!P59='Perhitungan Gaji'!M51,'Perhitungan Gaji'!N51='Kunci Jawaban'!Q59,'Kunci Jawaban'!R59='Perhitungan Gaji'!O51),"BENAR","SALAH")</f>
        <v>SALAH</v>
      </c>
    </row>
    <row r="52" spans="1:16">
      <c r="A52" s="5">
        <v>39</v>
      </c>
      <c r="B52" s="5"/>
      <c r="C52" s="44"/>
      <c r="D52" s="44"/>
      <c r="E52" s="44"/>
      <c r="F52" s="44"/>
      <c r="G52" s="44"/>
      <c r="H52" s="44"/>
      <c r="I52" s="44"/>
      <c r="J52" s="44"/>
      <c r="K52" s="44"/>
      <c r="L52" s="44"/>
      <c r="M52" s="44"/>
      <c r="N52" s="44"/>
      <c r="O52" s="44"/>
      <c r="P52" s="46" t="str">
        <f>IF(AND(B52='Kunci Jawaban'!E60,'Kunci Jawaban'!F60='Perhitungan Gaji'!C52,'Perhitungan Gaji'!D52='Kunci Jawaban'!G60,'Kunci Jawaban'!H60='Perhitungan Gaji'!E52,'Perhitungan Gaji'!F52='Kunci Jawaban'!I60,'Kunci Jawaban'!J60='Perhitungan Gaji'!G52,'Perhitungan Gaji'!H52='Kunci Jawaban'!K60,'Kunci Jawaban'!L60='Perhitungan Gaji'!I52,'Perhitungan Gaji'!J52='Kunci Jawaban'!M60,'Kunci Jawaban'!N60='Perhitungan Gaji'!K52,'Perhitungan Gaji'!L52='Kunci Jawaban'!O60,'Kunci Jawaban'!P60='Perhitungan Gaji'!M52,'Perhitungan Gaji'!N52='Kunci Jawaban'!Q60,'Kunci Jawaban'!R60='Perhitungan Gaji'!O52),"BENAR","SALAH")</f>
        <v>SALAH</v>
      </c>
    </row>
    <row r="53" spans="1:16">
      <c r="A53" s="5">
        <v>40</v>
      </c>
      <c r="B53" s="5"/>
      <c r="C53" s="44"/>
      <c r="D53" s="44"/>
      <c r="E53" s="44"/>
      <c r="F53" s="44"/>
      <c r="G53" s="44"/>
      <c r="H53" s="44"/>
      <c r="I53" s="44"/>
      <c r="J53" s="44"/>
      <c r="K53" s="44"/>
      <c r="L53" s="44"/>
      <c r="M53" s="44"/>
      <c r="N53" s="44"/>
      <c r="O53" s="44"/>
      <c r="P53" s="46" t="str">
        <f>IF(AND(B53='Kunci Jawaban'!E61,'Kunci Jawaban'!F61='Perhitungan Gaji'!C53,'Perhitungan Gaji'!D53='Kunci Jawaban'!G61,'Kunci Jawaban'!H61='Perhitungan Gaji'!E53,'Perhitungan Gaji'!F53='Kunci Jawaban'!I61,'Kunci Jawaban'!J61='Perhitungan Gaji'!G53,'Perhitungan Gaji'!H53='Kunci Jawaban'!K61,'Kunci Jawaban'!L61='Perhitungan Gaji'!I53,'Perhitungan Gaji'!J53='Kunci Jawaban'!M61,'Kunci Jawaban'!N61='Perhitungan Gaji'!K53,'Perhitungan Gaji'!L53='Kunci Jawaban'!O61,'Kunci Jawaban'!P61='Perhitungan Gaji'!M53,'Perhitungan Gaji'!N53='Kunci Jawaban'!Q61,'Kunci Jawaban'!R61='Perhitungan Gaji'!O53),"BENAR","SALAH")</f>
        <v>SALAH</v>
      </c>
    </row>
    <row r="54" spans="1:16">
      <c r="A54" s="5">
        <v>41</v>
      </c>
      <c r="B54" s="5"/>
      <c r="C54" s="44"/>
      <c r="D54" s="44"/>
      <c r="E54" s="44"/>
      <c r="F54" s="44"/>
      <c r="G54" s="44"/>
      <c r="H54" s="44"/>
      <c r="I54" s="44"/>
      <c r="J54" s="44"/>
      <c r="K54" s="44"/>
      <c r="L54" s="44"/>
      <c r="M54" s="44"/>
      <c r="N54" s="44"/>
      <c r="O54" s="44"/>
      <c r="P54" s="46" t="str">
        <f>IF(AND(B54='Kunci Jawaban'!E62,'Kunci Jawaban'!F62='Perhitungan Gaji'!C54,'Perhitungan Gaji'!D54='Kunci Jawaban'!G62,'Kunci Jawaban'!H62='Perhitungan Gaji'!E54,'Perhitungan Gaji'!F54='Kunci Jawaban'!I62,'Kunci Jawaban'!J62='Perhitungan Gaji'!G54,'Perhitungan Gaji'!H54='Kunci Jawaban'!K62,'Kunci Jawaban'!L62='Perhitungan Gaji'!I54,'Perhitungan Gaji'!J54='Kunci Jawaban'!M62,'Kunci Jawaban'!N62='Perhitungan Gaji'!K54,'Perhitungan Gaji'!L54='Kunci Jawaban'!O62,'Kunci Jawaban'!P62='Perhitungan Gaji'!M54,'Perhitungan Gaji'!N54='Kunci Jawaban'!Q62,'Kunci Jawaban'!R62='Perhitungan Gaji'!O54),"BENAR","SALAH")</f>
        <v>SALAH</v>
      </c>
    </row>
    <row r="55" spans="1:16">
      <c r="A55" s="5">
        <v>42</v>
      </c>
      <c r="B55" s="5"/>
      <c r="C55" s="44"/>
      <c r="D55" s="44"/>
      <c r="E55" s="44"/>
      <c r="F55" s="44"/>
      <c r="G55" s="44"/>
      <c r="H55" s="44"/>
      <c r="I55" s="44"/>
      <c r="J55" s="44"/>
      <c r="K55" s="44"/>
      <c r="L55" s="44"/>
      <c r="M55" s="44"/>
      <c r="N55" s="44"/>
      <c r="O55" s="44"/>
      <c r="P55" s="46" t="str">
        <f>IF(AND(B55='Kunci Jawaban'!E63,'Kunci Jawaban'!F63='Perhitungan Gaji'!C55,'Perhitungan Gaji'!D55='Kunci Jawaban'!G63,'Kunci Jawaban'!H63='Perhitungan Gaji'!E55,'Perhitungan Gaji'!F55='Kunci Jawaban'!I63,'Kunci Jawaban'!J63='Perhitungan Gaji'!G55,'Perhitungan Gaji'!H55='Kunci Jawaban'!K63,'Kunci Jawaban'!L63='Perhitungan Gaji'!I55,'Perhitungan Gaji'!J55='Kunci Jawaban'!M63,'Kunci Jawaban'!N63='Perhitungan Gaji'!K55,'Perhitungan Gaji'!L55='Kunci Jawaban'!O63,'Kunci Jawaban'!P63='Perhitungan Gaji'!M55,'Perhitungan Gaji'!N55='Kunci Jawaban'!Q63,'Kunci Jawaban'!R63='Perhitungan Gaji'!O55),"BENAR","SALAH")</f>
        <v>SALAH</v>
      </c>
    </row>
    <row r="56" spans="1:16">
      <c r="A56" s="5">
        <v>43</v>
      </c>
      <c r="B56" s="5"/>
      <c r="C56" s="44"/>
      <c r="D56" s="44"/>
      <c r="E56" s="44"/>
      <c r="F56" s="44"/>
      <c r="G56" s="44"/>
      <c r="H56" s="44"/>
      <c r="I56" s="44"/>
      <c r="J56" s="44"/>
      <c r="K56" s="44"/>
      <c r="L56" s="44"/>
      <c r="M56" s="44"/>
      <c r="N56" s="44"/>
      <c r="O56" s="44"/>
      <c r="P56" s="46" t="str">
        <f>IF(AND(B56='Kunci Jawaban'!E64,'Kunci Jawaban'!F64='Perhitungan Gaji'!C56,'Perhitungan Gaji'!D56='Kunci Jawaban'!G64,'Kunci Jawaban'!H64='Perhitungan Gaji'!E56,'Perhitungan Gaji'!F56='Kunci Jawaban'!I64,'Kunci Jawaban'!J64='Perhitungan Gaji'!G56,'Perhitungan Gaji'!H56='Kunci Jawaban'!K64,'Kunci Jawaban'!L64='Perhitungan Gaji'!I56,'Perhitungan Gaji'!J56='Kunci Jawaban'!M64,'Kunci Jawaban'!N64='Perhitungan Gaji'!K56,'Perhitungan Gaji'!L56='Kunci Jawaban'!O64,'Kunci Jawaban'!P64='Perhitungan Gaji'!M56,'Perhitungan Gaji'!N56='Kunci Jawaban'!Q64,'Kunci Jawaban'!R64='Perhitungan Gaji'!O56),"BENAR","SALAH")</f>
        <v>SALAH</v>
      </c>
    </row>
    <row r="57" spans="1:16">
      <c r="A57" s="5">
        <v>44</v>
      </c>
      <c r="B57" s="5"/>
      <c r="C57" s="44"/>
      <c r="D57" s="44"/>
      <c r="E57" s="44"/>
      <c r="F57" s="44"/>
      <c r="G57" s="44"/>
      <c r="H57" s="44"/>
      <c r="I57" s="44"/>
      <c r="J57" s="44"/>
      <c r="K57" s="44"/>
      <c r="L57" s="44"/>
      <c r="M57" s="44"/>
      <c r="N57" s="44"/>
      <c r="O57" s="44"/>
      <c r="P57" s="46" t="str">
        <f>IF(AND(B57='Kunci Jawaban'!E65,'Kunci Jawaban'!F65='Perhitungan Gaji'!C57,'Perhitungan Gaji'!D57='Kunci Jawaban'!G65,'Kunci Jawaban'!H65='Perhitungan Gaji'!E57,'Perhitungan Gaji'!F57='Kunci Jawaban'!I65,'Kunci Jawaban'!J65='Perhitungan Gaji'!G57,'Perhitungan Gaji'!H57='Kunci Jawaban'!K65,'Kunci Jawaban'!L65='Perhitungan Gaji'!I57,'Perhitungan Gaji'!J57='Kunci Jawaban'!M65,'Kunci Jawaban'!N65='Perhitungan Gaji'!K57,'Perhitungan Gaji'!L57='Kunci Jawaban'!O65,'Kunci Jawaban'!P65='Perhitungan Gaji'!M57,'Perhitungan Gaji'!N57='Kunci Jawaban'!Q65,'Kunci Jawaban'!R65='Perhitungan Gaji'!O57),"BENAR","SALAH")</f>
        <v>SALAH</v>
      </c>
    </row>
    <row r="58" spans="1:16">
      <c r="A58" s="5">
        <v>45</v>
      </c>
      <c r="B58" s="5"/>
      <c r="C58" s="44"/>
      <c r="D58" s="44"/>
      <c r="E58" s="44"/>
      <c r="F58" s="44"/>
      <c r="G58" s="44"/>
      <c r="H58" s="44"/>
      <c r="I58" s="44"/>
      <c r="J58" s="44"/>
      <c r="K58" s="44"/>
      <c r="L58" s="44"/>
      <c r="M58" s="44"/>
      <c r="N58" s="44"/>
      <c r="O58" s="44"/>
      <c r="P58" s="46" t="str">
        <f>IF(AND(B58='Kunci Jawaban'!E66,'Kunci Jawaban'!F66='Perhitungan Gaji'!C58,'Perhitungan Gaji'!D58='Kunci Jawaban'!G66,'Kunci Jawaban'!H66='Perhitungan Gaji'!E58,'Perhitungan Gaji'!F58='Kunci Jawaban'!I66,'Kunci Jawaban'!J66='Perhitungan Gaji'!G58,'Perhitungan Gaji'!H58='Kunci Jawaban'!K66,'Kunci Jawaban'!L66='Perhitungan Gaji'!I58,'Perhitungan Gaji'!J58='Kunci Jawaban'!M66,'Kunci Jawaban'!N66='Perhitungan Gaji'!K58,'Perhitungan Gaji'!L58='Kunci Jawaban'!O66,'Kunci Jawaban'!P66='Perhitungan Gaji'!M58,'Perhitungan Gaji'!N58='Kunci Jawaban'!Q66,'Kunci Jawaban'!R66='Perhitungan Gaji'!O58),"BENAR","SALAH")</f>
        <v>SALAH</v>
      </c>
    </row>
    <row r="59" spans="1:16">
      <c r="A59" s="5">
        <v>46</v>
      </c>
      <c r="B59" s="5"/>
      <c r="C59" s="44"/>
      <c r="D59" s="44"/>
      <c r="E59" s="44"/>
      <c r="F59" s="44"/>
      <c r="G59" s="44"/>
      <c r="H59" s="44"/>
      <c r="I59" s="44"/>
      <c r="J59" s="44"/>
      <c r="K59" s="44"/>
      <c r="L59" s="44"/>
      <c r="M59" s="44"/>
      <c r="N59" s="44"/>
      <c r="O59" s="44"/>
      <c r="P59" s="46" t="str">
        <f>IF(AND(B59='Kunci Jawaban'!E67,'Kunci Jawaban'!F67='Perhitungan Gaji'!C59,'Perhitungan Gaji'!D59='Kunci Jawaban'!G67,'Kunci Jawaban'!H67='Perhitungan Gaji'!E59,'Perhitungan Gaji'!F59='Kunci Jawaban'!I67,'Kunci Jawaban'!J67='Perhitungan Gaji'!G59,'Perhitungan Gaji'!H59='Kunci Jawaban'!K67,'Kunci Jawaban'!L67='Perhitungan Gaji'!I59,'Perhitungan Gaji'!J59='Kunci Jawaban'!M67,'Kunci Jawaban'!N67='Perhitungan Gaji'!K59,'Perhitungan Gaji'!L59='Kunci Jawaban'!O67,'Kunci Jawaban'!P67='Perhitungan Gaji'!M59,'Perhitungan Gaji'!N59='Kunci Jawaban'!Q67,'Kunci Jawaban'!R67='Perhitungan Gaji'!O59),"BENAR","SALAH")</f>
        <v>SALAH</v>
      </c>
    </row>
    <row r="60" spans="1:16">
      <c r="A60" s="5">
        <v>47</v>
      </c>
      <c r="B60" s="5"/>
      <c r="C60" s="44"/>
      <c r="D60" s="44"/>
      <c r="E60" s="44"/>
      <c r="F60" s="44"/>
      <c r="G60" s="44"/>
      <c r="H60" s="44"/>
      <c r="I60" s="44"/>
      <c r="J60" s="44"/>
      <c r="K60" s="44"/>
      <c r="L60" s="44"/>
      <c r="M60" s="44"/>
      <c r="N60" s="44"/>
      <c r="O60" s="44"/>
      <c r="P60" s="46" t="str">
        <f>IF(AND(B60='Kunci Jawaban'!E68,'Kunci Jawaban'!F68='Perhitungan Gaji'!C60,'Perhitungan Gaji'!D60='Kunci Jawaban'!G68,'Kunci Jawaban'!H68='Perhitungan Gaji'!E60,'Perhitungan Gaji'!F60='Kunci Jawaban'!I68,'Kunci Jawaban'!J68='Perhitungan Gaji'!G60,'Perhitungan Gaji'!H60='Kunci Jawaban'!K68,'Kunci Jawaban'!L68='Perhitungan Gaji'!I60,'Perhitungan Gaji'!J60='Kunci Jawaban'!M68,'Kunci Jawaban'!N68='Perhitungan Gaji'!K60,'Perhitungan Gaji'!L60='Kunci Jawaban'!O68,'Kunci Jawaban'!P68='Perhitungan Gaji'!M60,'Perhitungan Gaji'!N60='Kunci Jawaban'!Q68,'Kunci Jawaban'!R68='Perhitungan Gaji'!O60),"BENAR","SALAH")</f>
        <v>SALAH</v>
      </c>
    </row>
    <row r="61" spans="1:16">
      <c r="A61" s="5">
        <v>48</v>
      </c>
      <c r="B61" s="5"/>
      <c r="C61" s="44"/>
      <c r="D61" s="44"/>
      <c r="E61" s="44"/>
      <c r="F61" s="44"/>
      <c r="G61" s="44"/>
      <c r="H61" s="44"/>
      <c r="I61" s="44"/>
      <c r="J61" s="44"/>
      <c r="K61" s="44"/>
      <c r="L61" s="44"/>
      <c r="M61" s="44"/>
      <c r="N61" s="44"/>
      <c r="O61" s="44"/>
      <c r="P61" s="46" t="str">
        <f>IF(AND(B61='Kunci Jawaban'!E69,'Kunci Jawaban'!F69='Perhitungan Gaji'!C61,'Perhitungan Gaji'!D61='Kunci Jawaban'!G69,'Kunci Jawaban'!H69='Perhitungan Gaji'!E61,'Perhitungan Gaji'!F61='Kunci Jawaban'!I69,'Kunci Jawaban'!J69='Perhitungan Gaji'!G61,'Perhitungan Gaji'!H61='Kunci Jawaban'!K69,'Kunci Jawaban'!L69='Perhitungan Gaji'!I61,'Perhitungan Gaji'!J61='Kunci Jawaban'!M69,'Kunci Jawaban'!N69='Perhitungan Gaji'!K61,'Perhitungan Gaji'!L61='Kunci Jawaban'!O69,'Kunci Jawaban'!P69='Perhitungan Gaji'!M61,'Perhitungan Gaji'!N61='Kunci Jawaban'!Q69,'Kunci Jawaban'!R69='Perhitungan Gaji'!O61),"BENAR","SALAH")</f>
        <v>SALAH</v>
      </c>
    </row>
    <row r="62" spans="1:16">
      <c r="A62" s="5">
        <v>49</v>
      </c>
      <c r="B62" s="5"/>
      <c r="C62" s="44"/>
      <c r="D62" s="44"/>
      <c r="E62" s="44"/>
      <c r="F62" s="44"/>
      <c r="G62" s="44"/>
      <c r="H62" s="44"/>
      <c r="I62" s="44"/>
      <c r="J62" s="44"/>
      <c r="K62" s="44"/>
      <c r="L62" s="44"/>
      <c r="M62" s="44"/>
      <c r="N62" s="44"/>
      <c r="O62" s="44"/>
      <c r="P62" s="46" t="str">
        <f>IF(AND(B62='Kunci Jawaban'!E70,'Kunci Jawaban'!F70='Perhitungan Gaji'!C62,'Perhitungan Gaji'!D62='Kunci Jawaban'!G70,'Kunci Jawaban'!H70='Perhitungan Gaji'!E62,'Perhitungan Gaji'!F62='Kunci Jawaban'!I70,'Kunci Jawaban'!J70='Perhitungan Gaji'!G62,'Perhitungan Gaji'!H62='Kunci Jawaban'!K70,'Kunci Jawaban'!L70='Perhitungan Gaji'!I62,'Perhitungan Gaji'!J62='Kunci Jawaban'!M70,'Kunci Jawaban'!N70='Perhitungan Gaji'!K62,'Perhitungan Gaji'!L62='Kunci Jawaban'!O70,'Kunci Jawaban'!P70='Perhitungan Gaji'!M62,'Perhitungan Gaji'!N62='Kunci Jawaban'!Q70,'Kunci Jawaban'!R70='Perhitungan Gaji'!O62),"BENAR","SALAH")</f>
        <v>SALAH</v>
      </c>
    </row>
    <row r="63" spans="1:16">
      <c r="A63" s="5">
        <v>50</v>
      </c>
      <c r="B63" s="5"/>
      <c r="C63" s="44"/>
      <c r="D63" s="44"/>
      <c r="E63" s="44"/>
      <c r="F63" s="44"/>
      <c r="G63" s="44"/>
      <c r="H63" s="44"/>
      <c r="I63" s="44"/>
      <c r="J63" s="44"/>
      <c r="K63" s="44"/>
      <c r="L63" s="44"/>
      <c r="M63" s="44"/>
      <c r="N63" s="44"/>
      <c r="O63" s="44"/>
      <c r="P63" s="46" t="str">
        <f>IF(AND(B63='Kunci Jawaban'!E71,'Kunci Jawaban'!F71='Perhitungan Gaji'!C63,'Perhitungan Gaji'!D63='Kunci Jawaban'!G71,'Kunci Jawaban'!H71='Perhitungan Gaji'!E63,'Perhitungan Gaji'!F63='Kunci Jawaban'!I71,'Kunci Jawaban'!J71='Perhitungan Gaji'!G63,'Perhitungan Gaji'!H63='Kunci Jawaban'!K71,'Kunci Jawaban'!L71='Perhitungan Gaji'!I63,'Perhitungan Gaji'!J63='Kunci Jawaban'!M71,'Kunci Jawaban'!N71='Perhitungan Gaji'!K63,'Perhitungan Gaji'!L63='Kunci Jawaban'!O71,'Kunci Jawaban'!P71='Perhitungan Gaji'!M63,'Perhitungan Gaji'!N63='Kunci Jawaban'!Q71,'Kunci Jawaban'!R71='Perhitungan Gaji'!O63),"BENAR","SALAH")</f>
        <v>SALAH</v>
      </c>
    </row>
    <row r="64" spans="1:16">
      <c r="A64" s="5">
        <v>51</v>
      </c>
      <c r="B64" s="5"/>
      <c r="C64" s="44"/>
      <c r="D64" s="44"/>
      <c r="E64" s="44"/>
      <c r="F64" s="44"/>
      <c r="G64" s="44"/>
      <c r="H64" s="44"/>
      <c r="I64" s="44"/>
      <c r="J64" s="44"/>
      <c r="K64" s="44"/>
      <c r="L64" s="44"/>
      <c r="M64" s="44"/>
      <c r="N64" s="44"/>
      <c r="O64" s="44"/>
      <c r="P64" s="46" t="str">
        <f>IF(AND(B64='Kunci Jawaban'!E72,'Kunci Jawaban'!F72='Perhitungan Gaji'!C64,'Perhitungan Gaji'!D64='Kunci Jawaban'!G72,'Kunci Jawaban'!H72='Perhitungan Gaji'!E64,'Perhitungan Gaji'!F64='Kunci Jawaban'!I72,'Kunci Jawaban'!J72='Perhitungan Gaji'!G64,'Perhitungan Gaji'!H64='Kunci Jawaban'!K72,'Kunci Jawaban'!L72='Perhitungan Gaji'!I64,'Perhitungan Gaji'!J64='Kunci Jawaban'!M72,'Kunci Jawaban'!N72='Perhitungan Gaji'!K64,'Perhitungan Gaji'!L64='Kunci Jawaban'!O72,'Kunci Jawaban'!P72='Perhitungan Gaji'!M64,'Perhitungan Gaji'!N64='Kunci Jawaban'!Q72,'Kunci Jawaban'!R72='Perhitungan Gaji'!O64),"BENAR","SALAH")</f>
        <v>SALAH</v>
      </c>
    </row>
    <row r="65" spans="1:16">
      <c r="A65" s="5">
        <v>52</v>
      </c>
      <c r="B65" s="5"/>
      <c r="C65" s="44"/>
      <c r="D65" s="44"/>
      <c r="E65" s="44"/>
      <c r="F65" s="44"/>
      <c r="G65" s="44"/>
      <c r="H65" s="44"/>
      <c r="I65" s="44"/>
      <c r="J65" s="44"/>
      <c r="K65" s="44"/>
      <c r="L65" s="44"/>
      <c r="M65" s="44"/>
      <c r="N65" s="44"/>
      <c r="O65" s="44"/>
      <c r="P65" s="46" t="str">
        <f>IF(AND(B65='Kunci Jawaban'!E73,'Kunci Jawaban'!F73='Perhitungan Gaji'!C65,'Perhitungan Gaji'!D65='Kunci Jawaban'!G73,'Kunci Jawaban'!H73='Perhitungan Gaji'!E65,'Perhitungan Gaji'!F65='Kunci Jawaban'!I73,'Kunci Jawaban'!J73='Perhitungan Gaji'!G65,'Perhitungan Gaji'!H65='Kunci Jawaban'!K73,'Kunci Jawaban'!L73='Perhitungan Gaji'!I65,'Perhitungan Gaji'!J65='Kunci Jawaban'!M73,'Kunci Jawaban'!N73='Perhitungan Gaji'!K65,'Perhitungan Gaji'!L65='Kunci Jawaban'!O73,'Kunci Jawaban'!P73='Perhitungan Gaji'!M65,'Perhitungan Gaji'!N65='Kunci Jawaban'!Q73,'Kunci Jawaban'!R73='Perhitungan Gaji'!O65),"BENAR","SALAH")</f>
        <v>SALAH</v>
      </c>
    </row>
    <row r="66" spans="1:16">
      <c r="A66" s="5">
        <v>53</v>
      </c>
      <c r="B66" s="5"/>
      <c r="C66" s="44"/>
      <c r="D66" s="44"/>
      <c r="E66" s="44"/>
      <c r="F66" s="44"/>
      <c r="G66" s="44"/>
      <c r="H66" s="44"/>
      <c r="I66" s="44"/>
      <c r="J66" s="44"/>
      <c r="K66" s="44"/>
      <c r="L66" s="44"/>
      <c r="M66" s="44"/>
      <c r="N66" s="44"/>
      <c r="O66" s="44"/>
      <c r="P66" s="46" t="str">
        <f>IF(AND(B66='Kunci Jawaban'!E74,'Kunci Jawaban'!F74='Perhitungan Gaji'!C66,'Perhitungan Gaji'!D66='Kunci Jawaban'!G74,'Kunci Jawaban'!H74='Perhitungan Gaji'!E66,'Perhitungan Gaji'!F66='Kunci Jawaban'!I74,'Kunci Jawaban'!J74='Perhitungan Gaji'!G66,'Perhitungan Gaji'!H66='Kunci Jawaban'!K74,'Kunci Jawaban'!L74='Perhitungan Gaji'!I66,'Perhitungan Gaji'!J66='Kunci Jawaban'!M74,'Kunci Jawaban'!N74='Perhitungan Gaji'!K66,'Perhitungan Gaji'!L66='Kunci Jawaban'!O74,'Kunci Jawaban'!P74='Perhitungan Gaji'!M66,'Perhitungan Gaji'!N66='Kunci Jawaban'!Q74,'Kunci Jawaban'!R74='Perhitungan Gaji'!O66),"BENAR","SALAH")</f>
        <v>SALAH</v>
      </c>
    </row>
    <row r="67" spans="1:16">
      <c r="A67" s="5">
        <v>54</v>
      </c>
      <c r="B67" s="5"/>
      <c r="C67" s="44"/>
      <c r="D67" s="44"/>
      <c r="E67" s="44"/>
      <c r="F67" s="44"/>
      <c r="G67" s="44"/>
      <c r="H67" s="44"/>
      <c r="I67" s="44"/>
      <c r="J67" s="44"/>
      <c r="K67" s="44"/>
      <c r="L67" s="44"/>
      <c r="M67" s="44"/>
      <c r="N67" s="44"/>
      <c r="O67" s="44"/>
      <c r="P67" s="46" t="str">
        <f>IF(AND(B67='Kunci Jawaban'!E75,'Kunci Jawaban'!F75='Perhitungan Gaji'!C67,'Perhitungan Gaji'!D67='Kunci Jawaban'!G75,'Kunci Jawaban'!H75='Perhitungan Gaji'!E67,'Perhitungan Gaji'!F67='Kunci Jawaban'!I75,'Kunci Jawaban'!J75='Perhitungan Gaji'!G67,'Perhitungan Gaji'!H67='Kunci Jawaban'!K75,'Kunci Jawaban'!L75='Perhitungan Gaji'!I67,'Perhitungan Gaji'!J67='Kunci Jawaban'!M75,'Kunci Jawaban'!N75='Perhitungan Gaji'!K67,'Perhitungan Gaji'!L67='Kunci Jawaban'!O75,'Kunci Jawaban'!P75='Perhitungan Gaji'!M67,'Perhitungan Gaji'!N67='Kunci Jawaban'!Q75,'Kunci Jawaban'!R75='Perhitungan Gaji'!O67),"BENAR","SALAH")</f>
        <v>SALAH</v>
      </c>
    </row>
    <row r="68" spans="1:16">
      <c r="A68" s="5">
        <v>55</v>
      </c>
      <c r="B68" s="5"/>
      <c r="C68" s="44"/>
      <c r="D68" s="44"/>
      <c r="E68" s="44"/>
      <c r="F68" s="44"/>
      <c r="G68" s="44"/>
      <c r="H68" s="44"/>
      <c r="I68" s="44"/>
      <c r="J68" s="44"/>
      <c r="K68" s="44"/>
      <c r="L68" s="44"/>
      <c r="M68" s="44"/>
      <c r="N68" s="44"/>
      <c r="O68" s="44"/>
      <c r="P68" s="46" t="str">
        <f>IF(AND(B68='Kunci Jawaban'!E76,'Kunci Jawaban'!F76='Perhitungan Gaji'!C68,'Perhitungan Gaji'!D68='Kunci Jawaban'!G76,'Kunci Jawaban'!H76='Perhitungan Gaji'!E68,'Perhitungan Gaji'!F68='Kunci Jawaban'!I76,'Kunci Jawaban'!J76='Perhitungan Gaji'!G68,'Perhitungan Gaji'!H68='Kunci Jawaban'!K76,'Kunci Jawaban'!L76='Perhitungan Gaji'!I68,'Perhitungan Gaji'!J68='Kunci Jawaban'!M76,'Kunci Jawaban'!N76='Perhitungan Gaji'!K68,'Perhitungan Gaji'!L68='Kunci Jawaban'!O76,'Kunci Jawaban'!P76='Perhitungan Gaji'!M68,'Perhitungan Gaji'!N68='Kunci Jawaban'!Q76,'Kunci Jawaban'!R76='Perhitungan Gaji'!O68),"BENAR","SALAH")</f>
        <v>SALAH</v>
      </c>
    </row>
    <row r="69" spans="1:16">
      <c r="A69" s="5">
        <v>56</v>
      </c>
      <c r="B69" s="5"/>
      <c r="C69" s="44"/>
      <c r="D69" s="44"/>
      <c r="E69" s="44"/>
      <c r="F69" s="44"/>
      <c r="G69" s="44"/>
      <c r="H69" s="44"/>
      <c r="I69" s="44"/>
      <c r="J69" s="44"/>
      <c r="K69" s="44"/>
      <c r="L69" s="44"/>
      <c r="M69" s="44"/>
      <c r="N69" s="44"/>
      <c r="O69" s="44"/>
      <c r="P69" s="46" t="str">
        <f>IF(AND(B69='Kunci Jawaban'!E77,'Kunci Jawaban'!F77='Perhitungan Gaji'!C69,'Perhitungan Gaji'!D69='Kunci Jawaban'!G77,'Kunci Jawaban'!H77='Perhitungan Gaji'!E69,'Perhitungan Gaji'!F69='Kunci Jawaban'!I77,'Kunci Jawaban'!J77='Perhitungan Gaji'!G69,'Perhitungan Gaji'!H69='Kunci Jawaban'!K77,'Kunci Jawaban'!L77='Perhitungan Gaji'!I69,'Perhitungan Gaji'!J69='Kunci Jawaban'!M77,'Kunci Jawaban'!N77='Perhitungan Gaji'!K69,'Perhitungan Gaji'!L69='Kunci Jawaban'!O77,'Kunci Jawaban'!P77='Perhitungan Gaji'!M69,'Perhitungan Gaji'!N69='Kunci Jawaban'!Q77,'Kunci Jawaban'!R77='Perhitungan Gaji'!O69),"BENAR","SALAH")</f>
        <v>SALAH</v>
      </c>
    </row>
    <row r="70" spans="1:16">
      <c r="A70" s="5">
        <v>57</v>
      </c>
      <c r="B70" s="5"/>
      <c r="C70" s="44"/>
      <c r="D70" s="44"/>
      <c r="E70" s="44"/>
      <c r="F70" s="44"/>
      <c r="G70" s="44"/>
      <c r="H70" s="44"/>
      <c r="I70" s="44"/>
      <c r="J70" s="44"/>
      <c r="K70" s="44"/>
      <c r="L70" s="44"/>
      <c r="M70" s="44"/>
      <c r="N70" s="44"/>
      <c r="O70" s="44"/>
      <c r="P70" s="46" t="str">
        <f>IF(AND(B70='Kunci Jawaban'!E78,'Kunci Jawaban'!F78='Perhitungan Gaji'!C70,'Perhitungan Gaji'!D70='Kunci Jawaban'!G78,'Kunci Jawaban'!H78='Perhitungan Gaji'!E70,'Perhitungan Gaji'!F70='Kunci Jawaban'!I78,'Kunci Jawaban'!J78='Perhitungan Gaji'!G70,'Perhitungan Gaji'!H70='Kunci Jawaban'!K78,'Kunci Jawaban'!L78='Perhitungan Gaji'!I70,'Perhitungan Gaji'!J70='Kunci Jawaban'!M78,'Kunci Jawaban'!N78='Perhitungan Gaji'!K70,'Perhitungan Gaji'!L70='Kunci Jawaban'!O78,'Kunci Jawaban'!P78='Perhitungan Gaji'!M70,'Perhitungan Gaji'!N70='Kunci Jawaban'!Q78,'Kunci Jawaban'!R78='Perhitungan Gaji'!O70),"BENAR","SALAH")</f>
        <v>SALAH</v>
      </c>
    </row>
    <row r="71" spans="1:16">
      <c r="A71" s="5">
        <v>58</v>
      </c>
      <c r="B71" s="5"/>
      <c r="C71" s="44"/>
      <c r="D71" s="44"/>
      <c r="E71" s="44"/>
      <c r="F71" s="44"/>
      <c r="G71" s="44"/>
      <c r="H71" s="44"/>
      <c r="I71" s="44"/>
      <c r="J71" s="44"/>
      <c r="K71" s="44"/>
      <c r="L71" s="44"/>
      <c r="M71" s="44"/>
      <c r="N71" s="44"/>
      <c r="O71" s="44"/>
      <c r="P71" s="46" t="str">
        <f>IF(AND(B71='Kunci Jawaban'!E79,'Kunci Jawaban'!F79='Perhitungan Gaji'!C71,'Perhitungan Gaji'!D71='Kunci Jawaban'!G79,'Kunci Jawaban'!H79='Perhitungan Gaji'!E71,'Perhitungan Gaji'!F71='Kunci Jawaban'!I79,'Kunci Jawaban'!J79='Perhitungan Gaji'!G71,'Perhitungan Gaji'!H71='Kunci Jawaban'!K79,'Kunci Jawaban'!L79='Perhitungan Gaji'!I71,'Perhitungan Gaji'!J71='Kunci Jawaban'!M79,'Kunci Jawaban'!N79='Perhitungan Gaji'!K71,'Perhitungan Gaji'!L71='Kunci Jawaban'!O79,'Kunci Jawaban'!P79='Perhitungan Gaji'!M71,'Perhitungan Gaji'!N71='Kunci Jawaban'!Q79,'Kunci Jawaban'!R79='Perhitungan Gaji'!O71),"BENAR","SALAH")</f>
        <v>SALAH</v>
      </c>
    </row>
    <row r="72" spans="1:16">
      <c r="A72" s="5">
        <v>59</v>
      </c>
      <c r="B72" s="5"/>
      <c r="C72" s="44"/>
      <c r="D72" s="44"/>
      <c r="E72" s="44"/>
      <c r="F72" s="44"/>
      <c r="G72" s="44"/>
      <c r="H72" s="44"/>
      <c r="I72" s="44"/>
      <c r="J72" s="44"/>
      <c r="K72" s="44"/>
      <c r="L72" s="44"/>
      <c r="M72" s="44"/>
      <c r="N72" s="44"/>
      <c r="O72" s="44"/>
      <c r="P72" s="46" t="str">
        <f>IF(AND(B72='Kunci Jawaban'!E80,'Kunci Jawaban'!F80='Perhitungan Gaji'!C72,'Perhitungan Gaji'!D72='Kunci Jawaban'!G80,'Kunci Jawaban'!H80='Perhitungan Gaji'!E72,'Perhitungan Gaji'!F72='Kunci Jawaban'!I80,'Kunci Jawaban'!J80='Perhitungan Gaji'!G72,'Perhitungan Gaji'!H72='Kunci Jawaban'!K80,'Kunci Jawaban'!L80='Perhitungan Gaji'!I72,'Perhitungan Gaji'!J72='Kunci Jawaban'!M80,'Kunci Jawaban'!N80='Perhitungan Gaji'!K72,'Perhitungan Gaji'!L72='Kunci Jawaban'!O80,'Kunci Jawaban'!P80='Perhitungan Gaji'!M72,'Perhitungan Gaji'!N72='Kunci Jawaban'!Q80,'Kunci Jawaban'!R80='Perhitungan Gaji'!O72),"BENAR","SALAH")</f>
        <v>SALAH</v>
      </c>
    </row>
    <row r="73" spans="1:16">
      <c r="A73" s="5">
        <v>60</v>
      </c>
      <c r="B73" s="5"/>
      <c r="C73" s="44"/>
      <c r="D73" s="44"/>
      <c r="E73" s="44"/>
      <c r="F73" s="44"/>
      <c r="G73" s="44"/>
      <c r="H73" s="44"/>
      <c r="I73" s="44"/>
      <c r="J73" s="44"/>
      <c r="K73" s="44"/>
      <c r="L73" s="44"/>
      <c r="M73" s="44"/>
      <c r="N73" s="44"/>
      <c r="O73" s="44"/>
      <c r="P73" s="46" t="str">
        <f>IF(AND(B73='Kunci Jawaban'!E81,'Kunci Jawaban'!F81='Perhitungan Gaji'!C73,'Perhitungan Gaji'!D73='Kunci Jawaban'!G81,'Kunci Jawaban'!H81='Perhitungan Gaji'!E73,'Perhitungan Gaji'!F73='Kunci Jawaban'!I81,'Kunci Jawaban'!J81='Perhitungan Gaji'!G73,'Perhitungan Gaji'!H73='Kunci Jawaban'!K81,'Kunci Jawaban'!L81='Perhitungan Gaji'!I73,'Perhitungan Gaji'!J73='Kunci Jawaban'!M81,'Kunci Jawaban'!N81='Perhitungan Gaji'!K73,'Perhitungan Gaji'!L73='Kunci Jawaban'!O81,'Kunci Jawaban'!P81='Perhitungan Gaji'!M73,'Perhitungan Gaji'!N73='Kunci Jawaban'!Q81,'Kunci Jawaban'!R81='Perhitungan Gaji'!O73),"BENAR","SALAH")</f>
        <v>SALAH</v>
      </c>
    </row>
    <row r="74" spans="1:16">
      <c r="A74" s="5">
        <v>61</v>
      </c>
      <c r="B74" s="5"/>
      <c r="C74" s="44"/>
      <c r="D74" s="44"/>
      <c r="E74" s="44"/>
      <c r="F74" s="44"/>
      <c r="G74" s="44"/>
      <c r="H74" s="44"/>
      <c r="I74" s="44"/>
      <c r="J74" s="44"/>
      <c r="K74" s="44"/>
      <c r="L74" s="44"/>
      <c r="M74" s="44"/>
      <c r="N74" s="44"/>
      <c r="O74" s="44"/>
      <c r="P74" s="46" t="str">
        <f>IF(AND(B74='Kunci Jawaban'!E82,'Kunci Jawaban'!F82='Perhitungan Gaji'!C74,'Perhitungan Gaji'!D74='Kunci Jawaban'!G82,'Kunci Jawaban'!H82='Perhitungan Gaji'!E74,'Perhitungan Gaji'!F74='Kunci Jawaban'!I82,'Kunci Jawaban'!J82='Perhitungan Gaji'!G74,'Perhitungan Gaji'!H74='Kunci Jawaban'!K82,'Kunci Jawaban'!L82='Perhitungan Gaji'!I74,'Perhitungan Gaji'!J74='Kunci Jawaban'!M82,'Kunci Jawaban'!N82='Perhitungan Gaji'!K74,'Perhitungan Gaji'!L74='Kunci Jawaban'!O82,'Kunci Jawaban'!P82='Perhitungan Gaji'!M74,'Perhitungan Gaji'!N74='Kunci Jawaban'!Q82,'Kunci Jawaban'!R82='Perhitungan Gaji'!O74),"BENAR","SALAH")</f>
        <v>SALAH</v>
      </c>
    </row>
    <row r="75" spans="1:16">
      <c r="A75" s="5">
        <v>62</v>
      </c>
      <c r="B75" s="5"/>
      <c r="C75" s="44"/>
      <c r="D75" s="44"/>
      <c r="E75" s="44"/>
      <c r="F75" s="44"/>
      <c r="G75" s="44"/>
      <c r="H75" s="44"/>
      <c r="I75" s="44"/>
      <c r="J75" s="44"/>
      <c r="K75" s="44"/>
      <c r="L75" s="44"/>
      <c r="M75" s="44"/>
      <c r="N75" s="44"/>
      <c r="O75" s="44"/>
      <c r="P75" s="46" t="str">
        <f>IF(AND(B75='Kunci Jawaban'!E83,'Kunci Jawaban'!F83='Perhitungan Gaji'!C75,'Perhitungan Gaji'!D75='Kunci Jawaban'!G83,'Kunci Jawaban'!H83='Perhitungan Gaji'!E75,'Perhitungan Gaji'!F75='Kunci Jawaban'!I83,'Kunci Jawaban'!J83='Perhitungan Gaji'!G75,'Perhitungan Gaji'!H75='Kunci Jawaban'!K83,'Kunci Jawaban'!L83='Perhitungan Gaji'!I75,'Perhitungan Gaji'!J75='Kunci Jawaban'!M83,'Kunci Jawaban'!N83='Perhitungan Gaji'!K75,'Perhitungan Gaji'!L75='Kunci Jawaban'!O83,'Kunci Jawaban'!P83='Perhitungan Gaji'!M75,'Perhitungan Gaji'!N75='Kunci Jawaban'!Q83,'Kunci Jawaban'!R83='Perhitungan Gaji'!O75),"BENAR","SALAH")</f>
        <v>SALAH</v>
      </c>
    </row>
    <row r="76" spans="1:16">
      <c r="A76" s="5">
        <v>63</v>
      </c>
      <c r="B76" s="5"/>
      <c r="C76" s="44"/>
      <c r="D76" s="44"/>
      <c r="E76" s="44"/>
      <c r="F76" s="44"/>
      <c r="G76" s="44"/>
      <c r="H76" s="44"/>
      <c r="I76" s="44"/>
      <c r="J76" s="44"/>
      <c r="K76" s="44"/>
      <c r="L76" s="44"/>
      <c r="M76" s="44"/>
      <c r="N76" s="44"/>
      <c r="O76" s="44"/>
      <c r="P76" s="46" t="str">
        <f>IF(AND(B76='Kunci Jawaban'!E84,'Kunci Jawaban'!F84='Perhitungan Gaji'!C76,'Perhitungan Gaji'!D76='Kunci Jawaban'!G84,'Kunci Jawaban'!H84='Perhitungan Gaji'!E76,'Perhitungan Gaji'!F76='Kunci Jawaban'!I84,'Kunci Jawaban'!J84='Perhitungan Gaji'!G76,'Perhitungan Gaji'!H76='Kunci Jawaban'!K84,'Kunci Jawaban'!L84='Perhitungan Gaji'!I76,'Perhitungan Gaji'!J76='Kunci Jawaban'!M84,'Kunci Jawaban'!N84='Perhitungan Gaji'!K76,'Perhitungan Gaji'!L76='Kunci Jawaban'!O84,'Kunci Jawaban'!P84='Perhitungan Gaji'!M76,'Perhitungan Gaji'!N76='Kunci Jawaban'!Q84,'Kunci Jawaban'!R84='Perhitungan Gaji'!O76),"BENAR","SALAH")</f>
        <v>SALAH</v>
      </c>
    </row>
    <row r="77" spans="1:16">
      <c r="A77" s="5">
        <v>64</v>
      </c>
      <c r="B77" s="5"/>
      <c r="C77" s="44"/>
      <c r="D77" s="44"/>
      <c r="E77" s="44"/>
      <c r="F77" s="44"/>
      <c r="G77" s="44"/>
      <c r="H77" s="44"/>
      <c r="I77" s="44"/>
      <c r="J77" s="44"/>
      <c r="K77" s="44"/>
      <c r="L77" s="44"/>
      <c r="M77" s="44"/>
      <c r="N77" s="44"/>
      <c r="O77" s="44"/>
      <c r="P77" s="46" t="str">
        <f>IF(AND(B77='Kunci Jawaban'!E85,'Kunci Jawaban'!F85='Perhitungan Gaji'!C77,'Perhitungan Gaji'!D77='Kunci Jawaban'!G85,'Kunci Jawaban'!H85='Perhitungan Gaji'!E77,'Perhitungan Gaji'!F77='Kunci Jawaban'!I85,'Kunci Jawaban'!J85='Perhitungan Gaji'!G77,'Perhitungan Gaji'!H77='Kunci Jawaban'!K85,'Kunci Jawaban'!L85='Perhitungan Gaji'!I77,'Perhitungan Gaji'!J77='Kunci Jawaban'!M85,'Kunci Jawaban'!N85='Perhitungan Gaji'!K77,'Perhitungan Gaji'!L77='Kunci Jawaban'!O85,'Kunci Jawaban'!P85='Perhitungan Gaji'!M77,'Perhitungan Gaji'!N77='Kunci Jawaban'!Q85,'Kunci Jawaban'!R85='Perhitungan Gaji'!O77),"BENAR","SALAH")</f>
        <v>SALAH</v>
      </c>
    </row>
    <row r="78" spans="1:16">
      <c r="A78" s="5">
        <v>65</v>
      </c>
      <c r="B78" s="5"/>
      <c r="C78" s="44"/>
      <c r="D78" s="44"/>
      <c r="E78" s="44"/>
      <c r="F78" s="44"/>
      <c r="G78" s="44"/>
      <c r="H78" s="44"/>
      <c r="I78" s="44"/>
      <c r="J78" s="44"/>
      <c r="K78" s="44"/>
      <c r="L78" s="44"/>
      <c r="M78" s="44"/>
      <c r="N78" s="44"/>
      <c r="O78" s="44"/>
      <c r="P78" s="46" t="str">
        <f>IF(AND(B78='Kunci Jawaban'!E86,'Kunci Jawaban'!F86='Perhitungan Gaji'!C78,'Perhitungan Gaji'!D78='Kunci Jawaban'!G86,'Kunci Jawaban'!H86='Perhitungan Gaji'!E78,'Perhitungan Gaji'!F78='Kunci Jawaban'!I86,'Kunci Jawaban'!J86='Perhitungan Gaji'!G78,'Perhitungan Gaji'!H78='Kunci Jawaban'!K86,'Kunci Jawaban'!L86='Perhitungan Gaji'!I78,'Perhitungan Gaji'!J78='Kunci Jawaban'!M86,'Kunci Jawaban'!N86='Perhitungan Gaji'!K78,'Perhitungan Gaji'!L78='Kunci Jawaban'!O86,'Kunci Jawaban'!P86='Perhitungan Gaji'!M78,'Perhitungan Gaji'!N78='Kunci Jawaban'!Q86,'Kunci Jawaban'!R86='Perhitungan Gaji'!O78),"BENAR","SALAH")</f>
        <v>SALAH</v>
      </c>
    </row>
    <row r="79" spans="1:16">
      <c r="A79" s="5">
        <v>66</v>
      </c>
      <c r="B79" s="5"/>
      <c r="C79" s="44"/>
      <c r="D79" s="44"/>
      <c r="E79" s="44"/>
      <c r="F79" s="44"/>
      <c r="G79" s="44"/>
      <c r="H79" s="44"/>
      <c r="I79" s="44"/>
      <c r="J79" s="44"/>
      <c r="K79" s="44"/>
      <c r="L79" s="44"/>
      <c r="M79" s="44"/>
      <c r="N79" s="44"/>
      <c r="O79" s="44"/>
      <c r="P79" s="46" t="str">
        <f>IF(AND(B79='Kunci Jawaban'!E87,'Kunci Jawaban'!F87='Perhitungan Gaji'!C79,'Perhitungan Gaji'!D79='Kunci Jawaban'!G87,'Kunci Jawaban'!H87='Perhitungan Gaji'!E79,'Perhitungan Gaji'!F79='Kunci Jawaban'!I87,'Kunci Jawaban'!J87='Perhitungan Gaji'!G79,'Perhitungan Gaji'!H79='Kunci Jawaban'!K87,'Kunci Jawaban'!L87='Perhitungan Gaji'!I79,'Perhitungan Gaji'!J79='Kunci Jawaban'!M87,'Kunci Jawaban'!N87='Perhitungan Gaji'!K79,'Perhitungan Gaji'!L79='Kunci Jawaban'!O87,'Kunci Jawaban'!P87='Perhitungan Gaji'!M79,'Perhitungan Gaji'!N79='Kunci Jawaban'!Q87,'Kunci Jawaban'!R87='Perhitungan Gaji'!O79),"BENAR","SALAH")</f>
        <v>SALAH</v>
      </c>
    </row>
    <row r="80" spans="1:16">
      <c r="A80" s="5">
        <v>67</v>
      </c>
      <c r="B80" s="5"/>
      <c r="C80" s="44"/>
      <c r="D80" s="44"/>
      <c r="E80" s="44"/>
      <c r="F80" s="44"/>
      <c r="G80" s="44"/>
      <c r="H80" s="44"/>
      <c r="I80" s="44"/>
      <c r="J80" s="44"/>
      <c r="K80" s="44"/>
      <c r="L80" s="44"/>
      <c r="M80" s="44"/>
      <c r="N80" s="44"/>
      <c r="O80" s="44"/>
      <c r="P80" s="46" t="str">
        <f>IF(AND(B80='Kunci Jawaban'!E88,'Kunci Jawaban'!F88='Perhitungan Gaji'!C80,'Perhitungan Gaji'!D80='Kunci Jawaban'!G88,'Kunci Jawaban'!H88='Perhitungan Gaji'!E80,'Perhitungan Gaji'!F80='Kunci Jawaban'!I88,'Kunci Jawaban'!J88='Perhitungan Gaji'!G80,'Perhitungan Gaji'!H80='Kunci Jawaban'!K88,'Kunci Jawaban'!L88='Perhitungan Gaji'!I80,'Perhitungan Gaji'!J80='Kunci Jawaban'!M88,'Kunci Jawaban'!N88='Perhitungan Gaji'!K80,'Perhitungan Gaji'!L80='Kunci Jawaban'!O88,'Kunci Jawaban'!P88='Perhitungan Gaji'!M80,'Perhitungan Gaji'!N80='Kunci Jawaban'!Q88,'Kunci Jawaban'!R88='Perhitungan Gaji'!O80),"BENAR","SALAH")</f>
        <v>SALAH</v>
      </c>
    </row>
    <row r="81" spans="1:16">
      <c r="A81" s="5">
        <v>68</v>
      </c>
      <c r="B81" s="5"/>
      <c r="C81" s="44"/>
      <c r="D81" s="44"/>
      <c r="E81" s="44"/>
      <c r="F81" s="44"/>
      <c r="G81" s="44"/>
      <c r="H81" s="44"/>
      <c r="I81" s="44"/>
      <c r="J81" s="44"/>
      <c r="K81" s="44"/>
      <c r="L81" s="44"/>
      <c r="M81" s="44"/>
      <c r="N81" s="44"/>
      <c r="O81" s="44"/>
      <c r="P81" s="46" t="str">
        <f>IF(AND(B81='Kunci Jawaban'!E89,'Kunci Jawaban'!F89='Perhitungan Gaji'!C81,'Perhitungan Gaji'!D81='Kunci Jawaban'!G89,'Kunci Jawaban'!H89='Perhitungan Gaji'!E81,'Perhitungan Gaji'!F81='Kunci Jawaban'!I89,'Kunci Jawaban'!J89='Perhitungan Gaji'!G81,'Perhitungan Gaji'!H81='Kunci Jawaban'!K89,'Kunci Jawaban'!L89='Perhitungan Gaji'!I81,'Perhitungan Gaji'!J81='Kunci Jawaban'!M89,'Kunci Jawaban'!N89='Perhitungan Gaji'!K81,'Perhitungan Gaji'!L81='Kunci Jawaban'!O89,'Kunci Jawaban'!P89='Perhitungan Gaji'!M81,'Perhitungan Gaji'!N81='Kunci Jawaban'!Q89,'Kunci Jawaban'!R89='Perhitungan Gaji'!O81),"BENAR","SALAH")</f>
        <v>SALAH</v>
      </c>
    </row>
    <row r="82" spans="1:16">
      <c r="A82" s="5">
        <v>69</v>
      </c>
      <c r="B82" s="5"/>
      <c r="C82" s="44"/>
      <c r="D82" s="44"/>
      <c r="E82" s="44"/>
      <c r="F82" s="44"/>
      <c r="G82" s="44"/>
      <c r="H82" s="44"/>
      <c r="I82" s="44"/>
      <c r="J82" s="44"/>
      <c r="K82" s="44"/>
      <c r="L82" s="44"/>
      <c r="M82" s="44"/>
      <c r="N82" s="44"/>
      <c r="O82" s="44"/>
      <c r="P82" s="46" t="str">
        <f>IF(AND(B82='Kunci Jawaban'!E90,'Kunci Jawaban'!F90='Perhitungan Gaji'!C82,'Perhitungan Gaji'!D82='Kunci Jawaban'!G90,'Kunci Jawaban'!H90='Perhitungan Gaji'!E82,'Perhitungan Gaji'!F82='Kunci Jawaban'!I90,'Kunci Jawaban'!J90='Perhitungan Gaji'!G82,'Perhitungan Gaji'!H82='Kunci Jawaban'!K90,'Kunci Jawaban'!L90='Perhitungan Gaji'!I82,'Perhitungan Gaji'!J82='Kunci Jawaban'!M90,'Kunci Jawaban'!N90='Perhitungan Gaji'!K82,'Perhitungan Gaji'!L82='Kunci Jawaban'!O90,'Kunci Jawaban'!P90='Perhitungan Gaji'!M82,'Perhitungan Gaji'!N82='Kunci Jawaban'!Q90,'Kunci Jawaban'!R90='Perhitungan Gaji'!O82),"BENAR","SALAH")</f>
        <v>SALAH</v>
      </c>
    </row>
    <row r="83" spans="1:16">
      <c r="A83" s="5">
        <v>70</v>
      </c>
      <c r="B83" s="5"/>
      <c r="C83" s="44"/>
      <c r="D83" s="44"/>
      <c r="E83" s="44"/>
      <c r="F83" s="44"/>
      <c r="G83" s="44"/>
      <c r="H83" s="44"/>
      <c r="I83" s="44"/>
      <c r="J83" s="44"/>
      <c r="K83" s="44"/>
      <c r="L83" s="44"/>
      <c r="M83" s="44"/>
      <c r="N83" s="44"/>
      <c r="O83" s="44"/>
      <c r="P83" s="46" t="str">
        <f>IF(AND(B83='Kunci Jawaban'!E91,'Kunci Jawaban'!F91='Perhitungan Gaji'!C83,'Perhitungan Gaji'!D83='Kunci Jawaban'!G91,'Kunci Jawaban'!H91='Perhitungan Gaji'!E83,'Perhitungan Gaji'!F83='Kunci Jawaban'!I91,'Kunci Jawaban'!J91='Perhitungan Gaji'!G83,'Perhitungan Gaji'!H83='Kunci Jawaban'!K91,'Kunci Jawaban'!L91='Perhitungan Gaji'!I83,'Perhitungan Gaji'!J83='Kunci Jawaban'!M91,'Kunci Jawaban'!N91='Perhitungan Gaji'!K83,'Perhitungan Gaji'!L83='Kunci Jawaban'!O91,'Kunci Jawaban'!P91='Perhitungan Gaji'!M83,'Perhitungan Gaji'!N83='Kunci Jawaban'!Q91,'Kunci Jawaban'!R91='Perhitungan Gaji'!O83),"BENAR","SALAH")</f>
        <v>SALAH</v>
      </c>
    </row>
    <row r="84" spans="1:16">
      <c r="A84" s="5">
        <v>71</v>
      </c>
      <c r="B84" s="5"/>
      <c r="C84" s="44"/>
      <c r="D84" s="44"/>
      <c r="E84" s="44"/>
      <c r="F84" s="44"/>
      <c r="G84" s="44"/>
      <c r="H84" s="44"/>
      <c r="I84" s="44"/>
      <c r="J84" s="44"/>
      <c r="K84" s="44"/>
      <c r="L84" s="44"/>
      <c r="M84" s="44"/>
      <c r="N84" s="44"/>
      <c r="O84" s="44"/>
      <c r="P84" s="46" t="str">
        <f>IF(AND(B84='Kunci Jawaban'!E92,'Kunci Jawaban'!F92='Perhitungan Gaji'!C84,'Perhitungan Gaji'!D84='Kunci Jawaban'!G92,'Kunci Jawaban'!H92='Perhitungan Gaji'!E84,'Perhitungan Gaji'!F84='Kunci Jawaban'!I92,'Kunci Jawaban'!J92='Perhitungan Gaji'!G84,'Perhitungan Gaji'!H84='Kunci Jawaban'!K92,'Kunci Jawaban'!L92='Perhitungan Gaji'!I84,'Perhitungan Gaji'!J84='Kunci Jawaban'!M92,'Kunci Jawaban'!N92='Perhitungan Gaji'!K84,'Perhitungan Gaji'!L84='Kunci Jawaban'!O92,'Kunci Jawaban'!P92='Perhitungan Gaji'!M84,'Perhitungan Gaji'!N84='Kunci Jawaban'!Q92,'Kunci Jawaban'!R92='Perhitungan Gaji'!O84),"BENAR","SALAH")</f>
        <v>SALAH</v>
      </c>
    </row>
    <row r="85" spans="1:16">
      <c r="A85" s="5">
        <v>72</v>
      </c>
      <c r="B85" s="5"/>
      <c r="C85" s="44"/>
      <c r="D85" s="44"/>
      <c r="E85" s="44"/>
      <c r="F85" s="44"/>
      <c r="G85" s="44"/>
      <c r="H85" s="44"/>
      <c r="I85" s="44"/>
      <c r="J85" s="44"/>
      <c r="K85" s="44"/>
      <c r="L85" s="44"/>
      <c r="M85" s="44"/>
      <c r="N85" s="44"/>
      <c r="O85" s="44"/>
      <c r="P85" s="46" t="str">
        <f>IF(AND(B85='Kunci Jawaban'!E93,'Kunci Jawaban'!F93='Perhitungan Gaji'!C85,'Perhitungan Gaji'!D85='Kunci Jawaban'!G93,'Kunci Jawaban'!H93='Perhitungan Gaji'!E85,'Perhitungan Gaji'!F85='Kunci Jawaban'!I93,'Kunci Jawaban'!J93='Perhitungan Gaji'!G85,'Perhitungan Gaji'!H85='Kunci Jawaban'!K93,'Kunci Jawaban'!L93='Perhitungan Gaji'!I85,'Perhitungan Gaji'!J85='Kunci Jawaban'!M93,'Kunci Jawaban'!N93='Perhitungan Gaji'!K85,'Perhitungan Gaji'!L85='Kunci Jawaban'!O93,'Kunci Jawaban'!P93='Perhitungan Gaji'!M85,'Perhitungan Gaji'!N85='Kunci Jawaban'!Q93,'Kunci Jawaban'!R93='Perhitungan Gaji'!O85),"BENAR","SALAH")</f>
        <v>SALAH</v>
      </c>
    </row>
    <row r="86" spans="1:16">
      <c r="A86" s="5">
        <v>73</v>
      </c>
      <c r="B86" s="5"/>
      <c r="C86" s="44"/>
      <c r="D86" s="44"/>
      <c r="E86" s="44"/>
      <c r="F86" s="44"/>
      <c r="G86" s="44"/>
      <c r="H86" s="44"/>
      <c r="I86" s="44"/>
      <c r="J86" s="44"/>
      <c r="K86" s="44"/>
      <c r="L86" s="44"/>
      <c r="M86" s="44"/>
      <c r="N86" s="44"/>
      <c r="O86" s="44"/>
      <c r="P86" s="46" t="str">
        <f>IF(AND(B86='Kunci Jawaban'!E94,'Kunci Jawaban'!F94='Perhitungan Gaji'!C86,'Perhitungan Gaji'!D86='Kunci Jawaban'!G94,'Kunci Jawaban'!H94='Perhitungan Gaji'!E86,'Perhitungan Gaji'!F86='Kunci Jawaban'!I94,'Kunci Jawaban'!J94='Perhitungan Gaji'!G86,'Perhitungan Gaji'!H86='Kunci Jawaban'!K94,'Kunci Jawaban'!L94='Perhitungan Gaji'!I86,'Perhitungan Gaji'!J86='Kunci Jawaban'!M94,'Kunci Jawaban'!N94='Perhitungan Gaji'!K86,'Perhitungan Gaji'!L86='Kunci Jawaban'!O94,'Kunci Jawaban'!P94='Perhitungan Gaji'!M86,'Perhitungan Gaji'!N86='Kunci Jawaban'!Q94,'Kunci Jawaban'!R94='Perhitungan Gaji'!O86),"BENAR","SALAH")</f>
        <v>SALAH</v>
      </c>
    </row>
    <row r="87" spans="1:16">
      <c r="A87" s="5">
        <v>74</v>
      </c>
      <c r="B87" s="5"/>
      <c r="C87" s="44"/>
      <c r="D87" s="44"/>
      <c r="E87" s="44"/>
      <c r="F87" s="44"/>
      <c r="G87" s="44"/>
      <c r="H87" s="44"/>
      <c r="I87" s="44"/>
      <c r="J87" s="44"/>
      <c r="K87" s="44"/>
      <c r="L87" s="44"/>
      <c r="M87" s="44"/>
      <c r="N87" s="44"/>
      <c r="O87" s="44"/>
      <c r="P87" s="46" t="str">
        <f>IF(AND(B87='Kunci Jawaban'!E95,'Kunci Jawaban'!F95='Perhitungan Gaji'!C87,'Perhitungan Gaji'!D87='Kunci Jawaban'!G95,'Kunci Jawaban'!H95='Perhitungan Gaji'!E87,'Perhitungan Gaji'!F87='Kunci Jawaban'!I95,'Kunci Jawaban'!J95='Perhitungan Gaji'!G87,'Perhitungan Gaji'!H87='Kunci Jawaban'!K95,'Kunci Jawaban'!L95='Perhitungan Gaji'!I87,'Perhitungan Gaji'!J87='Kunci Jawaban'!M95,'Kunci Jawaban'!N95='Perhitungan Gaji'!K87,'Perhitungan Gaji'!L87='Kunci Jawaban'!O95,'Kunci Jawaban'!P95='Perhitungan Gaji'!M87,'Perhitungan Gaji'!N87='Kunci Jawaban'!Q95,'Kunci Jawaban'!R95='Perhitungan Gaji'!O87),"BENAR","SALAH")</f>
        <v>SALAH</v>
      </c>
    </row>
    <row r="88" spans="1:16">
      <c r="A88" s="5">
        <v>75</v>
      </c>
      <c r="B88" s="5"/>
      <c r="C88" s="44"/>
      <c r="D88" s="44"/>
      <c r="E88" s="44"/>
      <c r="F88" s="44"/>
      <c r="G88" s="44"/>
      <c r="H88" s="44"/>
      <c r="I88" s="44"/>
      <c r="J88" s="44"/>
      <c r="K88" s="44"/>
      <c r="L88" s="44"/>
      <c r="M88" s="44"/>
      <c r="N88" s="44"/>
      <c r="O88" s="44"/>
      <c r="P88" s="46" t="str">
        <f>IF(AND(B88='Kunci Jawaban'!E96,'Kunci Jawaban'!F96='Perhitungan Gaji'!C88,'Perhitungan Gaji'!D88='Kunci Jawaban'!G96,'Kunci Jawaban'!H96='Perhitungan Gaji'!E88,'Perhitungan Gaji'!F88='Kunci Jawaban'!I96,'Kunci Jawaban'!J96='Perhitungan Gaji'!G88,'Perhitungan Gaji'!H88='Kunci Jawaban'!K96,'Kunci Jawaban'!L96='Perhitungan Gaji'!I88,'Perhitungan Gaji'!J88='Kunci Jawaban'!M96,'Kunci Jawaban'!N96='Perhitungan Gaji'!K88,'Perhitungan Gaji'!L88='Kunci Jawaban'!O96,'Kunci Jawaban'!P96='Perhitungan Gaji'!M88,'Perhitungan Gaji'!N88='Kunci Jawaban'!Q96,'Kunci Jawaban'!R96='Perhitungan Gaji'!O88),"BENAR","SALAH")</f>
        <v>SALAH</v>
      </c>
    </row>
    <row r="89" spans="1:16">
      <c r="A89" s="5">
        <v>76</v>
      </c>
      <c r="B89" s="5"/>
      <c r="C89" s="44"/>
      <c r="D89" s="44"/>
      <c r="E89" s="44"/>
      <c r="F89" s="44"/>
      <c r="G89" s="44"/>
      <c r="H89" s="44"/>
      <c r="I89" s="44"/>
      <c r="J89" s="44"/>
      <c r="K89" s="44"/>
      <c r="L89" s="44"/>
      <c r="M89" s="44"/>
      <c r="N89" s="44"/>
      <c r="O89" s="44"/>
      <c r="P89" s="46" t="str">
        <f>IF(AND(B89='Kunci Jawaban'!E97,'Kunci Jawaban'!F97='Perhitungan Gaji'!C89,'Perhitungan Gaji'!D89='Kunci Jawaban'!G97,'Kunci Jawaban'!H97='Perhitungan Gaji'!E89,'Perhitungan Gaji'!F89='Kunci Jawaban'!I97,'Kunci Jawaban'!J97='Perhitungan Gaji'!G89,'Perhitungan Gaji'!H89='Kunci Jawaban'!K97,'Kunci Jawaban'!L97='Perhitungan Gaji'!I89,'Perhitungan Gaji'!J89='Kunci Jawaban'!M97,'Kunci Jawaban'!N97='Perhitungan Gaji'!K89,'Perhitungan Gaji'!L89='Kunci Jawaban'!O97,'Kunci Jawaban'!P97='Perhitungan Gaji'!M89,'Perhitungan Gaji'!N89='Kunci Jawaban'!Q97,'Kunci Jawaban'!R97='Perhitungan Gaji'!O89),"BENAR","SALAH")</f>
        <v>SALAH</v>
      </c>
    </row>
    <row r="90" spans="1:16">
      <c r="A90" s="5">
        <v>77</v>
      </c>
      <c r="B90" s="5"/>
      <c r="C90" s="44"/>
      <c r="D90" s="44"/>
      <c r="E90" s="44"/>
      <c r="F90" s="44"/>
      <c r="G90" s="44"/>
      <c r="H90" s="44"/>
      <c r="I90" s="44"/>
      <c r="J90" s="44"/>
      <c r="K90" s="44"/>
      <c r="L90" s="44"/>
      <c r="M90" s="44"/>
      <c r="N90" s="44"/>
      <c r="O90" s="44"/>
      <c r="P90" s="46" t="str">
        <f>IF(AND(B90='Kunci Jawaban'!E98,'Kunci Jawaban'!F98='Perhitungan Gaji'!C90,'Perhitungan Gaji'!D90='Kunci Jawaban'!G98,'Kunci Jawaban'!H98='Perhitungan Gaji'!E90,'Perhitungan Gaji'!F90='Kunci Jawaban'!I98,'Kunci Jawaban'!J98='Perhitungan Gaji'!G90,'Perhitungan Gaji'!H90='Kunci Jawaban'!K98,'Kunci Jawaban'!L98='Perhitungan Gaji'!I90,'Perhitungan Gaji'!J90='Kunci Jawaban'!M98,'Kunci Jawaban'!N98='Perhitungan Gaji'!K90,'Perhitungan Gaji'!L90='Kunci Jawaban'!O98,'Kunci Jawaban'!P98='Perhitungan Gaji'!M90,'Perhitungan Gaji'!N90='Kunci Jawaban'!Q98,'Kunci Jawaban'!R98='Perhitungan Gaji'!O90),"BENAR","SALAH")</f>
        <v>SALAH</v>
      </c>
    </row>
    <row r="91" spans="1:16">
      <c r="A91" s="5">
        <v>78</v>
      </c>
      <c r="B91" s="5"/>
      <c r="C91" s="44"/>
      <c r="D91" s="44"/>
      <c r="E91" s="44"/>
      <c r="F91" s="44"/>
      <c r="G91" s="44"/>
      <c r="H91" s="44"/>
      <c r="I91" s="44"/>
      <c r="J91" s="44"/>
      <c r="K91" s="44"/>
      <c r="L91" s="44"/>
      <c r="M91" s="44"/>
      <c r="N91" s="44"/>
      <c r="O91" s="44"/>
      <c r="P91" s="46" t="str">
        <f>IF(AND(B91='Kunci Jawaban'!E99,'Kunci Jawaban'!F99='Perhitungan Gaji'!C91,'Perhitungan Gaji'!D91='Kunci Jawaban'!G99,'Kunci Jawaban'!H99='Perhitungan Gaji'!E91,'Perhitungan Gaji'!F91='Kunci Jawaban'!I99,'Kunci Jawaban'!J99='Perhitungan Gaji'!G91,'Perhitungan Gaji'!H91='Kunci Jawaban'!K99,'Kunci Jawaban'!L99='Perhitungan Gaji'!I91,'Perhitungan Gaji'!J91='Kunci Jawaban'!M99,'Kunci Jawaban'!N99='Perhitungan Gaji'!K91,'Perhitungan Gaji'!L91='Kunci Jawaban'!O99,'Kunci Jawaban'!P99='Perhitungan Gaji'!M91,'Perhitungan Gaji'!N91='Kunci Jawaban'!Q99,'Kunci Jawaban'!R99='Perhitungan Gaji'!O91),"BENAR","SALAH")</f>
        <v>SALAH</v>
      </c>
    </row>
    <row r="92" spans="1:16">
      <c r="A92" s="5">
        <v>79</v>
      </c>
      <c r="B92" s="5"/>
      <c r="C92" s="44"/>
      <c r="D92" s="44"/>
      <c r="E92" s="44"/>
      <c r="F92" s="44"/>
      <c r="G92" s="44"/>
      <c r="H92" s="44"/>
      <c r="I92" s="44"/>
      <c r="J92" s="44"/>
      <c r="K92" s="44"/>
      <c r="L92" s="44"/>
      <c r="M92" s="44"/>
      <c r="N92" s="44"/>
      <c r="O92" s="44"/>
      <c r="P92" s="46" t="str">
        <f>IF(AND(B92='Kunci Jawaban'!E100,'Kunci Jawaban'!F100='Perhitungan Gaji'!C92,'Perhitungan Gaji'!D92='Kunci Jawaban'!G100,'Kunci Jawaban'!H100='Perhitungan Gaji'!E92,'Perhitungan Gaji'!F92='Kunci Jawaban'!I100,'Kunci Jawaban'!J100='Perhitungan Gaji'!G92,'Perhitungan Gaji'!H92='Kunci Jawaban'!K100,'Kunci Jawaban'!L100='Perhitungan Gaji'!I92,'Perhitungan Gaji'!J92='Kunci Jawaban'!M100,'Kunci Jawaban'!N100='Perhitungan Gaji'!K92,'Perhitungan Gaji'!L92='Kunci Jawaban'!O100,'Kunci Jawaban'!P100='Perhitungan Gaji'!M92,'Perhitungan Gaji'!N92='Kunci Jawaban'!Q100,'Kunci Jawaban'!R100='Perhitungan Gaji'!O92),"BENAR","SALAH")</f>
        <v>SALAH</v>
      </c>
    </row>
    <row r="93" spans="1:16">
      <c r="A93" s="5">
        <v>80</v>
      </c>
      <c r="B93" s="5"/>
      <c r="C93" s="44"/>
      <c r="D93" s="44"/>
      <c r="E93" s="44"/>
      <c r="F93" s="44"/>
      <c r="G93" s="44"/>
      <c r="H93" s="44"/>
      <c r="I93" s="44"/>
      <c r="J93" s="44"/>
      <c r="K93" s="44"/>
      <c r="L93" s="44"/>
      <c r="M93" s="44"/>
      <c r="N93" s="44"/>
      <c r="O93" s="44"/>
      <c r="P93" s="46" t="str">
        <f>IF(AND(B93='Kunci Jawaban'!E101,'Kunci Jawaban'!F101='Perhitungan Gaji'!C93,'Perhitungan Gaji'!D93='Kunci Jawaban'!G101,'Kunci Jawaban'!H101='Perhitungan Gaji'!E93,'Perhitungan Gaji'!F93='Kunci Jawaban'!I101,'Kunci Jawaban'!J101='Perhitungan Gaji'!G93,'Perhitungan Gaji'!H93='Kunci Jawaban'!K101,'Kunci Jawaban'!L101='Perhitungan Gaji'!I93,'Perhitungan Gaji'!J93='Kunci Jawaban'!M101,'Kunci Jawaban'!N101='Perhitungan Gaji'!K93,'Perhitungan Gaji'!L93='Kunci Jawaban'!O101,'Kunci Jawaban'!P101='Perhitungan Gaji'!M93,'Perhitungan Gaji'!N93='Kunci Jawaban'!Q101,'Kunci Jawaban'!R101='Perhitungan Gaji'!O93),"BENAR","SALAH")</f>
        <v>SALAH</v>
      </c>
    </row>
    <row r="94" spans="1:16">
      <c r="A94" s="5">
        <v>81</v>
      </c>
      <c r="B94" s="5"/>
      <c r="C94" s="44"/>
      <c r="D94" s="44"/>
      <c r="E94" s="44"/>
      <c r="F94" s="44"/>
      <c r="G94" s="44"/>
      <c r="H94" s="44"/>
      <c r="I94" s="44"/>
      <c r="J94" s="44"/>
      <c r="K94" s="44"/>
      <c r="L94" s="44"/>
      <c r="M94" s="44"/>
      <c r="N94" s="44"/>
      <c r="O94" s="44"/>
      <c r="P94" s="46" t="str">
        <f>IF(AND(B94='Kunci Jawaban'!E102,'Kunci Jawaban'!F102='Perhitungan Gaji'!C94,'Perhitungan Gaji'!D94='Kunci Jawaban'!G102,'Kunci Jawaban'!H102='Perhitungan Gaji'!E94,'Perhitungan Gaji'!F94='Kunci Jawaban'!I102,'Kunci Jawaban'!J102='Perhitungan Gaji'!G94,'Perhitungan Gaji'!H94='Kunci Jawaban'!K102,'Kunci Jawaban'!L102='Perhitungan Gaji'!I94,'Perhitungan Gaji'!J94='Kunci Jawaban'!M102,'Kunci Jawaban'!N102='Perhitungan Gaji'!K94,'Perhitungan Gaji'!L94='Kunci Jawaban'!O102,'Kunci Jawaban'!P102='Perhitungan Gaji'!M94,'Perhitungan Gaji'!N94='Kunci Jawaban'!Q102,'Kunci Jawaban'!R102='Perhitungan Gaji'!O94),"BENAR","SALAH")</f>
        <v>SALAH</v>
      </c>
    </row>
    <row r="95" spans="1:16">
      <c r="A95" s="5">
        <v>82</v>
      </c>
      <c r="B95" s="5"/>
      <c r="C95" s="44"/>
      <c r="D95" s="44"/>
      <c r="E95" s="44"/>
      <c r="F95" s="44"/>
      <c r="G95" s="44"/>
      <c r="H95" s="44"/>
      <c r="I95" s="44"/>
      <c r="J95" s="44"/>
      <c r="K95" s="44"/>
      <c r="L95" s="44"/>
      <c r="M95" s="44"/>
      <c r="N95" s="44"/>
      <c r="O95" s="44"/>
      <c r="P95" s="46" t="str">
        <f>IF(AND(B95='Kunci Jawaban'!E103,'Kunci Jawaban'!F103='Perhitungan Gaji'!C95,'Perhitungan Gaji'!D95='Kunci Jawaban'!G103,'Kunci Jawaban'!H103='Perhitungan Gaji'!E95,'Perhitungan Gaji'!F95='Kunci Jawaban'!I103,'Kunci Jawaban'!J103='Perhitungan Gaji'!G95,'Perhitungan Gaji'!H95='Kunci Jawaban'!K103,'Kunci Jawaban'!L103='Perhitungan Gaji'!I95,'Perhitungan Gaji'!J95='Kunci Jawaban'!M103,'Kunci Jawaban'!N103='Perhitungan Gaji'!K95,'Perhitungan Gaji'!L95='Kunci Jawaban'!O103,'Kunci Jawaban'!P103='Perhitungan Gaji'!M95,'Perhitungan Gaji'!N95='Kunci Jawaban'!Q103,'Kunci Jawaban'!R103='Perhitungan Gaji'!O95),"BENAR","SALAH")</f>
        <v>SALAH</v>
      </c>
    </row>
    <row r="96" spans="1:16">
      <c r="A96" s="5">
        <v>83</v>
      </c>
      <c r="B96" s="5"/>
      <c r="C96" s="44"/>
      <c r="D96" s="44"/>
      <c r="E96" s="44"/>
      <c r="F96" s="44"/>
      <c r="G96" s="44"/>
      <c r="H96" s="44"/>
      <c r="I96" s="44"/>
      <c r="J96" s="44"/>
      <c r="K96" s="44"/>
      <c r="L96" s="44"/>
      <c r="M96" s="44"/>
      <c r="N96" s="44"/>
      <c r="O96" s="44"/>
      <c r="P96" s="46" t="str">
        <f>IF(AND(B96='Kunci Jawaban'!E104,'Kunci Jawaban'!F104='Perhitungan Gaji'!C96,'Perhitungan Gaji'!D96='Kunci Jawaban'!G104,'Kunci Jawaban'!H104='Perhitungan Gaji'!E96,'Perhitungan Gaji'!F96='Kunci Jawaban'!I104,'Kunci Jawaban'!J104='Perhitungan Gaji'!G96,'Perhitungan Gaji'!H96='Kunci Jawaban'!K104,'Kunci Jawaban'!L104='Perhitungan Gaji'!I96,'Perhitungan Gaji'!J96='Kunci Jawaban'!M104,'Kunci Jawaban'!N104='Perhitungan Gaji'!K96,'Perhitungan Gaji'!L96='Kunci Jawaban'!O104,'Kunci Jawaban'!P104='Perhitungan Gaji'!M96,'Perhitungan Gaji'!N96='Kunci Jawaban'!Q104,'Kunci Jawaban'!R104='Perhitungan Gaji'!O96),"BENAR","SALAH")</f>
        <v>SALAH</v>
      </c>
    </row>
    <row r="97" spans="1:16">
      <c r="A97" s="5">
        <v>84</v>
      </c>
      <c r="B97" s="5"/>
      <c r="C97" s="44"/>
      <c r="D97" s="44"/>
      <c r="E97" s="44"/>
      <c r="F97" s="44"/>
      <c r="G97" s="44"/>
      <c r="H97" s="44"/>
      <c r="I97" s="44"/>
      <c r="J97" s="44"/>
      <c r="K97" s="44"/>
      <c r="L97" s="44"/>
      <c r="M97" s="44"/>
      <c r="N97" s="44"/>
      <c r="O97" s="44"/>
      <c r="P97" s="46" t="str">
        <f>IF(AND(B97='Kunci Jawaban'!E105,'Kunci Jawaban'!F105='Perhitungan Gaji'!C97,'Perhitungan Gaji'!D97='Kunci Jawaban'!G105,'Kunci Jawaban'!H105='Perhitungan Gaji'!E97,'Perhitungan Gaji'!F97='Kunci Jawaban'!I105,'Kunci Jawaban'!J105='Perhitungan Gaji'!G97,'Perhitungan Gaji'!H97='Kunci Jawaban'!K105,'Kunci Jawaban'!L105='Perhitungan Gaji'!I97,'Perhitungan Gaji'!J97='Kunci Jawaban'!M105,'Kunci Jawaban'!N105='Perhitungan Gaji'!K97,'Perhitungan Gaji'!L97='Kunci Jawaban'!O105,'Kunci Jawaban'!P105='Perhitungan Gaji'!M97,'Perhitungan Gaji'!N97='Kunci Jawaban'!Q105,'Kunci Jawaban'!R105='Perhitungan Gaji'!O97),"BENAR","SALAH")</f>
        <v>SALAH</v>
      </c>
    </row>
    <row r="98" spans="1:16">
      <c r="A98" s="5">
        <v>85</v>
      </c>
      <c r="B98" s="5"/>
      <c r="C98" s="44"/>
      <c r="D98" s="44"/>
      <c r="E98" s="44"/>
      <c r="F98" s="44"/>
      <c r="G98" s="44"/>
      <c r="H98" s="44"/>
      <c r="I98" s="44"/>
      <c r="J98" s="44"/>
      <c r="K98" s="44"/>
      <c r="L98" s="44"/>
      <c r="M98" s="44"/>
      <c r="N98" s="44"/>
      <c r="O98" s="44"/>
      <c r="P98" s="46" t="str">
        <f>IF(AND(B98='Kunci Jawaban'!E106,'Kunci Jawaban'!F106='Perhitungan Gaji'!C98,'Perhitungan Gaji'!D98='Kunci Jawaban'!G106,'Kunci Jawaban'!H106='Perhitungan Gaji'!E98,'Perhitungan Gaji'!F98='Kunci Jawaban'!I106,'Kunci Jawaban'!J106='Perhitungan Gaji'!G98,'Perhitungan Gaji'!H98='Kunci Jawaban'!K106,'Kunci Jawaban'!L106='Perhitungan Gaji'!I98,'Perhitungan Gaji'!J98='Kunci Jawaban'!M106,'Kunci Jawaban'!N106='Perhitungan Gaji'!K98,'Perhitungan Gaji'!L98='Kunci Jawaban'!O106,'Kunci Jawaban'!P106='Perhitungan Gaji'!M98,'Perhitungan Gaji'!N98='Kunci Jawaban'!Q106,'Kunci Jawaban'!R106='Perhitungan Gaji'!O98),"BENAR","SALAH")</f>
        <v>SALAH</v>
      </c>
    </row>
    <row r="99" spans="1:16">
      <c r="A99" s="5">
        <v>86</v>
      </c>
      <c r="B99" s="5"/>
      <c r="C99" s="44"/>
      <c r="D99" s="44"/>
      <c r="E99" s="44"/>
      <c r="F99" s="44"/>
      <c r="G99" s="44"/>
      <c r="H99" s="44"/>
      <c r="I99" s="44"/>
      <c r="J99" s="44"/>
      <c r="K99" s="44"/>
      <c r="L99" s="44"/>
      <c r="M99" s="44"/>
      <c r="N99" s="44"/>
      <c r="O99" s="44"/>
      <c r="P99" s="46" t="str">
        <f>IF(AND(B99='Kunci Jawaban'!E107,'Kunci Jawaban'!F107='Perhitungan Gaji'!C99,'Perhitungan Gaji'!D99='Kunci Jawaban'!G107,'Kunci Jawaban'!H107='Perhitungan Gaji'!E99,'Perhitungan Gaji'!F99='Kunci Jawaban'!I107,'Kunci Jawaban'!J107='Perhitungan Gaji'!G99,'Perhitungan Gaji'!H99='Kunci Jawaban'!K107,'Kunci Jawaban'!L107='Perhitungan Gaji'!I99,'Perhitungan Gaji'!J99='Kunci Jawaban'!M107,'Kunci Jawaban'!N107='Perhitungan Gaji'!K99,'Perhitungan Gaji'!L99='Kunci Jawaban'!O107,'Kunci Jawaban'!P107='Perhitungan Gaji'!M99,'Perhitungan Gaji'!N99='Kunci Jawaban'!Q107,'Kunci Jawaban'!R107='Perhitungan Gaji'!O99),"BENAR","SALAH")</f>
        <v>SALAH</v>
      </c>
    </row>
    <row r="100" spans="1:16">
      <c r="A100" s="5">
        <v>87</v>
      </c>
      <c r="B100" s="5"/>
      <c r="C100" s="44"/>
      <c r="D100" s="44"/>
      <c r="E100" s="44"/>
      <c r="F100" s="44"/>
      <c r="G100" s="44"/>
      <c r="H100" s="44"/>
      <c r="I100" s="44"/>
      <c r="J100" s="44"/>
      <c r="K100" s="44"/>
      <c r="L100" s="44"/>
      <c r="M100" s="44"/>
      <c r="N100" s="44"/>
      <c r="O100" s="44"/>
      <c r="P100" s="46" t="str">
        <f>IF(AND(B100='Kunci Jawaban'!E108,'Kunci Jawaban'!F108='Perhitungan Gaji'!C100,'Perhitungan Gaji'!D100='Kunci Jawaban'!G108,'Kunci Jawaban'!H108='Perhitungan Gaji'!E100,'Perhitungan Gaji'!F100='Kunci Jawaban'!I108,'Kunci Jawaban'!J108='Perhitungan Gaji'!G100,'Perhitungan Gaji'!H100='Kunci Jawaban'!K108,'Kunci Jawaban'!L108='Perhitungan Gaji'!I100,'Perhitungan Gaji'!J100='Kunci Jawaban'!M108,'Kunci Jawaban'!N108='Perhitungan Gaji'!K100,'Perhitungan Gaji'!L100='Kunci Jawaban'!O108,'Kunci Jawaban'!P108='Perhitungan Gaji'!M100,'Perhitungan Gaji'!N100='Kunci Jawaban'!Q108,'Kunci Jawaban'!R108='Perhitungan Gaji'!O100),"BENAR","SALAH")</f>
        <v>SALAH</v>
      </c>
    </row>
    <row r="101" spans="1:16">
      <c r="A101" s="5">
        <v>88</v>
      </c>
      <c r="B101" s="5"/>
      <c r="C101" s="44"/>
      <c r="D101" s="44"/>
      <c r="E101" s="44"/>
      <c r="F101" s="44"/>
      <c r="G101" s="44"/>
      <c r="H101" s="44"/>
      <c r="I101" s="44"/>
      <c r="J101" s="44"/>
      <c r="K101" s="44"/>
      <c r="L101" s="44"/>
      <c r="M101" s="44"/>
      <c r="N101" s="44"/>
      <c r="O101" s="44"/>
      <c r="P101" s="46" t="str">
        <f>IF(AND(B101='Kunci Jawaban'!E109,'Kunci Jawaban'!F109='Perhitungan Gaji'!C101,'Perhitungan Gaji'!D101='Kunci Jawaban'!G109,'Kunci Jawaban'!H109='Perhitungan Gaji'!E101,'Perhitungan Gaji'!F101='Kunci Jawaban'!I109,'Kunci Jawaban'!J109='Perhitungan Gaji'!G101,'Perhitungan Gaji'!H101='Kunci Jawaban'!K109,'Kunci Jawaban'!L109='Perhitungan Gaji'!I101,'Perhitungan Gaji'!J101='Kunci Jawaban'!M109,'Kunci Jawaban'!N109='Perhitungan Gaji'!K101,'Perhitungan Gaji'!L101='Kunci Jawaban'!O109,'Kunci Jawaban'!P109='Perhitungan Gaji'!M101,'Perhitungan Gaji'!N101='Kunci Jawaban'!Q109,'Kunci Jawaban'!R109='Perhitungan Gaji'!O101),"BENAR","SALAH")</f>
        <v>SALAH</v>
      </c>
    </row>
    <row r="102" spans="1:16">
      <c r="A102" s="5">
        <v>89</v>
      </c>
      <c r="B102" s="5"/>
      <c r="C102" s="44"/>
      <c r="D102" s="44"/>
      <c r="E102" s="44"/>
      <c r="F102" s="44"/>
      <c r="G102" s="44"/>
      <c r="H102" s="44"/>
      <c r="I102" s="44"/>
      <c r="J102" s="44"/>
      <c r="K102" s="44"/>
      <c r="L102" s="44"/>
      <c r="M102" s="44"/>
      <c r="N102" s="44"/>
      <c r="O102" s="44"/>
      <c r="P102" s="46" t="str">
        <f>IF(AND(B102='Kunci Jawaban'!E110,'Kunci Jawaban'!F110='Perhitungan Gaji'!C102,'Perhitungan Gaji'!D102='Kunci Jawaban'!G110,'Kunci Jawaban'!H110='Perhitungan Gaji'!E102,'Perhitungan Gaji'!F102='Kunci Jawaban'!I110,'Kunci Jawaban'!J110='Perhitungan Gaji'!G102,'Perhitungan Gaji'!H102='Kunci Jawaban'!K110,'Kunci Jawaban'!L110='Perhitungan Gaji'!I102,'Perhitungan Gaji'!J102='Kunci Jawaban'!M110,'Kunci Jawaban'!N110='Perhitungan Gaji'!K102,'Perhitungan Gaji'!L102='Kunci Jawaban'!O110,'Kunci Jawaban'!P110='Perhitungan Gaji'!M102,'Perhitungan Gaji'!N102='Kunci Jawaban'!Q110,'Kunci Jawaban'!R110='Perhitungan Gaji'!O102),"BENAR","SALAH")</f>
        <v>SALAH</v>
      </c>
    </row>
    <row r="103" spans="1:16">
      <c r="A103" s="5">
        <v>90</v>
      </c>
      <c r="B103" s="5"/>
      <c r="C103" s="44"/>
      <c r="D103" s="44"/>
      <c r="E103" s="44"/>
      <c r="F103" s="44"/>
      <c r="G103" s="44"/>
      <c r="H103" s="44"/>
      <c r="I103" s="44"/>
      <c r="J103" s="44"/>
      <c r="K103" s="44"/>
      <c r="L103" s="44"/>
      <c r="M103" s="44"/>
      <c r="N103" s="44"/>
      <c r="O103" s="44"/>
      <c r="P103" s="46" t="str">
        <f>IF(AND(B103='Kunci Jawaban'!E111,'Kunci Jawaban'!F111='Perhitungan Gaji'!C103,'Perhitungan Gaji'!D103='Kunci Jawaban'!G111,'Kunci Jawaban'!H111='Perhitungan Gaji'!E103,'Perhitungan Gaji'!F103='Kunci Jawaban'!I111,'Kunci Jawaban'!J111='Perhitungan Gaji'!G103,'Perhitungan Gaji'!H103='Kunci Jawaban'!K111,'Kunci Jawaban'!L111='Perhitungan Gaji'!I103,'Perhitungan Gaji'!J103='Kunci Jawaban'!M111,'Kunci Jawaban'!N111='Perhitungan Gaji'!K103,'Perhitungan Gaji'!L103='Kunci Jawaban'!O111,'Kunci Jawaban'!P111='Perhitungan Gaji'!M103,'Perhitungan Gaji'!N103='Kunci Jawaban'!Q111,'Kunci Jawaban'!R111='Perhitungan Gaji'!O103),"BENAR","SALAH")</f>
        <v>SALAH</v>
      </c>
    </row>
    <row r="104" spans="1:16">
      <c r="A104" s="5">
        <v>91</v>
      </c>
      <c r="B104" s="5"/>
      <c r="C104" s="44"/>
      <c r="D104" s="44"/>
      <c r="E104" s="44"/>
      <c r="F104" s="44"/>
      <c r="G104" s="44"/>
      <c r="H104" s="44"/>
      <c r="I104" s="44"/>
      <c r="J104" s="44"/>
      <c r="K104" s="44"/>
      <c r="L104" s="44"/>
      <c r="M104" s="44"/>
      <c r="N104" s="44"/>
      <c r="O104" s="44"/>
      <c r="P104" s="46" t="str">
        <f>IF(AND(B104='Kunci Jawaban'!E112,'Kunci Jawaban'!F112='Perhitungan Gaji'!C104,'Perhitungan Gaji'!D104='Kunci Jawaban'!G112,'Kunci Jawaban'!H112='Perhitungan Gaji'!E104,'Perhitungan Gaji'!F104='Kunci Jawaban'!I112,'Kunci Jawaban'!J112='Perhitungan Gaji'!G104,'Perhitungan Gaji'!H104='Kunci Jawaban'!K112,'Kunci Jawaban'!L112='Perhitungan Gaji'!I104,'Perhitungan Gaji'!J104='Kunci Jawaban'!M112,'Kunci Jawaban'!N112='Perhitungan Gaji'!K104,'Perhitungan Gaji'!L104='Kunci Jawaban'!O112,'Kunci Jawaban'!P112='Perhitungan Gaji'!M104,'Perhitungan Gaji'!N104='Kunci Jawaban'!Q112,'Kunci Jawaban'!R112='Perhitungan Gaji'!O104),"BENAR","SALAH")</f>
        <v>SALAH</v>
      </c>
    </row>
    <row r="105" spans="1:16">
      <c r="A105" s="5">
        <v>92</v>
      </c>
      <c r="B105" s="5"/>
      <c r="C105" s="44"/>
      <c r="D105" s="44"/>
      <c r="E105" s="44"/>
      <c r="F105" s="44"/>
      <c r="G105" s="44"/>
      <c r="H105" s="44"/>
      <c r="I105" s="44"/>
      <c r="J105" s="44"/>
      <c r="K105" s="44"/>
      <c r="L105" s="44"/>
      <c r="M105" s="44"/>
      <c r="N105" s="44"/>
      <c r="O105" s="44"/>
      <c r="P105" s="46" t="str">
        <f>IF(AND(B105='Kunci Jawaban'!E113,'Kunci Jawaban'!F113='Perhitungan Gaji'!C105,'Perhitungan Gaji'!D105='Kunci Jawaban'!G113,'Kunci Jawaban'!H113='Perhitungan Gaji'!E105,'Perhitungan Gaji'!F105='Kunci Jawaban'!I113,'Kunci Jawaban'!J113='Perhitungan Gaji'!G105,'Perhitungan Gaji'!H105='Kunci Jawaban'!K113,'Kunci Jawaban'!L113='Perhitungan Gaji'!I105,'Perhitungan Gaji'!J105='Kunci Jawaban'!M113,'Kunci Jawaban'!N113='Perhitungan Gaji'!K105,'Perhitungan Gaji'!L105='Kunci Jawaban'!O113,'Kunci Jawaban'!P113='Perhitungan Gaji'!M105,'Perhitungan Gaji'!N105='Kunci Jawaban'!Q113,'Kunci Jawaban'!R113='Perhitungan Gaji'!O105),"BENAR","SALAH")</f>
        <v>SALAH</v>
      </c>
    </row>
    <row r="106" spans="1:16">
      <c r="A106" s="5">
        <v>93</v>
      </c>
      <c r="B106" s="5"/>
      <c r="C106" s="44"/>
      <c r="D106" s="44"/>
      <c r="E106" s="44"/>
      <c r="F106" s="44"/>
      <c r="G106" s="44"/>
      <c r="H106" s="44"/>
      <c r="I106" s="44"/>
      <c r="J106" s="44"/>
      <c r="K106" s="44"/>
      <c r="L106" s="44"/>
      <c r="M106" s="44"/>
      <c r="N106" s="44"/>
      <c r="O106" s="44"/>
      <c r="P106" s="46" t="str">
        <f>IF(AND(B106='Kunci Jawaban'!E114,'Kunci Jawaban'!F114='Perhitungan Gaji'!C106,'Perhitungan Gaji'!D106='Kunci Jawaban'!G114,'Kunci Jawaban'!H114='Perhitungan Gaji'!E106,'Perhitungan Gaji'!F106='Kunci Jawaban'!I114,'Kunci Jawaban'!J114='Perhitungan Gaji'!G106,'Perhitungan Gaji'!H106='Kunci Jawaban'!K114,'Kunci Jawaban'!L114='Perhitungan Gaji'!I106,'Perhitungan Gaji'!J106='Kunci Jawaban'!M114,'Kunci Jawaban'!N114='Perhitungan Gaji'!K106,'Perhitungan Gaji'!L106='Kunci Jawaban'!O114,'Kunci Jawaban'!P114='Perhitungan Gaji'!M106,'Perhitungan Gaji'!N106='Kunci Jawaban'!Q114,'Kunci Jawaban'!R114='Perhitungan Gaji'!O106),"BENAR","SALAH")</f>
        <v>SALAH</v>
      </c>
    </row>
    <row r="107" spans="1:16">
      <c r="A107" s="5">
        <v>94</v>
      </c>
      <c r="B107" s="5"/>
      <c r="C107" s="44"/>
      <c r="D107" s="44"/>
      <c r="E107" s="44"/>
      <c r="F107" s="44"/>
      <c r="G107" s="44"/>
      <c r="H107" s="44"/>
      <c r="I107" s="44"/>
      <c r="J107" s="44"/>
      <c r="K107" s="44"/>
      <c r="L107" s="44"/>
      <c r="M107" s="44"/>
      <c r="N107" s="44"/>
      <c r="O107" s="44"/>
      <c r="P107" s="46" t="str">
        <f>IF(AND(B107='Kunci Jawaban'!E115,'Kunci Jawaban'!F115='Perhitungan Gaji'!C107,'Perhitungan Gaji'!D107='Kunci Jawaban'!G115,'Kunci Jawaban'!H115='Perhitungan Gaji'!E107,'Perhitungan Gaji'!F107='Kunci Jawaban'!I115,'Kunci Jawaban'!J115='Perhitungan Gaji'!G107,'Perhitungan Gaji'!H107='Kunci Jawaban'!K115,'Kunci Jawaban'!L115='Perhitungan Gaji'!I107,'Perhitungan Gaji'!J107='Kunci Jawaban'!M115,'Kunci Jawaban'!N115='Perhitungan Gaji'!K107,'Perhitungan Gaji'!L107='Kunci Jawaban'!O115,'Kunci Jawaban'!P115='Perhitungan Gaji'!M107,'Perhitungan Gaji'!N107='Kunci Jawaban'!Q115,'Kunci Jawaban'!R115='Perhitungan Gaji'!O107),"BENAR","SALAH")</f>
        <v>SALAH</v>
      </c>
    </row>
    <row r="108" spans="1:16">
      <c r="A108" s="5">
        <v>95</v>
      </c>
      <c r="B108" s="5"/>
      <c r="C108" s="44"/>
      <c r="D108" s="44"/>
      <c r="E108" s="44"/>
      <c r="F108" s="44"/>
      <c r="G108" s="44"/>
      <c r="H108" s="44"/>
      <c r="I108" s="44"/>
      <c r="J108" s="44"/>
      <c r="K108" s="44"/>
      <c r="L108" s="44"/>
      <c r="M108" s="44"/>
      <c r="N108" s="44"/>
      <c r="O108" s="44"/>
      <c r="P108" s="46" t="str">
        <f>IF(AND(B108='Kunci Jawaban'!E116,'Kunci Jawaban'!F116='Perhitungan Gaji'!C108,'Perhitungan Gaji'!D108='Kunci Jawaban'!G116,'Kunci Jawaban'!H116='Perhitungan Gaji'!E108,'Perhitungan Gaji'!F108='Kunci Jawaban'!I116,'Kunci Jawaban'!J116='Perhitungan Gaji'!G108,'Perhitungan Gaji'!H108='Kunci Jawaban'!K116,'Kunci Jawaban'!L116='Perhitungan Gaji'!I108,'Perhitungan Gaji'!J108='Kunci Jawaban'!M116,'Kunci Jawaban'!N116='Perhitungan Gaji'!K108,'Perhitungan Gaji'!L108='Kunci Jawaban'!O116,'Kunci Jawaban'!P116='Perhitungan Gaji'!M108,'Perhitungan Gaji'!N108='Kunci Jawaban'!Q116,'Kunci Jawaban'!R116='Perhitungan Gaji'!O108),"BENAR","SALAH")</f>
        <v>SALAH</v>
      </c>
    </row>
    <row r="109" spans="1:16">
      <c r="A109" s="5">
        <v>96</v>
      </c>
      <c r="B109" s="5"/>
      <c r="C109" s="44"/>
      <c r="D109" s="44"/>
      <c r="E109" s="44"/>
      <c r="F109" s="44"/>
      <c r="G109" s="44"/>
      <c r="H109" s="44"/>
      <c r="I109" s="44"/>
      <c r="J109" s="44"/>
      <c r="K109" s="44"/>
      <c r="L109" s="44"/>
      <c r="M109" s="44"/>
      <c r="N109" s="44"/>
      <c r="O109" s="44"/>
      <c r="P109" s="46" t="str">
        <f>IF(AND(B109='Kunci Jawaban'!E117,'Kunci Jawaban'!F117='Perhitungan Gaji'!C109,'Perhitungan Gaji'!D109='Kunci Jawaban'!G117,'Kunci Jawaban'!H117='Perhitungan Gaji'!E109,'Perhitungan Gaji'!F109='Kunci Jawaban'!I117,'Kunci Jawaban'!J117='Perhitungan Gaji'!G109,'Perhitungan Gaji'!H109='Kunci Jawaban'!K117,'Kunci Jawaban'!L117='Perhitungan Gaji'!I109,'Perhitungan Gaji'!J109='Kunci Jawaban'!M117,'Kunci Jawaban'!N117='Perhitungan Gaji'!K109,'Perhitungan Gaji'!L109='Kunci Jawaban'!O117,'Kunci Jawaban'!P117='Perhitungan Gaji'!M109,'Perhitungan Gaji'!N109='Kunci Jawaban'!Q117,'Kunci Jawaban'!R117='Perhitungan Gaji'!O109),"BENAR","SALAH")</f>
        <v>SALAH</v>
      </c>
    </row>
    <row r="110" spans="1:16">
      <c r="A110" s="5">
        <v>97</v>
      </c>
      <c r="B110" s="5"/>
      <c r="C110" s="44"/>
      <c r="D110" s="44"/>
      <c r="E110" s="44"/>
      <c r="F110" s="44"/>
      <c r="G110" s="44"/>
      <c r="H110" s="44"/>
      <c r="I110" s="44"/>
      <c r="J110" s="44"/>
      <c r="K110" s="44"/>
      <c r="L110" s="44"/>
      <c r="M110" s="44"/>
      <c r="N110" s="44"/>
      <c r="O110" s="44"/>
      <c r="P110" s="46" t="str">
        <f>IF(AND(B110='Kunci Jawaban'!E118,'Kunci Jawaban'!F118='Perhitungan Gaji'!C110,'Perhitungan Gaji'!D110='Kunci Jawaban'!G118,'Kunci Jawaban'!H118='Perhitungan Gaji'!E110,'Perhitungan Gaji'!F110='Kunci Jawaban'!I118,'Kunci Jawaban'!J118='Perhitungan Gaji'!G110,'Perhitungan Gaji'!H110='Kunci Jawaban'!K118,'Kunci Jawaban'!L118='Perhitungan Gaji'!I110,'Perhitungan Gaji'!J110='Kunci Jawaban'!M118,'Kunci Jawaban'!N118='Perhitungan Gaji'!K110,'Perhitungan Gaji'!L110='Kunci Jawaban'!O118,'Kunci Jawaban'!P118='Perhitungan Gaji'!M110,'Perhitungan Gaji'!N110='Kunci Jawaban'!Q118,'Kunci Jawaban'!R118='Perhitungan Gaji'!O110),"BENAR","SALAH")</f>
        <v>SALAH</v>
      </c>
    </row>
    <row r="111" spans="1:16">
      <c r="A111" s="5">
        <v>98</v>
      </c>
      <c r="B111" s="5"/>
      <c r="C111" s="44"/>
      <c r="D111" s="44"/>
      <c r="E111" s="44"/>
      <c r="F111" s="44"/>
      <c r="G111" s="44"/>
      <c r="H111" s="44"/>
      <c r="I111" s="44"/>
      <c r="J111" s="44"/>
      <c r="K111" s="44"/>
      <c r="L111" s="44"/>
      <c r="M111" s="44"/>
      <c r="N111" s="44"/>
      <c r="O111" s="44"/>
      <c r="P111" s="46" t="str">
        <f>IF(AND(B111='Kunci Jawaban'!E119,'Kunci Jawaban'!F119='Perhitungan Gaji'!C111,'Perhitungan Gaji'!D111='Kunci Jawaban'!G119,'Kunci Jawaban'!H119='Perhitungan Gaji'!E111,'Perhitungan Gaji'!F111='Kunci Jawaban'!I119,'Kunci Jawaban'!J119='Perhitungan Gaji'!G111,'Perhitungan Gaji'!H111='Kunci Jawaban'!K119,'Kunci Jawaban'!L119='Perhitungan Gaji'!I111,'Perhitungan Gaji'!J111='Kunci Jawaban'!M119,'Kunci Jawaban'!N119='Perhitungan Gaji'!K111,'Perhitungan Gaji'!L111='Kunci Jawaban'!O119,'Kunci Jawaban'!P119='Perhitungan Gaji'!M111,'Perhitungan Gaji'!N111='Kunci Jawaban'!Q119,'Kunci Jawaban'!R119='Perhitungan Gaji'!O111),"BENAR","SALAH")</f>
        <v>SALAH</v>
      </c>
    </row>
    <row r="112" spans="1:16">
      <c r="A112" s="5">
        <v>99</v>
      </c>
      <c r="B112" s="5"/>
      <c r="C112" s="44"/>
      <c r="D112" s="44"/>
      <c r="E112" s="44"/>
      <c r="F112" s="44"/>
      <c r="G112" s="44"/>
      <c r="H112" s="44"/>
      <c r="I112" s="44"/>
      <c r="J112" s="44"/>
      <c r="K112" s="44"/>
      <c r="L112" s="44"/>
      <c r="M112" s="44"/>
      <c r="N112" s="44"/>
      <c r="O112" s="44"/>
      <c r="P112" s="46" t="str">
        <f>IF(AND(B112='Kunci Jawaban'!E120,'Kunci Jawaban'!F120='Perhitungan Gaji'!C112,'Perhitungan Gaji'!D112='Kunci Jawaban'!G120,'Kunci Jawaban'!H120='Perhitungan Gaji'!E112,'Perhitungan Gaji'!F112='Kunci Jawaban'!I120,'Kunci Jawaban'!J120='Perhitungan Gaji'!G112,'Perhitungan Gaji'!H112='Kunci Jawaban'!K120,'Kunci Jawaban'!L120='Perhitungan Gaji'!I112,'Perhitungan Gaji'!J112='Kunci Jawaban'!M120,'Kunci Jawaban'!N120='Perhitungan Gaji'!K112,'Perhitungan Gaji'!L112='Kunci Jawaban'!O120,'Kunci Jawaban'!P120='Perhitungan Gaji'!M112,'Perhitungan Gaji'!N112='Kunci Jawaban'!Q120,'Kunci Jawaban'!R120='Perhitungan Gaji'!O112),"BENAR","SALAH")</f>
        <v>SALAH</v>
      </c>
    </row>
    <row r="113" spans="1:16">
      <c r="A113" s="5">
        <v>100</v>
      </c>
      <c r="B113" s="5"/>
      <c r="C113" s="44"/>
      <c r="D113" s="44"/>
      <c r="E113" s="44"/>
      <c r="F113" s="44"/>
      <c r="G113" s="44"/>
      <c r="H113" s="44"/>
      <c r="I113" s="44"/>
      <c r="J113" s="44"/>
      <c r="K113" s="44"/>
      <c r="L113" s="44"/>
      <c r="M113" s="44"/>
      <c r="N113" s="44"/>
      <c r="O113" s="44"/>
      <c r="P113" s="46" t="str">
        <f>IF(AND(B113='Kunci Jawaban'!E121,'Kunci Jawaban'!F121='Perhitungan Gaji'!C113,'Perhitungan Gaji'!D113='Kunci Jawaban'!G121,'Kunci Jawaban'!H121='Perhitungan Gaji'!E113,'Perhitungan Gaji'!F113='Kunci Jawaban'!I121,'Kunci Jawaban'!J121='Perhitungan Gaji'!G113,'Perhitungan Gaji'!H113='Kunci Jawaban'!K121,'Kunci Jawaban'!L121='Perhitungan Gaji'!I113,'Perhitungan Gaji'!J113='Kunci Jawaban'!M121,'Kunci Jawaban'!N121='Perhitungan Gaji'!K113,'Perhitungan Gaji'!L113='Kunci Jawaban'!O121,'Kunci Jawaban'!P121='Perhitungan Gaji'!M113,'Perhitungan Gaji'!N113='Kunci Jawaban'!Q121,'Kunci Jawaban'!R121='Perhitungan Gaji'!O113),"BENAR","SALAH")</f>
        <v>SALAH</v>
      </c>
    </row>
    <row r="114" spans="1:16">
      <c r="A114" s="5">
        <v>101</v>
      </c>
      <c r="B114" s="5"/>
      <c r="C114" s="44"/>
      <c r="D114" s="44"/>
      <c r="E114" s="44"/>
      <c r="F114" s="44"/>
      <c r="G114" s="44"/>
      <c r="H114" s="44"/>
      <c r="I114" s="44"/>
      <c r="J114" s="44"/>
      <c r="K114" s="44"/>
      <c r="L114" s="44"/>
      <c r="M114" s="44"/>
      <c r="N114" s="44"/>
      <c r="O114" s="44"/>
      <c r="P114" s="46" t="str">
        <f>IF(AND(B114='Kunci Jawaban'!E122,'Kunci Jawaban'!F122='Perhitungan Gaji'!C114,'Perhitungan Gaji'!D114='Kunci Jawaban'!G122,'Kunci Jawaban'!H122='Perhitungan Gaji'!E114,'Perhitungan Gaji'!F114='Kunci Jawaban'!I122,'Kunci Jawaban'!J122='Perhitungan Gaji'!G114,'Perhitungan Gaji'!H114='Kunci Jawaban'!K122,'Kunci Jawaban'!L122='Perhitungan Gaji'!I114,'Perhitungan Gaji'!J114='Kunci Jawaban'!M122,'Kunci Jawaban'!N122='Perhitungan Gaji'!K114,'Perhitungan Gaji'!L114='Kunci Jawaban'!O122,'Kunci Jawaban'!P122='Perhitungan Gaji'!M114,'Perhitungan Gaji'!N114='Kunci Jawaban'!Q122,'Kunci Jawaban'!R122='Perhitungan Gaji'!O114),"BENAR","SALAH")</f>
        <v>SALAH</v>
      </c>
    </row>
    <row r="115" spans="1:16">
      <c r="A115" s="5">
        <v>102</v>
      </c>
      <c r="B115" s="5"/>
      <c r="C115" s="44"/>
      <c r="D115" s="44"/>
      <c r="E115" s="44"/>
      <c r="F115" s="44"/>
      <c r="G115" s="44"/>
      <c r="H115" s="44"/>
      <c r="I115" s="44"/>
      <c r="J115" s="44"/>
      <c r="K115" s="44"/>
      <c r="L115" s="44"/>
      <c r="M115" s="44"/>
      <c r="N115" s="44"/>
      <c r="O115" s="44"/>
      <c r="P115" s="46" t="str">
        <f>IF(AND(B115='Kunci Jawaban'!E123,'Kunci Jawaban'!F123='Perhitungan Gaji'!C115,'Perhitungan Gaji'!D115='Kunci Jawaban'!G123,'Kunci Jawaban'!H123='Perhitungan Gaji'!E115,'Perhitungan Gaji'!F115='Kunci Jawaban'!I123,'Kunci Jawaban'!J123='Perhitungan Gaji'!G115,'Perhitungan Gaji'!H115='Kunci Jawaban'!K123,'Kunci Jawaban'!L123='Perhitungan Gaji'!I115,'Perhitungan Gaji'!J115='Kunci Jawaban'!M123,'Kunci Jawaban'!N123='Perhitungan Gaji'!K115,'Perhitungan Gaji'!L115='Kunci Jawaban'!O123,'Kunci Jawaban'!P123='Perhitungan Gaji'!M115,'Perhitungan Gaji'!N115='Kunci Jawaban'!Q123,'Kunci Jawaban'!R123='Perhitungan Gaji'!O115),"BENAR","SALAH")</f>
        <v>SALAH</v>
      </c>
    </row>
    <row r="116" spans="1:16">
      <c r="A116" s="5">
        <v>103</v>
      </c>
      <c r="B116" s="5"/>
      <c r="C116" s="44"/>
      <c r="D116" s="44"/>
      <c r="E116" s="44"/>
      <c r="F116" s="44"/>
      <c r="G116" s="44"/>
      <c r="H116" s="44"/>
      <c r="I116" s="44"/>
      <c r="J116" s="44"/>
      <c r="K116" s="44"/>
      <c r="L116" s="44"/>
      <c r="M116" s="44"/>
      <c r="N116" s="44"/>
      <c r="O116" s="44"/>
      <c r="P116" s="46" t="str">
        <f>IF(AND(B116='Kunci Jawaban'!E124,'Kunci Jawaban'!F124='Perhitungan Gaji'!C116,'Perhitungan Gaji'!D116='Kunci Jawaban'!G124,'Kunci Jawaban'!H124='Perhitungan Gaji'!E116,'Perhitungan Gaji'!F116='Kunci Jawaban'!I124,'Kunci Jawaban'!J124='Perhitungan Gaji'!G116,'Perhitungan Gaji'!H116='Kunci Jawaban'!K124,'Kunci Jawaban'!L124='Perhitungan Gaji'!I116,'Perhitungan Gaji'!J116='Kunci Jawaban'!M124,'Kunci Jawaban'!N124='Perhitungan Gaji'!K116,'Perhitungan Gaji'!L116='Kunci Jawaban'!O124,'Kunci Jawaban'!P124='Perhitungan Gaji'!M116,'Perhitungan Gaji'!N116='Kunci Jawaban'!Q124,'Kunci Jawaban'!R124='Perhitungan Gaji'!O116),"BENAR","SALAH")</f>
        <v>SALAH</v>
      </c>
    </row>
    <row r="117" spans="1:16">
      <c r="A117" s="5">
        <v>104</v>
      </c>
      <c r="B117" s="5"/>
      <c r="C117" s="44"/>
      <c r="D117" s="44"/>
      <c r="E117" s="44"/>
      <c r="F117" s="44"/>
      <c r="G117" s="44"/>
      <c r="H117" s="44"/>
      <c r="I117" s="44"/>
      <c r="J117" s="44"/>
      <c r="K117" s="44"/>
      <c r="L117" s="44"/>
      <c r="M117" s="44"/>
      <c r="N117" s="44"/>
      <c r="O117" s="44"/>
      <c r="P117" s="46" t="str">
        <f>IF(AND(B117='Kunci Jawaban'!E125,'Kunci Jawaban'!F125='Perhitungan Gaji'!C117,'Perhitungan Gaji'!D117='Kunci Jawaban'!G125,'Kunci Jawaban'!H125='Perhitungan Gaji'!E117,'Perhitungan Gaji'!F117='Kunci Jawaban'!I125,'Kunci Jawaban'!J125='Perhitungan Gaji'!G117,'Perhitungan Gaji'!H117='Kunci Jawaban'!K125,'Kunci Jawaban'!L125='Perhitungan Gaji'!I117,'Perhitungan Gaji'!J117='Kunci Jawaban'!M125,'Kunci Jawaban'!N125='Perhitungan Gaji'!K117,'Perhitungan Gaji'!L117='Kunci Jawaban'!O125,'Kunci Jawaban'!P125='Perhitungan Gaji'!M117,'Perhitungan Gaji'!N117='Kunci Jawaban'!Q125,'Kunci Jawaban'!R125='Perhitungan Gaji'!O117),"BENAR","SALAH")</f>
        <v>SALAH</v>
      </c>
    </row>
    <row r="118" spans="1:16">
      <c r="A118" s="5">
        <v>105</v>
      </c>
      <c r="B118" s="5"/>
      <c r="C118" s="44"/>
      <c r="D118" s="44"/>
      <c r="E118" s="44"/>
      <c r="F118" s="44"/>
      <c r="G118" s="44"/>
      <c r="H118" s="44"/>
      <c r="I118" s="44"/>
      <c r="J118" s="44"/>
      <c r="K118" s="44"/>
      <c r="L118" s="44"/>
      <c r="M118" s="44"/>
      <c r="N118" s="44"/>
      <c r="O118" s="44"/>
      <c r="P118" s="46" t="str">
        <f>IF(AND(B118='Kunci Jawaban'!E126,'Kunci Jawaban'!F126='Perhitungan Gaji'!C118,'Perhitungan Gaji'!D118='Kunci Jawaban'!G126,'Kunci Jawaban'!H126='Perhitungan Gaji'!E118,'Perhitungan Gaji'!F118='Kunci Jawaban'!I126,'Kunci Jawaban'!J126='Perhitungan Gaji'!G118,'Perhitungan Gaji'!H118='Kunci Jawaban'!K126,'Kunci Jawaban'!L126='Perhitungan Gaji'!I118,'Perhitungan Gaji'!J118='Kunci Jawaban'!M126,'Kunci Jawaban'!N126='Perhitungan Gaji'!K118,'Perhitungan Gaji'!L118='Kunci Jawaban'!O126,'Kunci Jawaban'!P126='Perhitungan Gaji'!M118,'Perhitungan Gaji'!N118='Kunci Jawaban'!Q126,'Kunci Jawaban'!R126='Perhitungan Gaji'!O118),"BENAR","SALAH")</f>
        <v>SALAH</v>
      </c>
    </row>
    <row r="119" spans="1:16">
      <c r="A119" s="5">
        <v>106</v>
      </c>
      <c r="B119" s="5"/>
      <c r="C119" s="44"/>
      <c r="D119" s="44"/>
      <c r="E119" s="44"/>
      <c r="F119" s="44"/>
      <c r="G119" s="44"/>
      <c r="H119" s="44"/>
      <c r="I119" s="44"/>
      <c r="J119" s="44"/>
      <c r="K119" s="44"/>
      <c r="L119" s="44"/>
      <c r="M119" s="44"/>
      <c r="N119" s="44"/>
      <c r="O119" s="44"/>
      <c r="P119" s="46" t="str">
        <f>IF(AND(B119='Kunci Jawaban'!E127,'Kunci Jawaban'!F127='Perhitungan Gaji'!C119,'Perhitungan Gaji'!D119='Kunci Jawaban'!G127,'Kunci Jawaban'!H127='Perhitungan Gaji'!E119,'Perhitungan Gaji'!F119='Kunci Jawaban'!I127,'Kunci Jawaban'!J127='Perhitungan Gaji'!G119,'Perhitungan Gaji'!H119='Kunci Jawaban'!K127,'Kunci Jawaban'!L127='Perhitungan Gaji'!I119,'Perhitungan Gaji'!J119='Kunci Jawaban'!M127,'Kunci Jawaban'!N127='Perhitungan Gaji'!K119,'Perhitungan Gaji'!L119='Kunci Jawaban'!O127,'Kunci Jawaban'!P127='Perhitungan Gaji'!M119,'Perhitungan Gaji'!N119='Kunci Jawaban'!Q127,'Kunci Jawaban'!R127='Perhitungan Gaji'!O119),"BENAR","SALAH")</f>
        <v>SALAH</v>
      </c>
    </row>
    <row r="120" spans="1:16">
      <c r="A120" s="5">
        <v>107</v>
      </c>
      <c r="B120" s="5"/>
      <c r="C120" s="44"/>
      <c r="D120" s="44"/>
      <c r="E120" s="44"/>
      <c r="F120" s="44"/>
      <c r="G120" s="44"/>
      <c r="H120" s="44"/>
      <c r="I120" s="44"/>
      <c r="J120" s="44"/>
      <c r="K120" s="44"/>
      <c r="L120" s="44"/>
      <c r="M120" s="44"/>
      <c r="N120" s="44"/>
      <c r="O120" s="44"/>
      <c r="P120" s="46" t="str">
        <f>IF(AND(B120='Kunci Jawaban'!E128,'Kunci Jawaban'!F128='Perhitungan Gaji'!C120,'Perhitungan Gaji'!D120='Kunci Jawaban'!G128,'Kunci Jawaban'!H128='Perhitungan Gaji'!E120,'Perhitungan Gaji'!F120='Kunci Jawaban'!I128,'Kunci Jawaban'!J128='Perhitungan Gaji'!G120,'Perhitungan Gaji'!H120='Kunci Jawaban'!K128,'Kunci Jawaban'!L128='Perhitungan Gaji'!I120,'Perhitungan Gaji'!J120='Kunci Jawaban'!M128,'Kunci Jawaban'!N128='Perhitungan Gaji'!K120,'Perhitungan Gaji'!L120='Kunci Jawaban'!O128,'Kunci Jawaban'!P128='Perhitungan Gaji'!M120,'Perhitungan Gaji'!N120='Kunci Jawaban'!Q128,'Kunci Jawaban'!R128='Perhitungan Gaji'!O120),"BENAR","SALAH")</f>
        <v>SALAH</v>
      </c>
    </row>
    <row r="121" spans="1:16">
      <c r="A121" s="5">
        <v>108</v>
      </c>
      <c r="B121" s="5"/>
      <c r="C121" s="44"/>
      <c r="D121" s="44"/>
      <c r="E121" s="44"/>
      <c r="F121" s="44"/>
      <c r="G121" s="44"/>
      <c r="H121" s="44"/>
      <c r="I121" s="44"/>
      <c r="J121" s="44"/>
      <c r="K121" s="44"/>
      <c r="L121" s="44"/>
      <c r="M121" s="44"/>
      <c r="N121" s="44"/>
      <c r="O121" s="44"/>
      <c r="P121" s="46" t="str">
        <f>IF(AND(B121='Kunci Jawaban'!E129,'Kunci Jawaban'!F129='Perhitungan Gaji'!C121,'Perhitungan Gaji'!D121='Kunci Jawaban'!G129,'Kunci Jawaban'!H129='Perhitungan Gaji'!E121,'Perhitungan Gaji'!F121='Kunci Jawaban'!I129,'Kunci Jawaban'!J129='Perhitungan Gaji'!G121,'Perhitungan Gaji'!H121='Kunci Jawaban'!K129,'Kunci Jawaban'!L129='Perhitungan Gaji'!I121,'Perhitungan Gaji'!J121='Kunci Jawaban'!M129,'Kunci Jawaban'!N129='Perhitungan Gaji'!K121,'Perhitungan Gaji'!L121='Kunci Jawaban'!O129,'Kunci Jawaban'!P129='Perhitungan Gaji'!M121,'Perhitungan Gaji'!N121='Kunci Jawaban'!Q129,'Kunci Jawaban'!R129='Perhitungan Gaji'!O121),"BENAR","SALAH")</f>
        <v>SALAH</v>
      </c>
    </row>
    <row r="122" spans="1:16">
      <c r="A122" s="5">
        <v>109</v>
      </c>
      <c r="B122" s="5"/>
      <c r="C122" s="44"/>
      <c r="D122" s="44"/>
      <c r="E122" s="44"/>
      <c r="F122" s="44"/>
      <c r="G122" s="44"/>
      <c r="H122" s="44"/>
      <c r="I122" s="44"/>
      <c r="J122" s="44"/>
      <c r="K122" s="44"/>
      <c r="L122" s="44"/>
      <c r="M122" s="44"/>
      <c r="N122" s="44"/>
      <c r="O122" s="44"/>
      <c r="P122" s="46" t="str">
        <f>IF(AND(B122='Kunci Jawaban'!E130,'Kunci Jawaban'!F130='Perhitungan Gaji'!C122,'Perhitungan Gaji'!D122='Kunci Jawaban'!G130,'Kunci Jawaban'!H130='Perhitungan Gaji'!E122,'Perhitungan Gaji'!F122='Kunci Jawaban'!I130,'Kunci Jawaban'!J130='Perhitungan Gaji'!G122,'Perhitungan Gaji'!H122='Kunci Jawaban'!K130,'Kunci Jawaban'!L130='Perhitungan Gaji'!I122,'Perhitungan Gaji'!J122='Kunci Jawaban'!M130,'Kunci Jawaban'!N130='Perhitungan Gaji'!K122,'Perhitungan Gaji'!L122='Kunci Jawaban'!O130,'Kunci Jawaban'!P130='Perhitungan Gaji'!M122,'Perhitungan Gaji'!N122='Kunci Jawaban'!Q130,'Kunci Jawaban'!R130='Perhitungan Gaji'!O122),"BENAR","SALAH")</f>
        <v>SALAH</v>
      </c>
    </row>
    <row r="123" spans="1:16">
      <c r="A123" s="5">
        <v>110</v>
      </c>
      <c r="B123" s="5"/>
      <c r="C123" s="44"/>
      <c r="D123" s="44"/>
      <c r="E123" s="44"/>
      <c r="F123" s="44"/>
      <c r="G123" s="44"/>
      <c r="H123" s="44"/>
      <c r="I123" s="44"/>
      <c r="J123" s="44"/>
      <c r="K123" s="44"/>
      <c r="L123" s="44"/>
      <c r="M123" s="44"/>
      <c r="N123" s="44"/>
      <c r="O123" s="44"/>
      <c r="P123" s="46" t="str">
        <f>IF(AND(B123='Kunci Jawaban'!E131,'Kunci Jawaban'!F131='Perhitungan Gaji'!C123,'Perhitungan Gaji'!D123='Kunci Jawaban'!G131,'Kunci Jawaban'!H131='Perhitungan Gaji'!E123,'Perhitungan Gaji'!F123='Kunci Jawaban'!I131,'Kunci Jawaban'!J131='Perhitungan Gaji'!G123,'Perhitungan Gaji'!H123='Kunci Jawaban'!K131,'Kunci Jawaban'!L131='Perhitungan Gaji'!I123,'Perhitungan Gaji'!J123='Kunci Jawaban'!M131,'Kunci Jawaban'!N131='Perhitungan Gaji'!K123,'Perhitungan Gaji'!L123='Kunci Jawaban'!O131,'Kunci Jawaban'!P131='Perhitungan Gaji'!M123,'Perhitungan Gaji'!N123='Kunci Jawaban'!Q131,'Kunci Jawaban'!R131='Perhitungan Gaji'!O123),"BENAR","SALAH")</f>
        <v>SALAH</v>
      </c>
    </row>
    <row r="124" spans="1:16">
      <c r="A124" s="5">
        <v>111</v>
      </c>
      <c r="B124" s="5"/>
      <c r="C124" s="44"/>
      <c r="D124" s="44"/>
      <c r="E124" s="44"/>
      <c r="F124" s="44"/>
      <c r="G124" s="44"/>
      <c r="H124" s="44"/>
      <c r="I124" s="44"/>
      <c r="J124" s="44"/>
      <c r="K124" s="44"/>
      <c r="L124" s="44"/>
      <c r="M124" s="44"/>
      <c r="N124" s="44"/>
      <c r="O124" s="44"/>
      <c r="P124" s="46" t="str">
        <f>IF(AND(B124='Kunci Jawaban'!E132,'Kunci Jawaban'!F132='Perhitungan Gaji'!C124,'Perhitungan Gaji'!D124='Kunci Jawaban'!G132,'Kunci Jawaban'!H132='Perhitungan Gaji'!E124,'Perhitungan Gaji'!F124='Kunci Jawaban'!I132,'Kunci Jawaban'!J132='Perhitungan Gaji'!G124,'Perhitungan Gaji'!H124='Kunci Jawaban'!K132,'Kunci Jawaban'!L132='Perhitungan Gaji'!I124,'Perhitungan Gaji'!J124='Kunci Jawaban'!M132,'Kunci Jawaban'!N132='Perhitungan Gaji'!K124,'Perhitungan Gaji'!L124='Kunci Jawaban'!O132,'Kunci Jawaban'!P132='Perhitungan Gaji'!M124,'Perhitungan Gaji'!N124='Kunci Jawaban'!Q132,'Kunci Jawaban'!R132='Perhitungan Gaji'!O124),"BENAR","SALAH")</f>
        <v>SALAH</v>
      </c>
    </row>
    <row r="125" spans="1:16">
      <c r="A125" s="5">
        <v>112</v>
      </c>
      <c r="B125" s="5"/>
      <c r="C125" s="44"/>
      <c r="D125" s="44"/>
      <c r="E125" s="44"/>
      <c r="F125" s="44"/>
      <c r="G125" s="44"/>
      <c r="H125" s="44"/>
      <c r="I125" s="44"/>
      <c r="J125" s="44"/>
      <c r="K125" s="44"/>
      <c r="L125" s="44"/>
      <c r="M125" s="44"/>
      <c r="N125" s="44"/>
      <c r="O125" s="44"/>
      <c r="P125" s="46" t="str">
        <f>IF(AND(B125='Kunci Jawaban'!E133,'Kunci Jawaban'!F133='Perhitungan Gaji'!C125,'Perhitungan Gaji'!D125='Kunci Jawaban'!G133,'Kunci Jawaban'!H133='Perhitungan Gaji'!E125,'Perhitungan Gaji'!F125='Kunci Jawaban'!I133,'Kunci Jawaban'!J133='Perhitungan Gaji'!G125,'Perhitungan Gaji'!H125='Kunci Jawaban'!K133,'Kunci Jawaban'!L133='Perhitungan Gaji'!I125,'Perhitungan Gaji'!J125='Kunci Jawaban'!M133,'Kunci Jawaban'!N133='Perhitungan Gaji'!K125,'Perhitungan Gaji'!L125='Kunci Jawaban'!O133,'Kunci Jawaban'!P133='Perhitungan Gaji'!M125,'Perhitungan Gaji'!N125='Kunci Jawaban'!Q133,'Kunci Jawaban'!R133='Perhitungan Gaji'!O125),"BENAR","SALAH")</f>
        <v>SALAH</v>
      </c>
    </row>
    <row r="126" spans="1:16">
      <c r="A126" s="5">
        <v>113</v>
      </c>
      <c r="B126" s="5"/>
      <c r="C126" s="44"/>
      <c r="D126" s="44"/>
      <c r="E126" s="44"/>
      <c r="F126" s="44"/>
      <c r="G126" s="44"/>
      <c r="H126" s="44"/>
      <c r="I126" s="44"/>
      <c r="J126" s="44"/>
      <c r="K126" s="44"/>
      <c r="L126" s="44"/>
      <c r="M126" s="44"/>
      <c r="N126" s="44"/>
      <c r="O126" s="44"/>
      <c r="P126" s="46" t="str">
        <f>IF(AND(B126='Kunci Jawaban'!E134,'Kunci Jawaban'!F134='Perhitungan Gaji'!C126,'Perhitungan Gaji'!D126='Kunci Jawaban'!G134,'Kunci Jawaban'!H134='Perhitungan Gaji'!E126,'Perhitungan Gaji'!F126='Kunci Jawaban'!I134,'Kunci Jawaban'!J134='Perhitungan Gaji'!G126,'Perhitungan Gaji'!H126='Kunci Jawaban'!K134,'Kunci Jawaban'!L134='Perhitungan Gaji'!I126,'Perhitungan Gaji'!J126='Kunci Jawaban'!M134,'Kunci Jawaban'!N134='Perhitungan Gaji'!K126,'Perhitungan Gaji'!L126='Kunci Jawaban'!O134,'Kunci Jawaban'!P134='Perhitungan Gaji'!M126,'Perhitungan Gaji'!N126='Kunci Jawaban'!Q134,'Kunci Jawaban'!R134='Perhitungan Gaji'!O126),"BENAR","SALAH")</f>
        <v>SALAH</v>
      </c>
    </row>
    <row r="127" spans="1:16">
      <c r="A127" s="5">
        <v>114</v>
      </c>
      <c r="B127" s="5"/>
      <c r="C127" s="44"/>
      <c r="D127" s="44"/>
      <c r="E127" s="44"/>
      <c r="F127" s="44"/>
      <c r="G127" s="44"/>
      <c r="H127" s="44"/>
      <c r="I127" s="44"/>
      <c r="J127" s="44"/>
      <c r="K127" s="44"/>
      <c r="L127" s="44"/>
      <c r="M127" s="44"/>
      <c r="N127" s="44"/>
      <c r="O127" s="44"/>
      <c r="P127" s="46" t="str">
        <f>IF(AND(B127='Kunci Jawaban'!E135,'Kunci Jawaban'!F135='Perhitungan Gaji'!C127,'Perhitungan Gaji'!D127='Kunci Jawaban'!G135,'Kunci Jawaban'!H135='Perhitungan Gaji'!E127,'Perhitungan Gaji'!F127='Kunci Jawaban'!I135,'Kunci Jawaban'!J135='Perhitungan Gaji'!G127,'Perhitungan Gaji'!H127='Kunci Jawaban'!K135,'Kunci Jawaban'!L135='Perhitungan Gaji'!I127,'Perhitungan Gaji'!J127='Kunci Jawaban'!M135,'Kunci Jawaban'!N135='Perhitungan Gaji'!K127,'Perhitungan Gaji'!L127='Kunci Jawaban'!O135,'Kunci Jawaban'!P135='Perhitungan Gaji'!M127,'Perhitungan Gaji'!N127='Kunci Jawaban'!Q135,'Kunci Jawaban'!R135='Perhitungan Gaji'!O127),"BENAR","SALAH")</f>
        <v>SALAH</v>
      </c>
    </row>
    <row r="128" spans="1:16">
      <c r="A128" s="5">
        <v>115</v>
      </c>
      <c r="B128" s="5"/>
      <c r="C128" s="44"/>
      <c r="D128" s="44"/>
      <c r="E128" s="44"/>
      <c r="F128" s="44"/>
      <c r="G128" s="44"/>
      <c r="H128" s="44"/>
      <c r="I128" s="44"/>
      <c r="J128" s="44"/>
      <c r="K128" s="44"/>
      <c r="L128" s="44"/>
      <c r="M128" s="44"/>
      <c r="N128" s="44"/>
      <c r="O128" s="44"/>
      <c r="P128" s="46" t="str">
        <f>IF(AND(B128='Kunci Jawaban'!E136,'Kunci Jawaban'!F136='Perhitungan Gaji'!C128,'Perhitungan Gaji'!D128='Kunci Jawaban'!G136,'Kunci Jawaban'!H136='Perhitungan Gaji'!E128,'Perhitungan Gaji'!F128='Kunci Jawaban'!I136,'Kunci Jawaban'!J136='Perhitungan Gaji'!G128,'Perhitungan Gaji'!H128='Kunci Jawaban'!K136,'Kunci Jawaban'!L136='Perhitungan Gaji'!I128,'Perhitungan Gaji'!J128='Kunci Jawaban'!M136,'Kunci Jawaban'!N136='Perhitungan Gaji'!K128,'Perhitungan Gaji'!L128='Kunci Jawaban'!O136,'Kunci Jawaban'!P136='Perhitungan Gaji'!M128,'Perhitungan Gaji'!N128='Kunci Jawaban'!Q136,'Kunci Jawaban'!R136='Perhitungan Gaji'!O128),"BENAR","SALAH")</f>
        <v>SALAH</v>
      </c>
    </row>
    <row r="129" spans="1:16">
      <c r="A129" s="5">
        <v>116</v>
      </c>
      <c r="B129" s="5"/>
      <c r="C129" s="44"/>
      <c r="D129" s="44"/>
      <c r="E129" s="44"/>
      <c r="F129" s="44"/>
      <c r="G129" s="44"/>
      <c r="H129" s="44"/>
      <c r="I129" s="44"/>
      <c r="J129" s="44"/>
      <c r="K129" s="44"/>
      <c r="L129" s="44"/>
      <c r="M129" s="44"/>
      <c r="N129" s="44"/>
      <c r="O129" s="44"/>
      <c r="P129" s="46" t="str">
        <f>IF(AND(B129='Kunci Jawaban'!E137,'Kunci Jawaban'!F137='Perhitungan Gaji'!C129,'Perhitungan Gaji'!D129='Kunci Jawaban'!G137,'Kunci Jawaban'!H137='Perhitungan Gaji'!E129,'Perhitungan Gaji'!F129='Kunci Jawaban'!I137,'Kunci Jawaban'!J137='Perhitungan Gaji'!G129,'Perhitungan Gaji'!H129='Kunci Jawaban'!K137,'Kunci Jawaban'!L137='Perhitungan Gaji'!I129,'Perhitungan Gaji'!J129='Kunci Jawaban'!M137,'Kunci Jawaban'!N137='Perhitungan Gaji'!K129,'Perhitungan Gaji'!L129='Kunci Jawaban'!O137,'Kunci Jawaban'!P137='Perhitungan Gaji'!M129,'Perhitungan Gaji'!N129='Kunci Jawaban'!Q137,'Kunci Jawaban'!R137='Perhitungan Gaji'!O129),"BENAR","SALAH")</f>
        <v>SALAH</v>
      </c>
    </row>
    <row r="130" spans="1:16">
      <c r="A130" s="5">
        <v>117</v>
      </c>
      <c r="B130" s="5"/>
      <c r="C130" s="44"/>
      <c r="D130" s="44"/>
      <c r="E130" s="44"/>
      <c r="F130" s="44"/>
      <c r="G130" s="44"/>
      <c r="H130" s="44"/>
      <c r="I130" s="44"/>
      <c r="J130" s="44"/>
      <c r="K130" s="44"/>
      <c r="L130" s="44"/>
      <c r="M130" s="44"/>
      <c r="N130" s="44"/>
      <c r="O130" s="44"/>
      <c r="P130" s="46" t="str">
        <f>IF(AND(B130='Kunci Jawaban'!E138,'Kunci Jawaban'!F138='Perhitungan Gaji'!C130,'Perhitungan Gaji'!D130='Kunci Jawaban'!G138,'Kunci Jawaban'!H138='Perhitungan Gaji'!E130,'Perhitungan Gaji'!F130='Kunci Jawaban'!I138,'Kunci Jawaban'!J138='Perhitungan Gaji'!G130,'Perhitungan Gaji'!H130='Kunci Jawaban'!K138,'Kunci Jawaban'!L138='Perhitungan Gaji'!I130,'Perhitungan Gaji'!J130='Kunci Jawaban'!M138,'Kunci Jawaban'!N138='Perhitungan Gaji'!K130,'Perhitungan Gaji'!L130='Kunci Jawaban'!O138,'Kunci Jawaban'!P138='Perhitungan Gaji'!M130,'Perhitungan Gaji'!N130='Kunci Jawaban'!Q138,'Kunci Jawaban'!R138='Perhitungan Gaji'!O130),"BENAR","SALAH")</f>
        <v>SALAH</v>
      </c>
    </row>
    <row r="131" spans="1:16">
      <c r="A131" s="5">
        <v>118</v>
      </c>
      <c r="B131" s="5"/>
      <c r="C131" s="44"/>
      <c r="D131" s="44"/>
      <c r="E131" s="44"/>
      <c r="F131" s="44"/>
      <c r="G131" s="44"/>
      <c r="H131" s="44"/>
      <c r="I131" s="44"/>
      <c r="J131" s="44"/>
      <c r="K131" s="44"/>
      <c r="L131" s="44"/>
      <c r="M131" s="44"/>
      <c r="N131" s="44"/>
      <c r="O131" s="44"/>
      <c r="P131" s="46" t="str">
        <f>IF(AND(B131='Kunci Jawaban'!E139,'Kunci Jawaban'!F139='Perhitungan Gaji'!C131,'Perhitungan Gaji'!D131='Kunci Jawaban'!G139,'Kunci Jawaban'!H139='Perhitungan Gaji'!E131,'Perhitungan Gaji'!F131='Kunci Jawaban'!I139,'Kunci Jawaban'!J139='Perhitungan Gaji'!G131,'Perhitungan Gaji'!H131='Kunci Jawaban'!K139,'Kunci Jawaban'!L139='Perhitungan Gaji'!I131,'Perhitungan Gaji'!J131='Kunci Jawaban'!M139,'Kunci Jawaban'!N139='Perhitungan Gaji'!K131,'Perhitungan Gaji'!L131='Kunci Jawaban'!O139,'Kunci Jawaban'!P139='Perhitungan Gaji'!M131,'Perhitungan Gaji'!N131='Kunci Jawaban'!Q139,'Kunci Jawaban'!R139='Perhitungan Gaji'!O131),"BENAR","SALAH")</f>
        <v>SALAH</v>
      </c>
    </row>
    <row r="132" spans="1:16">
      <c r="A132" s="5">
        <v>119</v>
      </c>
      <c r="B132" s="5"/>
      <c r="C132" s="44"/>
      <c r="D132" s="44"/>
      <c r="E132" s="44"/>
      <c r="F132" s="44"/>
      <c r="G132" s="44"/>
      <c r="H132" s="44"/>
      <c r="I132" s="44"/>
      <c r="J132" s="44"/>
      <c r="K132" s="44"/>
      <c r="L132" s="44"/>
      <c r="M132" s="44"/>
      <c r="N132" s="44"/>
      <c r="O132" s="44"/>
      <c r="P132" s="46" t="str">
        <f>IF(AND(B132='Kunci Jawaban'!E140,'Kunci Jawaban'!F140='Perhitungan Gaji'!C132,'Perhitungan Gaji'!D132='Kunci Jawaban'!G140,'Kunci Jawaban'!H140='Perhitungan Gaji'!E132,'Perhitungan Gaji'!F132='Kunci Jawaban'!I140,'Kunci Jawaban'!J140='Perhitungan Gaji'!G132,'Perhitungan Gaji'!H132='Kunci Jawaban'!K140,'Kunci Jawaban'!L140='Perhitungan Gaji'!I132,'Perhitungan Gaji'!J132='Kunci Jawaban'!M140,'Kunci Jawaban'!N140='Perhitungan Gaji'!K132,'Perhitungan Gaji'!L132='Kunci Jawaban'!O140,'Kunci Jawaban'!P140='Perhitungan Gaji'!M132,'Perhitungan Gaji'!N132='Kunci Jawaban'!Q140,'Kunci Jawaban'!R140='Perhitungan Gaji'!O132),"BENAR","SALAH")</f>
        <v>SALAH</v>
      </c>
    </row>
    <row r="133" spans="1:16">
      <c r="A133" s="5">
        <v>120</v>
      </c>
      <c r="B133" s="5"/>
      <c r="C133" s="44"/>
      <c r="D133" s="44"/>
      <c r="E133" s="44"/>
      <c r="F133" s="44"/>
      <c r="G133" s="44"/>
      <c r="H133" s="44"/>
      <c r="I133" s="44"/>
      <c r="J133" s="44"/>
      <c r="K133" s="44"/>
      <c r="L133" s="44"/>
      <c r="M133" s="44"/>
      <c r="N133" s="44"/>
      <c r="O133" s="44"/>
      <c r="P133" s="46" t="str">
        <f>IF(AND(B133='Kunci Jawaban'!E141,'Kunci Jawaban'!F141='Perhitungan Gaji'!C133,'Perhitungan Gaji'!D133='Kunci Jawaban'!G141,'Kunci Jawaban'!H141='Perhitungan Gaji'!E133,'Perhitungan Gaji'!F133='Kunci Jawaban'!I141,'Kunci Jawaban'!J141='Perhitungan Gaji'!G133,'Perhitungan Gaji'!H133='Kunci Jawaban'!K141,'Kunci Jawaban'!L141='Perhitungan Gaji'!I133,'Perhitungan Gaji'!J133='Kunci Jawaban'!M141,'Kunci Jawaban'!N141='Perhitungan Gaji'!K133,'Perhitungan Gaji'!L133='Kunci Jawaban'!O141,'Kunci Jawaban'!P141='Perhitungan Gaji'!M133,'Perhitungan Gaji'!N133='Kunci Jawaban'!Q141,'Kunci Jawaban'!R141='Perhitungan Gaji'!O133),"BENAR","SALAH")</f>
        <v>SALAH</v>
      </c>
    </row>
    <row r="134" spans="1:16">
      <c r="A134" s="5">
        <v>121</v>
      </c>
      <c r="B134" s="5"/>
      <c r="C134" s="44"/>
      <c r="D134" s="44"/>
      <c r="E134" s="44"/>
      <c r="F134" s="44"/>
      <c r="G134" s="44"/>
      <c r="H134" s="44"/>
      <c r="I134" s="44"/>
      <c r="J134" s="44"/>
      <c r="K134" s="44"/>
      <c r="L134" s="44"/>
      <c r="M134" s="44"/>
      <c r="N134" s="44"/>
      <c r="O134" s="44"/>
      <c r="P134" s="46" t="str">
        <f>IF(AND(B134='Kunci Jawaban'!E142,'Kunci Jawaban'!F142='Perhitungan Gaji'!C134,'Perhitungan Gaji'!D134='Kunci Jawaban'!G142,'Kunci Jawaban'!H142='Perhitungan Gaji'!E134,'Perhitungan Gaji'!F134='Kunci Jawaban'!I142,'Kunci Jawaban'!J142='Perhitungan Gaji'!G134,'Perhitungan Gaji'!H134='Kunci Jawaban'!K142,'Kunci Jawaban'!L142='Perhitungan Gaji'!I134,'Perhitungan Gaji'!J134='Kunci Jawaban'!M142,'Kunci Jawaban'!N142='Perhitungan Gaji'!K134,'Perhitungan Gaji'!L134='Kunci Jawaban'!O142,'Kunci Jawaban'!P142='Perhitungan Gaji'!M134,'Perhitungan Gaji'!N134='Kunci Jawaban'!Q142,'Kunci Jawaban'!R142='Perhitungan Gaji'!O134),"BENAR","SALAH")</f>
        <v>SALAH</v>
      </c>
    </row>
    <row r="135" spans="1:16">
      <c r="A135" s="5">
        <v>122</v>
      </c>
      <c r="B135" s="5"/>
      <c r="C135" s="44"/>
      <c r="D135" s="44"/>
      <c r="E135" s="44"/>
      <c r="F135" s="44"/>
      <c r="G135" s="44"/>
      <c r="H135" s="44"/>
      <c r="I135" s="44"/>
      <c r="J135" s="44"/>
      <c r="K135" s="44"/>
      <c r="L135" s="44"/>
      <c r="M135" s="44"/>
      <c r="N135" s="44"/>
      <c r="O135" s="44"/>
      <c r="P135" s="46" t="str">
        <f>IF(AND(B135='Kunci Jawaban'!E143,'Kunci Jawaban'!F143='Perhitungan Gaji'!C135,'Perhitungan Gaji'!D135='Kunci Jawaban'!G143,'Kunci Jawaban'!H143='Perhitungan Gaji'!E135,'Perhitungan Gaji'!F135='Kunci Jawaban'!I143,'Kunci Jawaban'!J143='Perhitungan Gaji'!G135,'Perhitungan Gaji'!H135='Kunci Jawaban'!K143,'Kunci Jawaban'!L143='Perhitungan Gaji'!I135,'Perhitungan Gaji'!J135='Kunci Jawaban'!M143,'Kunci Jawaban'!N143='Perhitungan Gaji'!K135,'Perhitungan Gaji'!L135='Kunci Jawaban'!O143,'Kunci Jawaban'!P143='Perhitungan Gaji'!M135,'Perhitungan Gaji'!N135='Kunci Jawaban'!Q143,'Kunci Jawaban'!R143='Perhitungan Gaji'!O135),"BENAR","SALAH")</f>
        <v>SALAH</v>
      </c>
    </row>
    <row r="136" spans="1:16">
      <c r="A136" s="5">
        <v>123</v>
      </c>
      <c r="B136" s="5"/>
      <c r="C136" s="44"/>
      <c r="D136" s="44"/>
      <c r="E136" s="44"/>
      <c r="F136" s="44"/>
      <c r="G136" s="44"/>
      <c r="H136" s="44"/>
      <c r="I136" s="44"/>
      <c r="J136" s="44"/>
      <c r="K136" s="44"/>
      <c r="L136" s="44"/>
      <c r="M136" s="44"/>
      <c r="N136" s="44"/>
      <c r="O136" s="44"/>
      <c r="P136" s="46" t="str">
        <f>IF(AND(B136='Kunci Jawaban'!E144,'Kunci Jawaban'!F144='Perhitungan Gaji'!C136,'Perhitungan Gaji'!D136='Kunci Jawaban'!G144,'Kunci Jawaban'!H144='Perhitungan Gaji'!E136,'Perhitungan Gaji'!F136='Kunci Jawaban'!I144,'Kunci Jawaban'!J144='Perhitungan Gaji'!G136,'Perhitungan Gaji'!H136='Kunci Jawaban'!K144,'Kunci Jawaban'!L144='Perhitungan Gaji'!I136,'Perhitungan Gaji'!J136='Kunci Jawaban'!M144,'Kunci Jawaban'!N144='Perhitungan Gaji'!K136,'Perhitungan Gaji'!L136='Kunci Jawaban'!O144,'Kunci Jawaban'!P144='Perhitungan Gaji'!M136,'Perhitungan Gaji'!N136='Kunci Jawaban'!Q144,'Kunci Jawaban'!R144='Perhitungan Gaji'!O136),"BENAR","SALAH")</f>
        <v>SALAH</v>
      </c>
    </row>
    <row r="137" spans="1:16">
      <c r="A137" s="5">
        <v>124</v>
      </c>
      <c r="B137" s="5"/>
      <c r="C137" s="44"/>
      <c r="D137" s="44"/>
      <c r="E137" s="44"/>
      <c r="F137" s="44"/>
      <c r="G137" s="44"/>
      <c r="H137" s="44"/>
      <c r="I137" s="44"/>
      <c r="J137" s="44"/>
      <c r="K137" s="44"/>
      <c r="L137" s="44"/>
      <c r="M137" s="44"/>
      <c r="N137" s="44"/>
      <c r="O137" s="44"/>
      <c r="P137" s="46" t="str">
        <f>IF(AND(B137='Kunci Jawaban'!E145,'Kunci Jawaban'!F145='Perhitungan Gaji'!C137,'Perhitungan Gaji'!D137='Kunci Jawaban'!G145,'Kunci Jawaban'!H145='Perhitungan Gaji'!E137,'Perhitungan Gaji'!F137='Kunci Jawaban'!I145,'Kunci Jawaban'!J145='Perhitungan Gaji'!G137,'Perhitungan Gaji'!H137='Kunci Jawaban'!K145,'Kunci Jawaban'!L145='Perhitungan Gaji'!I137,'Perhitungan Gaji'!J137='Kunci Jawaban'!M145,'Kunci Jawaban'!N145='Perhitungan Gaji'!K137,'Perhitungan Gaji'!L137='Kunci Jawaban'!O145,'Kunci Jawaban'!P145='Perhitungan Gaji'!M137,'Perhitungan Gaji'!N137='Kunci Jawaban'!Q145,'Kunci Jawaban'!R145='Perhitungan Gaji'!O137),"BENAR","SALAH")</f>
        <v>SALAH</v>
      </c>
    </row>
    <row r="138" spans="1:16">
      <c r="A138" s="5">
        <v>125</v>
      </c>
      <c r="B138" s="5"/>
      <c r="C138" s="44"/>
      <c r="D138" s="44"/>
      <c r="E138" s="44"/>
      <c r="F138" s="44"/>
      <c r="G138" s="44"/>
      <c r="H138" s="44"/>
      <c r="I138" s="44"/>
      <c r="J138" s="44"/>
      <c r="K138" s="44"/>
      <c r="L138" s="44"/>
      <c r="M138" s="44"/>
      <c r="N138" s="44"/>
      <c r="O138" s="44"/>
      <c r="P138" s="46" t="str">
        <f>IF(AND(B138='Kunci Jawaban'!E146,'Kunci Jawaban'!F146='Perhitungan Gaji'!C138,'Perhitungan Gaji'!D138='Kunci Jawaban'!G146,'Kunci Jawaban'!H146='Perhitungan Gaji'!E138,'Perhitungan Gaji'!F138='Kunci Jawaban'!I146,'Kunci Jawaban'!J146='Perhitungan Gaji'!G138,'Perhitungan Gaji'!H138='Kunci Jawaban'!K146,'Kunci Jawaban'!L146='Perhitungan Gaji'!I138,'Perhitungan Gaji'!J138='Kunci Jawaban'!M146,'Kunci Jawaban'!N146='Perhitungan Gaji'!K138,'Perhitungan Gaji'!L138='Kunci Jawaban'!O146,'Kunci Jawaban'!P146='Perhitungan Gaji'!M138,'Perhitungan Gaji'!N138='Kunci Jawaban'!Q146,'Kunci Jawaban'!R146='Perhitungan Gaji'!O138),"BENAR","SALAH")</f>
        <v>SALAH</v>
      </c>
    </row>
    <row r="139" spans="1:16">
      <c r="A139" s="5">
        <v>126</v>
      </c>
      <c r="B139" s="5"/>
      <c r="C139" s="44"/>
      <c r="D139" s="44"/>
      <c r="E139" s="44"/>
      <c r="F139" s="44"/>
      <c r="G139" s="44"/>
      <c r="H139" s="44"/>
      <c r="I139" s="44"/>
      <c r="J139" s="44"/>
      <c r="K139" s="44"/>
      <c r="L139" s="44"/>
      <c r="M139" s="44"/>
      <c r="N139" s="44"/>
      <c r="O139" s="44"/>
      <c r="P139" s="46" t="str">
        <f>IF(AND(B139='Kunci Jawaban'!E147,'Kunci Jawaban'!F147='Perhitungan Gaji'!C139,'Perhitungan Gaji'!D139='Kunci Jawaban'!G147,'Kunci Jawaban'!H147='Perhitungan Gaji'!E139,'Perhitungan Gaji'!F139='Kunci Jawaban'!I147,'Kunci Jawaban'!J147='Perhitungan Gaji'!G139,'Perhitungan Gaji'!H139='Kunci Jawaban'!K147,'Kunci Jawaban'!L147='Perhitungan Gaji'!I139,'Perhitungan Gaji'!J139='Kunci Jawaban'!M147,'Kunci Jawaban'!N147='Perhitungan Gaji'!K139,'Perhitungan Gaji'!L139='Kunci Jawaban'!O147,'Kunci Jawaban'!P147='Perhitungan Gaji'!M139,'Perhitungan Gaji'!N139='Kunci Jawaban'!Q147,'Kunci Jawaban'!R147='Perhitungan Gaji'!O139),"BENAR","SALAH")</f>
        <v>SALAH</v>
      </c>
    </row>
    <row r="140" spans="1:16">
      <c r="A140" s="5">
        <v>127</v>
      </c>
      <c r="B140" s="5"/>
      <c r="C140" s="44"/>
      <c r="D140" s="44"/>
      <c r="E140" s="44"/>
      <c r="F140" s="44"/>
      <c r="G140" s="44"/>
      <c r="H140" s="44"/>
      <c r="I140" s="44"/>
      <c r="J140" s="44"/>
      <c r="K140" s="44"/>
      <c r="L140" s="44"/>
      <c r="M140" s="44"/>
      <c r="N140" s="44"/>
      <c r="O140" s="44"/>
      <c r="P140" s="46" t="str">
        <f>IF(AND(B140='Kunci Jawaban'!E148,'Kunci Jawaban'!F148='Perhitungan Gaji'!C140,'Perhitungan Gaji'!D140='Kunci Jawaban'!G148,'Kunci Jawaban'!H148='Perhitungan Gaji'!E140,'Perhitungan Gaji'!F140='Kunci Jawaban'!I148,'Kunci Jawaban'!J148='Perhitungan Gaji'!G140,'Perhitungan Gaji'!H140='Kunci Jawaban'!K148,'Kunci Jawaban'!L148='Perhitungan Gaji'!I140,'Perhitungan Gaji'!J140='Kunci Jawaban'!M148,'Kunci Jawaban'!N148='Perhitungan Gaji'!K140,'Perhitungan Gaji'!L140='Kunci Jawaban'!O148,'Kunci Jawaban'!P148='Perhitungan Gaji'!M140,'Perhitungan Gaji'!N140='Kunci Jawaban'!Q148,'Kunci Jawaban'!R148='Perhitungan Gaji'!O140),"BENAR","SALAH")</f>
        <v>SALAH</v>
      </c>
    </row>
    <row r="141" spans="1:16">
      <c r="A141" s="5">
        <v>128</v>
      </c>
      <c r="B141" s="5"/>
      <c r="C141" s="44"/>
      <c r="D141" s="44"/>
      <c r="E141" s="44"/>
      <c r="F141" s="44"/>
      <c r="G141" s="44"/>
      <c r="H141" s="44"/>
      <c r="I141" s="44"/>
      <c r="J141" s="44"/>
      <c r="K141" s="44"/>
      <c r="L141" s="44"/>
      <c r="M141" s="44"/>
      <c r="N141" s="44"/>
      <c r="O141" s="44"/>
      <c r="P141" s="46" t="str">
        <f>IF(AND(B141='Kunci Jawaban'!E149,'Kunci Jawaban'!F149='Perhitungan Gaji'!C141,'Perhitungan Gaji'!D141='Kunci Jawaban'!G149,'Kunci Jawaban'!H149='Perhitungan Gaji'!E141,'Perhitungan Gaji'!F141='Kunci Jawaban'!I149,'Kunci Jawaban'!J149='Perhitungan Gaji'!G141,'Perhitungan Gaji'!H141='Kunci Jawaban'!K149,'Kunci Jawaban'!L149='Perhitungan Gaji'!I141,'Perhitungan Gaji'!J141='Kunci Jawaban'!M149,'Kunci Jawaban'!N149='Perhitungan Gaji'!K141,'Perhitungan Gaji'!L141='Kunci Jawaban'!O149,'Kunci Jawaban'!P149='Perhitungan Gaji'!M141,'Perhitungan Gaji'!N141='Kunci Jawaban'!Q149,'Kunci Jawaban'!R149='Perhitungan Gaji'!O141),"BENAR","SALAH")</f>
        <v>SALAH</v>
      </c>
    </row>
    <row r="142" spans="1:16">
      <c r="A142" s="5">
        <v>129</v>
      </c>
      <c r="B142" s="5"/>
      <c r="C142" s="44"/>
      <c r="D142" s="44"/>
      <c r="E142" s="44"/>
      <c r="F142" s="44"/>
      <c r="G142" s="44"/>
      <c r="H142" s="44"/>
      <c r="I142" s="44"/>
      <c r="J142" s="44"/>
      <c r="K142" s="44"/>
      <c r="L142" s="44"/>
      <c r="M142" s="44"/>
      <c r="N142" s="44"/>
      <c r="O142" s="44"/>
      <c r="P142" s="46" t="str">
        <f>IF(AND(B142='Kunci Jawaban'!E150,'Kunci Jawaban'!F150='Perhitungan Gaji'!C142,'Perhitungan Gaji'!D142='Kunci Jawaban'!G150,'Kunci Jawaban'!H150='Perhitungan Gaji'!E142,'Perhitungan Gaji'!F142='Kunci Jawaban'!I150,'Kunci Jawaban'!J150='Perhitungan Gaji'!G142,'Perhitungan Gaji'!H142='Kunci Jawaban'!K150,'Kunci Jawaban'!L150='Perhitungan Gaji'!I142,'Perhitungan Gaji'!J142='Kunci Jawaban'!M150,'Kunci Jawaban'!N150='Perhitungan Gaji'!K142,'Perhitungan Gaji'!L142='Kunci Jawaban'!O150,'Kunci Jawaban'!P150='Perhitungan Gaji'!M142,'Perhitungan Gaji'!N142='Kunci Jawaban'!Q150,'Kunci Jawaban'!R150='Perhitungan Gaji'!O142),"BENAR","SALAH")</f>
        <v>SALAH</v>
      </c>
    </row>
    <row r="143" spans="1:16">
      <c r="A143" s="5">
        <v>130</v>
      </c>
      <c r="B143" s="5"/>
      <c r="C143" s="44"/>
      <c r="D143" s="44"/>
      <c r="E143" s="44"/>
      <c r="F143" s="44"/>
      <c r="G143" s="44"/>
      <c r="H143" s="44"/>
      <c r="I143" s="44"/>
      <c r="J143" s="44"/>
      <c r="K143" s="44"/>
      <c r="L143" s="44"/>
      <c r="M143" s="44"/>
      <c r="N143" s="44"/>
      <c r="O143" s="44"/>
      <c r="P143" s="46" t="str">
        <f>IF(AND(B143='Kunci Jawaban'!E151,'Kunci Jawaban'!F151='Perhitungan Gaji'!C143,'Perhitungan Gaji'!D143='Kunci Jawaban'!G151,'Kunci Jawaban'!H151='Perhitungan Gaji'!E143,'Perhitungan Gaji'!F143='Kunci Jawaban'!I151,'Kunci Jawaban'!J151='Perhitungan Gaji'!G143,'Perhitungan Gaji'!H143='Kunci Jawaban'!K151,'Kunci Jawaban'!L151='Perhitungan Gaji'!I143,'Perhitungan Gaji'!J143='Kunci Jawaban'!M151,'Kunci Jawaban'!N151='Perhitungan Gaji'!K143,'Perhitungan Gaji'!L143='Kunci Jawaban'!O151,'Kunci Jawaban'!P151='Perhitungan Gaji'!M143,'Perhitungan Gaji'!N143='Kunci Jawaban'!Q151,'Kunci Jawaban'!R151='Perhitungan Gaji'!O143),"BENAR","SALAH")</f>
        <v>SALAH</v>
      </c>
    </row>
    <row r="144" spans="1:16">
      <c r="A144" s="5">
        <v>131</v>
      </c>
      <c r="B144" s="5"/>
      <c r="C144" s="44"/>
      <c r="D144" s="44"/>
      <c r="E144" s="44"/>
      <c r="F144" s="44"/>
      <c r="G144" s="44"/>
      <c r="H144" s="44"/>
      <c r="I144" s="44"/>
      <c r="J144" s="44"/>
      <c r="K144" s="44"/>
      <c r="L144" s="44"/>
      <c r="M144" s="44"/>
      <c r="N144" s="44"/>
      <c r="O144" s="44"/>
      <c r="P144" s="46" t="str">
        <f>IF(AND(B144='Kunci Jawaban'!E152,'Kunci Jawaban'!F152='Perhitungan Gaji'!C144,'Perhitungan Gaji'!D144='Kunci Jawaban'!G152,'Kunci Jawaban'!H152='Perhitungan Gaji'!E144,'Perhitungan Gaji'!F144='Kunci Jawaban'!I152,'Kunci Jawaban'!J152='Perhitungan Gaji'!G144,'Perhitungan Gaji'!H144='Kunci Jawaban'!K152,'Kunci Jawaban'!L152='Perhitungan Gaji'!I144,'Perhitungan Gaji'!J144='Kunci Jawaban'!M152,'Kunci Jawaban'!N152='Perhitungan Gaji'!K144,'Perhitungan Gaji'!L144='Kunci Jawaban'!O152,'Kunci Jawaban'!P152='Perhitungan Gaji'!M144,'Perhitungan Gaji'!N144='Kunci Jawaban'!Q152,'Kunci Jawaban'!R152='Perhitungan Gaji'!O144),"BENAR","SALAH")</f>
        <v>SALAH</v>
      </c>
    </row>
    <row r="145" spans="1:16">
      <c r="A145" s="5">
        <v>132</v>
      </c>
      <c r="B145" s="5"/>
      <c r="C145" s="44"/>
      <c r="D145" s="44"/>
      <c r="E145" s="44"/>
      <c r="F145" s="44"/>
      <c r="G145" s="44"/>
      <c r="H145" s="44"/>
      <c r="I145" s="44"/>
      <c r="J145" s="44"/>
      <c r="K145" s="44"/>
      <c r="L145" s="44"/>
      <c r="M145" s="44"/>
      <c r="N145" s="44"/>
      <c r="O145" s="44"/>
      <c r="P145" s="46" t="str">
        <f>IF(AND(B145='Kunci Jawaban'!E153,'Kunci Jawaban'!F153='Perhitungan Gaji'!C145,'Perhitungan Gaji'!D145='Kunci Jawaban'!G153,'Kunci Jawaban'!H153='Perhitungan Gaji'!E145,'Perhitungan Gaji'!F145='Kunci Jawaban'!I153,'Kunci Jawaban'!J153='Perhitungan Gaji'!G145,'Perhitungan Gaji'!H145='Kunci Jawaban'!K153,'Kunci Jawaban'!L153='Perhitungan Gaji'!I145,'Perhitungan Gaji'!J145='Kunci Jawaban'!M153,'Kunci Jawaban'!N153='Perhitungan Gaji'!K145,'Perhitungan Gaji'!L145='Kunci Jawaban'!O153,'Kunci Jawaban'!P153='Perhitungan Gaji'!M145,'Perhitungan Gaji'!N145='Kunci Jawaban'!Q153,'Kunci Jawaban'!R153='Perhitungan Gaji'!O145),"BENAR","SALAH")</f>
        <v>SALAH</v>
      </c>
    </row>
    <row r="146" spans="1:16">
      <c r="A146" s="5">
        <v>133</v>
      </c>
      <c r="B146" s="5"/>
      <c r="C146" s="44"/>
      <c r="D146" s="44"/>
      <c r="E146" s="44"/>
      <c r="F146" s="44"/>
      <c r="G146" s="44"/>
      <c r="H146" s="44"/>
      <c r="I146" s="44"/>
      <c r="J146" s="44"/>
      <c r="K146" s="44"/>
      <c r="L146" s="44"/>
      <c r="M146" s="44"/>
      <c r="N146" s="44"/>
      <c r="O146" s="44"/>
      <c r="P146" s="46" t="str">
        <f>IF(AND(B146='Kunci Jawaban'!E154,'Kunci Jawaban'!F154='Perhitungan Gaji'!C146,'Perhitungan Gaji'!D146='Kunci Jawaban'!G154,'Kunci Jawaban'!H154='Perhitungan Gaji'!E146,'Perhitungan Gaji'!F146='Kunci Jawaban'!I154,'Kunci Jawaban'!J154='Perhitungan Gaji'!G146,'Perhitungan Gaji'!H146='Kunci Jawaban'!K154,'Kunci Jawaban'!L154='Perhitungan Gaji'!I146,'Perhitungan Gaji'!J146='Kunci Jawaban'!M154,'Kunci Jawaban'!N154='Perhitungan Gaji'!K146,'Perhitungan Gaji'!L146='Kunci Jawaban'!O154,'Kunci Jawaban'!P154='Perhitungan Gaji'!M146,'Perhitungan Gaji'!N146='Kunci Jawaban'!Q154,'Kunci Jawaban'!R154='Perhitungan Gaji'!O146),"BENAR","SALAH")</f>
        <v>SALAH</v>
      </c>
    </row>
    <row r="147" spans="1:16">
      <c r="A147" s="5">
        <v>134</v>
      </c>
      <c r="B147" s="5"/>
      <c r="C147" s="44"/>
      <c r="D147" s="44"/>
      <c r="E147" s="44"/>
      <c r="F147" s="44"/>
      <c r="G147" s="44"/>
      <c r="H147" s="44"/>
      <c r="I147" s="44"/>
      <c r="J147" s="44"/>
      <c r="K147" s="44"/>
      <c r="L147" s="44"/>
      <c r="M147" s="44"/>
      <c r="N147" s="44"/>
      <c r="O147" s="44"/>
      <c r="P147" s="46" t="str">
        <f>IF(AND(B147='Kunci Jawaban'!E155,'Kunci Jawaban'!F155='Perhitungan Gaji'!C147,'Perhitungan Gaji'!D147='Kunci Jawaban'!G155,'Kunci Jawaban'!H155='Perhitungan Gaji'!E147,'Perhitungan Gaji'!F147='Kunci Jawaban'!I155,'Kunci Jawaban'!J155='Perhitungan Gaji'!G147,'Perhitungan Gaji'!H147='Kunci Jawaban'!K155,'Kunci Jawaban'!L155='Perhitungan Gaji'!I147,'Perhitungan Gaji'!J147='Kunci Jawaban'!M155,'Kunci Jawaban'!N155='Perhitungan Gaji'!K147,'Perhitungan Gaji'!L147='Kunci Jawaban'!O155,'Kunci Jawaban'!P155='Perhitungan Gaji'!M147,'Perhitungan Gaji'!N147='Kunci Jawaban'!Q155,'Kunci Jawaban'!R155='Perhitungan Gaji'!O147),"BENAR","SALAH")</f>
        <v>SALAH</v>
      </c>
    </row>
    <row r="148" spans="1:16">
      <c r="A148" s="5">
        <v>135</v>
      </c>
      <c r="B148" s="5"/>
      <c r="C148" s="44"/>
      <c r="D148" s="44"/>
      <c r="E148" s="44"/>
      <c r="F148" s="44"/>
      <c r="G148" s="44"/>
      <c r="H148" s="44"/>
      <c r="I148" s="44"/>
      <c r="J148" s="44"/>
      <c r="K148" s="44"/>
      <c r="L148" s="44"/>
      <c r="M148" s="44"/>
      <c r="N148" s="44"/>
      <c r="O148" s="44"/>
      <c r="P148" s="46" t="str">
        <f>IF(AND(B148='Kunci Jawaban'!E156,'Kunci Jawaban'!F156='Perhitungan Gaji'!C148,'Perhitungan Gaji'!D148='Kunci Jawaban'!G156,'Kunci Jawaban'!H156='Perhitungan Gaji'!E148,'Perhitungan Gaji'!F148='Kunci Jawaban'!I156,'Kunci Jawaban'!J156='Perhitungan Gaji'!G148,'Perhitungan Gaji'!H148='Kunci Jawaban'!K156,'Kunci Jawaban'!L156='Perhitungan Gaji'!I148,'Perhitungan Gaji'!J148='Kunci Jawaban'!M156,'Kunci Jawaban'!N156='Perhitungan Gaji'!K148,'Perhitungan Gaji'!L148='Kunci Jawaban'!O156,'Kunci Jawaban'!P156='Perhitungan Gaji'!M148,'Perhitungan Gaji'!N148='Kunci Jawaban'!Q156,'Kunci Jawaban'!R156='Perhitungan Gaji'!O148),"BENAR","SALAH")</f>
        <v>SALAH</v>
      </c>
    </row>
    <row r="149" spans="1:16">
      <c r="A149" s="5">
        <v>136</v>
      </c>
      <c r="B149" s="5"/>
      <c r="C149" s="44"/>
      <c r="D149" s="44"/>
      <c r="E149" s="44"/>
      <c r="F149" s="44"/>
      <c r="G149" s="44"/>
      <c r="H149" s="44"/>
      <c r="I149" s="44"/>
      <c r="J149" s="44"/>
      <c r="K149" s="44"/>
      <c r="L149" s="44"/>
      <c r="M149" s="44"/>
      <c r="N149" s="44"/>
      <c r="O149" s="44"/>
      <c r="P149" s="46" t="str">
        <f>IF(AND(B149='Kunci Jawaban'!E157,'Kunci Jawaban'!F157='Perhitungan Gaji'!C149,'Perhitungan Gaji'!D149='Kunci Jawaban'!G157,'Kunci Jawaban'!H157='Perhitungan Gaji'!E149,'Perhitungan Gaji'!F149='Kunci Jawaban'!I157,'Kunci Jawaban'!J157='Perhitungan Gaji'!G149,'Perhitungan Gaji'!H149='Kunci Jawaban'!K157,'Kunci Jawaban'!L157='Perhitungan Gaji'!I149,'Perhitungan Gaji'!J149='Kunci Jawaban'!M157,'Kunci Jawaban'!N157='Perhitungan Gaji'!K149,'Perhitungan Gaji'!L149='Kunci Jawaban'!O157,'Kunci Jawaban'!P157='Perhitungan Gaji'!M149,'Perhitungan Gaji'!N149='Kunci Jawaban'!Q157,'Kunci Jawaban'!R157='Perhitungan Gaji'!O149),"BENAR","SALAH")</f>
        <v>SALAH</v>
      </c>
    </row>
    <row r="150" spans="1:16">
      <c r="A150" s="5">
        <v>137</v>
      </c>
      <c r="B150" s="5"/>
      <c r="C150" s="44"/>
      <c r="D150" s="44"/>
      <c r="E150" s="44"/>
      <c r="F150" s="44"/>
      <c r="G150" s="44"/>
      <c r="H150" s="44"/>
      <c r="I150" s="44"/>
      <c r="J150" s="44"/>
      <c r="K150" s="44"/>
      <c r="L150" s="44"/>
      <c r="M150" s="44"/>
      <c r="N150" s="44"/>
      <c r="O150" s="44"/>
      <c r="P150" s="46" t="str">
        <f>IF(AND(B150='Kunci Jawaban'!E158,'Kunci Jawaban'!F158='Perhitungan Gaji'!C150,'Perhitungan Gaji'!D150='Kunci Jawaban'!G158,'Kunci Jawaban'!H158='Perhitungan Gaji'!E150,'Perhitungan Gaji'!F150='Kunci Jawaban'!I158,'Kunci Jawaban'!J158='Perhitungan Gaji'!G150,'Perhitungan Gaji'!H150='Kunci Jawaban'!K158,'Kunci Jawaban'!L158='Perhitungan Gaji'!I150,'Perhitungan Gaji'!J150='Kunci Jawaban'!M158,'Kunci Jawaban'!N158='Perhitungan Gaji'!K150,'Perhitungan Gaji'!L150='Kunci Jawaban'!O158,'Kunci Jawaban'!P158='Perhitungan Gaji'!M150,'Perhitungan Gaji'!N150='Kunci Jawaban'!Q158,'Kunci Jawaban'!R158='Perhitungan Gaji'!O150),"BENAR","SALAH")</f>
        <v>SALAH</v>
      </c>
    </row>
    <row r="151" spans="1:16">
      <c r="A151" s="5">
        <v>138</v>
      </c>
      <c r="B151" s="5"/>
      <c r="C151" s="44"/>
      <c r="D151" s="44"/>
      <c r="E151" s="44"/>
      <c r="F151" s="44"/>
      <c r="G151" s="44"/>
      <c r="H151" s="44"/>
      <c r="I151" s="44"/>
      <c r="J151" s="44"/>
      <c r="K151" s="44"/>
      <c r="L151" s="44"/>
      <c r="M151" s="44"/>
      <c r="N151" s="44"/>
      <c r="O151" s="44"/>
      <c r="P151" s="46" t="str">
        <f>IF(AND(B151='Kunci Jawaban'!E159,'Kunci Jawaban'!F159='Perhitungan Gaji'!C151,'Perhitungan Gaji'!D151='Kunci Jawaban'!G159,'Kunci Jawaban'!H159='Perhitungan Gaji'!E151,'Perhitungan Gaji'!F151='Kunci Jawaban'!I159,'Kunci Jawaban'!J159='Perhitungan Gaji'!G151,'Perhitungan Gaji'!H151='Kunci Jawaban'!K159,'Kunci Jawaban'!L159='Perhitungan Gaji'!I151,'Perhitungan Gaji'!J151='Kunci Jawaban'!M159,'Kunci Jawaban'!N159='Perhitungan Gaji'!K151,'Perhitungan Gaji'!L151='Kunci Jawaban'!O159,'Kunci Jawaban'!P159='Perhitungan Gaji'!M151,'Perhitungan Gaji'!N151='Kunci Jawaban'!Q159,'Kunci Jawaban'!R159='Perhitungan Gaji'!O151),"BENAR","SALAH")</f>
        <v>SALAH</v>
      </c>
    </row>
    <row r="152" spans="1:16">
      <c r="A152" s="5">
        <v>139</v>
      </c>
      <c r="B152" s="5"/>
      <c r="C152" s="44"/>
      <c r="D152" s="44"/>
      <c r="E152" s="44"/>
      <c r="F152" s="44"/>
      <c r="G152" s="44"/>
      <c r="H152" s="44"/>
      <c r="I152" s="44"/>
      <c r="J152" s="44"/>
      <c r="K152" s="44"/>
      <c r="L152" s="44"/>
      <c r="M152" s="44"/>
      <c r="N152" s="44"/>
      <c r="O152" s="44"/>
      <c r="P152" s="46" t="str">
        <f>IF(AND(B152='Kunci Jawaban'!E160,'Kunci Jawaban'!F160='Perhitungan Gaji'!C152,'Perhitungan Gaji'!D152='Kunci Jawaban'!G160,'Kunci Jawaban'!H160='Perhitungan Gaji'!E152,'Perhitungan Gaji'!F152='Kunci Jawaban'!I160,'Kunci Jawaban'!J160='Perhitungan Gaji'!G152,'Perhitungan Gaji'!H152='Kunci Jawaban'!K160,'Kunci Jawaban'!L160='Perhitungan Gaji'!I152,'Perhitungan Gaji'!J152='Kunci Jawaban'!M160,'Kunci Jawaban'!N160='Perhitungan Gaji'!K152,'Perhitungan Gaji'!L152='Kunci Jawaban'!O160,'Kunci Jawaban'!P160='Perhitungan Gaji'!M152,'Perhitungan Gaji'!N152='Kunci Jawaban'!Q160,'Kunci Jawaban'!R160='Perhitungan Gaji'!O152),"BENAR","SALAH")</f>
        <v>SALAH</v>
      </c>
    </row>
    <row r="153" spans="1:16">
      <c r="A153" s="5">
        <v>140</v>
      </c>
      <c r="B153" s="5"/>
      <c r="C153" s="44"/>
      <c r="D153" s="44"/>
      <c r="E153" s="44"/>
      <c r="F153" s="44"/>
      <c r="G153" s="44"/>
      <c r="H153" s="44"/>
      <c r="I153" s="44"/>
      <c r="J153" s="44"/>
      <c r="K153" s="44"/>
      <c r="L153" s="44"/>
      <c r="M153" s="44"/>
      <c r="N153" s="44"/>
      <c r="O153" s="44"/>
      <c r="P153" s="46" t="str">
        <f>IF(AND(B153='Kunci Jawaban'!E161,'Kunci Jawaban'!F161='Perhitungan Gaji'!C153,'Perhitungan Gaji'!D153='Kunci Jawaban'!G161,'Kunci Jawaban'!H161='Perhitungan Gaji'!E153,'Perhitungan Gaji'!F153='Kunci Jawaban'!I161,'Kunci Jawaban'!J161='Perhitungan Gaji'!G153,'Perhitungan Gaji'!H153='Kunci Jawaban'!K161,'Kunci Jawaban'!L161='Perhitungan Gaji'!I153,'Perhitungan Gaji'!J153='Kunci Jawaban'!M161,'Kunci Jawaban'!N161='Perhitungan Gaji'!K153,'Perhitungan Gaji'!L153='Kunci Jawaban'!O161,'Kunci Jawaban'!P161='Perhitungan Gaji'!M153,'Perhitungan Gaji'!N153='Kunci Jawaban'!Q161,'Kunci Jawaban'!R161='Perhitungan Gaji'!O153),"BENAR","SALAH")</f>
        <v>SALAH</v>
      </c>
    </row>
    <row r="154" spans="1:16">
      <c r="A154" s="5">
        <v>141</v>
      </c>
      <c r="B154" s="5"/>
      <c r="C154" s="44"/>
      <c r="D154" s="44"/>
      <c r="E154" s="44"/>
      <c r="F154" s="44"/>
      <c r="G154" s="44"/>
      <c r="H154" s="44"/>
      <c r="I154" s="44"/>
      <c r="J154" s="44"/>
      <c r="K154" s="44"/>
      <c r="L154" s="44"/>
      <c r="M154" s="44"/>
      <c r="N154" s="44"/>
      <c r="O154" s="44"/>
      <c r="P154" s="46" t="str">
        <f>IF(AND(B154='Kunci Jawaban'!E162,'Kunci Jawaban'!F162='Perhitungan Gaji'!C154,'Perhitungan Gaji'!D154='Kunci Jawaban'!G162,'Kunci Jawaban'!H162='Perhitungan Gaji'!E154,'Perhitungan Gaji'!F154='Kunci Jawaban'!I162,'Kunci Jawaban'!J162='Perhitungan Gaji'!G154,'Perhitungan Gaji'!H154='Kunci Jawaban'!K162,'Kunci Jawaban'!L162='Perhitungan Gaji'!I154,'Perhitungan Gaji'!J154='Kunci Jawaban'!M162,'Kunci Jawaban'!N162='Perhitungan Gaji'!K154,'Perhitungan Gaji'!L154='Kunci Jawaban'!O162,'Kunci Jawaban'!P162='Perhitungan Gaji'!M154,'Perhitungan Gaji'!N154='Kunci Jawaban'!Q162,'Kunci Jawaban'!R162='Perhitungan Gaji'!O154),"BENAR","SALAH")</f>
        <v>SALAH</v>
      </c>
    </row>
    <row r="155" spans="1:16">
      <c r="A155" s="5">
        <v>142</v>
      </c>
      <c r="B155" s="5"/>
      <c r="C155" s="44"/>
      <c r="D155" s="44"/>
      <c r="E155" s="44"/>
      <c r="F155" s="44"/>
      <c r="G155" s="44"/>
      <c r="H155" s="44"/>
      <c r="I155" s="44"/>
      <c r="J155" s="44"/>
      <c r="K155" s="44"/>
      <c r="L155" s="44"/>
      <c r="M155" s="44"/>
      <c r="N155" s="44"/>
      <c r="O155" s="44"/>
      <c r="P155" s="46" t="str">
        <f>IF(AND(B155='Kunci Jawaban'!E163,'Kunci Jawaban'!F163='Perhitungan Gaji'!C155,'Perhitungan Gaji'!D155='Kunci Jawaban'!G163,'Kunci Jawaban'!H163='Perhitungan Gaji'!E155,'Perhitungan Gaji'!F155='Kunci Jawaban'!I163,'Kunci Jawaban'!J163='Perhitungan Gaji'!G155,'Perhitungan Gaji'!H155='Kunci Jawaban'!K163,'Kunci Jawaban'!L163='Perhitungan Gaji'!I155,'Perhitungan Gaji'!J155='Kunci Jawaban'!M163,'Kunci Jawaban'!N163='Perhitungan Gaji'!K155,'Perhitungan Gaji'!L155='Kunci Jawaban'!O163,'Kunci Jawaban'!P163='Perhitungan Gaji'!M155,'Perhitungan Gaji'!N155='Kunci Jawaban'!Q163,'Kunci Jawaban'!R163='Perhitungan Gaji'!O155),"BENAR","SALAH")</f>
        <v>SALAH</v>
      </c>
    </row>
    <row r="156" spans="1:16">
      <c r="A156" s="5">
        <v>143</v>
      </c>
      <c r="B156" s="5"/>
      <c r="C156" s="44"/>
      <c r="D156" s="44"/>
      <c r="E156" s="44"/>
      <c r="F156" s="44"/>
      <c r="G156" s="44"/>
      <c r="H156" s="44"/>
      <c r="I156" s="44"/>
      <c r="J156" s="44"/>
      <c r="K156" s="44"/>
      <c r="L156" s="44"/>
      <c r="M156" s="44"/>
      <c r="N156" s="44"/>
      <c r="O156" s="44"/>
      <c r="P156" s="46" t="str">
        <f>IF(AND(B156='Kunci Jawaban'!E164,'Kunci Jawaban'!F164='Perhitungan Gaji'!C156,'Perhitungan Gaji'!D156='Kunci Jawaban'!G164,'Kunci Jawaban'!H164='Perhitungan Gaji'!E156,'Perhitungan Gaji'!F156='Kunci Jawaban'!I164,'Kunci Jawaban'!J164='Perhitungan Gaji'!G156,'Perhitungan Gaji'!H156='Kunci Jawaban'!K164,'Kunci Jawaban'!L164='Perhitungan Gaji'!I156,'Perhitungan Gaji'!J156='Kunci Jawaban'!M164,'Kunci Jawaban'!N164='Perhitungan Gaji'!K156,'Perhitungan Gaji'!L156='Kunci Jawaban'!O164,'Kunci Jawaban'!P164='Perhitungan Gaji'!M156,'Perhitungan Gaji'!N156='Kunci Jawaban'!Q164,'Kunci Jawaban'!R164='Perhitungan Gaji'!O156),"BENAR","SALAH")</f>
        <v>SALAH</v>
      </c>
    </row>
    <row r="157" spans="1:16">
      <c r="A157" s="5">
        <v>144</v>
      </c>
      <c r="B157" s="5"/>
      <c r="C157" s="44"/>
      <c r="D157" s="44"/>
      <c r="E157" s="44"/>
      <c r="F157" s="44"/>
      <c r="G157" s="44"/>
      <c r="H157" s="44"/>
      <c r="I157" s="44"/>
      <c r="J157" s="44"/>
      <c r="K157" s="44"/>
      <c r="L157" s="44"/>
      <c r="M157" s="44"/>
      <c r="N157" s="44"/>
      <c r="O157" s="44"/>
      <c r="P157" s="46" t="str">
        <f>IF(AND(B157='Kunci Jawaban'!E165,'Kunci Jawaban'!F165='Perhitungan Gaji'!C157,'Perhitungan Gaji'!D157='Kunci Jawaban'!G165,'Kunci Jawaban'!H165='Perhitungan Gaji'!E157,'Perhitungan Gaji'!F157='Kunci Jawaban'!I165,'Kunci Jawaban'!J165='Perhitungan Gaji'!G157,'Perhitungan Gaji'!H157='Kunci Jawaban'!K165,'Kunci Jawaban'!L165='Perhitungan Gaji'!I157,'Perhitungan Gaji'!J157='Kunci Jawaban'!M165,'Kunci Jawaban'!N165='Perhitungan Gaji'!K157,'Perhitungan Gaji'!L157='Kunci Jawaban'!O165,'Kunci Jawaban'!P165='Perhitungan Gaji'!M157,'Perhitungan Gaji'!N157='Kunci Jawaban'!Q165,'Kunci Jawaban'!R165='Perhitungan Gaji'!O157),"BENAR","SALAH")</f>
        <v>SALAH</v>
      </c>
    </row>
    <row r="158" spans="1:16">
      <c r="A158" s="5">
        <v>145</v>
      </c>
      <c r="B158" s="5"/>
      <c r="C158" s="44"/>
      <c r="D158" s="44"/>
      <c r="E158" s="44"/>
      <c r="F158" s="44"/>
      <c r="G158" s="44"/>
      <c r="H158" s="44"/>
      <c r="I158" s="44"/>
      <c r="J158" s="44"/>
      <c r="K158" s="44"/>
      <c r="L158" s="44"/>
      <c r="M158" s="44"/>
      <c r="N158" s="44"/>
      <c r="O158" s="44"/>
      <c r="P158" s="46" t="str">
        <f>IF(AND(B158='Kunci Jawaban'!E166,'Kunci Jawaban'!F166='Perhitungan Gaji'!C158,'Perhitungan Gaji'!D158='Kunci Jawaban'!G166,'Kunci Jawaban'!H166='Perhitungan Gaji'!E158,'Perhitungan Gaji'!F158='Kunci Jawaban'!I166,'Kunci Jawaban'!J166='Perhitungan Gaji'!G158,'Perhitungan Gaji'!H158='Kunci Jawaban'!K166,'Kunci Jawaban'!L166='Perhitungan Gaji'!I158,'Perhitungan Gaji'!J158='Kunci Jawaban'!M166,'Kunci Jawaban'!N166='Perhitungan Gaji'!K158,'Perhitungan Gaji'!L158='Kunci Jawaban'!O166,'Kunci Jawaban'!P166='Perhitungan Gaji'!M158,'Perhitungan Gaji'!N158='Kunci Jawaban'!Q166,'Kunci Jawaban'!R166='Perhitungan Gaji'!O158),"BENAR","SALAH")</f>
        <v>SALAH</v>
      </c>
    </row>
    <row r="159" spans="1:16">
      <c r="A159" s="5">
        <v>146</v>
      </c>
      <c r="B159" s="5"/>
      <c r="C159" s="44"/>
      <c r="D159" s="44"/>
      <c r="E159" s="44"/>
      <c r="F159" s="44"/>
      <c r="G159" s="44"/>
      <c r="H159" s="44"/>
      <c r="I159" s="44"/>
      <c r="J159" s="44"/>
      <c r="K159" s="44"/>
      <c r="L159" s="44"/>
      <c r="M159" s="44"/>
      <c r="N159" s="44"/>
      <c r="O159" s="44"/>
      <c r="P159" s="46" t="str">
        <f>IF(AND(B159='Kunci Jawaban'!E167,'Kunci Jawaban'!F167='Perhitungan Gaji'!C159,'Perhitungan Gaji'!D159='Kunci Jawaban'!G167,'Kunci Jawaban'!H167='Perhitungan Gaji'!E159,'Perhitungan Gaji'!F159='Kunci Jawaban'!I167,'Kunci Jawaban'!J167='Perhitungan Gaji'!G159,'Perhitungan Gaji'!H159='Kunci Jawaban'!K167,'Kunci Jawaban'!L167='Perhitungan Gaji'!I159,'Perhitungan Gaji'!J159='Kunci Jawaban'!M167,'Kunci Jawaban'!N167='Perhitungan Gaji'!K159,'Perhitungan Gaji'!L159='Kunci Jawaban'!O167,'Kunci Jawaban'!P167='Perhitungan Gaji'!M159,'Perhitungan Gaji'!N159='Kunci Jawaban'!Q167,'Kunci Jawaban'!R167='Perhitungan Gaji'!O159),"BENAR","SALAH")</f>
        <v>SALAH</v>
      </c>
    </row>
    <row r="160" spans="1:16">
      <c r="A160" s="5">
        <v>147</v>
      </c>
      <c r="B160" s="5"/>
      <c r="C160" s="44"/>
      <c r="D160" s="44"/>
      <c r="E160" s="44"/>
      <c r="F160" s="44"/>
      <c r="G160" s="44"/>
      <c r="H160" s="44"/>
      <c r="I160" s="44"/>
      <c r="J160" s="44"/>
      <c r="K160" s="44"/>
      <c r="L160" s="44"/>
      <c r="M160" s="44"/>
      <c r="N160" s="44"/>
      <c r="O160" s="44"/>
      <c r="P160" s="46" t="str">
        <f>IF(AND(B160='Kunci Jawaban'!E168,'Kunci Jawaban'!F168='Perhitungan Gaji'!C160,'Perhitungan Gaji'!D160='Kunci Jawaban'!G168,'Kunci Jawaban'!H168='Perhitungan Gaji'!E160,'Perhitungan Gaji'!F160='Kunci Jawaban'!I168,'Kunci Jawaban'!J168='Perhitungan Gaji'!G160,'Perhitungan Gaji'!H160='Kunci Jawaban'!K168,'Kunci Jawaban'!L168='Perhitungan Gaji'!I160,'Perhitungan Gaji'!J160='Kunci Jawaban'!M168,'Kunci Jawaban'!N168='Perhitungan Gaji'!K160,'Perhitungan Gaji'!L160='Kunci Jawaban'!O168,'Kunci Jawaban'!P168='Perhitungan Gaji'!M160,'Perhitungan Gaji'!N160='Kunci Jawaban'!Q168,'Kunci Jawaban'!R168='Perhitungan Gaji'!O160),"BENAR","SALAH")</f>
        <v>SALAH</v>
      </c>
    </row>
    <row r="161" spans="1:16">
      <c r="A161" s="5">
        <v>148</v>
      </c>
      <c r="B161" s="5"/>
      <c r="C161" s="44"/>
      <c r="D161" s="44"/>
      <c r="E161" s="44"/>
      <c r="F161" s="44"/>
      <c r="G161" s="44"/>
      <c r="H161" s="44"/>
      <c r="I161" s="44"/>
      <c r="J161" s="44"/>
      <c r="K161" s="44"/>
      <c r="L161" s="44"/>
      <c r="M161" s="44"/>
      <c r="N161" s="44"/>
      <c r="O161" s="44"/>
      <c r="P161" s="46" t="str">
        <f>IF(AND(B161='Kunci Jawaban'!E169,'Kunci Jawaban'!F169='Perhitungan Gaji'!C161,'Perhitungan Gaji'!D161='Kunci Jawaban'!G169,'Kunci Jawaban'!H169='Perhitungan Gaji'!E161,'Perhitungan Gaji'!F161='Kunci Jawaban'!I169,'Kunci Jawaban'!J169='Perhitungan Gaji'!G161,'Perhitungan Gaji'!H161='Kunci Jawaban'!K169,'Kunci Jawaban'!L169='Perhitungan Gaji'!I161,'Perhitungan Gaji'!J161='Kunci Jawaban'!M169,'Kunci Jawaban'!N169='Perhitungan Gaji'!K161,'Perhitungan Gaji'!L161='Kunci Jawaban'!O169,'Kunci Jawaban'!P169='Perhitungan Gaji'!M161,'Perhitungan Gaji'!N161='Kunci Jawaban'!Q169,'Kunci Jawaban'!R169='Perhitungan Gaji'!O161),"BENAR","SALAH")</f>
        <v>SALAH</v>
      </c>
    </row>
    <row r="162" spans="1:16">
      <c r="A162" s="5">
        <v>149</v>
      </c>
      <c r="B162" s="5"/>
      <c r="C162" s="44"/>
      <c r="D162" s="44"/>
      <c r="E162" s="44"/>
      <c r="F162" s="44"/>
      <c r="G162" s="44"/>
      <c r="H162" s="44"/>
      <c r="I162" s="44"/>
      <c r="J162" s="44"/>
      <c r="K162" s="44"/>
      <c r="L162" s="44"/>
      <c r="M162" s="44"/>
      <c r="N162" s="44"/>
      <c r="O162" s="44"/>
      <c r="P162" s="46" t="str">
        <f>IF(AND(B162='Kunci Jawaban'!E170,'Kunci Jawaban'!F170='Perhitungan Gaji'!C162,'Perhitungan Gaji'!D162='Kunci Jawaban'!G170,'Kunci Jawaban'!H170='Perhitungan Gaji'!E162,'Perhitungan Gaji'!F162='Kunci Jawaban'!I170,'Kunci Jawaban'!J170='Perhitungan Gaji'!G162,'Perhitungan Gaji'!H162='Kunci Jawaban'!K170,'Kunci Jawaban'!L170='Perhitungan Gaji'!I162,'Perhitungan Gaji'!J162='Kunci Jawaban'!M170,'Kunci Jawaban'!N170='Perhitungan Gaji'!K162,'Perhitungan Gaji'!L162='Kunci Jawaban'!O170,'Kunci Jawaban'!P170='Perhitungan Gaji'!M162,'Perhitungan Gaji'!N162='Kunci Jawaban'!Q170,'Kunci Jawaban'!R170='Perhitungan Gaji'!O162),"BENAR","SALAH")</f>
        <v>SALAH</v>
      </c>
    </row>
    <row r="163" spans="1:16">
      <c r="A163" s="5">
        <v>150</v>
      </c>
      <c r="B163" s="5"/>
      <c r="C163" s="44"/>
      <c r="D163" s="44"/>
      <c r="E163" s="44"/>
      <c r="F163" s="44"/>
      <c r="G163" s="44"/>
      <c r="H163" s="44"/>
      <c r="I163" s="44"/>
      <c r="J163" s="44"/>
      <c r="K163" s="44"/>
      <c r="L163" s="44"/>
      <c r="M163" s="44"/>
      <c r="N163" s="44"/>
      <c r="O163" s="44"/>
      <c r="P163" s="46" t="str">
        <f>IF(AND(B163='Kunci Jawaban'!E171,'Kunci Jawaban'!F171='Perhitungan Gaji'!C163,'Perhitungan Gaji'!D163='Kunci Jawaban'!G171,'Kunci Jawaban'!H171='Perhitungan Gaji'!E163,'Perhitungan Gaji'!F163='Kunci Jawaban'!I171,'Kunci Jawaban'!J171='Perhitungan Gaji'!G163,'Perhitungan Gaji'!H163='Kunci Jawaban'!K171,'Kunci Jawaban'!L171='Perhitungan Gaji'!I163,'Perhitungan Gaji'!J163='Kunci Jawaban'!M171,'Kunci Jawaban'!N171='Perhitungan Gaji'!K163,'Perhitungan Gaji'!L163='Kunci Jawaban'!O171,'Kunci Jawaban'!P171='Perhitungan Gaji'!M163,'Perhitungan Gaji'!N163='Kunci Jawaban'!Q171,'Kunci Jawaban'!R171='Perhitungan Gaji'!O163),"BENAR","SALAH")</f>
        <v>SALAH</v>
      </c>
    </row>
    <row r="164" spans="1:16">
      <c r="A164" s="5">
        <v>151</v>
      </c>
      <c r="B164" s="5"/>
      <c r="C164" s="44"/>
      <c r="D164" s="44"/>
      <c r="E164" s="44"/>
      <c r="F164" s="44"/>
      <c r="G164" s="44"/>
      <c r="H164" s="44"/>
      <c r="I164" s="44"/>
      <c r="J164" s="44"/>
      <c r="K164" s="44"/>
      <c r="L164" s="44"/>
      <c r="M164" s="44"/>
      <c r="N164" s="44"/>
      <c r="O164" s="44"/>
      <c r="P164" s="46" t="str">
        <f>IF(AND(B164='Kunci Jawaban'!E172,'Kunci Jawaban'!F172='Perhitungan Gaji'!C164,'Perhitungan Gaji'!D164='Kunci Jawaban'!G172,'Kunci Jawaban'!H172='Perhitungan Gaji'!E164,'Perhitungan Gaji'!F164='Kunci Jawaban'!I172,'Kunci Jawaban'!J172='Perhitungan Gaji'!G164,'Perhitungan Gaji'!H164='Kunci Jawaban'!K172,'Kunci Jawaban'!L172='Perhitungan Gaji'!I164,'Perhitungan Gaji'!J164='Kunci Jawaban'!M172,'Kunci Jawaban'!N172='Perhitungan Gaji'!K164,'Perhitungan Gaji'!L164='Kunci Jawaban'!O172,'Kunci Jawaban'!P172='Perhitungan Gaji'!M164,'Perhitungan Gaji'!N164='Kunci Jawaban'!Q172,'Kunci Jawaban'!R172='Perhitungan Gaji'!O164),"BENAR","SALAH")</f>
        <v>SALAH</v>
      </c>
    </row>
    <row r="165" spans="1:16">
      <c r="A165" s="5">
        <v>152</v>
      </c>
      <c r="B165" s="5"/>
      <c r="C165" s="44"/>
      <c r="D165" s="44"/>
      <c r="E165" s="44"/>
      <c r="F165" s="44"/>
      <c r="G165" s="44"/>
      <c r="H165" s="44"/>
      <c r="I165" s="44"/>
      <c r="J165" s="44"/>
      <c r="K165" s="44"/>
      <c r="L165" s="44"/>
      <c r="M165" s="44"/>
      <c r="N165" s="44"/>
      <c r="O165" s="44"/>
      <c r="P165" s="46" t="str">
        <f>IF(AND(B165='Kunci Jawaban'!E173,'Kunci Jawaban'!F173='Perhitungan Gaji'!C165,'Perhitungan Gaji'!D165='Kunci Jawaban'!G173,'Kunci Jawaban'!H173='Perhitungan Gaji'!E165,'Perhitungan Gaji'!F165='Kunci Jawaban'!I173,'Kunci Jawaban'!J173='Perhitungan Gaji'!G165,'Perhitungan Gaji'!H165='Kunci Jawaban'!K173,'Kunci Jawaban'!L173='Perhitungan Gaji'!I165,'Perhitungan Gaji'!J165='Kunci Jawaban'!M173,'Kunci Jawaban'!N173='Perhitungan Gaji'!K165,'Perhitungan Gaji'!L165='Kunci Jawaban'!O173,'Kunci Jawaban'!P173='Perhitungan Gaji'!M165,'Perhitungan Gaji'!N165='Kunci Jawaban'!Q173,'Kunci Jawaban'!R173='Perhitungan Gaji'!O165),"BENAR","SALAH")</f>
        <v>SALAH</v>
      </c>
    </row>
    <row r="166" spans="1:16">
      <c r="A166" s="5">
        <v>153</v>
      </c>
      <c r="B166" s="5"/>
      <c r="C166" s="44"/>
      <c r="D166" s="44"/>
      <c r="E166" s="44"/>
      <c r="F166" s="44"/>
      <c r="G166" s="44"/>
      <c r="H166" s="44"/>
      <c r="I166" s="44"/>
      <c r="J166" s="44"/>
      <c r="K166" s="44"/>
      <c r="L166" s="44"/>
      <c r="M166" s="44"/>
      <c r="N166" s="44"/>
      <c r="O166" s="44"/>
      <c r="P166" s="46" t="str">
        <f>IF(AND(B166='Kunci Jawaban'!E174,'Kunci Jawaban'!F174='Perhitungan Gaji'!C166,'Perhitungan Gaji'!D166='Kunci Jawaban'!G174,'Kunci Jawaban'!H174='Perhitungan Gaji'!E166,'Perhitungan Gaji'!F166='Kunci Jawaban'!I174,'Kunci Jawaban'!J174='Perhitungan Gaji'!G166,'Perhitungan Gaji'!H166='Kunci Jawaban'!K174,'Kunci Jawaban'!L174='Perhitungan Gaji'!I166,'Perhitungan Gaji'!J166='Kunci Jawaban'!M174,'Kunci Jawaban'!N174='Perhitungan Gaji'!K166,'Perhitungan Gaji'!L166='Kunci Jawaban'!O174,'Kunci Jawaban'!P174='Perhitungan Gaji'!M166,'Perhitungan Gaji'!N166='Kunci Jawaban'!Q174,'Kunci Jawaban'!R174='Perhitungan Gaji'!O166),"BENAR","SALAH")</f>
        <v>SALAH</v>
      </c>
    </row>
    <row r="167" spans="1:16">
      <c r="A167" s="5">
        <v>154</v>
      </c>
      <c r="B167" s="5"/>
      <c r="C167" s="44"/>
      <c r="D167" s="44"/>
      <c r="E167" s="44"/>
      <c r="F167" s="44"/>
      <c r="G167" s="44"/>
      <c r="H167" s="44"/>
      <c r="I167" s="44"/>
      <c r="J167" s="44"/>
      <c r="K167" s="44"/>
      <c r="L167" s="44"/>
      <c r="M167" s="44"/>
      <c r="N167" s="44"/>
      <c r="O167" s="44"/>
      <c r="P167" s="46" t="str">
        <f>IF(AND(B167='Kunci Jawaban'!E175,'Kunci Jawaban'!F175='Perhitungan Gaji'!C167,'Perhitungan Gaji'!D167='Kunci Jawaban'!G175,'Kunci Jawaban'!H175='Perhitungan Gaji'!E167,'Perhitungan Gaji'!F167='Kunci Jawaban'!I175,'Kunci Jawaban'!J175='Perhitungan Gaji'!G167,'Perhitungan Gaji'!H167='Kunci Jawaban'!K175,'Kunci Jawaban'!L175='Perhitungan Gaji'!I167,'Perhitungan Gaji'!J167='Kunci Jawaban'!M175,'Kunci Jawaban'!N175='Perhitungan Gaji'!K167,'Perhitungan Gaji'!L167='Kunci Jawaban'!O175,'Kunci Jawaban'!P175='Perhitungan Gaji'!M167,'Perhitungan Gaji'!N167='Kunci Jawaban'!Q175,'Kunci Jawaban'!R175='Perhitungan Gaji'!O167),"BENAR","SALAH")</f>
        <v>SALAH</v>
      </c>
    </row>
    <row r="168" spans="1:16">
      <c r="A168" s="5">
        <v>155</v>
      </c>
      <c r="B168" s="5"/>
      <c r="C168" s="44"/>
      <c r="D168" s="44"/>
      <c r="E168" s="44"/>
      <c r="F168" s="44"/>
      <c r="G168" s="44"/>
      <c r="H168" s="44"/>
      <c r="I168" s="44"/>
      <c r="J168" s="44"/>
      <c r="K168" s="44"/>
      <c r="L168" s="44"/>
      <c r="M168" s="44"/>
      <c r="N168" s="44"/>
      <c r="O168" s="44"/>
      <c r="P168" s="46" t="str">
        <f>IF(AND(B168='Kunci Jawaban'!E176,'Kunci Jawaban'!F176='Perhitungan Gaji'!C168,'Perhitungan Gaji'!D168='Kunci Jawaban'!G176,'Kunci Jawaban'!H176='Perhitungan Gaji'!E168,'Perhitungan Gaji'!F168='Kunci Jawaban'!I176,'Kunci Jawaban'!J176='Perhitungan Gaji'!G168,'Perhitungan Gaji'!H168='Kunci Jawaban'!K176,'Kunci Jawaban'!L176='Perhitungan Gaji'!I168,'Perhitungan Gaji'!J168='Kunci Jawaban'!M176,'Kunci Jawaban'!N176='Perhitungan Gaji'!K168,'Perhitungan Gaji'!L168='Kunci Jawaban'!O176,'Kunci Jawaban'!P176='Perhitungan Gaji'!M168,'Perhitungan Gaji'!N168='Kunci Jawaban'!Q176,'Kunci Jawaban'!R176='Perhitungan Gaji'!O168),"BENAR","SALAH")</f>
        <v>SALAH</v>
      </c>
    </row>
    <row r="169" spans="1:16">
      <c r="A169" s="5">
        <v>156</v>
      </c>
      <c r="B169" s="5"/>
      <c r="C169" s="44"/>
      <c r="D169" s="44"/>
      <c r="E169" s="44"/>
      <c r="F169" s="44"/>
      <c r="G169" s="44"/>
      <c r="H169" s="44"/>
      <c r="I169" s="44"/>
      <c r="J169" s="44"/>
      <c r="K169" s="44"/>
      <c r="L169" s="44"/>
      <c r="M169" s="44"/>
      <c r="N169" s="44"/>
      <c r="O169" s="44"/>
      <c r="P169" s="46" t="str">
        <f>IF(AND(B169='Kunci Jawaban'!E177,'Kunci Jawaban'!F177='Perhitungan Gaji'!C169,'Perhitungan Gaji'!D169='Kunci Jawaban'!G177,'Kunci Jawaban'!H177='Perhitungan Gaji'!E169,'Perhitungan Gaji'!F169='Kunci Jawaban'!I177,'Kunci Jawaban'!J177='Perhitungan Gaji'!G169,'Perhitungan Gaji'!H169='Kunci Jawaban'!K177,'Kunci Jawaban'!L177='Perhitungan Gaji'!I169,'Perhitungan Gaji'!J169='Kunci Jawaban'!M177,'Kunci Jawaban'!N177='Perhitungan Gaji'!K169,'Perhitungan Gaji'!L169='Kunci Jawaban'!O177,'Kunci Jawaban'!P177='Perhitungan Gaji'!M169,'Perhitungan Gaji'!N169='Kunci Jawaban'!Q177,'Kunci Jawaban'!R177='Perhitungan Gaji'!O169),"BENAR","SALAH")</f>
        <v>SALAH</v>
      </c>
    </row>
    <row r="170" spans="1:16">
      <c r="A170" s="5">
        <v>157</v>
      </c>
      <c r="B170" s="5"/>
      <c r="C170" s="44"/>
      <c r="D170" s="44"/>
      <c r="E170" s="44"/>
      <c r="F170" s="44"/>
      <c r="G170" s="44"/>
      <c r="H170" s="44"/>
      <c r="I170" s="44"/>
      <c r="J170" s="44"/>
      <c r="K170" s="44"/>
      <c r="L170" s="44"/>
      <c r="M170" s="44"/>
      <c r="N170" s="44"/>
      <c r="O170" s="44"/>
      <c r="P170" s="46" t="str">
        <f>IF(AND(B170='Kunci Jawaban'!E178,'Kunci Jawaban'!F178='Perhitungan Gaji'!C170,'Perhitungan Gaji'!D170='Kunci Jawaban'!G178,'Kunci Jawaban'!H178='Perhitungan Gaji'!E170,'Perhitungan Gaji'!F170='Kunci Jawaban'!I178,'Kunci Jawaban'!J178='Perhitungan Gaji'!G170,'Perhitungan Gaji'!H170='Kunci Jawaban'!K178,'Kunci Jawaban'!L178='Perhitungan Gaji'!I170,'Perhitungan Gaji'!J170='Kunci Jawaban'!M178,'Kunci Jawaban'!N178='Perhitungan Gaji'!K170,'Perhitungan Gaji'!L170='Kunci Jawaban'!O178,'Kunci Jawaban'!P178='Perhitungan Gaji'!M170,'Perhitungan Gaji'!N170='Kunci Jawaban'!Q178,'Kunci Jawaban'!R178='Perhitungan Gaji'!O170),"BENAR","SALAH")</f>
        <v>SALAH</v>
      </c>
    </row>
    <row r="171" spans="1:16">
      <c r="A171" s="5">
        <v>158</v>
      </c>
      <c r="B171" s="5"/>
      <c r="C171" s="44"/>
      <c r="D171" s="44"/>
      <c r="E171" s="44"/>
      <c r="F171" s="44"/>
      <c r="G171" s="44"/>
      <c r="H171" s="44"/>
      <c r="I171" s="44"/>
      <c r="J171" s="44"/>
      <c r="K171" s="44"/>
      <c r="L171" s="44"/>
      <c r="M171" s="44"/>
      <c r="N171" s="44"/>
      <c r="O171" s="44"/>
      <c r="P171" s="46" t="str">
        <f>IF(AND(B171='Kunci Jawaban'!E179,'Kunci Jawaban'!F179='Perhitungan Gaji'!C171,'Perhitungan Gaji'!D171='Kunci Jawaban'!G179,'Kunci Jawaban'!H179='Perhitungan Gaji'!E171,'Perhitungan Gaji'!F171='Kunci Jawaban'!I179,'Kunci Jawaban'!J179='Perhitungan Gaji'!G171,'Perhitungan Gaji'!H171='Kunci Jawaban'!K179,'Kunci Jawaban'!L179='Perhitungan Gaji'!I171,'Perhitungan Gaji'!J171='Kunci Jawaban'!M179,'Kunci Jawaban'!N179='Perhitungan Gaji'!K171,'Perhitungan Gaji'!L171='Kunci Jawaban'!O179,'Kunci Jawaban'!P179='Perhitungan Gaji'!M171,'Perhitungan Gaji'!N171='Kunci Jawaban'!Q179,'Kunci Jawaban'!R179='Perhitungan Gaji'!O171),"BENAR","SALAH")</f>
        <v>SALAH</v>
      </c>
    </row>
    <row r="172" spans="1:16">
      <c r="A172" s="5">
        <v>159</v>
      </c>
      <c r="B172" s="5"/>
      <c r="C172" s="44"/>
      <c r="D172" s="44"/>
      <c r="E172" s="44"/>
      <c r="F172" s="44"/>
      <c r="G172" s="44"/>
      <c r="H172" s="44"/>
      <c r="I172" s="44"/>
      <c r="J172" s="44"/>
      <c r="K172" s="44"/>
      <c r="L172" s="44"/>
      <c r="M172" s="44"/>
      <c r="N172" s="44"/>
      <c r="O172" s="44"/>
      <c r="P172" s="46" t="str">
        <f>IF(AND(B172='Kunci Jawaban'!E180,'Kunci Jawaban'!F180='Perhitungan Gaji'!C172,'Perhitungan Gaji'!D172='Kunci Jawaban'!G180,'Kunci Jawaban'!H180='Perhitungan Gaji'!E172,'Perhitungan Gaji'!F172='Kunci Jawaban'!I180,'Kunci Jawaban'!J180='Perhitungan Gaji'!G172,'Perhitungan Gaji'!H172='Kunci Jawaban'!K180,'Kunci Jawaban'!L180='Perhitungan Gaji'!I172,'Perhitungan Gaji'!J172='Kunci Jawaban'!M180,'Kunci Jawaban'!N180='Perhitungan Gaji'!K172,'Perhitungan Gaji'!L172='Kunci Jawaban'!O180,'Kunci Jawaban'!P180='Perhitungan Gaji'!M172,'Perhitungan Gaji'!N172='Kunci Jawaban'!Q180,'Kunci Jawaban'!R180='Perhitungan Gaji'!O172),"BENAR","SALAH")</f>
        <v>SALAH</v>
      </c>
    </row>
    <row r="173" spans="1:16">
      <c r="A173" s="5">
        <v>160</v>
      </c>
      <c r="B173" s="5"/>
      <c r="C173" s="44"/>
      <c r="D173" s="44"/>
      <c r="E173" s="44"/>
      <c r="F173" s="44"/>
      <c r="G173" s="44"/>
      <c r="H173" s="44"/>
      <c r="I173" s="44"/>
      <c r="J173" s="44"/>
      <c r="K173" s="44"/>
      <c r="L173" s="44"/>
      <c r="M173" s="44"/>
      <c r="N173" s="44"/>
      <c r="O173" s="44"/>
      <c r="P173" s="46" t="str">
        <f>IF(AND(B173='Kunci Jawaban'!E181,'Kunci Jawaban'!F181='Perhitungan Gaji'!C173,'Perhitungan Gaji'!D173='Kunci Jawaban'!G181,'Kunci Jawaban'!H181='Perhitungan Gaji'!E173,'Perhitungan Gaji'!F173='Kunci Jawaban'!I181,'Kunci Jawaban'!J181='Perhitungan Gaji'!G173,'Perhitungan Gaji'!H173='Kunci Jawaban'!K181,'Kunci Jawaban'!L181='Perhitungan Gaji'!I173,'Perhitungan Gaji'!J173='Kunci Jawaban'!M181,'Kunci Jawaban'!N181='Perhitungan Gaji'!K173,'Perhitungan Gaji'!L173='Kunci Jawaban'!O181,'Kunci Jawaban'!P181='Perhitungan Gaji'!M173,'Perhitungan Gaji'!N173='Kunci Jawaban'!Q181,'Kunci Jawaban'!R181='Perhitungan Gaji'!O173),"BENAR","SALAH")</f>
        <v>SALAH</v>
      </c>
    </row>
    <row r="174" spans="1:16">
      <c r="A174" s="5">
        <v>161</v>
      </c>
      <c r="B174" s="5"/>
      <c r="C174" s="44"/>
      <c r="D174" s="44"/>
      <c r="E174" s="44"/>
      <c r="F174" s="44"/>
      <c r="G174" s="44"/>
      <c r="H174" s="44"/>
      <c r="I174" s="44"/>
      <c r="J174" s="44"/>
      <c r="K174" s="44"/>
      <c r="L174" s="44"/>
      <c r="M174" s="44"/>
      <c r="N174" s="44"/>
      <c r="O174" s="44"/>
      <c r="P174" s="46" t="str">
        <f>IF(AND(B174='Kunci Jawaban'!E182,'Kunci Jawaban'!F182='Perhitungan Gaji'!C174,'Perhitungan Gaji'!D174='Kunci Jawaban'!G182,'Kunci Jawaban'!H182='Perhitungan Gaji'!E174,'Perhitungan Gaji'!F174='Kunci Jawaban'!I182,'Kunci Jawaban'!J182='Perhitungan Gaji'!G174,'Perhitungan Gaji'!H174='Kunci Jawaban'!K182,'Kunci Jawaban'!L182='Perhitungan Gaji'!I174,'Perhitungan Gaji'!J174='Kunci Jawaban'!M182,'Kunci Jawaban'!N182='Perhitungan Gaji'!K174,'Perhitungan Gaji'!L174='Kunci Jawaban'!O182,'Kunci Jawaban'!P182='Perhitungan Gaji'!M174,'Perhitungan Gaji'!N174='Kunci Jawaban'!Q182,'Kunci Jawaban'!R182='Perhitungan Gaji'!O174),"BENAR","SALAH")</f>
        <v>SALAH</v>
      </c>
    </row>
    <row r="175" spans="1:16">
      <c r="A175" s="5">
        <v>162</v>
      </c>
      <c r="B175" s="5"/>
      <c r="C175" s="44"/>
      <c r="D175" s="44"/>
      <c r="E175" s="44"/>
      <c r="F175" s="44"/>
      <c r="G175" s="44"/>
      <c r="H175" s="44"/>
      <c r="I175" s="44"/>
      <c r="J175" s="44"/>
      <c r="K175" s="44"/>
      <c r="L175" s="44"/>
      <c r="M175" s="44"/>
      <c r="N175" s="44"/>
      <c r="O175" s="44"/>
      <c r="P175" s="46" t="str">
        <f>IF(AND(B175='Kunci Jawaban'!E183,'Kunci Jawaban'!F183='Perhitungan Gaji'!C175,'Perhitungan Gaji'!D175='Kunci Jawaban'!G183,'Kunci Jawaban'!H183='Perhitungan Gaji'!E175,'Perhitungan Gaji'!F175='Kunci Jawaban'!I183,'Kunci Jawaban'!J183='Perhitungan Gaji'!G175,'Perhitungan Gaji'!H175='Kunci Jawaban'!K183,'Kunci Jawaban'!L183='Perhitungan Gaji'!I175,'Perhitungan Gaji'!J175='Kunci Jawaban'!M183,'Kunci Jawaban'!N183='Perhitungan Gaji'!K175,'Perhitungan Gaji'!L175='Kunci Jawaban'!O183,'Kunci Jawaban'!P183='Perhitungan Gaji'!M175,'Perhitungan Gaji'!N175='Kunci Jawaban'!Q183,'Kunci Jawaban'!R183='Perhitungan Gaji'!O175),"BENAR","SALAH")</f>
        <v>SALAH</v>
      </c>
    </row>
    <row r="176" spans="1:16">
      <c r="A176" s="5">
        <v>163</v>
      </c>
      <c r="B176" s="5"/>
      <c r="C176" s="44"/>
      <c r="D176" s="44"/>
      <c r="E176" s="44"/>
      <c r="F176" s="44"/>
      <c r="G176" s="44"/>
      <c r="H176" s="44"/>
      <c r="I176" s="44"/>
      <c r="J176" s="44"/>
      <c r="K176" s="44"/>
      <c r="L176" s="44"/>
      <c r="M176" s="44"/>
      <c r="N176" s="44"/>
      <c r="O176" s="44"/>
      <c r="P176" s="46" t="str">
        <f>IF(AND(B176='Kunci Jawaban'!E184,'Kunci Jawaban'!F184='Perhitungan Gaji'!C176,'Perhitungan Gaji'!D176='Kunci Jawaban'!G184,'Kunci Jawaban'!H184='Perhitungan Gaji'!E176,'Perhitungan Gaji'!F176='Kunci Jawaban'!I184,'Kunci Jawaban'!J184='Perhitungan Gaji'!G176,'Perhitungan Gaji'!H176='Kunci Jawaban'!K184,'Kunci Jawaban'!L184='Perhitungan Gaji'!I176,'Perhitungan Gaji'!J176='Kunci Jawaban'!M184,'Kunci Jawaban'!N184='Perhitungan Gaji'!K176,'Perhitungan Gaji'!L176='Kunci Jawaban'!O184,'Kunci Jawaban'!P184='Perhitungan Gaji'!M176,'Perhitungan Gaji'!N176='Kunci Jawaban'!Q184,'Kunci Jawaban'!R184='Perhitungan Gaji'!O176),"BENAR","SALAH")</f>
        <v>SALAH</v>
      </c>
    </row>
    <row r="177" spans="1:16">
      <c r="A177" s="5">
        <v>164</v>
      </c>
      <c r="B177" s="5"/>
      <c r="C177" s="44"/>
      <c r="D177" s="44"/>
      <c r="E177" s="44"/>
      <c r="F177" s="44"/>
      <c r="G177" s="44"/>
      <c r="H177" s="44"/>
      <c r="I177" s="44"/>
      <c r="J177" s="44"/>
      <c r="K177" s="44"/>
      <c r="L177" s="44"/>
      <c r="M177" s="44"/>
      <c r="N177" s="44"/>
      <c r="O177" s="44"/>
      <c r="P177" s="46" t="str">
        <f>IF(AND(B177='Kunci Jawaban'!E185,'Kunci Jawaban'!F185='Perhitungan Gaji'!C177,'Perhitungan Gaji'!D177='Kunci Jawaban'!G185,'Kunci Jawaban'!H185='Perhitungan Gaji'!E177,'Perhitungan Gaji'!F177='Kunci Jawaban'!I185,'Kunci Jawaban'!J185='Perhitungan Gaji'!G177,'Perhitungan Gaji'!H177='Kunci Jawaban'!K185,'Kunci Jawaban'!L185='Perhitungan Gaji'!I177,'Perhitungan Gaji'!J177='Kunci Jawaban'!M185,'Kunci Jawaban'!N185='Perhitungan Gaji'!K177,'Perhitungan Gaji'!L177='Kunci Jawaban'!O185,'Kunci Jawaban'!P185='Perhitungan Gaji'!M177,'Perhitungan Gaji'!N177='Kunci Jawaban'!Q185,'Kunci Jawaban'!R185='Perhitungan Gaji'!O177),"BENAR","SALAH")</f>
        <v>SALAH</v>
      </c>
    </row>
    <row r="178" spans="1:16">
      <c r="A178" s="5">
        <v>165</v>
      </c>
      <c r="B178" s="5"/>
      <c r="C178" s="44"/>
      <c r="D178" s="44"/>
      <c r="E178" s="44"/>
      <c r="F178" s="44"/>
      <c r="G178" s="44"/>
      <c r="H178" s="44"/>
      <c r="I178" s="44"/>
      <c r="J178" s="44"/>
      <c r="K178" s="44"/>
      <c r="L178" s="44"/>
      <c r="M178" s="44"/>
      <c r="N178" s="44"/>
      <c r="O178" s="44"/>
      <c r="P178" s="46" t="str">
        <f>IF(AND(B178='Kunci Jawaban'!E186,'Kunci Jawaban'!F186='Perhitungan Gaji'!C178,'Perhitungan Gaji'!D178='Kunci Jawaban'!G186,'Kunci Jawaban'!H186='Perhitungan Gaji'!E178,'Perhitungan Gaji'!F178='Kunci Jawaban'!I186,'Kunci Jawaban'!J186='Perhitungan Gaji'!G178,'Perhitungan Gaji'!H178='Kunci Jawaban'!K186,'Kunci Jawaban'!L186='Perhitungan Gaji'!I178,'Perhitungan Gaji'!J178='Kunci Jawaban'!M186,'Kunci Jawaban'!N186='Perhitungan Gaji'!K178,'Perhitungan Gaji'!L178='Kunci Jawaban'!O186,'Kunci Jawaban'!P186='Perhitungan Gaji'!M178,'Perhitungan Gaji'!N178='Kunci Jawaban'!Q186,'Kunci Jawaban'!R186='Perhitungan Gaji'!O178),"BENAR","SALAH")</f>
        <v>SALAH</v>
      </c>
    </row>
    <row r="179" spans="1:16">
      <c r="A179" s="5">
        <v>166</v>
      </c>
      <c r="B179" s="5"/>
      <c r="C179" s="44"/>
      <c r="D179" s="44"/>
      <c r="E179" s="44"/>
      <c r="F179" s="44"/>
      <c r="G179" s="44"/>
      <c r="H179" s="44"/>
      <c r="I179" s="44"/>
      <c r="J179" s="44"/>
      <c r="K179" s="44"/>
      <c r="L179" s="44"/>
      <c r="M179" s="44"/>
      <c r="N179" s="44"/>
      <c r="O179" s="44"/>
      <c r="P179" s="46" t="str">
        <f>IF(AND(B179='Kunci Jawaban'!E187,'Kunci Jawaban'!F187='Perhitungan Gaji'!C179,'Perhitungan Gaji'!D179='Kunci Jawaban'!G187,'Kunci Jawaban'!H187='Perhitungan Gaji'!E179,'Perhitungan Gaji'!F179='Kunci Jawaban'!I187,'Kunci Jawaban'!J187='Perhitungan Gaji'!G179,'Perhitungan Gaji'!H179='Kunci Jawaban'!K187,'Kunci Jawaban'!L187='Perhitungan Gaji'!I179,'Perhitungan Gaji'!J179='Kunci Jawaban'!M187,'Kunci Jawaban'!N187='Perhitungan Gaji'!K179,'Perhitungan Gaji'!L179='Kunci Jawaban'!O187,'Kunci Jawaban'!P187='Perhitungan Gaji'!M179,'Perhitungan Gaji'!N179='Kunci Jawaban'!Q187,'Kunci Jawaban'!R187='Perhitungan Gaji'!O179),"BENAR","SALAH")</f>
        <v>SALAH</v>
      </c>
    </row>
    <row r="180" spans="1:16">
      <c r="A180" s="5">
        <v>167</v>
      </c>
      <c r="B180" s="5"/>
      <c r="C180" s="44"/>
      <c r="D180" s="44"/>
      <c r="E180" s="44"/>
      <c r="F180" s="44"/>
      <c r="G180" s="44"/>
      <c r="H180" s="44"/>
      <c r="I180" s="44"/>
      <c r="J180" s="44"/>
      <c r="K180" s="44"/>
      <c r="L180" s="44"/>
      <c r="M180" s="44"/>
      <c r="N180" s="44"/>
      <c r="O180" s="44"/>
      <c r="P180" s="46" t="str">
        <f>IF(AND(B180='Kunci Jawaban'!E188,'Kunci Jawaban'!F188='Perhitungan Gaji'!C180,'Perhitungan Gaji'!D180='Kunci Jawaban'!G188,'Kunci Jawaban'!H188='Perhitungan Gaji'!E180,'Perhitungan Gaji'!F180='Kunci Jawaban'!I188,'Kunci Jawaban'!J188='Perhitungan Gaji'!G180,'Perhitungan Gaji'!H180='Kunci Jawaban'!K188,'Kunci Jawaban'!L188='Perhitungan Gaji'!I180,'Perhitungan Gaji'!J180='Kunci Jawaban'!M188,'Kunci Jawaban'!N188='Perhitungan Gaji'!K180,'Perhitungan Gaji'!L180='Kunci Jawaban'!O188,'Kunci Jawaban'!P188='Perhitungan Gaji'!M180,'Perhitungan Gaji'!N180='Kunci Jawaban'!Q188,'Kunci Jawaban'!R188='Perhitungan Gaji'!O180),"BENAR","SALAH")</f>
        <v>SALAH</v>
      </c>
    </row>
  </sheetData>
  <mergeCells count="6">
    <mergeCell ref="R13:S13"/>
    <mergeCell ref="U13:V13"/>
    <mergeCell ref="X13:Y13"/>
    <mergeCell ref="AA13:AB13"/>
    <mergeCell ref="B2:J2"/>
    <mergeCell ref="B3:J11"/>
  </mergeCells>
  <conditionalFormatting sqref="P14:P180">
    <cfRule type="cellIs" dxfId="1" priority="1" operator="equal">
      <formula>"BENAR"</formula>
    </cfRule>
    <cfRule type="cellIs" dxfId="0" priority="2" operator="equal">
      <formula>"SALAH"</formula>
    </cfRule>
  </conditionalFormatting>
  <pageMargins left="0.7" right="0.7" top="0.75" bottom="0.75" header="0.3" footer="0.3"/>
  <extLst>
    <ext xmlns:x14="http://schemas.microsoft.com/office/spreadsheetml/2009/9/main" uri="{05C60535-1F16-4fd2-B633-F4F36F0B64E0}">
      <x14:sparklineGroups xmlns:xm="http://schemas.microsoft.com/office/excel/2006/main">
        <x14:sparklineGroup displayEmptyCellsAs="gap" xr2:uid="{81F9AFFB-3BC5-9E45-BBBF-D2438748838E}">
          <x14:colorSeries rgb="FF376092"/>
          <x14:colorNegative rgb="FFD00000"/>
          <x14:colorAxis rgb="FF000000"/>
          <x14:colorMarkers rgb="FFD00000"/>
          <x14:colorFirst rgb="FFD00000"/>
          <x14:colorLast rgb="FFD00000"/>
          <x14:colorHigh rgb="FFD00000"/>
          <x14:colorLow rgb="FFD00000"/>
          <x14:sparklines>
            <x14:sparkline>
              <xm:f>'Perhitungan Gaji'!S14:S14</xm:f>
              <xm:sqref>T27</xm:sqref>
            </x14:sparkline>
          </x14:sparklines>
        </x14:sparklineGroup>
      </x14:sparklineGroup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Open me first!!</vt:lpstr>
      <vt:lpstr>Penjelasan Formula</vt:lpstr>
      <vt:lpstr>Dataset</vt:lpstr>
      <vt:lpstr>Kunci Jawaban</vt:lpstr>
      <vt:lpstr>Urutan Pegawai</vt:lpstr>
      <vt:lpstr>Tabel Demografi</vt:lpstr>
      <vt:lpstr>Perhitungan Gaji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Newman</dc:creator>
  <cp:lastModifiedBy>I Kadek Danan Jaya Antara Putra</cp:lastModifiedBy>
  <dcterms:created xsi:type="dcterms:W3CDTF">2022-08-29T14:02:56Z</dcterms:created>
  <dcterms:modified xsi:type="dcterms:W3CDTF">2024-09-25T23:30:45Z</dcterms:modified>
</cp:coreProperties>
</file>