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GAM_tables" sheetId="1" state="visible" r:id="rId2"/>
    <sheet name="model_perf" sheetId="2" state="visible" r:id="rId3"/>
    <sheet name="comlands_foss_landings (1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<sst xmlns="http://schemas.openxmlformats.org/spreadsheetml/2006/main" count="811" uniqueCount="207">
  <si>
    <t xml:space="preserve">Species</t>
  </si>
  <si>
    <t xml:space="preserve">Season</t>
  </si>
  <si>
    <t xml:space="preserve">Stage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</si>
  <si>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</si>
  <si>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</si>
  <si>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</si>
  <si>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</si>
  <si>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</si>
  <si>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V6</t>
  </si>
  <si>
    <t xml:space="preserve">V7</t>
  </si>
  <si>
    <t xml:space="preserve">V8</t>
  </si>
  <si>
    <t xml:space="preserve">V9</t>
  </si>
  <si>
    <t xml:space="preserve">cod</t>
  </si>
  <si>
    <t xml:space="preserve">fall</t>
  </si>
  <si>
    <t xml:space="preserve">Adt</t>
  </si>
  <si>
    <t xml:space="preserve">BOTTEMP</t>
  </si>
  <si>
    <t xml:space="preserve">chl2</t>
  </si>
  <si>
    <t xml:space="preserve">chl4</t>
  </si>
  <si>
    <t xml:space="preserve">DEPTH</t>
  </si>
  <si>
    <t xml:space="preserve">grnszmm</t>
  </si>
  <si>
    <t xml:space="preserve">sand_pct</t>
  </si>
  <si>
    <t xml:space="preserve">SURFTEMP</t>
  </si>
  <si>
    <t xml:space="preserve">Stg</t>
  </si>
  <si>
    <t xml:space="preserve">NA</t>
  </si>
  <si>
    <t xml:space="preserve">ORIGINAL VARS</t>
  </si>
  <si>
    <t xml:space="preserve">REMOVE COLLINEAR</t>
  </si>
  <si>
    <t xml:space="preserve">Juv</t>
  </si>
  <si>
    <t xml:space="preserve">chl10</t>
  </si>
  <si>
    <t xml:space="preserve">ctyp_100m3</t>
  </si>
  <si>
    <t xml:space="preserve">T</t>
  </si>
  <si>
    <t xml:space="preserve">Spring Survey Cod</t>
  </si>
  <si>
    <t xml:space="preserve">Fall Survey Cod</t>
  </si>
  <si>
    <t xml:space="preserve">Spring Survey Haddock</t>
  </si>
  <si>
    <t xml:space="preserve">Fall Survey Haddock</t>
  </si>
  <si>
    <t xml:space="preserve">spring</t>
  </si>
  <si>
    <t xml:space="preserve">P</t>
  </si>
  <si>
    <t xml:space="preserve">Ich</t>
  </si>
  <si>
    <t xml:space="preserve">calfin_100m3</t>
  </si>
  <si>
    <t xml:space="preserve">chaeto_100m3</t>
  </si>
  <si>
    <t xml:space="preserve">cham_100m3</t>
  </si>
  <si>
    <t xml:space="preserve">larvaceans_100m3</t>
  </si>
  <si>
    <t xml:space="preserve">para_100m3</t>
  </si>
  <si>
    <t xml:space="preserve">pseudo_100m3</t>
  </si>
  <si>
    <t xml:space="preserve">volume_100m3</t>
  </si>
  <si>
    <t xml:space="preserve">Z</t>
  </si>
  <si>
    <t xml:space="preserve">haddock</t>
  </si>
  <si>
    <t xml:space="preserve">Tows</t>
  </si>
  <si>
    <t xml:space="preserve">Lm</t>
  </si>
  <si>
    <t xml:space="preserve">43 cm</t>
  </si>
  <si>
    <t xml:space="preserve">36 cm</t>
  </si>
  <si>
    <t xml:space="preserve">Tows with positive abundance for adults (Adt), juveniles (juv), and ichthyoplankton (Ich) in spring and fall for cod and haddock, and the total number of tows per season from 1977-2019. Also shoen is the length at maturity  (Lm) used to distinguish adult from juveniles</t>
  </si>
  <si>
    <t xml:space="preserve">tlong_100m3</t>
  </si>
  <si>
    <t xml:space="preserve">gas_100m3</t>
  </si>
  <si>
    <t xml:space="preserve">mlucens_100m3</t>
  </si>
  <si>
    <t xml:space="preserve">oithspp_100m3</t>
  </si>
  <si>
    <t xml:space="preserve">Variable</t>
  </si>
  <si>
    <t xml:space="preserve">Description</t>
  </si>
  <si>
    <t xml:space="preserve">Unit</t>
  </si>
  <si>
    <t xml:space="preserve">Dynamic</t>
  </si>
  <si>
    <t xml:space="preserve">Variable selection</t>
  </si>
  <si>
    <t xml:space="preserve">Training Source (measured)</t>
  </si>
  <si>
    <t xml:space="preserve">Hindcast source</t>
  </si>
  <si>
    <t xml:space="preserve">Data source</t>
  </si>
  <si>
    <t xml:space="preserve">Bottom water temperature</t>
  </si>
  <si>
    <t xml:space="preserve">degrees C</t>
  </si>
  <si>
    <t xml:space="preserve">Y</t>
  </si>
  <si>
    <t xml:space="preserve">NEFSC Bottom trawl / EcoMon survey in situ</t>
  </si>
  <si>
    <t xml:space="preserve">Friedland et al. 2020</t>
  </si>
  <si>
    <t xml:space="preserve">February chlorophyll climatology</t>
  </si>
  <si>
    <t xml:space="preserve">mg chl m-3</t>
  </si>
  <si>
    <t xml:space="preserve">N</t>
  </si>
  <si>
    <t xml:space="preserve">Hermes merged chlorophyll product</t>
  </si>
  <si>
    <t xml:space="preserve">same</t>
  </si>
  <si>
    <t xml:space="preserve">mud_pct</t>
  </si>
  <si>
    <t xml:space="preserve">April chlorophyll climatology</t>
  </si>
  <si>
    <t xml:space="preserve">rug</t>
  </si>
  <si>
    <t xml:space="preserve">October chlorophyll climatology</t>
  </si>
  <si>
    <t xml:space="preserve">C</t>
  </si>
  <si>
    <r>
      <rPr>
        <i val="true"/>
        <sz val="8"/>
        <rFont val="Arial"/>
        <family val="2"/>
        <charset val="1"/>
      </rPr>
      <t xml:space="preserve">Centropages typicus</t>
    </r>
    <r>
      <rPr>
        <sz val="8"/>
        <rFont val="Arial"/>
        <family val="2"/>
        <charset val="1"/>
      </rPr>
      <t xml:space="preserve"> log abundance per 100m3</t>
    </r>
  </si>
  <si>
    <t xml:space="preserve">log number per 100m3</t>
  </si>
  <si>
    <t xml:space="preserve">NEFSC MARMAP / EcoMon survey</t>
  </si>
  <si>
    <t xml:space="preserve">Friedland et al. 2021</t>
  </si>
  <si>
    <t xml:space="preserve">chl1</t>
  </si>
  <si>
    <t xml:space="preserve">Water column depth</t>
  </si>
  <si>
    <t xml:space="preserve">m</t>
  </si>
  <si>
    <t xml:space="preserve">GEBCO bathymetry</t>
  </si>
  <si>
    <t xml:space="preserve">https://www.gebco.net/data_and_products/gridded_bathymetry_data/</t>
  </si>
  <si>
    <t xml:space="preserve">Sediment grain size</t>
  </si>
  <si>
    <t xml:space="preserve">mm</t>
  </si>
  <si>
    <t xml:space="preserve">USGS usSEABED interpolated product</t>
  </si>
  <si>
    <t xml:space="preserve">https://pubs.usgs.gov/ds/2005/118/</t>
  </si>
  <si>
    <t xml:space="preserve">chl3</t>
  </si>
  <si>
    <t xml:space="preserve">***</t>
  </si>
  <si>
    <t xml:space="preserve">**</t>
  </si>
  <si>
    <t xml:space="preserve">*</t>
  </si>
  <si>
    <t xml:space="preserve">Sediment composition – sand percentage</t>
  </si>
  <si>
    <t xml:space="preserve">%</t>
  </si>
  <si>
    <t xml:space="preserve">Surface water temperature</t>
  </si>
  <si>
    <t xml:space="preserve">NOAA OISST</t>
  </si>
  <si>
    <t xml:space="preserve">https://www.ncdc.noaa.gov/oisst/optimum-interpolation-sea-surface-temperature-oisst-v21</t>
  </si>
  <si>
    <t xml:space="preserve">chl5</t>
  </si>
  <si>
    <t xml:space="preserve">Bottom temperature dynamic variable extracted for high HSI</t>
  </si>
  <si>
    <t xml:space="preserve">chl6</t>
  </si>
  <si>
    <t xml:space="preserve">chl7</t>
  </si>
  <si>
    <t xml:space="preserve">slope</t>
  </si>
  <si>
    <t xml:space="preserve">43 year change</t>
  </si>
  <si>
    <t xml:space="preserve">std error</t>
  </si>
  <si>
    <t xml:space="preserve">p value</t>
  </si>
  <si>
    <t xml:space="preserve">chl8</t>
  </si>
  <si>
    <t xml:space="preserve">Ad cod spring</t>
  </si>
  <si>
    <t xml:space="preserve">chl9</t>
  </si>
  <si>
    <t xml:space="preserve">Jv cod spring</t>
  </si>
  <si>
    <t xml:space="preserve">chl11</t>
  </si>
  <si>
    <t xml:space="preserve">Ic cod spring</t>
  </si>
  <si>
    <t xml:space="preserve">chl12</t>
  </si>
  <si>
    <t xml:space="preserve">Ad had spring</t>
  </si>
  <si>
    <t xml:space="preserve">Jv had spring</t>
  </si>
  <si>
    <t xml:space="preserve">Ic had spring</t>
  </si>
  <si>
    <t xml:space="preserve">Ad cod fall</t>
  </si>
  <si>
    <t xml:space="preserve">Jv cod fall</t>
  </si>
  <si>
    <t xml:space="preserve">Ad had fall</t>
  </si>
  <si>
    <t xml:space="preserve">Jv had fall</t>
  </si>
  <si>
    <t xml:space="preserve">Surface temperature dynamic variable extracted for high HSI</t>
  </si>
  <si>
    <t xml:space="preserve">ns</t>
  </si>
  <si>
    <t xml:space="preserve">Bottom Temperature</t>
  </si>
  <si>
    <t xml:space="preserve">Surface Temperature</t>
  </si>
  <si>
    <t xml:space="preserve">Significance</t>
  </si>
  <si>
    <t xml:space="preserve">Std error</t>
  </si>
  <si>
    <t xml:space="preserve">&lt; 0.001</t>
  </si>
  <si>
    <t xml:space="preserve">Spr Cod Ad</t>
  </si>
  <si>
    <t xml:space="preserve">&lt; 0.01</t>
  </si>
  <si>
    <t xml:space="preserve">Spr Cod Jv</t>
  </si>
  <si>
    <t xml:space="preserve">Spr Cod Ic</t>
  </si>
  <si>
    <t xml:space="preserve">&lt; 0.05</t>
  </si>
  <si>
    <t xml:space="preserve">Spr Had Ad</t>
  </si>
  <si>
    <t xml:space="preserve">Spr Had Jv</t>
  </si>
  <si>
    <t xml:space="preserve">n.s.</t>
  </si>
  <si>
    <t xml:space="preserve">Spr Had Ic</t>
  </si>
  <si>
    <t xml:space="preserve">Fall Cod Ad</t>
  </si>
  <si>
    <t xml:space="preserve">Fall Cod Jv</t>
  </si>
  <si>
    <t xml:space="preserve">Fall Had Ad</t>
  </si>
  <si>
    <t xml:space="preserve">Fall Had Jv</t>
  </si>
  <si>
    <t xml:space="preserve">model</t>
  </si>
  <si>
    <t xml:space="preserve">PA.dev.exp</t>
  </si>
  <si>
    <t xml:space="preserve">BIO.dev.exp</t>
  </si>
  <si>
    <t xml:space="preserve">PA.aic</t>
  </si>
  <si>
    <t xml:space="preserve">BIO.aic</t>
  </si>
  <si>
    <t xml:space="preserve">PA.edf</t>
  </si>
  <si>
    <t xml:space="preserve">BIO.edf</t>
  </si>
  <si>
    <t xml:space="preserve">PA.res.df</t>
  </si>
  <si>
    <t xml:space="preserve">BIO.res.df</t>
  </si>
  <si>
    <t xml:space="preserve">PA.corr.res.df</t>
  </si>
  <si>
    <t xml:space="preserve">BIO.corr.res.df</t>
  </si>
  <si>
    <t xml:space="preserve">Ich.AUC</t>
  </si>
  <si>
    <t xml:space="preserve">Adt.AUC</t>
  </si>
  <si>
    <t xml:space="preserve">Juv.AUC</t>
  </si>
  <si>
    <t xml:space="preserve">fish_modG4_pa_Spr_Cod_20210313.Rdata</t>
  </si>
  <si>
    <t xml:space="preserve">fish_modGI_pa_Spr_Cod_20210313.Rdata</t>
  </si>
  <si>
    <t xml:space="preserve">fish_modG_pa_Spr_Cod_20210313.Rdata</t>
  </si>
  <si>
    <t xml:space="preserve">fish_modGSe3_pa_Spr_Cod_20210313.Rdata</t>
  </si>
  <si>
    <t xml:space="preserve">fish_modI_pa_Spr_Cod_20210313.Rdata</t>
  </si>
  <si>
    <t xml:space="preserve">fish_modS_pa_Spr_Cod_20210313.Rdata</t>
  </si>
  <si>
    <t xml:space="preserve">fish_modG4_pa_Spr_Haddock_20210312.Rdata</t>
  </si>
  <si>
    <t xml:space="preserve">fish_modGI_pa_Spr_Haddock_20210312.Rdata</t>
  </si>
  <si>
    <t xml:space="preserve">fish_modG_pa_Spr_Haddock_20210312.Rdata</t>
  </si>
  <si>
    <t xml:space="preserve">fish_modGSe3_pa_Spr_Haddock_20210312.Rdata</t>
  </si>
  <si>
    <t xml:space="preserve">fish_modGSe3_pa_Spr_Haddock_20210421.Rdata</t>
  </si>
  <si>
    <t xml:space="preserve">fish_modI_pa_Spr_Haddock_20210316.Rdata</t>
  </si>
  <si>
    <t xml:space="preserve">fish_modS_pa_Spr_Haddock_20210316.Rdata</t>
  </si>
  <si>
    <t xml:space="preserve">fish_modG4_pa_Fall_Cod_20210313.Rdata</t>
  </si>
  <si>
    <t xml:space="preserve">fish_modGI_pa_Fall_Cod_20210313.Rdata</t>
  </si>
  <si>
    <t xml:space="preserve">fish_modG_pa_Fall_Cod_20210313.Rdata</t>
  </si>
  <si>
    <t xml:space="preserve">fish_modGSe_pa_Fall_Cod_20210313.Rdata</t>
  </si>
  <si>
    <t xml:space="preserve">fish_modI_pa_Fall_Cod_20210313.Rdata</t>
  </si>
  <si>
    <t xml:space="preserve">fish_modS_pa_Fall_Cod_20210313.Rdata</t>
  </si>
  <si>
    <t xml:space="preserve">fish_modG4_pa_Fall_Haddock_20210312.Rdata</t>
  </si>
  <si>
    <t xml:space="preserve">fish_modGI_pa_Fall_Haddock_20210312.Rdata</t>
  </si>
  <si>
    <t xml:space="preserve">fish_modG_pa_Fall_Haddock_20210312.Rdata</t>
  </si>
  <si>
    <t xml:space="preserve">fish_modGSe_pa_Fall_Haddock_20210312.Rdata</t>
  </si>
  <si>
    <t xml:space="preserve">fish_modI_pa_Fall_Haddock_20210312.Rdata</t>
  </si>
  <si>
    <t xml:space="preserve">fish_modS_pa_Fall_Haddock_20210312.Rdata</t>
  </si>
  <si>
    <t xml:space="preserve">Note: all models built before 2021/04/21 were built using survdat that did not have corrections applied to Bigelow catch for haddock, so these validation scores are not valid comparisons</t>
  </si>
  <si>
    <t xml:space="preserve">Year</t>
  </si>
  <si>
    <t xml:space="preserve">Region Name</t>
  </si>
  <si>
    <t xml:space="preserve">NMFS Name</t>
  </si>
  <si>
    <t xml:space="preserve">Pounds</t>
  </si>
  <si>
    <t xml:space="preserve">Dollars</t>
  </si>
  <si>
    <t xml:space="preserve">Collection</t>
  </si>
  <si>
    <t xml:space="preserve">Confidentiality</t>
  </si>
  <si>
    <t xml:space="preserve">Source</t>
  </si>
  <si>
    <t xml:space="preserve">Scientific Name</t>
  </si>
  <si>
    <t xml:space="preserve">Tsn</t>
  </si>
  <si>
    <t xml:space="preserve">https://www.fisheries.noaa.gov/foss/f?p=215:200:3445549958587::NO:::</t>
  </si>
  <si>
    <t xml:space="preserve">Middle Atlantic</t>
  </si>
  <si>
    <t xml:space="preserve">COD, ATLANTIC</t>
  </si>
  <si>
    <t xml:space="preserve">Commercial</t>
  </si>
  <si>
    <t xml:space="preserve">Confidential</t>
  </si>
  <si>
    <t xml:space="preserve">ACCSP</t>
  </si>
  <si>
    <t xml:space="preserve">GADUS MORHUA</t>
  </si>
  <si>
    <t xml:space="preserve">NOAA Fisheries commercial fishing landings database.</t>
  </si>
  <si>
    <t xml:space="preserve">sum</t>
  </si>
  <si>
    <t xml:space="preserve">New England</t>
  </si>
  <si>
    <t xml:space="preserve">Tonnes</t>
  </si>
  <si>
    <t xml:space="preserve">dollars/lb</t>
  </si>
  <si>
    <t xml:space="preserve">Public</t>
  </si>
  <si>
    <t xml:space="preserve">HADDOCK</t>
  </si>
  <si>
    <t xml:space="preserve">MELANOGRAMMUS AEGLEFINUS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</si>
</sst>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A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7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G74" activeCellId="1" sqref="S19:S24 AG7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9.59"/>
    <col collapsed="false" customWidth="true" hidden="false" outlineLevel="0" max="3" min="3" style="0" width="17.52"/>
    <col collapsed="false" customWidth="true" hidden="false" outlineLevel="0" max="4" min="4" style="0" width="9.03"/>
    <col collapsed="false" customWidth="true" hidden="false" outlineLevel="0" max="5" min="5" style="0" width="8.75"/>
    <col collapsed="false" customWidth="true" hidden="false" outlineLevel="0" max="6" min="6" style="0" width="9.32"/>
    <col collapsed="false" customWidth="true" hidden="false" outlineLevel="0" max="7" min="7" style="0" width="16.39"/>
    <col collapsed="false" customWidth="true" hidden="false" outlineLevel="0" max="8" min="8" style="0" width="18.89"/>
    <col collapsed="false" customWidth="true" hidden="false" outlineLevel="0" max="10" min="10" style="0" width="19.58"/>
    <col collapsed="false" customWidth="true" hidden="false" outlineLevel="0" max="22" min="22" style="0" width="13.36"/>
    <col collapsed="false" customWidth="true" hidden="false" outlineLevel="0" max="23" min="23" style="0" width="13.89"/>
    <col collapsed="false" customWidth="true" hidden="false" outlineLevel="0" max="24" min="24" style="0" width="15"/>
    <col collapsed="false" customWidth="true" hidden="false" outlineLevel="0" max="25" min="25" style="0" width="11.11"/>
    <col collapsed="false" customWidth="true" hidden="false" outlineLevel="0" max="30" min="30" style="0" width="14.49"/>
    <col collapsed="false" customWidth="true" hidden="false" outlineLevel="0" max="31" min="31" style="0" width="9.2"/>
    <col collapsed="false" customWidth="true" hidden="false" outlineLevel="0" max="32" min="32" style="0" width="7.82"/>
    <col collapsed="false" customWidth="true" hidden="false" outlineLevel="0" max="33" min="33" style="0" width="14.49"/>
    <col collapsed="false" customWidth="true" hidden="false" outlineLevel="0" max="34" min="34" style="0" width="9.2"/>
    <col collapsed="false" customWidth="true" hidden="false" outlineLevel="0" max="35" min="35" style="0" width="7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O2" s="2" t="s">
        <v>24</v>
      </c>
      <c r="Q2" s="2" t="s">
        <v>25</v>
      </c>
    </row>
    <row r="3" customFormat="false" ht="23.85" hidden="false" customHeight="false" outlineLevel="0" collapsed="false">
      <c r="A3" s="1" t="s">
        <v>12</v>
      </c>
      <c r="B3" s="1" t="s">
        <v>13</v>
      </c>
      <c r="C3" s="1" t="s">
        <v>26</v>
      </c>
      <c r="D3" s="1" t="s">
        <v>15</v>
      </c>
      <c r="E3" s="1" t="s">
        <v>27</v>
      </c>
      <c r="F3" s="1" t="s">
        <v>16</v>
      </c>
      <c r="G3" s="1" t="s">
        <v>17</v>
      </c>
      <c r="H3" s="1" t="s">
        <v>28</v>
      </c>
      <c r="I3" s="1" t="s">
        <v>18</v>
      </c>
      <c r="J3" s="1" t="s">
        <v>19</v>
      </c>
      <c r="K3" s="1" t="s">
        <v>22</v>
      </c>
      <c r="L3" s="1" t="s">
        <v>23</v>
      </c>
      <c r="N3" s="0" t="s">
        <v>29</v>
      </c>
      <c r="O3" s="0" t="s">
        <v>18</v>
      </c>
      <c r="Q3" s="0" t="s">
        <v>18</v>
      </c>
      <c r="S3" s="0" t="s">
        <v>29</v>
      </c>
      <c r="U3" s="3"/>
      <c r="V3" s="4" t="s">
        <v>30</v>
      </c>
      <c r="W3" s="4" t="s">
        <v>31</v>
      </c>
      <c r="X3" s="4" t="s">
        <v>32</v>
      </c>
      <c r="Y3" s="5" t="s">
        <v>33</v>
      </c>
    </row>
    <row r="4" customFormat="false" ht="12.8" hidden="false" customHeight="false" outlineLevel="0" collapsed="false">
      <c r="A4" s="1" t="s">
        <v>12</v>
      </c>
      <c r="B4" s="1" t="s">
        <v>34</v>
      </c>
      <c r="C4" s="1" t="s">
        <v>14</v>
      </c>
      <c r="D4" s="1" t="s">
        <v>15</v>
      </c>
      <c r="E4" s="1" t="s">
        <v>27</v>
      </c>
      <c r="F4" s="1" t="s">
        <v>16</v>
      </c>
      <c r="G4" s="1" t="s">
        <v>17</v>
      </c>
      <c r="H4" s="1" t="s">
        <v>28</v>
      </c>
      <c r="I4" s="1" t="s">
        <v>18</v>
      </c>
      <c r="J4" s="1" t="s">
        <v>19</v>
      </c>
      <c r="K4" s="1" t="s">
        <v>23</v>
      </c>
      <c r="L4" s="1" t="s">
        <v>23</v>
      </c>
      <c r="N4" s="0" t="s">
        <v>35</v>
      </c>
      <c r="O4" s="0" t="s">
        <v>21</v>
      </c>
      <c r="Q4" s="0" t="s">
        <v>21</v>
      </c>
      <c r="S4" s="0" t="s">
        <v>35</v>
      </c>
      <c r="U4" s="6" t="s">
        <v>14</v>
      </c>
      <c r="V4" s="7" t="n">
        <v>2072</v>
      </c>
      <c r="W4" s="7" t="n">
        <v>1470</v>
      </c>
      <c r="X4" s="7" t="n">
        <v>1792</v>
      </c>
      <c r="Y4" s="8" t="n">
        <v>1470</v>
      </c>
    </row>
    <row r="5" customFormat="false" ht="12.8" hidden="false" customHeight="false" outlineLevel="0" collapsed="false">
      <c r="A5" s="1" t="s">
        <v>12</v>
      </c>
      <c r="B5" s="1" t="s">
        <v>34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27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23</v>
      </c>
      <c r="N5" s="0" t="s">
        <v>35</v>
      </c>
      <c r="O5" s="0" t="s">
        <v>15</v>
      </c>
      <c r="Q5" s="0" t="s">
        <v>15</v>
      </c>
      <c r="S5" s="0" t="s">
        <v>35</v>
      </c>
      <c r="U5" s="6" t="s">
        <v>26</v>
      </c>
      <c r="V5" s="7" t="n">
        <v>1170</v>
      </c>
      <c r="W5" s="7" t="n">
        <v>814</v>
      </c>
      <c r="X5" s="7" t="n">
        <v>1455</v>
      </c>
      <c r="Y5" s="8" t="n">
        <v>1707</v>
      </c>
    </row>
    <row r="6" customFormat="false" ht="12.8" hidden="false" customHeight="false" outlineLevel="0" collapsed="false">
      <c r="A6" s="1" t="s">
        <v>12</v>
      </c>
      <c r="B6" s="1" t="s">
        <v>34</v>
      </c>
      <c r="C6" s="1" t="s">
        <v>26</v>
      </c>
      <c r="D6" s="1" t="s">
        <v>15</v>
      </c>
      <c r="E6" s="1" t="s">
        <v>27</v>
      </c>
      <c r="F6" s="1" t="s">
        <v>17</v>
      </c>
      <c r="G6" s="1" t="s">
        <v>28</v>
      </c>
      <c r="H6" s="1" t="s">
        <v>18</v>
      </c>
      <c r="I6" s="1" t="s">
        <v>19</v>
      </c>
      <c r="J6" s="1" t="s">
        <v>20</v>
      </c>
      <c r="K6" s="1" t="s">
        <v>23</v>
      </c>
      <c r="L6" s="1" t="s">
        <v>23</v>
      </c>
      <c r="N6" s="0" t="s">
        <v>44</v>
      </c>
      <c r="O6" s="0" t="s">
        <v>43</v>
      </c>
      <c r="Q6" s="0" t="s">
        <v>43</v>
      </c>
      <c r="S6" s="0" t="s">
        <v>44</v>
      </c>
      <c r="U6" s="6" t="s">
        <v>36</v>
      </c>
      <c r="V6" s="7" t="n">
        <v>2172</v>
      </c>
      <c r="W6" s="9" t="n">
        <v>59</v>
      </c>
      <c r="X6" s="7" t="n">
        <v>1711</v>
      </c>
      <c r="Y6" s="10" t="n">
        <v>8</v>
      </c>
    </row>
    <row r="7" customFormat="false" ht="12.8" hidden="false" customHeight="false" outlineLevel="0" collapsed="false">
      <c r="A7" s="1" t="s">
        <v>45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23</v>
      </c>
      <c r="L7" s="1" t="s">
        <v>23</v>
      </c>
      <c r="N7" s="0" t="s">
        <v>44</v>
      </c>
      <c r="O7" s="0" t="s">
        <v>28</v>
      </c>
      <c r="Q7" s="0" t="s">
        <v>28</v>
      </c>
      <c r="S7" s="0" t="s">
        <v>44</v>
      </c>
      <c r="U7" s="6" t="s">
        <v>46</v>
      </c>
      <c r="V7" s="7" t="n">
        <v>7233</v>
      </c>
      <c r="W7" s="7" t="n">
        <v>7415</v>
      </c>
      <c r="X7" s="7" t="n">
        <v>7233</v>
      </c>
      <c r="Y7" s="8" t="n">
        <v>7415</v>
      </c>
    </row>
    <row r="8" customFormat="false" ht="12.8" hidden="false" customHeight="false" outlineLevel="0" collapsed="false">
      <c r="A8" s="1" t="s">
        <v>45</v>
      </c>
      <c r="B8" s="1" t="s">
        <v>13</v>
      </c>
      <c r="C8" s="1" t="s">
        <v>26</v>
      </c>
      <c r="D8" s="1" t="s">
        <v>15</v>
      </c>
      <c r="E8" s="1" t="s">
        <v>27</v>
      </c>
      <c r="F8" s="1" t="s">
        <v>16</v>
      </c>
      <c r="G8" s="1" t="s">
        <v>17</v>
      </c>
      <c r="H8" s="1" t="s">
        <v>28</v>
      </c>
      <c r="I8" s="1" t="s">
        <v>18</v>
      </c>
      <c r="J8" s="1" t="s">
        <v>19</v>
      </c>
      <c r="K8" s="1" t="s">
        <v>23</v>
      </c>
      <c r="L8" s="1" t="s">
        <v>23</v>
      </c>
      <c r="N8" s="0" t="s">
        <v>44</v>
      </c>
      <c r="O8" s="0" t="s">
        <v>37</v>
      </c>
      <c r="Q8" s="0" t="s">
        <v>37</v>
      </c>
      <c r="S8" s="0" t="s">
        <v>44</v>
      </c>
      <c r="U8" s="11" t="s">
        <v>47</v>
      </c>
      <c r="V8" s="12" t="s">
        <v>48</v>
      </c>
      <c r="W8" s="12" t="s">
        <v>48</v>
      </c>
      <c r="X8" s="12" t="s">
        <v>49</v>
      </c>
      <c r="Y8" s="13" t="s">
        <v>49</v>
      </c>
    </row>
    <row r="9" customFormat="false" ht="12.8" hidden="false" customHeight="false" outlineLevel="0" collapsed="false">
      <c r="A9" s="1" t="s">
        <v>45</v>
      </c>
      <c r="B9" s="1" t="s">
        <v>34</v>
      </c>
      <c r="C9" s="1" t="s">
        <v>14</v>
      </c>
      <c r="D9" s="1" t="s">
        <v>37</v>
      </c>
      <c r="E9" s="1" t="s">
        <v>27</v>
      </c>
      <c r="F9" s="1" t="s">
        <v>16</v>
      </c>
      <c r="G9" s="1" t="s">
        <v>17</v>
      </c>
      <c r="H9" s="1" t="s">
        <v>28</v>
      </c>
      <c r="I9" s="1" t="s">
        <v>18</v>
      </c>
      <c r="J9" s="1" t="s">
        <v>19</v>
      </c>
      <c r="K9" s="1" t="s">
        <v>21</v>
      </c>
      <c r="L9" s="1" t="s">
        <v>23</v>
      </c>
      <c r="N9" s="0" t="s">
        <v>44</v>
      </c>
      <c r="O9" s="0" t="s">
        <v>42</v>
      </c>
      <c r="Q9" s="0" t="s">
        <v>42</v>
      </c>
      <c r="S9" s="0" t="s">
        <v>44</v>
      </c>
      <c r="U9" s="0" t="s">
        <v>50</v>
      </c>
    </row>
    <row r="10" customFormat="false" ht="12.8" hidden="false" customHeight="false" outlineLevel="0" collapsed="false">
      <c r="A10" s="1" t="s">
        <v>45</v>
      </c>
      <c r="B10" s="1" t="s">
        <v>34</v>
      </c>
      <c r="C10" s="1" t="s">
        <v>36</v>
      </c>
      <c r="D10" s="1" t="s">
        <v>15</v>
      </c>
      <c r="E10" s="1" t="s">
        <v>37</v>
      </c>
      <c r="F10" s="1" t="s">
        <v>38</v>
      </c>
      <c r="G10" s="1" t="s">
        <v>27</v>
      </c>
      <c r="H10" s="1" t="s">
        <v>28</v>
      </c>
      <c r="I10" s="1" t="s">
        <v>18</v>
      </c>
      <c r="J10" s="1" t="s">
        <v>40</v>
      </c>
      <c r="K10" s="1" t="s">
        <v>42</v>
      </c>
      <c r="L10" s="1" t="s">
        <v>43</v>
      </c>
      <c r="N10" s="0" t="s">
        <v>44</v>
      </c>
      <c r="O10" s="0" t="s">
        <v>51</v>
      </c>
      <c r="Q10" s="0" t="s">
        <v>51</v>
      </c>
      <c r="S10" s="0" t="s">
        <v>44</v>
      </c>
    </row>
    <row r="11" customFormat="false" ht="12.8" hidden="false" customHeight="false" outlineLevel="0" collapsed="false">
      <c r="A11" s="1" t="s">
        <v>45</v>
      </c>
      <c r="B11" s="1" t="s">
        <v>34</v>
      </c>
      <c r="C11" s="1" t="s">
        <v>26</v>
      </c>
      <c r="D11" s="1" t="s">
        <v>27</v>
      </c>
      <c r="E11" s="1" t="s">
        <v>16</v>
      </c>
      <c r="F11" s="1" t="s">
        <v>28</v>
      </c>
      <c r="G11" s="1" t="s">
        <v>18</v>
      </c>
      <c r="H11" s="1" t="s">
        <v>19</v>
      </c>
      <c r="I11" s="1" t="s">
        <v>21</v>
      </c>
      <c r="J11" s="1" t="s">
        <v>23</v>
      </c>
      <c r="K11" s="1" t="s">
        <v>23</v>
      </c>
      <c r="L11" s="1" t="s">
        <v>23</v>
      </c>
      <c r="N11" s="0" t="s">
        <v>44</v>
      </c>
      <c r="O11" s="0" t="s">
        <v>39</v>
      </c>
      <c r="Q11" s="0" t="s">
        <v>39</v>
      </c>
      <c r="S11" s="0" t="s">
        <v>44</v>
      </c>
    </row>
    <row r="12" customFormat="false" ht="12.8" hidden="false" customHeight="false" outlineLevel="0" collapsed="false">
      <c r="N12" s="0" t="s">
        <v>44</v>
      </c>
      <c r="O12" s="0" t="s">
        <v>40</v>
      </c>
      <c r="Q12" s="0" t="s">
        <v>40</v>
      </c>
      <c r="S12" s="0" t="s">
        <v>44</v>
      </c>
      <c r="X12" s="14"/>
    </row>
    <row r="13" customFormat="false" ht="12.8" hidden="false" customHeight="false" outlineLevel="0" collapsed="false">
      <c r="N13" s="0" t="s">
        <v>44</v>
      </c>
      <c r="O13" s="0" t="s">
        <v>41</v>
      </c>
      <c r="Q13" s="0" t="s">
        <v>41</v>
      </c>
      <c r="S13" s="0" t="s">
        <v>44</v>
      </c>
      <c r="X13" s="14"/>
    </row>
    <row r="14" customFormat="false" ht="12.8" hidden="false" customHeight="false" outlineLevel="0" collapsed="false">
      <c r="N14" s="0" t="s">
        <v>44</v>
      </c>
      <c r="O14" s="0" t="s">
        <v>52</v>
      </c>
      <c r="Q14" s="0" t="s">
        <v>52</v>
      </c>
      <c r="S14" s="0" t="s">
        <v>44</v>
      </c>
      <c r="X14" s="14"/>
    </row>
    <row r="15" customFormat="false" ht="12.8" hidden="false" customHeight="false" outlineLevel="0" collapsed="false">
      <c r="N15" s="0" t="s">
        <v>44</v>
      </c>
      <c r="O15" s="0" t="s">
        <v>53</v>
      </c>
      <c r="Q15" s="0" t="s">
        <v>53</v>
      </c>
      <c r="S15" s="0" t="s">
        <v>44</v>
      </c>
      <c r="X15" s="14"/>
    </row>
    <row r="16" customFormat="false" ht="10.4" hidden="false" customHeight="true" outlineLevel="0" collapsed="false">
      <c r="N16" s="0" t="s">
        <v>44</v>
      </c>
      <c r="O16" s="0" t="s">
        <v>54</v>
      </c>
      <c r="Q16" s="0" t="s">
        <v>54</v>
      </c>
      <c r="S16" s="0" t="s">
        <v>44</v>
      </c>
    </row>
    <row r="17" s="15" customFormat="true" ht="23.85" hidden="false" customHeight="false" outlineLevel="0" collapsed="false">
      <c r="B17" s="16" t="s">
        <v>55</v>
      </c>
      <c r="C17" s="17" t="s">
        <v>56</v>
      </c>
      <c r="D17" s="17" t="s">
        <v>57</v>
      </c>
      <c r="E17" s="17" t="s">
        <v>58</v>
      </c>
      <c r="F17" s="4" t="s">
        <v>59</v>
      </c>
      <c r="G17" s="4" t="s">
        <v>60</v>
      </c>
      <c r="H17" s="5" t="s">
        <v>61</v>
      </c>
      <c r="I17" s="18" t="s">
        <v>62</v>
      </c>
      <c r="J17" s="19"/>
      <c r="N17" s="15" t="s">
        <v>44</v>
      </c>
      <c r="O17" s="15" t="s">
        <v>38</v>
      </c>
      <c r="Q17" s="15" t="s">
        <v>38</v>
      </c>
      <c r="S17" s="15" t="s">
        <v>44</v>
      </c>
    </row>
    <row r="18" customFormat="false" ht="19.4" hidden="false" customHeight="false" outlineLevel="0" collapsed="false">
      <c r="B18" s="20" t="s">
        <v>15</v>
      </c>
      <c r="C18" s="21" t="s">
        <v>63</v>
      </c>
      <c r="D18" s="22" t="s">
        <v>64</v>
      </c>
      <c r="E18" s="23" t="s">
        <v>65</v>
      </c>
      <c r="F18" s="23" t="n">
        <v>7</v>
      </c>
      <c r="G18" s="24" t="s">
        <v>66</v>
      </c>
      <c r="H18" s="25" t="s">
        <v>67</v>
      </c>
      <c r="N18" s="0" t="s">
        <v>29</v>
      </c>
      <c r="O18" s="0" t="s">
        <v>19</v>
      </c>
      <c r="Q18" s="0" t="s">
        <v>19</v>
      </c>
      <c r="S18" s="0" t="s">
        <v>29</v>
      </c>
    </row>
    <row r="19" customFormat="false" ht="19.4" hidden="false" customHeight="false" outlineLevel="0" collapsed="false">
      <c r="B19" s="20" t="s">
        <v>16</v>
      </c>
      <c r="C19" s="21" t="s">
        <v>68</v>
      </c>
      <c r="D19" s="22" t="s">
        <v>69</v>
      </c>
      <c r="E19" s="23" t="s">
        <v>70</v>
      </c>
      <c r="F19" s="23" t="n">
        <v>7</v>
      </c>
      <c r="G19" s="24" t="s">
        <v>71</v>
      </c>
      <c r="H19" s="25" t="s">
        <v>72</v>
      </c>
      <c r="N19" s="0" t="s">
        <v>29</v>
      </c>
      <c r="O19" s="0" t="s">
        <v>73</v>
      </c>
      <c r="Q19" s="0" t="s">
        <v>20</v>
      </c>
      <c r="S19" s="0" t="s">
        <v>29</v>
      </c>
    </row>
    <row r="20" customFormat="false" ht="19.4" hidden="false" customHeight="false" outlineLevel="0" collapsed="false">
      <c r="B20" s="20" t="s">
        <v>17</v>
      </c>
      <c r="C20" s="21" t="s">
        <v>74</v>
      </c>
      <c r="D20" s="22" t="s">
        <v>69</v>
      </c>
      <c r="E20" s="23" t="s">
        <v>70</v>
      </c>
      <c r="F20" s="23" t="n">
        <v>7</v>
      </c>
      <c r="G20" s="24" t="s">
        <v>71</v>
      </c>
      <c r="H20" s="25" t="s">
        <v>72</v>
      </c>
      <c r="N20" s="0" t="s">
        <v>29</v>
      </c>
      <c r="O20" s="0" t="s">
        <v>20</v>
      </c>
      <c r="Q20" s="0" t="s">
        <v>75</v>
      </c>
      <c r="S20" s="0" t="s">
        <v>29</v>
      </c>
    </row>
    <row r="21" customFormat="false" ht="19.4" hidden="false" customHeight="false" outlineLevel="0" collapsed="false">
      <c r="B21" s="20" t="s">
        <v>27</v>
      </c>
      <c r="C21" s="21" t="s">
        <v>76</v>
      </c>
      <c r="D21" s="22" t="s">
        <v>69</v>
      </c>
      <c r="E21" s="23" t="s">
        <v>70</v>
      </c>
      <c r="F21" s="23" t="n">
        <v>8</v>
      </c>
      <c r="G21" s="24" t="s">
        <v>71</v>
      </c>
      <c r="H21" s="25" t="s">
        <v>72</v>
      </c>
      <c r="N21" s="0" t="s">
        <v>29</v>
      </c>
      <c r="O21" s="0" t="s">
        <v>75</v>
      </c>
      <c r="Q21" s="0" t="s">
        <v>16</v>
      </c>
      <c r="S21" s="0" t="s">
        <v>77</v>
      </c>
    </row>
    <row r="22" customFormat="false" ht="19.4" hidden="false" customHeight="false" outlineLevel="0" collapsed="false">
      <c r="B22" s="20" t="s">
        <v>28</v>
      </c>
      <c r="C22" s="26" t="s">
        <v>78</v>
      </c>
      <c r="D22" s="22" t="s">
        <v>79</v>
      </c>
      <c r="E22" s="23" t="s">
        <v>65</v>
      </c>
      <c r="F22" s="23" t="n">
        <v>7</v>
      </c>
      <c r="G22" s="24" t="s">
        <v>80</v>
      </c>
      <c r="H22" s="25" t="s">
        <v>81</v>
      </c>
      <c r="N22" s="0" t="s">
        <v>77</v>
      </c>
      <c r="O22" s="0" t="s">
        <v>82</v>
      </c>
      <c r="Q22" s="0" t="s">
        <v>27</v>
      </c>
      <c r="S22" s="0" t="s">
        <v>77</v>
      </c>
    </row>
    <row r="23" customFormat="false" ht="19.4" hidden="false" customHeight="false" outlineLevel="0" collapsed="false">
      <c r="B23" s="20" t="s">
        <v>18</v>
      </c>
      <c r="C23" s="21" t="s">
        <v>83</v>
      </c>
      <c r="D23" s="22" t="s">
        <v>84</v>
      </c>
      <c r="E23" s="23" t="s">
        <v>70</v>
      </c>
      <c r="F23" s="23" t="n">
        <v>9</v>
      </c>
      <c r="G23" s="24" t="s">
        <v>66</v>
      </c>
      <c r="H23" s="25" t="s">
        <v>85</v>
      </c>
      <c r="I23" s="0" t="s">
        <v>86</v>
      </c>
      <c r="N23" s="0" t="s">
        <v>77</v>
      </c>
      <c r="O23" s="0" t="s">
        <v>16</v>
      </c>
      <c r="Q23" s="0" t="s">
        <v>17</v>
      </c>
      <c r="S23" s="0" t="s">
        <v>77</v>
      </c>
    </row>
    <row r="24" customFormat="false" ht="19.4" hidden="false" customHeight="false" outlineLevel="0" collapsed="false">
      <c r="B24" s="20" t="s">
        <v>19</v>
      </c>
      <c r="C24" s="21" t="s">
        <v>87</v>
      </c>
      <c r="D24" s="22" t="s">
        <v>88</v>
      </c>
      <c r="E24" s="23" t="s">
        <v>70</v>
      </c>
      <c r="F24" s="23" t="n">
        <v>8</v>
      </c>
      <c r="G24" s="24" t="s">
        <v>89</v>
      </c>
      <c r="H24" s="25" t="s">
        <v>72</v>
      </c>
      <c r="I24" s="27" t="s">
        <v>90</v>
      </c>
      <c r="N24" s="0" t="s">
        <v>77</v>
      </c>
      <c r="O24" s="0" t="s">
        <v>91</v>
      </c>
      <c r="R24" s="0" t="s">
        <v>82</v>
      </c>
      <c r="AB24" s="0" t="s">
        <v>92</v>
      </c>
      <c r="AC24" s="0" t="s">
        <v>93</v>
      </c>
      <c r="AD24" s="0" t="s">
        <v>94</v>
      </c>
    </row>
    <row r="25" customFormat="false" ht="19.4" hidden="false" customHeight="false" outlineLevel="0" collapsed="false">
      <c r="B25" s="20" t="s">
        <v>20</v>
      </c>
      <c r="C25" s="21" t="s">
        <v>95</v>
      </c>
      <c r="D25" s="22" t="s">
        <v>96</v>
      </c>
      <c r="E25" s="23" t="s">
        <v>70</v>
      </c>
      <c r="F25" s="23" t="n">
        <v>3</v>
      </c>
      <c r="G25" s="24" t="s">
        <v>89</v>
      </c>
      <c r="H25" s="25" t="s">
        <v>72</v>
      </c>
      <c r="I25" s="27" t="s">
        <v>90</v>
      </c>
      <c r="N25" s="0" t="s">
        <v>77</v>
      </c>
      <c r="O25" s="0" t="s">
        <v>17</v>
      </c>
      <c r="R25" s="0" t="s">
        <v>91</v>
      </c>
      <c r="AB25" s="0" t="n">
        <v>0.001</v>
      </c>
      <c r="AC25" s="0" t="n">
        <v>0.01</v>
      </c>
      <c r="AD25" s="0" t="n">
        <v>0.05</v>
      </c>
    </row>
    <row r="26" customFormat="false" ht="19.4" hidden="false" customHeight="false" outlineLevel="0" collapsed="false">
      <c r="B26" s="28" t="s">
        <v>21</v>
      </c>
      <c r="C26" s="29" t="s">
        <v>97</v>
      </c>
      <c r="D26" s="30" t="s">
        <v>64</v>
      </c>
      <c r="E26" s="31" t="s">
        <v>65</v>
      </c>
      <c r="F26" s="31" t="n">
        <v>4</v>
      </c>
      <c r="G26" s="32" t="s">
        <v>66</v>
      </c>
      <c r="H26" s="33" t="s">
        <v>98</v>
      </c>
      <c r="I26" s="27" t="s">
        <v>99</v>
      </c>
      <c r="N26" s="0" t="s">
        <v>77</v>
      </c>
      <c r="O26" s="0" t="s">
        <v>100</v>
      </c>
      <c r="R26" s="0" t="s">
        <v>100</v>
      </c>
      <c r="V26" s="0" t="s">
        <v>101</v>
      </c>
    </row>
    <row r="27" customFormat="false" ht="12.8" hidden="false" customHeight="false" outlineLevel="0" collapsed="false">
      <c r="N27" s="0" t="s">
        <v>77</v>
      </c>
      <c r="O27" s="0" t="s">
        <v>102</v>
      </c>
      <c r="R27" s="0" t="s">
        <v>102</v>
      </c>
    </row>
    <row r="28" customFormat="false" ht="12.8" hidden="false" customHeight="false" outlineLevel="0" collapsed="false">
      <c r="N28" s="0" t="s">
        <v>77</v>
      </c>
      <c r="O28" s="0" t="s">
        <v>103</v>
      </c>
      <c r="R28" s="0" t="s">
        <v>103</v>
      </c>
      <c r="W28" s="0" t="s">
        <v>104</v>
      </c>
      <c r="X28" s="0" t="s">
        <v>105</v>
      </c>
      <c r="Y28" s="0" t="s">
        <v>106</v>
      </c>
      <c r="AA28" s="0" t="s">
        <v>107</v>
      </c>
    </row>
    <row r="29" customFormat="false" ht="12.8" hidden="false" customHeight="false" outlineLevel="0" collapsed="false">
      <c r="N29" s="0" t="s">
        <v>77</v>
      </c>
      <c r="O29" s="0" t="s">
        <v>108</v>
      </c>
      <c r="R29" s="0" t="s">
        <v>108</v>
      </c>
      <c r="V29" s="0" t="s">
        <v>109</v>
      </c>
      <c r="W29" s="0" t="n">
        <v>0.026</v>
      </c>
      <c r="X29" s="0" t="n">
        <f aca="false">W29*43</f>
        <v>1.118</v>
      </c>
      <c r="Y29" s="0" t="n">
        <v>0.007</v>
      </c>
      <c r="Z29" s="0" t="n">
        <f aca="false">Y29*43</f>
        <v>0.301</v>
      </c>
      <c r="AA29" s="14" t="n">
        <v>0.0003</v>
      </c>
      <c r="AB29" s="0" t="s">
        <v>92</v>
      </c>
    </row>
    <row r="30" customFormat="false" ht="12.8" hidden="false" customHeight="false" outlineLevel="0" collapsed="false">
      <c r="N30" s="0" t="s">
        <v>77</v>
      </c>
      <c r="O30" s="0" t="s">
        <v>110</v>
      </c>
      <c r="R30" s="0" t="s">
        <v>110</v>
      </c>
      <c r="V30" s="0" t="s">
        <v>111</v>
      </c>
      <c r="W30" s="0" t="n">
        <v>0.039</v>
      </c>
      <c r="X30" s="0" t="n">
        <f aca="false">W30*43</f>
        <v>1.677</v>
      </c>
      <c r="Y30" s="0" t="n">
        <v>0.009</v>
      </c>
      <c r="Z30" s="0" t="n">
        <f aca="false">Y30*43</f>
        <v>0.387</v>
      </c>
      <c r="AA30" s="14" t="n">
        <v>7.3E-005</v>
      </c>
      <c r="AB30" s="0" t="s">
        <v>92</v>
      </c>
    </row>
    <row r="31" customFormat="false" ht="12.8" hidden="false" customHeight="false" outlineLevel="0" collapsed="false">
      <c r="N31" s="0" t="s">
        <v>77</v>
      </c>
      <c r="O31" s="0" t="s">
        <v>27</v>
      </c>
      <c r="R31" s="0" t="s">
        <v>112</v>
      </c>
      <c r="V31" s="1" t="s">
        <v>113</v>
      </c>
      <c r="W31" s="0" t="n">
        <v>0.025</v>
      </c>
      <c r="X31" s="0" t="n">
        <f aca="false">W31*43</f>
        <v>1.075</v>
      </c>
      <c r="Y31" s="0" t="n">
        <v>0.008</v>
      </c>
      <c r="Z31" s="0" t="n">
        <f aca="false">Y31*43</f>
        <v>0.344</v>
      </c>
      <c r="AA31" s="0" t="n">
        <v>0.0027</v>
      </c>
      <c r="AB31" s="0" t="s">
        <v>93</v>
      </c>
    </row>
    <row r="32" customFormat="false" ht="12.8" hidden="false" customHeight="false" outlineLevel="0" collapsed="false">
      <c r="N32" s="0" t="s">
        <v>77</v>
      </c>
      <c r="O32" s="0" t="s">
        <v>112</v>
      </c>
      <c r="R32" s="0" t="s">
        <v>114</v>
      </c>
      <c r="V32" s="0" t="s">
        <v>115</v>
      </c>
      <c r="W32" s="0" t="n">
        <v>0.032</v>
      </c>
      <c r="X32" s="0" t="n">
        <f aca="false">W32*43</f>
        <v>1.376</v>
      </c>
      <c r="Y32" s="0" t="n">
        <v>0.007</v>
      </c>
      <c r="Z32" s="0" t="n">
        <f aca="false">Y32*43</f>
        <v>0.301</v>
      </c>
      <c r="AA32" s="14" t="n">
        <v>5.5E-005</v>
      </c>
      <c r="AB32" s="0" t="s">
        <v>92</v>
      </c>
    </row>
    <row r="33" customFormat="false" ht="12.8" hidden="false" customHeight="false" outlineLevel="0" collapsed="false">
      <c r="N33" s="0" t="s">
        <v>77</v>
      </c>
      <c r="O33" s="0" t="s">
        <v>114</v>
      </c>
      <c r="R33" s="0" t="s">
        <v>73</v>
      </c>
      <c r="V33" s="0" t="s">
        <v>116</v>
      </c>
      <c r="W33" s="0" t="n">
        <v>0.027</v>
      </c>
      <c r="X33" s="0" t="n">
        <f aca="false">W33*43</f>
        <v>1.161</v>
      </c>
      <c r="Y33" s="0" t="n">
        <v>0.007</v>
      </c>
      <c r="Z33" s="0" t="n">
        <f aca="false">Y33*43</f>
        <v>0.301</v>
      </c>
      <c r="AA33" s="14" t="n">
        <v>0.00054</v>
      </c>
      <c r="AB33" s="0" t="s">
        <v>92</v>
      </c>
    </row>
    <row r="34" customFormat="false" ht="12.8" hidden="false" customHeight="false" outlineLevel="0" collapsed="false">
      <c r="V34" s="1" t="s">
        <v>117</v>
      </c>
      <c r="W34" s="0" t="n">
        <v>0.024</v>
      </c>
      <c r="X34" s="0" t="n">
        <f aca="false">W34*43</f>
        <v>1.032</v>
      </c>
      <c r="Y34" s="0" t="n">
        <v>0.008</v>
      </c>
      <c r="Z34" s="0" t="n">
        <f aca="false">Y34*43</f>
        <v>0.344</v>
      </c>
      <c r="AA34" s="0" t="n">
        <v>0.0063</v>
      </c>
      <c r="AB34" s="0" t="s">
        <v>92</v>
      </c>
    </row>
    <row r="35" customFormat="false" ht="12.8" hidden="false" customHeight="false" outlineLevel="0" collapsed="false">
      <c r="V35" s="0" t="s">
        <v>118</v>
      </c>
      <c r="W35" s="0" t="n">
        <v>0.037</v>
      </c>
      <c r="X35" s="0" t="n">
        <f aca="false">W35*43</f>
        <v>1.591</v>
      </c>
      <c r="Y35" s="0" t="n">
        <v>0.008</v>
      </c>
      <c r="Z35" s="0" t="n">
        <f aca="false">Y35*43</f>
        <v>0.344</v>
      </c>
      <c r="AA35" s="14" t="n">
        <v>3.2E-005</v>
      </c>
      <c r="AB35" s="0" t="s">
        <v>92</v>
      </c>
    </row>
    <row r="36" customFormat="false" ht="12.8" hidden="false" customHeight="false" outlineLevel="0" collapsed="false">
      <c r="V36" s="34" t="s">
        <v>119</v>
      </c>
      <c r="W36" s="0" t="n">
        <v>0.027</v>
      </c>
      <c r="X36" s="0" t="n">
        <f aca="false">W36*43</f>
        <v>1.161</v>
      </c>
      <c r="Y36" s="0" t="n">
        <v>0.006</v>
      </c>
      <c r="Z36" s="0" t="n">
        <f aca="false">Y36*43</f>
        <v>0.258</v>
      </c>
      <c r="AA36" s="14" t="n">
        <v>7.6E-005</v>
      </c>
      <c r="AB36" s="0" t="s">
        <v>92</v>
      </c>
    </row>
    <row r="37" customFormat="false" ht="12.8" hidden="false" customHeight="false" outlineLevel="0" collapsed="false">
      <c r="N37" s="35"/>
      <c r="O37" s="35"/>
      <c r="P37" s="35"/>
      <c r="Q37" s="35"/>
      <c r="R37" s="35"/>
      <c r="S37" s="35"/>
      <c r="T37" s="35"/>
      <c r="U37" s="35"/>
      <c r="V37" s="0" t="s">
        <v>120</v>
      </c>
      <c r="W37" s="0" t="n">
        <v>0.035</v>
      </c>
      <c r="X37" s="0" t="n">
        <f aca="false">W37*43</f>
        <v>1.505</v>
      </c>
      <c r="Y37" s="0" t="n">
        <v>0.006</v>
      </c>
      <c r="Z37" s="0" t="n">
        <f aca="false">Y37*43</f>
        <v>0.258</v>
      </c>
      <c r="AA37" s="14" t="n">
        <v>3E-006</v>
      </c>
      <c r="AB37" s="0" t="s">
        <v>92</v>
      </c>
    </row>
    <row r="38" customFormat="false" ht="12.8" hidden="false" customHeight="false" outlineLevel="0" collapsed="false">
      <c r="V38" s="0" t="s">
        <v>121</v>
      </c>
      <c r="W38" s="0" t="n">
        <v>0.028</v>
      </c>
      <c r="X38" s="0" t="n">
        <f aca="false">W38*43</f>
        <v>1.204</v>
      </c>
      <c r="Y38" s="0" t="n">
        <v>0.005</v>
      </c>
      <c r="Z38" s="0" t="n">
        <f aca="false">Y38*43</f>
        <v>0.215</v>
      </c>
      <c r="AA38" s="14" t="n">
        <v>6E-006</v>
      </c>
      <c r="AB38" s="0" t="s">
        <v>92</v>
      </c>
    </row>
    <row r="40" customFormat="false" ht="12.8" hidden="false" customHeight="false" outlineLevel="0" collapsed="false">
      <c r="V40" s="0" t="s">
        <v>122</v>
      </c>
    </row>
    <row r="41" customFormat="false" ht="12.8" hidden="false" customHeight="false" outlineLevel="0" collapsed="false">
      <c r="W41" s="0" t="s">
        <v>104</v>
      </c>
      <c r="X41" s="0" t="s">
        <v>105</v>
      </c>
      <c r="Y41" s="0" t="s">
        <v>106</v>
      </c>
      <c r="AA41" s="0" t="s">
        <v>107</v>
      </c>
    </row>
    <row r="42" customFormat="false" ht="12.8" hidden="false" customHeight="false" outlineLevel="0" collapsed="false">
      <c r="V42" s="0" t="s">
        <v>109</v>
      </c>
      <c r="W42" s="0" t="n">
        <v>0.022</v>
      </c>
      <c r="X42" s="0" t="n">
        <f aca="false">W42*43</f>
        <v>0.946</v>
      </c>
      <c r="Y42" s="0" t="n">
        <v>0.008</v>
      </c>
      <c r="Z42" s="0" t="n">
        <f aca="false">Y42*43</f>
        <v>0.344</v>
      </c>
      <c r="AA42" s="14" t="n">
        <v>0.0093</v>
      </c>
      <c r="AB42" s="0" t="s">
        <v>93</v>
      </c>
    </row>
    <row r="43" customFormat="false" ht="12.8" hidden="false" customHeight="false" outlineLevel="0" collapsed="false">
      <c r="V43" s="0" t="s">
        <v>111</v>
      </c>
      <c r="W43" s="0" t="n">
        <v>0.026</v>
      </c>
      <c r="X43" s="0" t="n">
        <f aca="false">W43*43</f>
        <v>1.118</v>
      </c>
      <c r="Y43" s="0" t="n">
        <v>0.008</v>
      </c>
      <c r="Z43" s="0" t="n">
        <f aca="false">Y43*43</f>
        <v>0.344</v>
      </c>
      <c r="AA43" s="14" t="n">
        <v>0.0036</v>
      </c>
      <c r="AB43" s="0" t="s">
        <v>93</v>
      </c>
    </row>
    <row r="44" customFormat="false" ht="12.8" hidden="false" customHeight="false" outlineLevel="0" collapsed="false">
      <c r="V44" s="1" t="s">
        <v>113</v>
      </c>
      <c r="W44" s="0" t="n">
        <v>0.017</v>
      </c>
      <c r="X44" s="0" t="n">
        <f aca="false">W44*43</f>
        <v>0.731</v>
      </c>
      <c r="Y44" s="0" t="n">
        <v>0.008</v>
      </c>
      <c r="Z44" s="0" t="n">
        <f aca="false">Y44*43</f>
        <v>0.344</v>
      </c>
      <c r="AA44" s="0" t="n">
        <v>0.0491</v>
      </c>
      <c r="AB44" s="0" t="s">
        <v>94</v>
      </c>
    </row>
    <row r="45" customFormat="false" ht="12.8" hidden="false" customHeight="false" outlineLevel="0" collapsed="false">
      <c r="V45" s="0" t="s">
        <v>115</v>
      </c>
      <c r="W45" s="0" t="n">
        <v>0.021</v>
      </c>
      <c r="X45" s="0" t="n">
        <f aca="false">W45*43</f>
        <v>0.903</v>
      </c>
      <c r="Y45" s="0" t="n">
        <v>0.01</v>
      </c>
      <c r="Z45" s="0" t="n">
        <f aca="false">Y45*43</f>
        <v>0.43</v>
      </c>
      <c r="AA45" s="14" t="n">
        <v>0.037</v>
      </c>
      <c r="AB45" s="0" t="s">
        <v>94</v>
      </c>
    </row>
    <row r="46" customFormat="false" ht="12.8" hidden="false" customHeight="false" outlineLevel="0" collapsed="false">
      <c r="V46" s="0" t="s">
        <v>116</v>
      </c>
      <c r="W46" s="0" t="n">
        <v>0.018</v>
      </c>
      <c r="X46" s="0" t="n">
        <f aca="false">W46*43</f>
        <v>0.774</v>
      </c>
      <c r="Y46" s="0" t="n">
        <v>0.009</v>
      </c>
      <c r="Z46" s="0" t="n">
        <f aca="false">Y46*43</f>
        <v>0.387</v>
      </c>
      <c r="AA46" s="14" t="n">
        <v>0.07</v>
      </c>
      <c r="AB46" s="0" t="s">
        <v>123</v>
      </c>
    </row>
    <row r="47" customFormat="false" ht="12.8" hidden="false" customHeight="false" outlineLevel="0" collapsed="false">
      <c r="V47" s="1" t="s">
        <v>117</v>
      </c>
      <c r="W47" s="0" t="n">
        <v>0.004</v>
      </c>
      <c r="X47" s="0" t="n">
        <f aca="false">W47*43</f>
        <v>0.172</v>
      </c>
      <c r="Y47" s="0" t="n">
        <v>0.008</v>
      </c>
      <c r="Z47" s="0" t="n">
        <f aca="false">Y47*43</f>
        <v>0.344</v>
      </c>
      <c r="AA47" s="0" t="n">
        <v>0.645</v>
      </c>
      <c r="AB47" s="0" t="s">
        <v>123</v>
      </c>
    </row>
    <row r="48" customFormat="false" ht="12.8" hidden="false" customHeight="false" outlineLevel="0" collapsed="false">
      <c r="V48" s="0" t="s">
        <v>118</v>
      </c>
      <c r="W48" s="0" t="n">
        <v>0.041</v>
      </c>
      <c r="X48" s="0" t="n">
        <f aca="false">W48*43</f>
        <v>1.763</v>
      </c>
      <c r="Y48" s="0" t="n">
        <v>0.008</v>
      </c>
      <c r="Z48" s="0" t="n">
        <f aca="false">Y48*43</f>
        <v>0.344</v>
      </c>
      <c r="AA48" s="14" t="n">
        <v>1.65E-005</v>
      </c>
      <c r="AB48" s="0" t="s">
        <v>92</v>
      </c>
    </row>
    <row r="49" customFormat="false" ht="12.8" hidden="false" customHeight="false" outlineLevel="0" collapsed="false">
      <c r="V49" s="34" t="s">
        <v>119</v>
      </c>
      <c r="W49" s="0" t="n">
        <v>0.046</v>
      </c>
      <c r="X49" s="0" t="n">
        <f aca="false">W49*43</f>
        <v>1.978</v>
      </c>
      <c r="Y49" s="0" t="n">
        <v>0.009</v>
      </c>
      <c r="Z49" s="0" t="n">
        <f aca="false">Y49*43</f>
        <v>0.387</v>
      </c>
      <c r="AA49" s="14" t="n">
        <v>1.6E-005</v>
      </c>
      <c r="AB49" s="0" t="s">
        <v>92</v>
      </c>
    </row>
    <row r="50" customFormat="false" ht="12.8" hidden="false" customHeight="false" outlineLevel="0" collapsed="false">
      <c r="V50" s="0" t="s">
        <v>120</v>
      </c>
      <c r="W50" s="0" t="n">
        <v>0.044</v>
      </c>
      <c r="X50" s="0" t="n">
        <f aca="false">W50*43</f>
        <v>1.892</v>
      </c>
      <c r="Y50" s="0" t="n">
        <v>0.008</v>
      </c>
      <c r="Z50" s="0" t="n">
        <f aca="false">Y50*43</f>
        <v>0.344</v>
      </c>
      <c r="AA50" s="14" t="n">
        <v>1E-006</v>
      </c>
      <c r="AB50" s="0" t="s">
        <v>92</v>
      </c>
    </row>
    <row r="51" customFormat="false" ht="12.8" hidden="false" customHeight="false" outlineLevel="0" collapsed="false">
      <c r="V51" s="0" t="s">
        <v>121</v>
      </c>
      <c r="W51" s="0" t="n">
        <v>0.041</v>
      </c>
      <c r="X51" s="0" t="n">
        <f aca="false">W51*43</f>
        <v>1.763</v>
      </c>
      <c r="Y51" s="0" t="n">
        <v>0.008</v>
      </c>
      <c r="Z51" s="0" t="n">
        <f aca="false">Y51*43</f>
        <v>0.344</v>
      </c>
      <c r="AA51" s="14" t="n">
        <v>8E-006</v>
      </c>
      <c r="AB51" s="0" t="s">
        <v>92</v>
      </c>
    </row>
    <row r="54" customFormat="false" ht="12.8" hidden="false" customHeight="false" outlineLevel="0" collapsed="false">
      <c r="V54" s="0" t="s">
        <v>101</v>
      </c>
    </row>
    <row r="55" customFormat="false" ht="12.8" hidden="false" customHeight="false" outlineLevel="0" collapsed="false">
      <c r="AC55" s="36"/>
      <c r="AD55" s="37" t="s">
        <v>124</v>
      </c>
      <c r="AE55" s="38"/>
      <c r="AF55" s="38"/>
      <c r="AG55" s="37" t="s">
        <v>125</v>
      </c>
      <c r="AH55" s="38"/>
      <c r="AI55" s="39"/>
    </row>
    <row r="56" customFormat="false" ht="12.8" hidden="false" customHeight="false" outlineLevel="0" collapsed="false">
      <c r="W56" s="0" t="s">
        <v>105</v>
      </c>
      <c r="X56" s="0" t="s">
        <v>106</v>
      </c>
      <c r="Y56" s="0" t="s">
        <v>126</v>
      </c>
      <c r="AC56" s="40"/>
      <c r="AD56" s="41" t="s">
        <v>105</v>
      </c>
      <c r="AE56" s="41" t="s">
        <v>127</v>
      </c>
      <c r="AF56" s="41" t="s">
        <v>107</v>
      </c>
      <c r="AG56" s="41" t="s">
        <v>105</v>
      </c>
      <c r="AH56" s="41" t="s">
        <v>127</v>
      </c>
      <c r="AI56" s="42" t="s">
        <v>107</v>
      </c>
      <c r="AJ56" s="2"/>
      <c r="AK56" s="2"/>
    </row>
    <row r="57" customFormat="false" ht="12.8" hidden="false" customHeight="false" outlineLevel="0" collapsed="false">
      <c r="V57" s="0" t="s">
        <v>109</v>
      </c>
      <c r="W57" s="7" t="n">
        <v>1.118</v>
      </c>
      <c r="X57" s="7" t="n">
        <v>0.301</v>
      </c>
      <c r="Y57" s="7" t="s">
        <v>92</v>
      </c>
      <c r="Z57" s="7" t="s">
        <v>128</v>
      </c>
      <c r="AC57" s="6" t="s">
        <v>129</v>
      </c>
      <c r="AD57" s="7" t="n">
        <v>1.118</v>
      </c>
      <c r="AE57" s="7" t="n">
        <v>0.301</v>
      </c>
      <c r="AF57" s="7" t="s">
        <v>128</v>
      </c>
      <c r="AG57" s="43" t="n">
        <v>0.946</v>
      </c>
      <c r="AH57" s="43" t="n">
        <v>0.344</v>
      </c>
      <c r="AI57" s="44" t="s">
        <v>130</v>
      </c>
    </row>
    <row r="58" customFormat="false" ht="12.8" hidden="false" customHeight="false" outlineLevel="0" collapsed="false">
      <c r="V58" s="0" t="s">
        <v>111</v>
      </c>
      <c r="W58" s="7" t="n">
        <v>1.677</v>
      </c>
      <c r="X58" s="7" t="n">
        <v>0.387</v>
      </c>
      <c r="Y58" s="7" t="s">
        <v>92</v>
      </c>
      <c r="Z58" s="7" t="s">
        <v>128</v>
      </c>
      <c r="AC58" s="6" t="s">
        <v>131</v>
      </c>
      <c r="AD58" s="7" t="n">
        <v>1.677</v>
      </c>
      <c r="AE58" s="7" t="n">
        <v>0.387</v>
      </c>
      <c r="AF58" s="7" t="s">
        <v>128</v>
      </c>
      <c r="AG58" s="43" t="n">
        <v>1.118</v>
      </c>
      <c r="AH58" s="43" t="n">
        <v>0.344</v>
      </c>
      <c r="AI58" s="44" t="s">
        <v>130</v>
      </c>
    </row>
    <row r="59" customFormat="false" ht="12.8" hidden="false" customHeight="false" outlineLevel="0" collapsed="false">
      <c r="V59" s="0" t="s">
        <v>113</v>
      </c>
      <c r="W59" s="7" t="n">
        <v>1.075</v>
      </c>
      <c r="X59" s="7" t="n">
        <v>0.344</v>
      </c>
      <c r="Y59" s="7" t="s">
        <v>93</v>
      </c>
      <c r="Z59" s="7" t="s">
        <v>130</v>
      </c>
      <c r="AC59" s="6" t="s">
        <v>132</v>
      </c>
      <c r="AD59" s="7" t="n">
        <v>1.075</v>
      </c>
      <c r="AE59" s="7" t="n">
        <v>0.344</v>
      </c>
      <c r="AF59" s="7" t="s">
        <v>130</v>
      </c>
      <c r="AG59" s="43" t="n">
        <v>0.731</v>
      </c>
      <c r="AH59" s="43" t="n">
        <v>0.344</v>
      </c>
      <c r="AI59" s="44" t="s">
        <v>133</v>
      </c>
    </row>
    <row r="60" customFormat="false" ht="12.8" hidden="false" customHeight="false" outlineLevel="0" collapsed="false">
      <c r="V60" s="0" t="s">
        <v>115</v>
      </c>
      <c r="W60" s="7" t="n">
        <v>1.376</v>
      </c>
      <c r="X60" s="7" t="n">
        <v>0.301</v>
      </c>
      <c r="Y60" s="7" t="s">
        <v>92</v>
      </c>
      <c r="Z60" s="7" t="s">
        <v>128</v>
      </c>
      <c r="AC60" s="6" t="s">
        <v>134</v>
      </c>
      <c r="AD60" s="7" t="n">
        <v>1.376</v>
      </c>
      <c r="AE60" s="7" t="n">
        <v>0.301</v>
      </c>
      <c r="AF60" s="7" t="s">
        <v>128</v>
      </c>
      <c r="AG60" s="43" t="n">
        <v>0.903</v>
      </c>
      <c r="AH60" s="43" t="n">
        <v>0.43</v>
      </c>
      <c r="AI60" s="44" t="s">
        <v>133</v>
      </c>
    </row>
    <row r="61" customFormat="false" ht="12.8" hidden="false" customHeight="false" outlineLevel="0" collapsed="false">
      <c r="V61" s="0" t="s">
        <v>116</v>
      </c>
      <c r="W61" s="7" t="n">
        <v>1.161</v>
      </c>
      <c r="X61" s="7" t="n">
        <v>0.301</v>
      </c>
      <c r="Y61" s="7" t="s">
        <v>92</v>
      </c>
      <c r="Z61" s="7" t="s">
        <v>128</v>
      </c>
      <c r="AC61" s="6" t="s">
        <v>135</v>
      </c>
      <c r="AD61" s="7" t="n">
        <v>1.161</v>
      </c>
      <c r="AE61" s="7" t="n">
        <v>0.301</v>
      </c>
      <c r="AF61" s="7" t="s">
        <v>128</v>
      </c>
      <c r="AG61" s="43" t="n">
        <v>0.774</v>
      </c>
      <c r="AH61" s="43" t="n">
        <v>0.387</v>
      </c>
      <c r="AI61" s="44" t="s">
        <v>136</v>
      </c>
    </row>
    <row r="62" customFormat="false" ht="12.8" hidden="false" customHeight="false" outlineLevel="0" collapsed="false">
      <c r="V62" s="0" t="s">
        <v>117</v>
      </c>
      <c r="W62" s="7" t="n">
        <v>1.032</v>
      </c>
      <c r="X62" s="7" t="n">
        <v>0.344</v>
      </c>
      <c r="Y62" s="7" t="s">
        <v>92</v>
      </c>
      <c r="Z62" s="7" t="s">
        <v>128</v>
      </c>
      <c r="AC62" s="6" t="s">
        <v>137</v>
      </c>
      <c r="AD62" s="7" t="n">
        <v>1.032</v>
      </c>
      <c r="AE62" s="7" t="n">
        <v>0.344</v>
      </c>
      <c r="AF62" s="7" t="s">
        <v>128</v>
      </c>
      <c r="AG62" s="43" t="n">
        <v>0.172</v>
      </c>
      <c r="AH62" s="43" t="n">
        <v>0.344</v>
      </c>
      <c r="AI62" s="44" t="s">
        <v>136</v>
      </c>
    </row>
    <row r="63" customFormat="false" ht="12.8" hidden="false" customHeight="false" outlineLevel="0" collapsed="false">
      <c r="V63" s="0" t="s">
        <v>118</v>
      </c>
      <c r="W63" s="7" t="n">
        <v>1.591</v>
      </c>
      <c r="X63" s="7" t="n">
        <v>0.344</v>
      </c>
      <c r="Y63" s="7" t="s">
        <v>92</v>
      </c>
      <c r="Z63" s="7" t="s">
        <v>128</v>
      </c>
      <c r="AC63" s="6" t="s">
        <v>138</v>
      </c>
      <c r="AD63" s="7" t="n">
        <v>1.591</v>
      </c>
      <c r="AE63" s="7" t="n">
        <v>0.344</v>
      </c>
      <c r="AF63" s="7" t="s">
        <v>128</v>
      </c>
      <c r="AG63" s="43" t="n">
        <v>1.763</v>
      </c>
      <c r="AH63" s="43" t="n">
        <v>0.344</v>
      </c>
      <c r="AI63" s="44" t="s">
        <v>128</v>
      </c>
    </row>
    <row r="64" customFormat="false" ht="12.8" hidden="false" customHeight="false" outlineLevel="0" collapsed="false">
      <c r="V64" s="0" t="s">
        <v>119</v>
      </c>
      <c r="W64" s="7" t="n">
        <v>1.161</v>
      </c>
      <c r="X64" s="7" t="n">
        <v>0.258</v>
      </c>
      <c r="Y64" s="7" t="s">
        <v>92</v>
      </c>
      <c r="Z64" s="7" t="s">
        <v>128</v>
      </c>
      <c r="AC64" s="6" t="s">
        <v>139</v>
      </c>
      <c r="AD64" s="7" t="n">
        <v>1.161</v>
      </c>
      <c r="AE64" s="7" t="n">
        <v>0.258</v>
      </c>
      <c r="AF64" s="7" t="s">
        <v>128</v>
      </c>
      <c r="AG64" s="43" t="n">
        <v>1.978</v>
      </c>
      <c r="AH64" s="43" t="n">
        <v>0.387</v>
      </c>
      <c r="AI64" s="44" t="s">
        <v>128</v>
      </c>
    </row>
    <row r="65" customFormat="false" ht="12.8" hidden="false" customHeight="false" outlineLevel="0" collapsed="false">
      <c r="V65" s="0" t="s">
        <v>120</v>
      </c>
      <c r="W65" s="7" t="n">
        <v>1.505</v>
      </c>
      <c r="X65" s="7" t="n">
        <v>0.258</v>
      </c>
      <c r="Y65" s="7" t="s">
        <v>92</v>
      </c>
      <c r="Z65" s="7" t="s">
        <v>128</v>
      </c>
      <c r="AC65" s="6" t="s">
        <v>140</v>
      </c>
      <c r="AD65" s="7" t="n">
        <v>1.505</v>
      </c>
      <c r="AE65" s="7" t="n">
        <v>0.258</v>
      </c>
      <c r="AF65" s="7" t="s">
        <v>128</v>
      </c>
      <c r="AG65" s="43" t="n">
        <v>1.892</v>
      </c>
      <c r="AH65" s="43" t="n">
        <v>0.344</v>
      </c>
      <c r="AI65" s="44" t="s">
        <v>128</v>
      </c>
    </row>
    <row r="66" customFormat="false" ht="12.8" hidden="false" customHeight="false" outlineLevel="0" collapsed="false">
      <c r="V66" s="0" t="s">
        <v>121</v>
      </c>
      <c r="W66" s="7" t="n">
        <v>1.204</v>
      </c>
      <c r="X66" s="7" t="n">
        <v>0.215</v>
      </c>
      <c r="Y66" s="7" t="s">
        <v>92</v>
      </c>
      <c r="Z66" s="7" t="s">
        <v>128</v>
      </c>
      <c r="AC66" s="11" t="s">
        <v>141</v>
      </c>
      <c r="AD66" s="45" t="n">
        <v>1.204</v>
      </c>
      <c r="AE66" s="45" t="n">
        <v>0.215</v>
      </c>
      <c r="AF66" s="45" t="s">
        <v>128</v>
      </c>
      <c r="AG66" s="12" t="n">
        <v>1.763</v>
      </c>
      <c r="AH66" s="12" t="n">
        <v>0.344</v>
      </c>
      <c r="AI66" s="13" t="s">
        <v>128</v>
      </c>
    </row>
    <row r="68" customFormat="false" ht="12.8" hidden="false" customHeight="false" outlineLevel="0" collapsed="false">
      <c r="V68" s="0" t="s">
        <v>122</v>
      </c>
    </row>
    <row r="69" customFormat="false" ht="12.8" hidden="false" customHeight="false" outlineLevel="0" collapsed="false">
      <c r="W69" s="46" t="s">
        <v>105</v>
      </c>
      <c r="X69" s="46" t="s">
        <v>106</v>
      </c>
      <c r="Y69" s="46" t="s">
        <v>107</v>
      </c>
      <c r="Z69" s="0" t="s">
        <v>126</v>
      </c>
      <c r="AA69" s="0" t="s">
        <v>126</v>
      </c>
    </row>
    <row r="70" customFormat="false" ht="12.8" hidden="false" customHeight="false" outlineLevel="0" collapsed="false">
      <c r="V70" s="0" t="s">
        <v>109</v>
      </c>
      <c r="W70" s="7" t="n">
        <v>0.946</v>
      </c>
      <c r="X70" s="7" t="n">
        <v>0.344</v>
      </c>
      <c r="Y70" s="47" t="n">
        <v>0.0093</v>
      </c>
      <c r="Z70" s="7" t="s">
        <v>93</v>
      </c>
      <c r="AA70" s="7" t="s">
        <v>130</v>
      </c>
    </row>
    <row r="71" customFormat="false" ht="12.8" hidden="false" customHeight="false" outlineLevel="0" collapsed="false">
      <c r="V71" s="0" t="s">
        <v>111</v>
      </c>
      <c r="W71" s="7" t="n">
        <v>1.118</v>
      </c>
      <c r="X71" s="7" t="n">
        <v>0.344</v>
      </c>
      <c r="Y71" s="47" t="n">
        <v>0.0036</v>
      </c>
      <c r="Z71" s="7" t="s">
        <v>93</v>
      </c>
      <c r="AA71" s="7" t="s">
        <v>130</v>
      </c>
    </row>
    <row r="72" customFormat="false" ht="12.8" hidden="false" customHeight="false" outlineLevel="0" collapsed="false">
      <c r="V72" s="0" t="s">
        <v>113</v>
      </c>
      <c r="W72" s="7" t="n">
        <v>0.731</v>
      </c>
      <c r="X72" s="7" t="n">
        <v>0.344</v>
      </c>
      <c r="Y72" s="47" t="n">
        <v>0.0491</v>
      </c>
      <c r="Z72" s="7" t="s">
        <v>94</v>
      </c>
      <c r="AA72" s="7" t="s">
        <v>133</v>
      </c>
    </row>
    <row r="73" customFormat="false" ht="12.8" hidden="false" customHeight="false" outlineLevel="0" collapsed="false">
      <c r="V73" s="0" t="s">
        <v>115</v>
      </c>
      <c r="W73" s="7" t="n">
        <v>0.903</v>
      </c>
      <c r="X73" s="7" t="n">
        <v>0.43</v>
      </c>
      <c r="Y73" s="47" t="n">
        <v>0.037</v>
      </c>
      <c r="Z73" s="7" t="s">
        <v>94</v>
      </c>
      <c r="AA73" s="7" t="s">
        <v>133</v>
      </c>
    </row>
    <row r="74" customFormat="false" ht="12.8" hidden="false" customHeight="false" outlineLevel="0" collapsed="false">
      <c r="V74" s="0" t="s">
        <v>116</v>
      </c>
      <c r="W74" s="7" t="n">
        <v>0.774</v>
      </c>
      <c r="X74" s="7" t="n">
        <v>0.387</v>
      </c>
      <c r="Y74" s="47" t="n">
        <v>0.07</v>
      </c>
      <c r="Z74" s="7" t="s">
        <v>136</v>
      </c>
      <c r="AA74" s="7" t="s">
        <v>136</v>
      </c>
    </row>
    <row r="75" customFormat="false" ht="12.8" hidden="false" customHeight="false" outlineLevel="0" collapsed="false">
      <c r="V75" s="0" t="s">
        <v>117</v>
      </c>
      <c r="W75" s="7" t="n">
        <v>0.172</v>
      </c>
      <c r="X75" s="7" t="n">
        <v>0.344</v>
      </c>
      <c r="Y75" s="47" t="n">
        <v>0.645</v>
      </c>
      <c r="Z75" s="7" t="s">
        <v>136</v>
      </c>
      <c r="AA75" s="7" t="s">
        <v>136</v>
      </c>
    </row>
    <row r="76" customFormat="false" ht="12.8" hidden="false" customHeight="false" outlineLevel="0" collapsed="false">
      <c r="V76" s="0" t="s">
        <v>118</v>
      </c>
      <c r="W76" s="7" t="n">
        <v>1.763</v>
      </c>
      <c r="X76" s="7" t="n">
        <v>0.344</v>
      </c>
      <c r="Y76" s="47" t="n">
        <v>1.65E-005</v>
      </c>
      <c r="Z76" s="7" t="s">
        <v>92</v>
      </c>
      <c r="AA76" s="7" t="s">
        <v>128</v>
      </c>
    </row>
    <row r="77" customFormat="false" ht="12.8" hidden="false" customHeight="false" outlineLevel="0" collapsed="false">
      <c r="V77" s="0" t="s">
        <v>119</v>
      </c>
      <c r="W77" s="7" t="n">
        <v>1.978</v>
      </c>
      <c r="X77" s="7" t="n">
        <v>0.387</v>
      </c>
      <c r="Y77" s="47" t="n">
        <v>1.6E-005</v>
      </c>
      <c r="Z77" s="7" t="s">
        <v>92</v>
      </c>
      <c r="AA77" s="7" t="s">
        <v>128</v>
      </c>
    </row>
    <row r="78" customFormat="false" ht="12.8" hidden="false" customHeight="false" outlineLevel="0" collapsed="false">
      <c r="V78" s="0" t="s">
        <v>120</v>
      </c>
      <c r="W78" s="7" t="n">
        <v>1.892</v>
      </c>
      <c r="X78" s="7" t="n">
        <v>0.344</v>
      </c>
      <c r="Y78" s="47" t="n">
        <v>1E-006</v>
      </c>
      <c r="Z78" s="7" t="s">
        <v>92</v>
      </c>
      <c r="AA78" s="7" t="s">
        <v>128</v>
      </c>
    </row>
    <row r="79" customFormat="false" ht="12.8" hidden="false" customHeight="false" outlineLevel="0" collapsed="false">
      <c r="V79" s="0" t="s">
        <v>121</v>
      </c>
      <c r="W79" s="7" t="n">
        <v>1.763</v>
      </c>
      <c r="X79" s="7" t="n">
        <v>0.344</v>
      </c>
      <c r="Y79" s="47" t="n">
        <v>8E-006</v>
      </c>
      <c r="Z79" s="7" t="s">
        <v>92</v>
      </c>
      <c r="AA79" s="7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48" activeCellId="1" sqref="S19:S24 F4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8.39"/>
    <col collapsed="false" customWidth="true" hidden="false" outlineLevel="0" max="13" min="13" style="0" width="41.44"/>
  </cols>
  <sheetData>
    <row r="1" customFormat="false" ht="12.8" hidden="false" customHeight="false" outlineLevel="0" collapsed="false">
      <c r="A1" s="0" t="s">
        <v>142</v>
      </c>
      <c r="B1" s="0" t="s">
        <v>143</v>
      </c>
      <c r="C1" s="0" t="s">
        <v>144</v>
      </c>
      <c r="D1" s="0" t="s">
        <v>145</v>
      </c>
      <c r="E1" s="0" t="s">
        <v>146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M1" s="0" t="s">
        <v>142</v>
      </c>
      <c r="N1" s="0" t="s">
        <v>153</v>
      </c>
      <c r="O1" s="0" t="s">
        <v>154</v>
      </c>
      <c r="P1" s="0" t="s">
        <v>155</v>
      </c>
    </row>
    <row r="2" customFormat="false" ht="12.8" hidden="false" customHeight="false" outlineLevel="0" collapsed="false">
      <c r="A2" s="0" t="s">
        <v>156</v>
      </c>
      <c r="B2" s="0" t="n">
        <v>0.25</v>
      </c>
      <c r="C2" s="0" t="n">
        <v>0.2</v>
      </c>
      <c r="D2" s="0" t="n">
        <v>11702</v>
      </c>
      <c r="E2" s="0" t="n">
        <v>4643</v>
      </c>
      <c r="F2" s="0" t="n">
        <v>40</v>
      </c>
      <c r="G2" s="0" t="n">
        <v>41</v>
      </c>
      <c r="H2" s="0" t="n">
        <v>13676</v>
      </c>
      <c r="I2" s="0" t="n">
        <v>3424</v>
      </c>
      <c r="J2" s="0" t="n">
        <v>4532</v>
      </c>
      <c r="K2" s="0" t="n">
        <v>1114</v>
      </c>
      <c r="M2" s="0" t="s">
        <v>156</v>
      </c>
      <c r="N2" s="0" t="n">
        <v>0.752957377868918</v>
      </c>
      <c r="O2" s="0" t="n">
        <v>0.868572739406069</v>
      </c>
      <c r="P2" s="0" t="n">
        <v>0.849940407924622</v>
      </c>
    </row>
    <row r="3" customFormat="false" ht="12.8" hidden="false" customHeight="false" outlineLevel="0" collapsed="false">
      <c r="A3" s="0" t="s">
        <v>157</v>
      </c>
      <c r="B3" s="48" t="n">
        <v>0.33</v>
      </c>
      <c r="C3" s="48" t="n">
        <v>0.29</v>
      </c>
      <c r="D3" s="48" t="n">
        <v>10751</v>
      </c>
      <c r="E3" s="48" t="n">
        <v>4424</v>
      </c>
      <c r="F3" s="48" t="n">
        <v>175</v>
      </c>
      <c r="G3" s="48" t="n">
        <v>131</v>
      </c>
      <c r="H3" s="0" t="n">
        <v>13541</v>
      </c>
      <c r="I3" s="0" t="n">
        <v>3334</v>
      </c>
      <c r="J3" s="0" t="n">
        <v>4397</v>
      </c>
      <c r="K3" s="0" t="n">
        <v>1024</v>
      </c>
      <c r="M3" s="0" t="s">
        <v>157</v>
      </c>
      <c r="N3" s="48" t="n">
        <v>0.79585573923861</v>
      </c>
      <c r="O3" s="0" t="n">
        <v>0.879550383717047</v>
      </c>
      <c r="P3" s="48" t="n">
        <v>0.869013084556499</v>
      </c>
    </row>
    <row r="4" customFormat="false" ht="12.8" hidden="false" customHeight="false" outlineLevel="0" collapsed="false">
      <c r="A4" s="0" t="s">
        <v>158</v>
      </c>
      <c r="B4" s="0" t="n">
        <v>0.23</v>
      </c>
      <c r="C4" s="0" t="n">
        <v>0.14</v>
      </c>
      <c r="D4" s="0" t="n">
        <v>12085</v>
      </c>
      <c r="E4" s="0" t="n">
        <v>4899</v>
      </c>
      <c r="F4" s="0" t="n">
        <v>38</v>
      </c>
      <c r="G4" s="0" t="n">
        <v>25</v>
      </c>
      <c r="H4" s="0" t="n">
        <v>13678</v>
      </c>
      <c r="I4" s="0" t="n">
        <v>3440</v>
      </c>
      <c r="J4" s="0" t="n">
        <v>4534</v>
      </c>
      <c r="K4" s="0" t="n">
        <v>1130</v>
      </c>
      <c r="M4" s="0" t="s">
        <v>158</v>
      </c>
      <c r="N4" s="0" t="n">
        <v>0.722541802513493</v>
      </c>
      <c r="O4" s="0" t="n">
        <v>0.868626960293619</v>
      </c>
      <c r="P4" s="0" t="n">
        <v>0.849468168836718</v>
      </c>
    </row>
    <row r="5" customFormat="false" ht="12.8" hidden="false" customHeight="false" outlineLevel="0" collapsed="false">
      <c r="A5" s="48" t="s">
        <v>159</v>
      </c>
      <c r="B5" s="49" t="n">
        <v>0.32</v>
      </c>
      <c r="C5" s="49" t="n">
        <v>0.25</v>
      </c>
      <c r="D5" s="49" t="n">
        <v>10819</v>
      </c>
      <c r="E5" s="0" t="n">
        <v>4523</v>
      </c>
      <c r="F5" s="0" t="n">
        <v>109</v>
      </c>
      <c r="G5" s="0" t="n">
        <v>73</v>
      </c>
      <c r="H5" s="0" t="n">
        <v>13607</v>
      </c>
      <c r="I5" s="0" t="n">
        <v>3392</v>
      </c>
      <c r="J5" s="0" t="n">
        <v>4463</v>
      </c>
      <c r="K5" s="0" t="n">
        <v>1082</v>
      </c>
      <c r="M5" s="0" t="s">
        <v>159</v>
      </c>
      <c r="N5" s="0" t="n">
        <v>0.794071331934039</v>
      </c>
      <c r="O5" s="48" t="n">
        <v>0.879802719386047</v>
      </c>
      <c r="P5" s="49" t="n">
        <v>0.868560120533409</v>
      </c>
    </row>
    <row r="6" customFormat="false" ht="12.8" hidden="false" customHeight="false" outlineLevel="0" collapsed="false">
      <c r="A6" s="0" t="s">
        <v>160</v>
      </c>
      <c r="B6" s="0" t="n">
        <v>0.31</v>
      </c>
      <c r="C6" s="0" t="n">
        <v>0.25</v>
      </c>
      <c r="D6" s="0" t="n">
        <v>10846</v>
      </c>
      <c r="E6" s="49" t="n">
        <v>4482</v>
      </c>
      <c r="F6" s="0" t="n">
        <v>100</v>
      </c>
      <c r="G6" s="0" t="n">
        <v>67</v>
      </c>
      <c r="H6" s="0" t="n">
        <v>13616</v>
      </c>
      <c r="I6" s="0" t="n">
        <v>3398</v>
      </c>
      <c r="J6" s="0" t="n">
        <v>4472</v>
      </c>
      <c r="K6" s="0" t="n">
        <v>1088</v>
      </c>
      <c r="M6" s="0" t="s">
        <v>160</v>
      </c>
      <c r="N6" s="49" t="n">
        <v>0.795535150807621</v>
      </c>
      <c r="O6" s="49" t="n">
        <v>0.879675508842174</v>
      </c>
      <c r="P6" s="0" t="n">
        <v>0.865598185573903</v>
      </c>
    </row>
    <row r="7" customFormat="false" ht="12.8" hidden="false" customHeight="false" outlineLevel="0" collapsed="false">
      <c r="A7" s="0" t="s">
        <v>161</v>
      </c>
      <c r="B7" s="49" t="n">
        <v>0.32</v>
      </c>
      <c r="C7" s="0" t="n">
        <v>0.25</v>
      </c>
      <c r="D7" s="0" t="n">
        <v>10836</v>
      </c>
      <c r="E7" s="0" t="n">
        <v>4510</v>
      </c>
      <c r="F7" s="49" t="n">
        <v>118</v>
      </c>
      <c r="G7" s="49" t="n">
        <v>86</v>
      </c>
      <c r="H7" s="0" t="n">
        <v>13598</v>
      </c>
      <c r="I7" s="0" t="n">
        <v>3379</v>
      </c>
      <c r="J7" s="0" t="n">
        <v>4454</v>
      </c>
      <c r="K7" s="0" t="n">
        <v>1069</v>
      </c>
      <c r="M7" s="0" t="s">
        <v>161</v>
      </c>
      <c r="N7" s="0" t="n">
        <v>0.793049078257856</v>
      </c>
      <c r="O7" s="0" t="n">
        <v>0.879081164497827</v>
      </c>
      <c r="P7" s="0" t="n">
        <v>0.867773055386904</v>
      </c>
    </row>
    <row r="10" customFormat="false" ht="12.8" hidden="false" customHeight="false" outlineLevel="0" collapsed="false">
      <c r="A10" s="0" t="s">
        <v>142</v>
      </c>
      <c r="B10" s="0" t="s">
        <v>143</v>
      </c>
      <c r="C10" s="0" t="s">
        <v>144</v>
      </c>
      <c r="D10" s="0" t="s">
        <v>145</v>
      </c>
      <c r="E10" s="0" t="s">
        <v>146</v>
      </c>
      <c r="F10" s="0" t="s">
        <v>147</v>
      </c>
      <c r="G10" s="0" t="s">
        <v>148</v>
      </c>
      <c r="H10" s="0" t="s">
        <v>149</v>
      </c>
      <c r="I10" s="0" t="s">
        <v>150</v>
      </c>
      <c r="J10" s="0" t="s">
        <v>151</v>
      </c>
      <c r="K10" s="0" t="s">
        <v>152</v>
      </c>
      <c r="M10" s="0" t="s">
        <v>142</v>
      </c>
      <c r="N10" s="0" t="s">
        <v>154</v>
      </c>
      <c r="O10" s="0" t="s">
        <v>155</v>
      </c>
      <c r="P10" s="0" t="s">
        <v>153</v>
      </c>
    </row>
    <row r="11" customFormat="false" ht="12.8" hidden="false" customHeight="false" outlineLevel="0" collapsed="false">
      <c r="A11" s="0" t="s">
        <v>162</v>
      </c>
      <c r="B11" s="0" t="n">
        <v>0.35</v>
      </c>
      <c r="C11" s="0" t="n">
        <v>0.24</v>
      </c>
      <c r="D11" s="0" t="n">
        <v>9879</v>
      </c>
      <c r="E11" s="0" t="n">
        <v>7165</v>
      </c>
      <c r="F11" s="0" t="n">
        <v>49</v>
      </c>
      <c r="G11" s="0" t="n">
        <v>32</v>
      </c>
      <c r="H11" s="0" t="n">
        <v>13667</v>
      </c>
      <c r="I11" s="0" t="n">
        <v>3192</v>
      </c>
      <c r="J11" s="0" t="n">
        <v>4523</v>
      </c>
      <c r="K11" s="0" t="n">
        <v>1043</v>
      </c>
      <c r="M11" s="0" t="s">
        <v>162</v>
      </c>
      <c r="N11" s="0" t="n">
        <v>0.908215733072771</v>
      </c>
      <c r="O11" s="48" t="n">
        <v>0.904921005564383</v>
      </c>
      <c r="P11" s="0" t="n">
        <v>0.846413874191655</v>
      </c>
    </row>
    <row r="12" customFormat="false" ht="12.8" hidden="false" customHeight="false" outlineLevel="0" collapsed="false">
      <c r="A12" s="0" t="s">
        <v>163</v>
      </c>
      <c r="B12" s="48" t="n">
        <v>0.4</v>
      </c>
      <c r="C12" s="48" t="n">
        <v>0.3</v>
      </c>
      <c r="D12" s="48" t="n">
        <v>9358</v>
      </c>
      <c r="E12" s="48" t="n">
        <v>7048</v>
      </c>
      <c r="F12" s="48" t="n">
        <v>186</v>
      </c>
      <c r="G12" s="48" t="n">
        <v>114</v>
      </c>
      <c r="H12" s="0" t="n">
        <v>13530</v>
      </c>
      <c r="I12" s="0" t="n">
        <v>3110</v>
      </c>
      <c r="J12" s="0" t="n">
        <v>4386</v>
      </c>
      <c r="K12" s="0" t="n">
        <v>961</v>
      </c>
      <c r="M12" s="0" t="s">
        <v>163</v>
      </c>
      <c r="N12" s="48" t="n">
        <v>0.917140156932561</v>
      </c>
      <c r="O12" s="0" t="n">
        <v>0.90316722972973</v>
      </c>
      <c r="P12" s="48" t="n">
        <v>0.864866820422385</v>
      </c>
    </row>
    <row r="13" customFormat="false" ht="12.8" hidden="false" customHeight="false" outlineLevel="0" collapsed="false">
      <c r="A13" s="0" t="s">
        <v>164</v>
      </c>
      <c r="B13" s="0" t="n">
        <v>0.31</v>
      </c>
      <c r="C13" s="0" t="n">
        <v>0.21</v>
      </c>
      <c r="D13" s="0" t="n">
        <v>10400</v>
      </c>
      <c r="E13" s="0" t="n">
        <v>7287</v>
      </c>
      <c r="F13" s="0" t="n">
        <v>52</v>
      </c>
      <c r="G13" s="0" t="n">
        <v>30</v>
      </c>
      <c r="H13" s="0" t="n">
        <v>13664</v>
      </c>
      <c r="I13" s="0" t="n">
        <v>3194</v>
      </c>
      <c r="J13" s="0" t="n">
        <v>4520</v>
      </c>
      <c r="K13" s="0" t="n">
        <v>1045</v>
      </c>
      <c r="M13" s="0" t="s">
        <v>164</v>
      </c>
      <c r="N13" s="0" t="n">
        <v>0.90122951101022</v>
      </c>
      <c r="O13" s="0" t="n">
        <v>0.896147158187593</v>
      </c>
      <c r="P13" s="0" t="n">
        <v>0.812635101523989</v>
      </c>
    </row>
    <row r="14" customFormat="false" ht="12.8" hidden="false" customHeight="false" outlineLevel="0" collapsed="false">
      <c r="A14" s="0" t="s">
        <v>165</v>
      </c>
      <c r="B14" s="0" t="n">
        <v>0.38</v>
      </c>
      <c r="C14" s="49" t="n">
        <v>0.27</v>
      </c>
      <c r="D14" s="0" t="n">
        <v>9439</v>
      </c>
      <c r="E14" s="0" t="n">
        <v>7092</v>
      </c>
      <c r="F14" s="0" t="n">
        <v>112</v>
      </c>
      <c r="G14" s="0" t="n">
        <v>61</v>
      </c>
      <c r="H14" s="0" t="n">
        <v>13604</v>
      </c>
      <c r="I14" s="0" t="n">
        <v>3163</v>
      </c>
      <c r="J14" s="0" t="n">
        <v>4460</v>
      </c>
      <c r="K14" s="0" t="n">
        <v>1014</v>
      </c>
      <c r="M14" s="0" t="s">
        <v>165</v>
      </c>
      <c r="N14" s="0" t="n">
        <v>0.912346139500187</v>
      </c>
      <c r="O14" s="0" t="n">
        <v>0.903174682034975</v>
      </c>
      <c r="P14" s="49" t="n">
        <v>0.860821688599465</v>
      </c>
    </row>
    <row r="15" customFormat="false" ht="12.8" hidden="false" customHeight="false" outlineLevel="0" collapsed="false">
      <c r="A15" s="48" t="s">
        <v>166</v>
      </c>
      <c r="B15" s="0" t="n">
        <v>0.38</v>
      </c>
      <c r="C15" s="0" t="n">
        <v>0.26</v>
      </c>
      <c r="D15" s="0" t="n">
        <v>11056</v>
      </c>
      <c r="E15" s="0" t="n">
        <v>8071</v>
      </c>
      <c r="F15" s="0" t="n">
        <v>131</v>
      </c>
      <c r="G15" s="0" t="n">
        <v>61</v>
      </c>
      <c r="H15" s="0" t="n">
        <v>16141</v>
      </c>
      <c r="I15" s="0" t="n">
        <v>3658</v>
      </c>
      <c r="J15" s="0" t="n">
        <v>5293</v>
      </c>
      <c r="K15" s="0" t="n">
        <v>1179</v>
      </c>
      <c r="M15" s="0" t="s">
        <v>167</v>
      </c>
      <c r="N15" s="49" t="n">
        <v>0.91317222078567</v>
      </c>
      <c r="O15" s="0" t="n">
        <v>0.903927364864869</v>
      </c>
      <c r="P15" s="0" t="n">
        <v>0.858922353366799</v>
      </c>
    </row>
    <row r="16" customFormat="false" ht="12.8" hidden="false" customHeight="false" outlineLevel="0" collapsed="false">
      <c r="A16" s="0" t="s">
        <v>167</v>
      </c>
      <c r="B16" s="49" t="n">
        <v>0.39</v>
      </c>
      <c r="C16" s="0" t="n">
        <v>0.25</v>
      </c>
      <c r="D16" s="49" t="n">
        <v>9436</v>
      </c>
      <c r="E16" s="0" t="n">
        <v>7135</v>
      </c>
      <c r="F16" s="0" t="n">
        <v>121</v>
      </c>
      <c r="G16" s="0" t="n">
        <v>50</v>
      </c>
      <c r="H16" s="0" t="n">
        <v>13595</v>
      </c>
      <c r="I16" s="0" t="n">
        <v>3174</v>
      </c>
      <c r="J16" s="0" t="n">
        <v>4451</v>
      </c>
      <c r="K16" s="0" t="n">
        <v>1025</v>
      </c>
      <c r="M16" s="0" t="s">
        <v>168</v>
      </c>
      <c r="N16" s="0" t="n">
        <v>0.913048651839919</v>
      </c>
      <c r="O16" s="49" t="n">
        <v>0.90435711446741</v>
      </c>
      <c r="P16" s="1" t="n">
        <v>0.859851670962783</v>
      </c>
    </row>
    <row r="17" customFormat="false" ht="12.8" hidden="false" customHeight="false" outlineLevel="0" collapsed="false">
      <c r="A17" s="0" t="s">
        <v>168</v>
      </c>
      <c r="B17" s="49" t="n">
        <v>0.39</v>
      </c>
      <c r="C17" s="0" t="n">
        <v>0.26</v>
      </c>
      <c r="D17" s="0" t="n">
        <v>9448</v>
      </c>
      <c r="E17" s="0" t="n">
        <v>7140</v>
      </c>
      <c r="F17" s="49" t="n">
        <v>132</v>
      </c>
      <c r="G17" s="49" t="n">
        <v>65</v>
      </c>
      <c r="H17" s="0" t="n">
        <v>13584</v>
      </c>
      <c r="I17" s="0" t="n">
        <v>3159</v>
      </c>
      <c r="J17" s="0" t="n">
        <v>4440</v>
      </c>
      <c r="K17" s="0" t="n">
        <v>1009</v>
      </c>
    </row>
    <row r="20" customFormat="false" ht="12.8" hidden="false" customHeight="false" outlineLevel="0" collapsed="false">
      <c r="A20" s="0" t="s">
        <v>142</v>
      </c>
      <c r="B20" s="0" t="s">
        <v>143</v>
      </c>
      <c r="C20" s="0" t="s">
        <v>144</v>
      </c>
      <c r="D20" s="0" t="s">
        <v>145</v>
      </c>
      <c r="E20" s="0" t="s">
        <v>146</v>
      </c>
      <c r="F20" s="0" t="s">
        <v>147</v>
      </c>
      <c r="G20" s="0" t="s">
        <v>148</v>
      </c>
      <c r="H20" s="0" t="s">
        <v>149</v>
      </c>
      <c r="I20" s="0" t="s">
        <v>150</v>
      </c>
      <c r="J20" s="0" t="s">
        <v>151</v>
      </c>
      <c r="K20" s="0" t="s">
        <v>152</v>
      </c>
      <c r="M20" s="0" t="s">
        <v>142</v>
      </c>
      <c r="N20" s="0" t="s">
        <v>155</v>
      </c>
      <c r="O20" s="0" t="s">
        <v>154</v>
      </c>
    </row>
    <row r="21" customFormat="false" ht="12.8" hidden="false" customHeight="false" outlineLevel="0" collapsed="false">
      <c r="A21" s="0" t="s">
        <v>169</v>
      </c>
      <c r="B21" s="49" t="n">
        <v>0.47</v>
      </c>
      <c r="C21" s="49" t="n">
        <v>0.26</v>
      </c>
      <c r="D21" s="0" t="n">
        <v>4163</v>
      </c>
      <c r="E21" s="49" t="n">
        <v>1655</v>
      </c>
      <c r="F21" s="0" t="n">
        <v>41</v>
      </c>
      <c r="G21" s="49" t="n">
        <v>35</v>
      </c>
      <c r="H21" s="0" t="n">
        <v>8991</v>
      </c>
      <c r="I21" s="0" t="n">
        <v>1332</v>
      </c>
      <c r="J21" s="0" t="n">
        <v>2970</v>
      </c>
      <c r="K21" s="0" t="n">
        <v>421</v>
      </c>
      <c r="M21" s="0" t="s">
        <v>169</v>
      </c>
      <c r="N21" s="48" t="n">
        <v>0.936949630151462</v>
      </c>
      <c r="O21" s="0" t="n">
        <v>0.924515022458179</v>
      </c>
    </row>
    <row r="22" customFormat="false" ht="12.8" hidden="false" customHeight="false" outlineLevel="0" collapsed="false">
      <c r="A22" s="0" t="s">
        <v>170</v>
      </c>
      <c r="B22" s="48" t="n">
        <v>0.48</v>
      </c>
      <c r="C22" s="48" t="n">
        <v>0.29</v>
      </c>
      <c r="D22" s="48" t="n">
        <v>4132</v>
      </c>
      <c r="E22" s="48" t="n">
        <v>1645</v>
      </c>
      <c r="F22" s="48" t="n">
        <v>71</v>
      </c>
      <c r="G22" s="48" t="n">
        <v>60</v>
      </c>
      <c r="H22" s="0" t="n">
        <v>8961</v>
      </c>
      <c r="I22" s="0" t="n">
        <v>1307</v>
      </c>
      <c r="J22" s="0" t="n">
        <v>2940</v>
      </c>
      <c r="K22" s="0" t="n">
        <v>396</v>
      </c>
      <c r="M22" s="0" t="s">
        <v>170</v>
      </c>
      <c r="N22" s="0" t="n">
        <v>0.935329341317367</v>
      </c>
      <c r="O22" s="48" t="n">
        <v>0.931985380708409</v>
      </c>
    </row>
    <row r="23" customFormat="false" ht="12.8" hidden="false" customHeight="false" outlineLevel="0" collapsed="false">
      <c r="A23" s="0" t="s">
        <v>171</v>
      </c>
      <c r="B23" s="0" t="n">
        <v>0.45</v>
      </c>
      <c r="C23" s="0" t="n">
        <v>0.22</v>
      </c>
      <c r="D23" s="0" t="n">
        <v>4265</v>
      </c>
      <c r="E23" s="0" t="n">
        <v>1689</v>
      </c>
      <c r="F23" s="0" t="n">
        <v>36</v>
      </c>
      <c r="G23" s="0" t="n">
        <v>18</v>
      </c>
      <c r="H23" s="0" t="n">
        <v>8996</v>
      </c>
      <c r="I23" s="0" t="n">
        <v>1349</v>
      </c>
      <c r="J23" s="0" t="n">
        <v>2975</v>
      </c>
      <c r="K23" s="0" t="n">
        <v>438</v>
      </c>
      <c r="M23" s="0" t="s">
        <v>171</v>
      </c>
      <c r="N23" s="0" t="n">
        <v>0.927870729129978</v>
      </c>
      <c r="O23" s="0" t="n">
        <v>0.922284444419813</v>
      </c>
    </row>
    <row r="24" customFormat="false" ht="12.8" hidden="false" customHeight="false" outlineLevel="0" collapsed="false">
      <c r="A24" s="48" t="s">
        <v>172</v>
      </c>
      <c r="B24" s="49" t="n">
        <v>0.47</v>
      </c>
      <c r="C24" s="0" t="n">
        <v>0.25</v>
      </c>
      <c r="D24" s="0" t="n">
        <v>4148</v>
      </c>
      <c r="E24" s="0" t="n">
        <v>1659</v>
      </c>
      <c r="F24" s="0" t="n">
        <v>46</v>
      </c>
      <c r="G24" s="0" t="n">
        <v>27</v>
      </c>
      <c r="H24" s="0" t="n">
        <v>8986</v>
      </c>
      <c r="I24" s="0" t="n">
        <v>1340</v>
      </c>
      <c r="J24" s="0" t="n">
        <v>2964</v>
      </c>
      <c r="K24" s="0" t="n">
        <v>428</v>
      </c>
      <c r="M24" s="0" t="s">
        <v>172</v>
      </c>
      <c r="N24" s="49" t="n">
        <v>0.935166431842199</v>
      </c>
      <c r="O24" s="0" t="n">
        <v>0.927668311660242</v>
      </c>
    </row>
    <row r="25" customFormat="false" ht="12.8" hidden="false" customHeight="false" outlineLevel="0" collapsed="false">
      <c r="A25" s="0" t="s">
        <v>173</v>
      </c>
      <c r="B25" s="49" t="n">
        <v>0.47</v>
      </c>
      <c r="C25" s="0" t="n">
        <v>0.25</v>
      </c>
      <c r="D25" s="0" t="n">
        <v>4167</v>
      </c>
      <c r="E25" s="0" t="n">
        <v>1675</v>
      </c>
      <c r="F25" s="0" t="n">
        <v>54</v>
      </c>
      <c r="G25" s="0" t="n">
        <v>31</v>
      </c>
      <c r="H25" s="0" t="n">
        <v>8978</v>
      </c>
      <c r="I25" s="0" t="n">
        <v>1336</v>
      </c>
      <c r="J25" s="0" t="n">
        <v>2957</v>
      </c>
      <c r="K25" s="0" t="n">
        <v>425</v>
      </c>
      <c r="M25" s="0" t="s">
        <v>173</v>
      </c>
      <c r="N25" s="0" t="n">
        <v>0.933687037689328</v>
      </c>
      <c r="O25" s="0" t="n">
        <v>0.927809627784412</v>
      </c>
    </row>
    <row r="26" customFormat="false" ht="12.8" hidden="false" customHeight="false" outlineLevel="0" collapsed="false">
      <c r="A26" s="0" t="s">
        <v>174</v>
      </c>
      <c r="B26" s="49" t="n">
        <v>0.47</v>
      </c>
      <c r="C26" s="0" t="n">
        <v>0.23</v>
      </c>
      <c r="D26" s="0" t="n">
        <v>4166</v>
      </c>
      <c r="E26" s="0" t="n">
        <v>1694</v>
      </c>
      <c r="F26" s="49" t="n">
        <v>60</v>
      </c>
      <c r="G26" s="0" t="n">
        <v>27</v>
      </c>
      <c r="H26" s="0" t="n">
        <v>8972</v>
      </c>
      <c r="I26" s="0" t="n">
        <v>1340</v>
      </c>
      <c r="J26" s="0" t="n">
        <v>2950</v>
      </c>
      <c r="K26" s="0" t="n">
        <v>429</v>
      </c>
      <c r="M26" s="0" t="s">
        <v>174</v>
      </c>
      <c r="N26" s="0" t="n">
        <v>0.933920394505108</v>
      </c>
      <c r="O26" s="49" t="n">
        <v>0.928011903805282</v>
      </c>
    </row>
    <row r="29" customFormat="false" ht="12.8" hidden="false" customHeight="false" outlineLevel="0" collapsed="false">
      <c r="A29" s="0" t="s">
        <v>142</v>
      </c>
      <c r="B29" s="0" t="s">
        <v>143</v>
      </c>
      <c r="C29" s="0" t="s">
        <v>144</v>
      </c>
      <c r="D29" s="0" t="s">
        <v>145</v>
      </c>
      <c r="E29" s="0" t="s">
        <v>146</v>
      </c>
      <c r="F29" s="0" t="s">
        <v>147</v>
      </c>
      <c r="G29" s="0" t="s">
        <v>148</v>
      </c>
      <c r="H29" s="0" t="s">
        <v>149</v>
      </c>
      <c r="I29" s="0" t="s">
        <v>150</v>
      </c>
      <c r="J29" s="0" t="s">
        <v>151</v>
      </c>
      <c r="K29" s="0" t="s">
        <v>152</v>
      </c>
      <c r="M29" s="0" t="s">
        <v>142</v>
      </c>
      <c r="N29" s="0" t="s">
        <v>155</v>
      </c>
      <c r="O29" s="0" t="s">
        <v>154</v>
      </c>
    </row>
    <row r="30" customFormat="false" ht="12.8" hidden="false" customHeight="false" outlineLevel="0" collapsed="false">
      <c r="A30" s="0" t="s">
        <v>175</v>
      </c>
      <c r="B30" s="0" t="n">
        <v>0.36</v>
      </c>
      <c r="C30" s="49" t="n">
        <v>0.16</v>
      </c>
      <c r="D30" s="0" t="n">
        <v>6237</v>
      </c>
      <c r="E30" s="48" t="n">
        <v>5566</v>
      </c>
      <c r="F30" s="0" t="n">
        <v>47</v>
      </c>
      <c r="G30" s="0" t="n">
        <v>32</v>
      </c>
      <c r="H30" s="0" t="n">
        <v>8985</v>
      </c>
      <c r="I30" s="0" t="n">
        <v>1973</v>
      </c>
      <c r="J30" s="0" t="n">
        <v>2963</v>
      </c>
      <c r="K30" s="0" t="n">
        <v>636</v>
      </c>
      <c r="M30" s="0" t="s">
        <v>175</v>
      </c>
      <c r="N30" s="0" t="n">
        <v>0.838986147951667</v>
      </c>
      <c r="O30" s="0" t="n">
        <v>0.926670138625364</v>
      </c>
    </row>
    <row r="31" customFormat="false" ht="12.8" hidden="false" customHeight="false" outlineLevel="0" collapsed="false">
      <c r="A31" s="0" t="s">
        <v>176</v>
      </c>
      <c r="B31" s="48" t="n">
        <v>0.42</v>
      </c>
      <c r="C31" s="48" t="n">
        <v>0.18</v>
      </c>
      <c r="D31" s="48" t="n">
        <v>5782</v>
      </c>
      <c r="E31" s="49" t="n">
        <v>5570</v>
      </c>
      <c r="F31" s="48" t="n">
        <v>123</v>
      </c>
      <c r="G31" s="48" t="n">
        <v>53</v>
      </c>
      <c r="H31" s="0" t="n">
        <v>8909</v>
      </c>
      <c r="I31" s="0" t="n">
        <v>1952</v>
      </c>
      <c r="J31" s="0" t="n">
        <v>2888</v>
      </c>
      <c r="K31" s="0" t="n">
        <v>615</v>
      </c>
      <c r="M31" s="0" t="s">
        <v>176</v>
      </c>
      <c r="N31" s="48" t="n">
        <v>0.86477807250221</v>
      </c>
      <c r="O31" s="48" t="n">
        <v>0.939771112431267</v>
      </c>
    </row>
    <row r="32" customFormat="false" ht="12.8" hidden="false" customHeight="false" outlineLevel="0" collapsed="false">
      <c r="A32" s="0" t="s">
        <v>177</v>
      </c>
      <c r="B32" s="0" t="n">
        <v>0.34</v>
      </c>
      <c r="C32" s="0" t="n">
        <v>0.14</v>
      </c>
      <c r="D32" s="0" t="n">
        <v>6376</v>
      </c>
      <c r="E32" s="0" t="n">
        <v>5594</v>
      </c>
      <c r="F32" s="0" t="n">
        <v>48</v>
      </c>
      <c r="G32" s="0" t="n">
        <v>21</v>
      </c>
      <c r="H32" s="0" t="n">
        <v>8984</v>
      </c>
      <c r="I32" s="0" t="n">
        <v>1984</v>
      </c>
      <c r="J32" s="0" t="n">
        <v>2963</v>
      </c>
      <c r="K32" s="0" t="n">
        <v>647</v>
      </c>
      <c r="M32" s="0" t="s">
        <v>177</v>
      </c>
      <c r="N32" s="0" t="n">
        <v>0.83550368405541</v>
      </c>
      <c r="O32" s="0" t="n">
        <v>0.922857090516057</v>
      </c>
    </row>
    <row r="33" customFormat="false" ht="12.8" hidden="false" customHeight="false" outlineLevel="0" collapsed="false">
      <c r="A33" s="48" t="s">
        <v>178</v>
      </c>
      <c r="B33" s="49" t="n">
        <v>0.41</v>
      </c>
      <c r="C33" s="0" t="n">
        <v>0.15</v>
      </c>
      <c r="D33" s="49" t="n">
        <v>5806</v>
      </c>
      <c r="E33" s="0" t="n">
        <v>5580</v>
      </c>
      <c r="F33" s="0" t="n">
        <v>62</v>
      </c>
      <c r="G33" s="0" t="n">
        <v>24</v>
      </c>
      <c r="H33" s="0" t="n">
        <v>8970</v>
      </c>
      <c r="I33" s="0" t="n">
        <v>1981</v>
      </c>
      <c r="J33" s="0" t="n">
        <v>2948</v>
      </c>
      <c r="K33" s="0" t="n">
        <v>645</v>
      </c>
      <c r="M33" s="0" t="s">
        <v>178</v>
      </c>
      <c r="N33" s="0" t="n">
        <v>0.858173887415269</v>
      </c>
      <c r="O33" s="0" t="n">
        <v>0.933346244134527</v>
      </c>
    </row>
    <row r="34" customFormat="false" ht="12.8" hidden="false" customHeight="false" outlineLevel="0" collapsed="false">
      <c r="A34" s="0" t="s">
        <v>179</v>
      </c>
      <c r="B34" s="0" t="n">
        <v>0.4</v>
      </c>
      <c r="C34" s="0" t="n">
        <v>0.14</v>
      </c>
      <c r="D34" s="1" t="n">
        <v>5844</v>
      </c>
      <c r="E34" s="0" t="n">
        <v>5602</v>
      </c>
      <c r="F34" s="0" t="n">
        <v>62</v>
      </c>
      <c r="G34" s="0" t="n">
        <v>24</v>
      </c>
      <c r="H34" s="0" t="n">
        <v>8970</v>
      </c>
      <c r="I34" s="0" t="n">
        <v>1981</v>
      </c>
      <c r="J34" s="0" t="n">
        <v>2949</v>
      </c>
      <c r="K34" s="0" t="n">
        <v>644</v>
      </c>
      <c r="M34" s="0" t="s">
        <v>179</v>
      </c>
      <c r="N34" s="0" t="n">
        <v>0.855184202770412</v>
      </c>
      <c r="O34" s="0" t="n">
        <v>0.934183701509251</v>
      </c>
    </row>
    <row r="35" customFormat="false" ht="12.8" hidden="false" customHeight="false" outlineLevel="0" collapsed="false">
      <c r="A35" s="0" t="s">
        <v>180</v>
      </c>
      <c r="B35" s="49" t="n">
        <v>0.41</v>
      </c>
      <c r="C35" s="0" t="n">
        <v>0.14</v>
      </c>
      <c r="D35" s="0" t="n">
        <v>5830</v>
      </c>
      <c r="E35" s="0" t="n">
        <v>5603</v>
      </c>
      <c r="F35" s="49" t="n">
        <v>79</v>
      </c>
      <c r="G35" s="49" t="n">
        <v>26</v>
      </c>
      <c r="H35" s="0" t="n">
        <v>8953</v>
      </c>
      <c r="I35" s="0" t="n">
        <v>1979</v>
      </c>
      <c r="J35" s="0" t="n">
        <v>2931</v>
      </c>
      <c r="K35" s="0" t="n">
        <v>643</v>
      </c>
      <c r="M35" s="0" t="s">
        <v>180</v>
      </c>
      <c r="N35" s="49" t="n">
        <v>0.858079575596817</v>
      </c>
      <c r="O35" s="49" t="n">
        <v>0.934191552672142</v>
      </c>
    </row>
    <row r="40" customFormat="false" ht="12.8" hidden="false" customHeight="false" outlineLevel="0" collapsed="false">
      <c r="A40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19" activeCellId="0" sqref="S19:S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13.37"/>
    <col collapsed="false" customWidth="true" hidden="false" outlineLevel="0" max="3" min="3" style="0" width="15.05"/>
    <col collapsed="false" customWidth="true" hidden="false" outlineLevel="0" max="5" min="4" style="0" width="9.35"/>
    <col collapsed="false" customWidth="true" hidden="false" outlineLevel="0" max="6" min="6" style="0" width="9.47"/>
    <col collapsed="false" customWidth="true" hidden="false" outlineLevel="0" max="7" min="7" style="0" width="12.96"/>
    <col collapsed="false" customWidth="true" hidden="false" outlineLevel="0" max="8" min="8" style="0" width="7.26"/>
    <col collapsed="false" customWidth="true" hidden="false" outlineLevel="0" max="9" min="9" style="0" width="30.62"/>
    <col collapsed="false" customWidth="true" hidden="false" outlineLevel="0" max="10" min="10" style="0" width="7.41"/>
  </cols>
  <sheetData>
    <row r="1" customFormat="false" ht="12.8" hidden="false" customHeight="false" outlineLevel="0" collapsed="false">
      <c r="A1" s="0" t="s">
        <v>182</v>
      </c>
      <c r="B1" s="0" t="s">
        <v>183</v>
      </c>
      <c r="C1" s="0" t="s">
        <v>184</v>
      </c>
      <c r="D1" s="0" t="s">
        <v>185</v>
      </c>
      <c r="E1" s="0" t="s">
        <v>186</v>
      </c>
      <c r="F1" s="0" t="s">
        <v>187</v>
      </c>
      <c r="G1" s="0" t="s">
        <v>188</v>
      </c>
      <c r="H1" s="0" t="s">
        <v>189</v>
      </c>
      <c r="I1" s="0" t="s">
        <v>190</v>
      </c>
      <c r="J1" s="0" t="s">
        <v>191</v>
      </c>
      <c r="L1" s="0" t="s">
        <v>192</v>
      </c>
    </row>
    <row r="2" customFormat="false" ht="12.8" hidden="false" customHeight="false" outlineLevel="0" collapsed="false">
      <c r="A2" s="0" t="n">
        <v>2015</v>
      </c>
      <c r="B2" s="0" t="s">
        <v>193</v>
      </c>
      <c r="C2" s="0" t="s">
        <v>194</v>
      </c>
      <c r="F2" s="0" t="s">
        <v>195</v>
      </c>
      <c r="G2" s="0" t="s">
        <v>196</v>
      </c>
      <c r="H2" s="0" t="s">
        <v>197</v>
      </c>
      <c r="I2" s="0" t="s">
        <v>198</v>
      </c>
      <c r="J2" s="0" t="n">
        <v>164712</v>
      </c>
      <c r="L2" s="0" t="s">
        <v>199</v>
      </c>
    </row>
    <row r="3" customFormat="false" ht="12.8" hidden="false" customHeight="false" outlineLevel="0" collapsed="false">
      <c r="A3" s="0" t="n">
        <v>2016</v>
      </c>
      <c r="B3" s="0" t="s">
        <v>193</v>
      </c>
      <c r="C3" s="0" t="s">
        <v>194</v>
      </c>
      <c r="F3" s="0" t="s">
        <v>195</v>
      </c>
      <c r="G3" s="0" t="s">
        <v>196</v>
      </c>
      <c r="H3" s="0" t="s">
        <v>197</v>
      </c>
      <c r="I3" s="0" t="s">
        <v>198</v>
      </c>
      <c r="J3" s="0" t="n">
        <v>164712</v>
      </c>
    </row>
    <row r="4" customFormat="false" ht="12.8" hidden="false" customHeight="false" outlineLevel="0" collapsed="false">
      <c r="A4" s="0" t="n">
        <v>2017</v>
      </c>
      <c r="B4" s="0" t="s">
        <v>193</v>
      </c>
      <c r="C4" s="0" t="s">
        <v>194</v>
      </c>
      <c r="F4" s="0" t="s">
        <v>195</v>
      </c>
      <c r="G4" s="0" t="s">
        <v>196</v>
      </c>
      <c r="H4" s="0" t="s">
        <v>197</v>
      </c>
      <c r="I4" s="0" t="s">
        <v>198</v>
      </c>
      <c r="J4" s="0" t="n">
        <v>164712</v>
      </c>
      <c r="P4" s="0" t="n">
        <v>0.000453592</v>
      </c>
    </row>
    <row r="5" customFormat="false" ht="12.8" hidden="false" customHeight="false" outlineLevel="0" collapsed="false">
      <c r="A5" s="0" t="n">
        <v>2018</v>
      </c>
      <c r="B5" s="0" t="s">
        <v>193</v>
      </c>
      <c r="C5" s="0" t="s">
        <v>194</v>
      </c>
      <c r="F5" s="0" t="s">
        <v>195</v>
      </c>
      <c r="G5" s="0" t="s">
        <v>196</v>
      </c>
      <c r="H5" s="0" t="s">
        <v>197</v>
      </c>
      <c r="I5" s="0" t="s">
        <v>198</v>
      </c>
      <c r="J5" s="0" t="n">
        <v>164712</v>
      </c>
    </row>
    <row r="6" customFormat="false" ht="12.8" hidden="false" customHeight="false" outlineLevel="0" collapsed="false">
      <c r="A6" s="0" t="n">
        <v>2019</v>
      </c>
      <c r="B6" s="0" t="s">
        <v>193</v>
      </c>
      <c r="C6" s="0" t="s">
        <v>194</v>
      </c>
      <c r="F6" s="0" t="s">
        <v>195</v>
      </c>
      <c r="G6" s="0" t="s">
        <v>196</v>
      </c>
      <c r="H6" s="0" t="s">
        <v>197</v>
      </c>
      <c r="I6" s="0" t="s">
        <v>198</v>
      </c>
      <c r="J6" s="0" t="n">
        <v>164712</v>
      </c>
      <c r="M6" s="0" t="s">
        <v>194</v>
      </c>
      <c r="O6" s="0" t="s">
        <v>200</v>
      </c>
      <c r="Q6" s="0" t="s">
        <v>194</v>
      </c>
      <c r="S6" s="0" t="s">
        <v>200</v>
      </c>
    </row>
    <row r="7" customFormat="false" ht="12.8" hidden="false" customHeight="false" outlineLevel="0" collapsed="false">
      <c r="A7" s="0" t="n">
        <v>2020</v>
      </c>
      <c r="B7" s="0" t="s">
        <v>193</v>
      </c>
      <c r="C7" s="0" t="s">
        <v>194</v>
      </c>
      <c r="F7" s="0" t="s">
        <v>195</v>
      </c>
      <c r="G7" s="0" t="s">
        <v>196</v>
      </c>
      <c r="H7" s="0" t="s">
        <v>197</v>
      </c>
      <c r="I7" s="0" t="s">
        <v>198</v>
      </c>
      <c r="J7" s="0" t="n">
        <v>164712</v>
      </c>
      <c r="M7" s="0" t="s">
        <v>193</v>
      </c>
      <c r="N7" s="0" t="s">
        <v>201</v>
      </c>
      <c r="O7" s="0" t="s">
        <v>185</v>
      </c>
      <c r="P7" s="0" t="s">
        <v>202</v>
      </c>
      <c r="Q7" s="0" t="s">
        <v>193</v>
      </c>
      <c r="R7" s="0" t="s">
        <v>201</v>
      </c>
      <c r="S7" s="0" t="s">
        <v>186</v>
      </c>
      <c r="T7" s="0" t="s">
        <v>203</v>
      </c>
    </row>
    <row r="8" customFormat="false" ht="12.8" hidden="false" customHeight="false" outlineLevel="0" collapsed="false">
      <c r="A8" s="0" t="n">
        <v>2015</v>
      </c>
      <c r="B8" s="0" t="s">
        <v>193</v>
      </c>
      <c r="C8" s="0" t="s">
        <v>194</v>
      </c>
      <c r="D8" s="0" t="n">
        <v>10929</v>
      </c>
      <c r="E8" s="0" t="n">
        <v>23684</v>
      </c>
      <c r="F8" s="0" t="s">
        <v>195</v>
      </c>
      <c r="G8" s="0" t="s">
        <v>204</v>
      </c>
      <c r="H8" s="0" t="s">
        <v>197</v>
      </c>
      <c r="I8" s="0" t="s">
        <v>198</v>
      </c>
      <c r="J8" s="0" t="n">
        <v>164712</v>
      </c>
      <c r="L8" s="0" t="n">
        <v>2015</v>
      </c>
      <c r="M8" s="0" t="n">
        <v>10929</v>
      </c>
      <c r="N8" s="0" t="n">
        <v>3353646</v>
      </c>
      <c r="O8" s="0" t="n">
        <f aca="false">SUM(M8:N8)</f>
        <v>3364575</v>
      </c>
      <c r="P8" s="0" t="n">
        <f aca="false">O8*$P$4</f>
        <v>1526.1443034</v>
      </c>
      <c r="Q8" s="0" t="n">
        <v>23684</v>
      </c>
      <c r="R8" s="0" t="n">
        <v>6403227</v>
      </c>
      <c r="S8" s="0" t="n">
        <f aca="false">SUM(Q8:R8)</f>
        <v>6426911</v>
      </c>
      <c r="T8" s="0" t="n">
        <f aca="false">S8/O8</f>
        <v>1.91017022952379</v>
      </c>
    </row>
    <row r="9" customFormat="false" ht="12.8" hidden="false" customHeight="false" outlineLevel="0" collapsed="false">
      <c r="A9" s="0" t="n">
        <v>2016</v>
      </c>
      <c r="B9" s="0" t="s">
        <v>193</v>
      </c>
      <c r="C9" s="0" t="s">
        <v>194</v>
      </c>
      <c r="D9" s="0" t="n">
        <v>40647</v>
      </c>
      <c r="E9" s="0" t="n">
        <v>82376</v>
      </c>
      <c r="F9" s="0" t="s">
        <v>195</v>
      </c>
      <c r="G9" s="0" t="s">
        <v>204</v>
      </c>
      <c r="H9" s="0" t="s">
        <v>197</v>
      </c>
      <c r="I9" s="0" t="s">
        <v>198</v>
      </c>
      <c r="J9" s="0" t="n">
        <v>164712</v>
      </c>
      <c r="L9" s="0" t="n">
        <v>2016</v>
      </c>
      <c r="M9" s="0" t="n">
        <v>40647</v>
      </c>
      <c r="N9" s="0" t="n">
        <v>3180448</v>
      </c>
      <c r="O9" s="0" t="n">
        <f aca="false">SUM(M9:N9)</f>
        <v>3221095</v>
      </c>
      <c r="P9" s="0" t="n">
        <f aca="false">O9*$P$4</f>
        <v>1461.06292324</v>
      </c>
      <c r="Q9" s="0" t="n">
        <v>82376</v>
      </c>
      <c r="R9" s="0" t="n">
        <v>6057217</v>
      </c>
      <c r="S9" s="0" t="n">
        <f aca="false">SUM(Q9:R9)</f>
        <v>6139593</v>
      </c>
      <c r="T9" s="0" t="n">
        <f aca="false">S9/O9</f>
        <v>1.90605772260675</v>
      </c>
    </row>
    <row r="10" customFormat="false" ht="12.8" hidden="false" customHeight="false" outlineLevel="0" collapsed="false">
      <c r="A10" s="0" t="n">
        <v>2017</v>
      </c>
      <c r="B10" s="0" t="s">
        <v>193</v>
      </c>
      <c r="C10" s="0" t="s">
        <v>194</v>
      </c>
      <c r="D10" s="0" t="n">
        <v>8015</v>
      </c>
      <c r="E10" s="0" t="n">
        <v>21661</v>
      </c>
      <c r="F10" s="0" t="s">
        <v>195</v>
      </c>
      <c r="G10" s="0" t="s">
        <v>204</v>
      </c>
      <c r="H10" s="0" t="s">
        <v>197</v>
      </c>
      <c r="I10" s="0" t="s">
        <v>198</v>
      </c>
      <c r="J10" s="0" t="n">
        <v>164712</v>
      </c>
      <c r="L10" s="0" t="n">
        <v>2017</v>
      </c>
      <c r="M10" s="0" t="n">
        <v>8015</v>
      </c>
      <c r="N10" s="0" t="n">
        <v>1848429</v>
      </c>
      <c r="O10" s="0" t="n">
        <f aca="false">SUM(M10:N10)</f>
        <v>1856444</v>
      </c>
      <c r="P10" s="0" t="n">
        <f aca="false">O10*$P$4</f>
        <v>842.068146848</v>
      </c>
      <c r="Q10" s="0" t="n">
        <v>21661</v>
      </c>
      <c r="R10" s="0" t="n">
        <v>4422639</v>
      </c>
      <c r="S10" s="0" t="n">
        <f aca="false">SUM(Q10:R10)</f>
        <v>4444300</v>
      </c>
      <c r="T10" s="0" t="n">
        <f aca="false">S10/O10</f>
        <v>2.39398549053998</v>
      </c>
    </row>
    <row r="11" customFormat="false" ht="12.8" hidden="false" customHeight="false" outlineLevel="0" collapsed="false">
      <c r="A11" s="0" t="n">
        <v>2018</v>
      </c>
      <c r="B11" s="0" t="s">
        <v>193</v>
      </c>
      <c r="C11" s="0" t="s">
        <v>194</v>
      </c>
      <c r="D11" s="0" t="n">
        <v>2541</v>
      </c>
      <c r="E11" s="0" t="n">
        <v>6863</v>
      </c>
      <c r="F11" s="0" t="s">
        <v>195</v>
      </c>
      <c r="G11" s="0" t="s">
        <v>204</v>
      </c>
      <c r="H11" s="0" t="s">
        <v>197</v>
      </c>
      <c r="I11" s="0" t="s">
        <v>198</v>
      </c>
      <c r="J11" s="0" t="n">
        <v>164712</v>
      </c>
      <c r="L11" s="0" t="n">
        <v>2018</v>
      </c>
      <c r="M11" s="0" t="n">
        <v>2541</v>
      </c>
      <c r="N11" s="0" t="n">
        <v>2148730</v>
      </c>
      <c r="O11" s="0" t="n">
        <f aca="false">SUM(M11:N11)</f>
        <v>2151271</v>
      </c>
      <c r="P11" s="0" t="n">
        <f aca="false">O11*$P$4</f>
        <v>975.799315432</v>
      </c>
      <c r="Q11" s="0" t="n">
        <v>6863</v>
      </c>
      <c r="R11" s="0" t="n">
        <v>4770561</v>
      </c>
      <c r="S11" s="0" t="n">
        <f aca="false">SUM(Q11:R11)</f>
        <v>4777424</v>
      </c>
      <c r="T11" s="0" t="n">
        <f aca="false">S11/O11</f>
        <v>2.22074485269406</v>
      </c>
    </row>
    <row r="12" customFormat="false" ht="12.8" hidden="false" customHeight="false" outlineLevel="0" collapsed="false">
      <c r="A12" s="0" t="n">
        <v>2019</v>
      </c>
      <c r="B12" s="0" t="s">
        <v>193</v>
      </c>
      <c r="C12" s="0" t="s">
        <v>194</v>
      </c>
      <c r="D12" s="0" t="n">
        <v>2731</v>
      </c>
      <c r="E12" s="0" t="n">
        <v>7076</v>
      </c>
      <c r="F12" s="0" t="s">
        <v>195</v>
      </c>
      <c r="G12" s="0" t="s">
        <v>204</v>
      </c>
      <c r="H12" s="0" t="s">
        <v>197</v>
      </c>
      <c r="I12" s="0" t="s">
        <v>198</v>
      </c>
      <c r="J12" s="0" t="n">
        <v>164712</v>
      </c>
      <c r="L12" s="0" t="n">
        <v>2019</v>
      </c>
      <c r="M12" s="0" t="n">
        <v>2731</v>
      </c>
      <c r="N12" s="0" t="n">
        <v>2238851</v>
      </c>
      <c r="O12" s="0" t="n">
        <f aca="false">SUM(M12:N12)</f>
        <v>2241582</v>
      </c>
      <c r="P12" s="0" t="n">
        <f aca="false">O12*$P$4</f>
        <v>1016.763662544</v>
      </c>
      <c r="Q12" s="0" t="n">
        <v>7076</v>
      </c>
      <c r="R12" s="0" t="n">
        <v>5068221</v>
      </c>
      <c r="S12" s="0" t="n">
        <f aca="false">SUM(Q12:R12)</f>
        <v>5075297</v>
      </c>
      <c r="T12" s="0" t="n">
        <f aca="false">S12/O12</f>
        <v>2.26415852732579</v>
      </c>
    </row>
    <row r="13" customFormat="false" ht="12.8" hidden="false" customHeight="false" outlineLevel="0" collapsed="false">
      <c r="A13" s="0" t="n">
        <v>2020</v>
      </c>
      <c r="B13" s="0" t="s">
        <v>193</v>
      </c>
      <c r="C13" s="0" t="s">
        <v>194</v>
      </c>
      <c r="D13" s="0" t="n">
        <v>5535</v>
      </c>
      <c r="E13" s="0" t="n">
        <v>15796</v>
      </c>
      <c r="F13" s="0" t="s">
        <v>195</v>
      </c>
      <c r="G13" s="0" t="s">
        <v>204</v>
      </c>
      <c r="H13" s="0" t="s">
        <v>197</v>
      </c>
      <c r="I13" s="0" t="s">
        <v>198</v>
      </c>
      <c r="J13" s="0" t="n">
        <v>164712</v>
      </c>
      <c r="L13" s="0" t="n">
        <v>2020</v>
      </c>
      <c r="M13" s="0" t="n">
        <v>5535</v>
      </c>
      <c r="N13" s="0" t="n">
        <v>1616936</v>
      </c>
      <c r="O13" s="0" t="n">
        <f aca="false">SUM(M13:N13)</f>
        <v>1622471</v>
      </c>
      <c r="P13" s="0" t="n">
        <f aca="false">O13*$P$4</f>
        <v>735.939865832</v>
      </c>
      <c r="Q13" s="0" t="n">
        <v>15796</v>
      </c>
      <c r="R13" s="0" t="n">
        <v>3561219</v>
      </c>
      <c r="S13" s="0" t="n">
        <f aca="false">SUM(Q13:R13)</f>
        <v>3577015</v>
      </c>
      <c r="T13" s="0" t="n">
        <f aca="false">S13/O13</f>
        <v>2.20467114666456</v>
      </c>
    </row>
    <row r="14" customFormat="false" ht="12.8" hidden="false" customHeight="false" outlineLevel="0" collapsed="false">
      <c r="A14" s="0" t="n">
        <v>2015</v>
      </c>
      <c r="B14" s="0" t="s">
        <v>201</v>
      </c>
      <c r="C14" s="0" t="s">
        <v>194</v>
      </c>
      <c r="D14" s="0" t="n">
        <v>3353646</v>
      </c>
      <c r="E14" s="0" t="n">
        <v>6403227</v>
      </c>
      <c r="F14" s="0" t="s">
        <v>195</v>
      </c>
      <c r="G14" s="0" t="s">
        <v>204</v>
      </c>
      <c r="H14" s="0" t="s">
        <v>197</v>
      </c>
      <c r="I14" s="0" t="s">
        <v>198</v>
      </c>
      <c r="J14" s="0" t="n">
        <v>164712</v>
      </c>
    </row>
    <row r="15" customFormat="false" ht="12.8" hidden="false" customHeight="false" outlineLevel="0" collapsed="false">
      <c r="A15" s="0" t="n">
        <v>2016</v>
      </c>
      <c r="B15" s="0" t="s">
        <v>201</v>
      </c>
      <c r="C15" s="0" t="s">
        <v>194</v>
      </c>
      <c r="D15" s="0" t="n">
        <v>3180448</v>
      </c>
      <c r="E15" s="0" t="n">
        <v>6057217</v>
      </c>
      <c r="F15" s="0" t="s">
        <v>195</v>
      </c>
      <c r="G15" s="0" t="s">
        <v>204</v>
      </c>
      <c r="H15" s="0" t="s">
        <v>197</v>
      </c>
      <c r="I15" s="0" t="s">
        <v>198</v>
      </c>
      <c r="J15" s="0" t="n">
        <v>164712</v>
      </c>
    </row>
    <row r="16" customFormat="false" ht="12.8" hidden="false" customHeight="false" outlineLevel="0" collapsed="false">
      <c r="A16" s="0" t="n">
        <v>2017</v>
      </c>
      <c r="B16" s="0" t="s">
        <v>201</v>
      </c>
      <c r="C16" s="0" t="s">
        <v>194</v>
      </c>
      <c r="D16" s="0" t="n">
        <v>1848429</v>
      </c>
      <c r="E16" s="0" t="n">
        <v>4422639</v>
      </c>
      <c r="F16" s="0" t="s">
        <v>195</v>
      </c>
      <c r="G16" s="0" t="s">
        <v>204</v>
      </c>
      <c r="H16" s="0" t="s">
        <v>197</v>
      </c>
      <c r="I16" s="0" t="s">
        <v>198</v>
      </c>
      <c r="J16" s="0" t="n">
        <v>164712</v>
      </c>
    </row>
    <row r="17" customFormat="false" ht="12.8" hidden="false" customHeight="false" outlineLevel="0" collapsed="false">
      <c r="A17" s="0" t="n">
        <v>2018</v>
      </c>
      <c r="B17" s="0" t="s">
        <v>201</v>
      </c>
      <c r="C17" s="0" t="s">
        <v>194</v>
      </c>
      <c r="D17" s="0" t="n">
        <v>2148730</v>
      </c>
      <c r="E17" s="0" t="n">
        <v>4770561</v>
      </c>
      <c r="F17" s="0" t="s">
        <v>195</v>
      </c>
      <c r="G17" s="0" t="s">
        <v>204</v>
      </c>
      <c r="H17" s="0" t="s">
        <v>197</v>
      </c>
      <c r="I17" s="0" t="s">
        <v>198</v>
      </c>
      <c r="J17" s="0" t="n">
        <v>164712</v>
      </c>
      <c r="M17" s="0" t="s">
        <v>205</v>
      </c>
      <c r="O17" s="0" t="s">
        <v>200</v>
      </c>
      <c r="Q17" s="0" t="s">
        <v>205</v>
      </c>
    </row>
    <row r="18" customFormat="false" ht="12.8" hidden="false" customHeight="false" outlineLevel="0" collapsed="false">
      <c r="A18" s="0" t="n">
        <v>2019</v>
      </c>
      <c r="B18" s="0" t="s">
        <v>201</v>
      </c>
      <c r="C18" s="0" t="s">
        <v>194</v>
      </c>
      <c r="D18" s="0" t="n">
        <v>2238851</v>
      </c>
      <c r="E18" s="0" t="n">
        <v>5068221</v>
      </c>
      <c r="F18" s="0" t="s">
        <v>195</v>
      </c>
      <c r="G18" s="0" t="s">
        <v>204</v>
      </c>
      <c r="H18" s="0" t="s">
        <v>197</v>
      </c>
      <c r="I18" s="0" t="s">
        <v>198</v>
      </c>
      <c r="J18" s="0" t="n">
        <v>164712</v>
      </c>
      <c r="M18" s="0" t="s">
        <v>193</v>
      </c>
      <c r="N18" s="0" t="s">
        <v>201</v>
      </c>
      <c r="O18" s="0" t="s">
        <v>185</v>
      </c>
      <c r="Q18" s="0" t="s">
        <v>193</v>
      </c>
      <c r="R18" s="0" t="s">
        <v>201</v>
      </c>
      <c r="S18" s="0" t="s">
        <v>186</v>
      </c>
      <c r="T18" s="0" t="s">
        <v>203</v>
      </c>
    </row>
    <row r="19" customFormat="false" ht="12.8" hidden="false" customHeight="false" outlineLevel="0" collapsed="false">
      <c r="A19" s="0" t="n">
        <v>2020</v>
      </c>
      <c r="B19" s="0" t="s">
        <v>201</v>
      </c>
      <c r="C19" s="0" t="s">
        <v>194</v>
      </c>
      <c r="D19" s="0" t="n">
        <v>1616936</v>
      </c>
      <c r="E19" s="0" t="n">
        <v>3561219</v>
      </c>
      <c r="F19" s="0" t="s">
        <v>195</v>
      </c>
      <c r="G19" s="0" t="s">
        <v>204</v>
      </c>
      <c r="H19" s="0" t="s">
        <v>197</v>
      </c>
      <c r="I19" s="0" t="s">
        <v>198</v>
      </c>
      <c r="J19" s="0" t="n">
        <v>164712</v>
      </c>
      <c r="L19" s="0" t="n">
        <v>2015</v>
      </c>
      <c r="N19" s="0" t="n">
        <v>11903688</v>
      </c>
      <c r="O19" s="0" t="n">
        <f aca="false">SUM(M19:N19)</f>
        <v>11903688</v>
      </c>
      <c r="P19" s="0" t="n">
        <f aca="false">O19*$P$4</f>
        <v>5399.417647296</v>
      </c>
      <c r="R19" s="0" t="n">
        <v>12493957</v>
      </c>
      <c r="S19" s="0" t="n">
        <f aca="false">SUM(Q19:R19)</f>
        <v>12493957</v>
      </c>
      <c r="T19" s="0" t="n">
        <f aca="false">S19/O19</f>
        <v>1.04958706915033</v>
      </c>
    </row>
    <row r="20" customFormat="false" ht="12.8" hidden="false" customHeight="false" outlineLevel="0" collapsed="false">
      <c r="A20" s="0" t="n">
        <v>2017</v>
      </c>
      <c r="B20" s="0" t="s">
        <v>193</v>
      </c>
      <c r="C20" s="0" t="s">
        <v>205</v>
      </c>
      <c r="F20" s="0" t="s">
        <v>195</v>
      </c>
      <c r="G20" s="0" t="s">
        <v>196</v>
      </c>
      <c r="H20" s="0" t="s">
        <v>197</v>
      </c>
      <c r="I20" s="0" t="s">
        <v>206</v>
      </c>
      <c r="J20" s="0" t="n">
        <v>164744</v>
      </c>
      <c r="L20" s="0" t="n">
        <v>2016</v>
      </c>
      <c r="N20" s="0" t="n">
        <v>11056655</v>
      </c>
      <c r="O20" s="0" t="n">
        <f aca="false">SUM(M20:N20)</f>
        <v>11056655</v>
      </c>
      <c r="P20" s="0" t="n">
        <f aca="false">O20*$P$4</f>
        <v>5015.21025476</v>
      </c>
      <c r="R20" s="0" t="n">
        <v>13131757</v>
      </c>
      <c r="S20" s="0" t="n">
        <f aca="false">SUM(Q20:R20)</f>
        <v>13131757</v>
      </c>
      <c r="T20" s="0" t="n">
        <f aca="false">S20/O20</f>
        <v>1.18767900418345</v>
      </c>
    </row>
    <row r="21" customFormat="false" ht="12.8" hidden="false" customHeight="false" outlineLevel="0" collapsed="false">
      <c r="A21" s="0" t="n">
        <v>2018</v>
      </c>
      <c r="B21" s="0" t="s">
        <v>193</v>
      </c>
      <c r="C21" s="0" t="s">
        <v>205</v>
      </c>
      <c r="F21" s="0" t="s">
        <v>195</v>
      </c>
      <c r="G21" s="0" t="s">
        <v>196</v>
      </c>
      <c r="H21" s="0" t="s">
        <v>197</v>
      </c>
      <c r="I21" s="0" t="s">
        <v>206</v>
      </c>
      <c r="J21" s="0" t="n">
        <v>164744</v>
      </c>
      <c r="L21" s="0" t="n">
        <v>2017</v>
      </c>
      <c r="N21" s="0" t="n">
        <v>12083480</v>
      </c>
      <c r="O21" s="0" t="n">
        <f aca="false">SUM(M21:N21)</f>
        <v>12083480</v>
      </c>
      <c r="P21" s="0" t="n">
        <f aca="false">O21*$P$4</f>
        <v>5480.96986016</v>
      </c>
      <c r="R21" s="0" t="n">
        <v>11932098</v>
      </c>
      <c r="S21" s="0" t="n">
        <f aca="false">SUM(Q21:R21)</f>
        <v>11932098</v>
      </c>
      <c r="T21" s="0" t="n">
        <f aca="false">S21/O21</f>
        <v>0.987471986546922</v>
      </c>
    </row>
    <row r="22" customFormat="false" ht="12.8" hidden="false" customHeight="false" outlineLevel="0" collapsed="false">
      <c r="A22" s="0" t="n">
        <v>2019</v>
      </c>
      <c r="B22" s="0" t="s">
        <v>193</v>
      </c>
      <c r="C22" s="0" t="s">
        <v>205</v>
      </c>
      <c r="F22" s="0" t="s">
        <v>195</v>
      </c>
      <c r="G22" s="0" t="s">
        <v>196</v>
      </c>
      <c r="H22" s="0" t="s">
        <v>197</v>
      </c>
      <c r="I22" s="0" t="s">
        <v>206</v>
      </c>
      <c r="J22" s="0" t="n">
        <v>164744</v>
      </c>
      <c r="L22" s="0" t="n">
        <v>2018</v>
      </c>
      <c r="M22" s="0" t="n">
        <v>31837</v>
      </c>
      <c r="N22" s="0" t="n">
        <v>14419890</v>
      </c>
      <c r="O22" s="0" t="n">
        <f aca="false">SUM(M22:N22)</f>
        <v>14451727</v>
      </c>
      <c r="P22" s="0" t="n">
        <f aca="false">O22*$P$4</f>
        <v>6555.187753384</v>
      </c>
      <c r="Q22" s="0" t="n">
        <v>15821</v>
      </c>
      <c r="R22" s="0" t="n">
        <v>13336914</v>
      </c>
      <c r="S22" s="0" t="n">
        <f aca="false">SUM(Q22:R22)</f>
        <v>13352735</v>
      </c>
      <c r="T22" s="0" t="n">
        <f aca="false">S22/O22</f>
        <v>0.923954278959186</v>
      </c>
    </row>
    <row r="23" customFormat="false" ht="12.8" hidden="false" customHeight="false" outlineLevel="0" collapsed="false">
      <c r="A23" s="0" t="n">
        <v>2018</v>
      </c>
      <c r="B23" s="0" t="s">
        <v>193</v>
      </c>
      <c r="C23" s="0" t="s">
        <v>205</v>
      </c>
      <c r="D23" s="0" t="n">
        <v>31837</v>
      </c>
      <c r="E23" s="0" t="n">
        <v>15821</v>
      </c>
      <c r="F23" s="0" t="s">
        <v>195</v>
      </c>
      <c r="G23" s="0" t="s">
        <v>204</v>
      </c>
      <c r="H23" s="0" t="s">
        <v>197</v>
      </c>
      <c r="I23" s="0" t="s">
        <v>206</v>
      </c>
      <c r="J23" s="0" t="n">
        <v>164744</v>
      </c>
      <c r="L23" s="0" t="n">
        <v>2019</v>
      </c>
      <c r="M23" s="0" t="n">
        <v>84</v>
      </c>
      <c r="N23" s="0" t="n">
        <v>19214067</v>
      </c>
      <c r="O23" s="0" t="n">
        <f aca="false">SUM(M23:N23)</f>
        <v>19214151</v>
      </c>
      <c r="P23" s="0" t="n">
        <f aca="false">O23*$P$4</f>
        <v>8715.385180392</v>
      </c>
      <c r="Q23" s="0" t="n">
        <v>120</v>
      </c>
      <c r="R23" s="0" t="n">
        <v>18904192</v>
      </c>
      <c r="S23" s="0" t="n">
        <f aca="false">SUM(Q23:R23)</f>
        <v>18904312</v>
      </c>
      <c r="T23" s="0" t="n">
        <f aca="false">S23/O23</f>
        <v>0.983874437127095</v>
      </c>
    </row>
    <row r="24" customFormat="false" ht="12.8" hidden="false" customHeight="false" outlineLevel="0" collapsed="false">
      <c r="A24" s="0" t="n">
        <v>2019</v>
      </c>
      <c r="B24" s="0" t="s">
        <v>193</v>
      </c>
      <c r="C24" s="0" t="s">
        <v>205</v>
      </c>
      <c r="D24" s="0" t="n">
        <v>84</v>
      </c>
      <c r="E24" s="0" t="n">
        <v>120</v>
      </c>
      <c r="F24" s="0" t="s">
        <v>195</v>
      </c>
      <c r="G24" s="0" t="s">
        <v>204</v>
      </c>
      <c r="H24" s="0" t="s">
        <v>197</v>
      </c>
      <c r="I24" s="0" t="s">
        <v>206</v>
      </c>
      <c r="J24" s="0" t="n">
        <v>164744</v>
      </c>
      <c r="L24" s="0" t="n">
        <v>2020</v>
      </c>
      <c r="N24" s="0" t="n">
        <v>22376701</v>
      </c>
      <c r="O24" s="0" t="n">
        <f aca="false">SUM(M24:N24)</f>
        <v>22376701</v>
      </c>
      <c r="P24" s="0" t="n">
        <f aca="false">O24*$P$4</f>
        <v>10149.892559992</v>
      </c>
      <c r="R24" s="0" t="n">
        <v>22367677</v>
      </c>
      <c r="S24" s="0" t="n">
        <f aca="false">SUM(Q24:R24)</f>
        <v>22367677</v>
      </c>
      <c r="T24" s="0" t="n">
        <f aca="false">S24/O24</f>
        <v>0.999596723395464</v>
      </c>
    </row>
    <row r="25" customFormat="false" ht="12.8" hidden="false" customHeight="false" outlineLevel="0" collapsed="false">
      <c r="A25" s="0" t="n">
        <v>2017</v>
      </c>
      <c r="B25" s="0" t="s">
        <v>201</v>
      </c>
      <c r="C25" s="0" t="s">
        <v>205</v>
      </c>
      <c r="F25" s="0" t="s">
        <v>195</v>
      </c>
      <c r="G25" s="0" t="s">
        <v>196</v>
      </c>
      <c r="H25" s="0" t="s">
        <v>197</v>
      </c>
      <c r="I25" s="0" t="s">
        <v>206</v>
      </c>
      <c r="J25" s="0" t="n">
        <v>164744</v>
      </c>
    </row>
    <row r="26" customFormat="false" ht="12.8" hidden="false" customHeight="false" outlineLevel="0" collapsed="false">
      <c r="A26" s="0" t="n">
        <v>2015</v>
      </c>
      <c r="B26" s="0" t="s">
        <v>201</v>
      </c>
      <c r="C26" s="0" t="s">
        <v>205</v>
      </c>
      <c r="D26" s="0" t="n">
        <v>11903688</v>
      </c>
      <c r="E26" s="0" t="n">
        <v>12493957</v>
      </c>
      <c r="F26" s="0" t="s">
        <v>195</v>
      </c>
      <c r="G26" s="0" t="s">
        <v>204</v>
      </c>
      <c r="H26" s="0" t="s">
        <v>197</v>
      </c>
      <c r="I26" s="0" t="s">
        <v>206</v>
      </c>
      <c r="J26" s="0" t="n">
        <v>164744</v>
      </c>
    </row>
    <row r="27" customFormat="false" ht="12.8" hidden="false" customHeight="false" outlineLevel="0" collapsed="false">
      <c r="A27" s="0" t="n">
        <v>2016</v>
      </c>
      <c r="B27" s="0" t="s">
        <v>201</v>
      </c>
      <c r="C27" s="0" t="s">
        <v>205</v>
      </c>
      <c r="D27" s="0" t="n">
        <v>11056655</v>
      </c>
      <c r="E27" s="0" t="n">
        <v>13131757</v>
      </c>
      <c r="F27" s="0" t="s">
        <v>195</v>
      </c>
      <c r="G27" s="0" t="s">
        <v>204</v>
      </c>
      <c r="H27" s="0" t="s">
        <v>197</v>
      </c>
      <c r="I27" s="0" t="s">
        <v>206</v>
      </c>
      <c r="J27" s="0" t="n">
        <v>164744</v>
      </c>
    </row>
    <row r="28" customFormat="false" ht="12.8" hidden="false" customHeight="false" outlineLevel="0" collapsed="false">
      <c r="A28" s="0" t="n">
        <v>2017</v>
      </c>
      <c r="B28" s="0" t="s">
        <v>201</v>
      </c>
      <c r="C28" s="0" t="s">
        <v>205</v>
      </c>
      <c r="D28" s="0" t="n">
        <v>12083480</v>
      </c>
      <c r="E28" s="0" t="n">
        <v>11932098</v>
      </c>
      <c r="F28" s="0" t="s">
        <v>195</v>
      </c>
      <c r="G28" s="0" t="s">
        <v>204</v>
      </c>
      <c r="H28" s="0" t="s">
        <v>197</v>
      </c>
      <c r="I28" s="0" t="s">
        <v>206</v>
      </c>
      <c r="J28" s="0" t="n">
        <v>164744</v>
      </c>
    </row>
    <row r="29" customFormat="false" ht="12.8" hidden="false" customHeight="false" outlineLevel="0" collapsed="false">
      <c r="A29" s="0" t="n">
        <v>2018</v>
      </c>
      <c r="B29" s="0" t="s">
        <v>201</v>
      </c>
      <c r="C29" s="0" t="s">
        <v>205</v>
      </c>
      <c r="D29" s="0" t="n">
        <v>14419890</v>
      </c>
      <c r="E29" s="0" t="n">
        <v>13336914</v>
      </c>
      <c r="F29" s="0" t="s">
        <v>195</v>
      </c>
      <c r="G29" s="0" t="s">
        <v>204</v>
      </c>
      <c r="H29" s="0" t="s">
        <v>197</v>
      </c>
      <c r="I29" s="0" t="s">
        <v>206</v>
      </c>
      <c r="J29" s="0" t="n">
        <v>164744</v>
      </c>
    </row>
    <row r="30" customFormat="false" ht="12.8" hidden="false" customHeight="false" outlineLevel="0" collapsed="false">
      <c r="A30" s="0" t="n">
        <v>2019</v>
      </c>
      <c r="B30" s="0" t="s">
        <v>201</v>
      </c>
      <c r="C30" s="0" t="s">
        <v>205</v>
      </c>
      <c r="D30" s="0" t="n">
        <v>19214067</v>
      </c>
      <c r="E30" s="0" t="n">
        <v>18904192</v>
      </c>
      <c r="F30" s="0" t="s">
        <v>195</v>
      </c>
      <c r="G30" s="0" t="s">
        <v>204</v>
      </c>
      <c r="H30" s="0" t="s">
        <v>197</v>
      </c>
      <c r="I30" s="0" t="s">
        <v>206</v>
      </c>
      <c r="J30" s="0" t="n">
        <v>164744</v>
      </c>
    </row>
    <row r="31" customFormat="false" ht="12.8" hidden="false" customHeight="false" outlineLevel="0" collapsed="false">
      <c r="A31" s="0" t="n">
        <v>2020</v>
      </c>
      <c r="B31" s="0" t="s">
        <v>201</v>
      </c>
      <c r="C31" s="0" t="s">
        <v>205</v>
      </c>
      <c r="D31" s="0" t="n">
        <v>22376701</v>
      </c>
      <c r="E31" s="0" t="n">
        <v>22367677</v>
      </c>
      <c r="F31" s="0" t="s">
        <v>195</v>
      </c>
      <c r="G31" s="0" t="s">
        <v>204</v>
      </c>
      <c r="H31" s="0" t="s">
        <v>197</v>
      </c>
      <c r="I31" s="0" t="s">
        <v>206</v>
      </c>
      <c r="J31" s="0" t="n">
        <v>164744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8880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2021-08-30T13:22:52Z</dcterms:created>
  <dc:creator/>
  <dc:description/>
  <dc:language>en-US</dc:language>
  <cp:lastModifiedBy/>
  <dcterms:modified xsi:type="dcterms:W3CDTF">2021-09-17T15:44:17Z</dcterms:modified>
  <cp:revision>31</cp:revision>
  <dc:subject/>
  <dc:title/>
</cp:coreProperties>
</file>