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elijke uitslagen" sheetId="1" r:id="rId3"/>
    <sheet state="visible" name="Aantal stemmen per provincie" sheetId="2" r:id="rId4"/>
  </sheets>
  <definedNames/>
  <calcPr/>
</workbook>
</file>

<file path=xl/sharedStrings.xml><?xml version="1.0" encoding="utf-8"?>
<sst xmlns="http://schemas.openxmlformats.org/spreadsheetml/2006/main" count="364" uniqueCount="70">
  <si>
    <t>Totaal aantal stemmen</t>
  </si>
  <si>
    <t>Waarvan ongeldig</t>
  </si>
  <si>
    <t>Totaal aantal geldige stemmen</t>
  </si>
  <si>
    <t>Waarvan voor kiesdeler</t>
  </si>
  <si>
    <t>Aantal te verdelen zetels</t>
  </si>
  <si>
    <t>Kiesdeler</t>
  </si>
  <si>
    <t xml:space="preserve">Partij </t>
  </si>
  <si>
    <t>Stemmen per partij</t>
  </si>
  <si>
    <t>Uiteindelijk aantal stemmen</t>
  </si>
  <si>
    <t>Stemmen gedeeld door kiesdeler</t>
  </si>
  <si>
    <t>Totaal aantal hele zetels</t>
  </si>
  <si>
    <t>% ongeldig</t>
  </si>
  <si>
    <t>VVD</t>
  </si>
  <si>
    <t>PvdA</t>
  </si>
  <si>
    <t>PVV</t>
  </si>
  <si>
    <t>CDA</t>
  </si>
  <si>
    <t>SP</t>
  </si>
  <si>
    <t>D66</t>
  </si>
  <si>
    <t>GL</t>
  </si>
  <si>
    <t>PP</t>
  </si>
  <si>
    <t>CPN</t>
  </si>
  <si>
    <t>SNL</t>
  </si>
  <si>
    <t>Blanco</t>
  </si>
  <si>
    <t>Totaal aantal zetels</t>
  </si>
  <si>
    <t>Aantal restzetels</t>
  </si>
  <si>
    <t>Restzetels</t>
  </si>
  <si>
    <t>Aantal zetels +1</t>
  </si>
  <si>
    <t>Gemiddeldes</t>
  </si>
  <si>
    <t>SP + SNL</t>
  </si>
  <si>
    <t>GL + CPN</t>
  </si>
  <si>
    <t>Partij</t>
  </si>
  <si>
    <t>Zetels</t>
  </si>
  <si>
    <t>% van de stemmen</t>
  </si>
  <si>
    <t>% van de zetels</t>
  </si>
  <si>
    <t>Lijstverbinding</t>
  </si>
  <si>
    <t>Totaal</t>
  </si>
  <si>
    <t>Coalities</t>
  </si>
  <si>
    <t>Breedlinks (CPN+SP+GL+PvdA)</t>
  </si>
  <si>
    <t>Links (SP+GL+PvdA+D66)</t>
  </si>
  <si>
    <t>Centrum Links (GL+PvdA+D66+CDA)</t>
  </si>
  <si>
    <t>Progressief (GL+PvdA+D66)</t>
  </si>
  <si>
    <t>Progressief+ (GL+PvdA+D66+PP)</t>
  </si>
  <si>
    <t>Kunduz (GL+D66+VVD+CDA)</t>
  </si>
  <si>
    <t>Paars (PvdA+D66+VVD)</t>
  </si>
  <si>
    <t>Midden (PvdA+D66+VVD+CDA)</t>
  </si>
  <si>
    <t>Centrum Rechts (D66+VVD+CDA)</t>
  </si>
  <si>
    <t>Breedrechts (D66+VVD+CDA+PVV)</t>
  </si>
  <si>
    <t>Provincie/gebied</t>
  </si>
  <si>
    <t>% van het landelijk aantal stemmen</t>
  </si>
  <si>
    <t>% van het landelijk aantal ongeldige stemmen</t>
  </si>
  <si>
    <t xml:space="preserve">Totaal aantal geldige stemmen </t>
  </si>
  <si>
    <t>% van het landelijk aantal geldige stemmen</t>
  </si>
  <si>
    <t>BES-eilanden (Caribisch Nederland)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</si>
  <si>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</si>
  <si>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</si>
  <si>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</si>
  <si>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</si>
  <si>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</si>
  <si>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</si>
  <si>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</si>
  <si>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</si>
  <si>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</si>
  <si>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</si>
  <si>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</si>
  <si>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</si>
  <si>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Ik stem bij de ambassade</t>
  </si>
  <si>
    <t xml:space="preserve">BES-eilanden </t>
  </si>
  <si>
    <t>% van het totaal aantal stemmen</t>
  </si>
  <si>
    <t>% van het totaal aantal geldige stemmen</t>
  </si>
  <si>
    <t>Ambassade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</si>
</sst>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FFFFFF"/>
    </font>
    <font>
      <sz val="11.0"/>
    </font>
  </fonts>
  <fills count="13">
    <fill>
      <patternFill patternType="none"/>
    </fill>
    <fill>
      <patternFill patternType="lightGray"/>
    </fill>
    <fill>
      <patternFill patternType="solid">
        <fgColor rgb="FF004D8F"/>
        <bgColor rgb="FF004D8F"/>
      </patternFill>
    </fill>
    <fill>
      <patternFill patternType="solid">
        <fgColor rgb="FFE2001A"/>
        <bgColor rgb="FFE2001A"/>
      </patternFill>
    </fill>
    <fill>
      <patternFill patternType="solid">
        <fgColor rgb="FF85817D"/>
        <bgColor rgb="FF85817D"/>
      </patternFill>
    </fill>
    <fill>
      <patternFill patternType="solid">
        <fgColor rgb="FF006B6E"/>
        <bgColor rgb="FF006B6E"/>
      </patternFill>
    </fill>
    <fill>
      <patternFill patternType="solid">
        <fgColor rgb="FFFF0000"/>
        <bgColor rgb="FFFF0000"/>
      </patternFill>
    </fill>
    <fill>
      <patternFill patternType="solid">
        <fgColor rgb="FF01AF40"/>
        <bgColor rgb="FF01AF40"/>
      </patternFill>
    </fill>
    <fill>
      <patternFill patternType="solid">
        <fgColor rgb="FF8FD91F"/>
        <bgColor rgb="FF8FD91F"/>
      </patternFill>
    </fill>
    <fill>
      <patternFill patternType="solid">
        <fgColor rgb="FF643794"/>
        <bgColor rgb="FF643794"/>
      </patternFill>
    </fill>
    <fill>
      <patternFill patternType="solid">
        <fgColor rgb="FFAC0000"/>
        <bgColor rgb="FFAC0000"/>
      </patternFill>
    </fill>
    <fill>
      <patternFill patternType="solid">
        <fgColor rgb="FFF97B0C"/>
        <bgColor rgb="FFF97B0C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10" xfId="0" applyFont="1" applyNumberFormat="1"/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2" fontId="2" numFmtId="0" xfId="0" applyFont="1"/>
    <xf borderId="0" fillId="12" fontId="4" numFmtId="0" xfId="0" applyFont="1"/>
    <xf borderId="0" fillId="0" fontId="2" numFmtId="10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71"/>
    <col customWidth="1" min="2" max="2" width="18.0"/>
    <col customWidth="1" min="3" max="3" width="17.86"/>
    <col customWidth="1" min="4" max="4" width="25.57"/>
    <col customWidth="1" min="5" max="5" width="30.29"/>
    <col customWidth="1" min="6" max="6" width="23.29"/>
    <col customWidth="1" min="7" max="7" width="15.0"/>
    <col customWidth="1" min="8" max="8" width="18.0"/>
    <col customWidth="1" min="9" max="9" width="11.86"/>
  </cols>
  <sheetData>
    <row r="1">
      <c r="A1" s="1" t="s">
        <v>0</v>
      </c>
      <c r="B1" s="2">
        <f>B20</f>
        <v>183</v>
      </c>
    </row>
    <row r="2">
      <c r="A2" s="1" t="s">
        <v>1</v>
      </c>
      <c r="B2">
        <f>C20</f>
        <v>31</v>
      </c>
    </row>
    <row r="3">
      <c r="A3" s="1" t="s">
        <v>2</v>
      </c>
      <c r="B3">
        <f>D20</f>
        <v>152</v>
      </c>
    </row>
    <row r="4">
      <c r="A4" s="1" t="s">
        <v>3</v>
      </c>
      <c r="B4">
        <f>D20-D19</f>
        <v>151</v>
      </c>
    </row>
    <row r="5">
      <c r="A5" s="1" t="s">
        <v>4</v>
      </c>
      <c r="B5" s="2">
        <v>24.0</v>
      </c>
    </row>
    <row r="6">
      <c r="A6" s="1" t="s">
        <v>5</v>
      </c>
      <c r="B6">
        <f>B4/B5</f>
        <v>6.291666667</v>
      </c>
    </row>
    <row r="8">
      <c r="A8" s="1" t="s">
        <v>6</v>
      </c>
      <c r="B8" s="1" t="s">
        <v>7</v>
      </c>
      <c r="C8" s="1" t="s">
        <v>1</v>
      </c>
      <c r="D8" s="1" t="s">
        <v>8</v>
      </c>
      <c r="E8" s="1" t="s">
        <v>9</v>
      </c>
      <c r="F8" s="1" t="s">
        <v>10</v>
      </c>
      <c r="G8" s="1" t="s">
        <v>11</v>
      </c>
    </row>
    <row r="9">
      <c r="A9" s="3" t="s">
        <v>12</v>
      </c>
      <c r="B9" s="2">
        <v>25.0</v>
      </c>
      <c r="C9" s="2">
        <v>3.0</v>
      </c>
      <c r="D9">
        <f t="shared" ref="D9:D19" si="1">B9-C9</f>
        <v>22</v>
      </c>
      <c r="E9" s="2">
        <f>D9/B6</f>
        <v>3.496688742</v>
      </c>
      <c r="F9" s="2">
        <f t="shared" ref="F9:F18" si="2">ROUNDDOWN(E9)</f>
        <v>3</v>
      </c>
      <c r="G9" s="4">
        <f t="shared" ref="G9:G18" si="3">C9/B9</f>
        <v>0.12</v>
      </c>
    </row>
    <row r="10">
      <c r="A10" s="5" t="s">
        <v>13</v>
      </c>
      <c r="B10" s="2">
        <v>19.0</v>
      </c>
      <c r="C10" s="2">
        <v>1.0</v>
      </c>
      <c r="D10">
        <f t="shared" si="1"/>
        <v>18</v>
      </c>
      <c r="E10" s="2">
        <f>D10/B6</f>
        <v>2.860927152</v>
      </c>
      <c r="F10" s="2">
        <f t="shared" si="2"/>
        <v>2</v>
      </c>
      <c r="G10" s="4">
        <f t="shared" si="3"/>
        <v>0.05263157895</v>
      </c>
    </row>
    <row r="11">
      <c r="A11" s="6" t="s">
        <v>14</v>
      </c>
      <c r="B11" s="2">
        <v>12.0</v>
      </c>
      <c r="C11" s="2">
        <v>3.0</v>
      </c>
      <c r="D11">
        <f t="shared" si="1"/>
        <v>9</v>
      </c>
      <c r="E11" s="2">
        <f>D11/B6</f>
        <v>1.430463576</v>
      </c>
      <c r="F11" s="2">
        <f t="shared" si="2"/>
        <v>1</v>
      </c>
      <c r="G11" s="4">
        <f t="shared" si="3"/>
        <v>0.25</v>
      </c>
    </row>
    <row r="12">
      <c r="A12" s="7" t="s">
        <v>15</v>
      </c>
      <c r="B12" s="2">
        <v>8.0</v>
      </c>
      <c r="C12" s="2">
        <v>0.0</v>
      </c>
      <c r="D12" s="2">
        <f t="shared" si="1"/>
        <v>8</v>
      </c>
      <c r="E12" s="2">
        <f>D12/B6</f>
        <v>1.271523179</v>
      </c>
      <c r="F12" s="2">
        <f t="shared" si="2"/>
        <v>1</v>
      </c>
      <c r="G12" s="4">
        <f t="shared" si="3"/>
        <v>0</v>
      </c>
    </row>
    <row r="13">
      <c r="A13" s="8" t="s">
        <v>16</v>
      </c>
      <c r="B13" s="2">
        <v>19.0</v>
      </c>
      <c r="C13" s="2">
        <v>11.0</v>
      </c>
      <c r="D13">
        <f t="shared" si="1"/>
        <v>8</v>
      </c>
      <c r="E13" s="2">
        <f>D13/B6</f>
        <v>1.271523179</v>
      </c>
      <c r="F13" s="2">
        <f t="shared" si="2"/>
        <v>1</v>
      </c>
      <c r="G13" s="4">
        <f t="shared" si="3"/>
        <v>0.5789473684</v>
      </c>
    </row>
    <row r="14">
      <c r="A14" s="9" t="s">
        <v>17</v>
      </c>
      <c r="B14" s="2">
        <v>39.0</v>
      </c>
      <c r="C14" s="2">
        <v>6.0</v>
      </c>
      <c r="D14">
        <f t="shared" si="1"/>
        <v>33</v>
      </c>
      <c r="E14" s="2">
        <f>D14/B6</f>
        <v>5.245033113</v>
      </c>
      <c r="F14" s="2">
        <f t="shared" si="2"/>
        <v>5</v>
      </c>
      <c r="G14" s="4">
        <f t="shared" si="3"/>
        <v>0.1538461538</v>
      </c>
    </row>
    <row r="15">
      <c r="A15" s="10" t="s">
        <v>18</v>
      </c>
      <c r="B15" s="2">
        <v>26.0</v>
      </c>
      <c r="C15" s="2">
        <v>4.0</v>
      </c>
      <c r="D15" s="2">
        <f t="shared" si="1"/>
        <v>22</v>
      </c>
      <c r="E15">
        <f>D15/B6</f>
        <v>3.496688742</v>
      </c>
      <c r="F15" s="2">
        <f t="shared" si="2"/>
        <v>3</v>
      </c>
      <c r="G15" s="4">
        <f t="shared" si="3"/>
        <v>0.1538461538</v>
      </c>
    </row>
    <row r="16">
      <c r="A16" s="11" t="s">
        <v>19</v>
      </c>
      <c r="B16" s="2">
        <v>10.0</v>
      </c>
      <c r="C16" s="2">
        <v>0.0</v>
      </c>
      <c r="D16">
        <f t="shared" si="1"/>
        <v>10</v>
      </c>
      <c r="E16">
        <f>D16/B6</f>
        <v>1.589403974</v>
      </c>
      <c r="F16" s="2">
        <f t="shared" si="2"/>
        <v>1</v>
      </c>
      <c r="G16" s="4">
        <f t="shared" si="3"/>
        <v>0</v>
      </c>
    </row>
    <row r="17">
      <c r="A17" s="12" t="s">
        <v>20</v>
      </c>
      <c r="B17" s="2">
        <v>20.0</v>
      </c>
      <c r="C17" s="2">
        <v>2.0</v>
      </c>
      <c r="D17">
        <f t="shared" si="1"/>
        <v>18</v>
      </c>
      <c r="E17">
        <f>D17/B6</f>
        <v>2.860927152</v>
      </c>
      <c r="F17" s="2">
        <f t="shared" si="2"/>
        <v>2</v>
      </c>
      <c r="G17" s="4">
        <f t="shared" si="3"/>
        <v>0.1</v>
      </c>
    </row>
    <row r="18">
      <c r="A18" s="13" t="s">
        <v>21</v>
      </c>
      <c r="B18" s="2">
        <v>4.0</v>
      </c>
      <c r="C18" s="2">
        <v>1.0</v>
      </c>
      <c r="D18">
        <f t="shared" si="1"/>
        <v>3</v>
      </c>
      <c r="E18">
        <f>D18/B6</f>
        <v>0.4768211921</v>
      </c>
      <c r="F18" s="2">
        <f t="shared" si="2"/>
        <v>0</v>
      </c>
      <c r="G18" s="4">
        <f t="shared" si="3"/>
        <v>0.25</v>
      </c>
    </row>
    <row r="19">
      <c r="A19" s="2" t="s">
        <v>22</v>
      </c>
      <c r="B19" s="2">
        <v>1.0</v>
      </c>
      <c r="C19" s="2">
        <v>0.0</v>
      </c>
      <c r="D19">
        <f t="shared" si="1"/>
        <v>1</v>
      </c>
      <c r="G19" s="4"/>
    </row>
    <row r="20">
      <c r="A20" s="2" t="s">
        <v>0</v>
      </c>
      <c r="B20">
        <f>SUM(B9:B19)</f>
        <v>183</v>
      </c>
      <c r="C20">
        <f>SUM(C9:C18)</f>
        <v>31</v>
      </c>
      <c r="D20">
        <f>SUM(D9:D19)</f>
        <v>152</v>
      </c>
      <c r="G20" s="4">
        <f>C20/B20</f>
        <v>0.1693989071</v>
      </c>
    </row>
    <row r="21">
      <c r="E21" s="1" t="s">
        <v>23</v>
      </c>
      <c r="F21">
        <f>SUM(F9:F18)</f>
        <v>19</v>
      </c>
    </row>
    <row r="22">
      <c r="E22" s="1" t="s">
        <v>24</v>
      </c>
      <c r="F22">
        <f>B5-F21</f>
        <v>5</v>
      </c>
    </row>
    <row r="23">
      <c r="B23" s="1" t="s">
        <v>25</v>
      </c>
      <c r="C23" s="2">
        <v>5.0</v>
      </c>
      <c r="D23" s="1" t="s">
        <v>25</v>
      </c>
      <c r="E23" s="2">
        <v>4.0</v>
      </c>
      <c r="F23" s="1" t="s">
        <v>25</v>
      </c>
      <c r="G23" s="2">
        <v>3.0</v>
      </c>
      <c r="H23" s="1" t="s">
        <v>25</v>
      </c>
      <c r="I23" s="2">
        <v>2.0</v>
      </c>
    </row>
    <row r="24">
      <c r="A24" s="1" t="s">
        <v>6</v>
      </c>
      <c r="B24" s="1" t="s">
        <v>26</v>
      </c>
      <c r="C24" s="1" t="s">
        <v>27</v>
      </c>
      <c r="D24" s="1" t="s">
        <v>26</v>
      </c>
      <c r="E24" s="1" t="s">
        <v>27</v>
      </c>
      <c r="F24" s="1" t="s">
        <v>26</v>
      </c>
      <c r="G24" s="1" t="s">
        <v>27</v>
      </c>
      <c r="H24" s="1" t="s">
        <v>26</v>
      </c>
      <c r="I24" s="1" t="s">
        <v>27</v>
      </c>
    </row>
    <row r="25">
      <c r="A25" s="2" t="s">
        <v>12</v>
      </c>
      <c r="B25" s="2">
        <f t="shared" ref="B25:B28" si="4">F9+1</f>
        <v>4</v>
      </c>
      <c r="C25">
        <f t="shared" ref="C25:C28" si="5">D9/B25</f>
        <v>5.5</v>
      </c>
      <c r="D25" s="2">
        <f t="shared" ref="D25:D30" si="6">B25</f>
        <v>4</v>
      </c>
      <c r="E25">
        <f t="shared" ref="E25:E28" si="7">D9/D25</f>
        <v>5.5</v>
      </c>
      <c r="F25" s="2">
        <f>D25</f>
        <v>4</v>
      </c>
      <c r="G25">
        <f t="shared" ref="G25:G28" si="8">D9/F25</f>
        <v>5.5</v>
      </c>
      <c r="H25" s="2">
        <f t="shared" ref="H25:H30" si="9">F25</f>
        <v>4</v>
      </c>
      <c r="I25" s="14">
        <f t="shared" ref="I25:I28" si="10">D9/H25</f>
        <v>5.5</v>
      </c>
    </row>
    <row r="26">
      <c r="A26" s="2" t="s">
        <v>13</v>
      </c>
      <c r="B26" s="2">
        <f t="shared" si="4"/>
        <v>3</v>
      </c>
      <c r="C26">
        <f t="shared" si="5"/>
        <v>6</v>
      </c>
      <c r="D26" s="2">
        <f t="shared" si="6"/>
        <v>3</v>
      </c>
      <c r="E26" s="15">
        <f t="shared" si="7"/>
        <v>6</v>
      </c>
      <c r="F26" s="2">
        <f>D26+1</f>
        <v>4</v>
      </c>
      <c r="G26">
        <f t="shared" si="8"/>
        <v>4.5</v>
      </c>
      <c r="H26" s="2">
        <f t="shared" si="9"/>
        <v>4</v>
      </c>
      <c r="I26">
        <f t="shared" si="10"/>
        <v>4.5</v>
      </c>
    </row>
    <row r="27">
      <c r="A27" s="2" t="s">
        <v>14</v>
      </c>
      <c r="B27" s="2">
        <f t="shared" si="4"/>
        <v>2</v>
      </c>
      <c r="C27">
        <f t="shared" si="5"/>
        <v>4.5</v>
      </c>
      <c r="D27" s="2">
        <f t="shared" si="6"/>
        <v>2</v>
      </c>
      <c r="E27">
        <f t="shared" si="7"/>
        <v>4.5</v>
      </c>
      <c r="F27" s="2">
        <f t="shared" ref="F27:F32" si="11">D27</f>
        <v>2</v>
      </c>
      <c r="G27">
        <f t="shared" si="8"/>
        <v>4.5</v>
      </c>
      <c r="H27" s="2">
        <f t="shared" si="9"/>
        <v>2</v>
      </c>
      <c r="I27">
        <f t="shared" si="10"/>
        <v>4.5</v>
      </c>
    </row>
    <row r="28">
      <c r="A28" s="2" t="s">
        <v>15</v>
      </c>
      <c r="B28" s="2">
        <f t="shared" si="4"/>
        <v>2</v>
      </c>
      <c r="C28">
        <f t="shared" si="5"/>
        <v>4</v>
      </c>
      <c r="D28" s="2">
        <f t="shared" si="6"/>
        <v>2</v>
      </c>
      <c r="E28">
        <f t="shared" si="7"/>
        <v>4</v>
      </c>
      <c r="F28" s="2">
        <f t="shared" si="11"/>
        <v>2</v>
      </c>
      <c r="G28">
        <f t="shared" si="8"/>
        <v>4</v>
      </c>
      <c r="H28" s="2">
        <f t="shared" si="9"/>
        <v>2</v>
      </c>
      <c r="I28">
        <f t="shared" si="10"/>
        <v>4</v>
      </c>
    </row>
    <row r="29">
      <c r="A29" s="2" t="s">
        <v>28</v>
      </c>
      <c r="B29" s="2">
        <f>F13+F18+1</f>
        <v>2</v>
      </c>
      <c r="C29">
        <f>(D13+D18)/B29</f>
        <v>5.5</v>
      </c>
      <c r="D29" s="2">
        <f t="shared" si="6"/>
        <v>2</v>
      </c>
      <c r="E29">
        <f>(D18+D13)/D29</f>
        <v>5.5</v>
      </c>
      <c r="F29" s="2">
        <f t="shared" si="11"/>
        <v>2</v>
      </c>
      <c r="G29">
        <f>(D13+D18)/F29</f>
        <v>5.5</v>
      </c>
      <c r="H29" s="2">
        <f t="shared" si="9"/>
        <v>2</v>
      </c>
      <c r="I29">
        <f>(D13+D18)/(H29)</f>
        <v>5.5</v>
      </c>
    </row>
    <row r="30">
      <c r="A30" s="2" t="s">
        <v>17</v>
      </c>
      <c r="B30" s="2">
        <f>F14+1</f>
        <v>6</v>
      </c>
      <c r="C30">
        <f>D14/B30</f>
        <v>5.5</v>
      </c>
      <c r="D30" s="2">
        <f t="shared" si="6"/>
        <v>6</v>
      </c>
      <c r="E30">
        <f>D14/D30</f>
        <v>5.5</v>
      </c>
      <c r="F30" s="2">
        <f t="shared" si="11"/>
        <v>6</v>
      </c>
      <c r="G30">
        <f>D14/F30</f>
        <v>5.5</v>
      </c>
      <c r="H30" s="2">
        <f t="shared" si="9"/>
        <v>6</v>
      </c>
      <c r="I30">
        <f>D14/H30</f>
        <v>5.5</v>
      </c>
    </row>
    <row r="31">
      <c r="A31" s="2" t="s">
        <v>29</v>
      </c>
      <c r="B31" s="2">
        <f>F15+F17+1</f>
        <v>6</v>
      </c>
      <c r="C31" s="15">
        <f>(D15+D17)/B31</f>
        <v>6.666666667</v>
      </c>
      <c r="D31" s="2">
        <f>B31+1</f>
        <v>7</v>
      </c>
      <c r="E31">
        <f>(D15+D17)/D31</f>
        <v>5.714285714</v>
      </c>
      <c r="F31" s="2">
        <f t="shared" si="11"/>
        <v>7</v>
      </c>
      <c r="G31" s="15">
        <f>(D15+D17)/F31</f>
        <v>5.714285714</v>
      </c>
      <c r="H31" s="2">
        <f>F31+1</f>
        <v>8</v>
      </c>
      <c r="I31">
        <f>(D15+D17)/H31</f>
        <v>5</v>
      </c>
    </row>
    <row r="32">
      <c r="A32" s="2" t="s">
        <v>19</v>
      </c>
      <c r="B32" s="2">
        <f>F16+1</f>
        <v>2</v>
      </c>
      <c r="C32">
        <f>D16/B32</f>
        <v>5</v>
      </c>
      <c r="D32" s="2">
        <f>B32</f>
        <v>2</v>
      </c>
      <c r="E32">
        <f>D16/D32</f>
        <v>5</v>
      </c>
      <c r="F32" s="2">
        <f t="shared" si="11"/>
        <v>2</v>
      </c>
      <c r="G32">
        <f>D16/F32</f>
        <v>5</v>
      </c>
      <c r="H32" s="2">
        <f>F32</f>
        <v>2</v>
      </c>
      <c r="I32">
        <f>D16/H32</f>
        <v>5</v>
      </c>
    </row>
    <row r="33">
      <c r="A33" s="2"/>
      <c r="B33" s="2"/>
      <c r="D33" s="2"/>
      <c r="F33" s="2"/>
      <c r="H33" s="2"/>
    </row>
    <row r="34">
      <c r="A34" s="2"/>
      <c r="B34" s="2"/>
      <c r="D34" s="2"/>
      <c r="F34" s="2"/>
      <c r="H34" s="2"/>
    </row>
    <row r="36">
      <c r="B36" s="1" t="s">
        <v>25</v>
      </c>
      <c r="C36" s="2">
        <v>1.0</v>
      </c>
      <c r="D36" s="1" t="s">
        <v>25</v>
      </c>
      <c r="E36" s="2">
        <v>0.0</v>
      </c>
      <c r="F36" s="1" t="s">
        <v>25</v>
      </c>
      <c r="G36" s="2">
        <v>0.0</v>
      </c>
    </row>
    <row r="37">
      <c r="A37" s="1" t="s">
        <v>6</v>
      </c>
      <c r="B37" s="1" t="s">
        <v>26</v>
      </c>
      <c r="C37" s="1" t="s">
        <v>27</v>
      </c>
      <c r="D37" s="1" t="s">
        <v>26</v>
      </c>
      <c r="E37" s="1" t="s">
        <v>27</v>
      </c>
      <c r="F37" s="1" t="s">
        <v>26</v>
      </c>
      <c r="G37" s="1" t="s">
        <v>27</v>
      </c>
      <c r="H37" s="1" t="s">
        <v>23</v>
      </c>
    </row>
    <row r="38">
      <c r="A38" s="2" t="s">
        <v>12</v>
      </c>
      <c r="B38">
        <f>H25+1</f>
        <v>5</v>
      </c>
      <c r="C38">
        <f t="shared" ref="C38:C41" si="12">D9/B38</f>
        <v>4.4</v>
      </c>
      <c r="D38">
        <f t="shared" ref="D38:D42" si="13">B38</f>
        <v>5</v>
      </c>
      <c r="E38">
        <f t="shared" ref="E38:E41" si="14">D9/D38</f>
        <v>4.4</v>
      </c>
      <c r="F38">
        <f t="shared" ref="F38:F45" si="15">D38</f>
        <v>5</v>
      </c>
      <c r="G38">
        <f t="shared" ref="G38:G41" si="16">D9/F38</f>
        <v>4.4</v>
      </c>
      <c r="H38">
        <f t="shared" ref="H38:H45" si="17">F38-1</f>
        <v>4</v>
      </c>
    </row>
    <row r="39">
      <c r="A39" s="2" t="s">
        <v>13</v>
      </c>
      <c r="B39">
        <f t="shared" ref="B39:B45" si="18">H26</f>
        <v>4</v>
      </c>
      <c r="C39">
        <f t="shared" si="12"/>
        <v>4.5</v>
      </c>
      <c r="D39">
        <f t="shared" si="13"/>
        <v>4</v>
      </c>
      <c r="E39">
        <f t="shared" si="14"/>
        <v>4.5</v>
      </c>
      <c r="F39">
        <f t="shared" si="15"/>
        <v>4</v>
      </c>
      <c r="G39">
        <f t="shared" si="16"/>
        <v>4.5</v>
      </c>
      <c r="H39">
        <f t="shared" si="17"/>
        <v>3</v>
      </c>
    </row>
    <row r="40">
      <c r="A40" s="2" t="s">
        <v>14</v>
      </c>
      <c r="B40" s="2">
        <f t="shared" si="18"/>
        <v>2</v>
      </c>
      <c r="C40">
        <f t="shared" si="12"/>
        <v>4.5</v>
      </c>
      <c r="D40">
        <f t="shared" si="13"/>
        <v>2</v>
      </c>
      <c r="E40">
        <f t="shared" si="14"/>
        <v>4.5</v>
      </c>
      <c r="F40">
        <f t="shared" si="15"/>
        <v>2</v>
      </c>
      <c r="G40">
        <f t="shared" si="16"/>
        <v>4.5</v>
      </c>
      <c r="H40">
        <f t="shared" si="17"/>
        <v>1</v>
      </c>
    </row>
    <row r="41">
      <c r="A41" s="2" t="s">
        <v>15</v>
      </c>
      <c r="B41">
        <f t="shared" si="18"/>
        <v>2</v>
      </c>
      <c r="C41">
        <f t="shared" si="12"/>
        <v>4</v>
      </c>
      <c r="D41">
        <f t="shared" si="13"/>
        <v>2</v>
      </c>
      <c r="E41">
        <f t="shared" si="14"/>
        <v>4</v>
      </c>
      <c r="F41">
        <f t="shared" si="15"/>
        <v>2</v>
      </c>
      <c r="G41">
        <f t="shared" si="16"/>
        <v>4</v>
      </c>
      <c r="H41">
        <f t="shared" si="17"/>
        <v>1</v>
      </c>
    </row>
    <row r="42">
      <c r="A42" s="2" t="s">
        <v>28</v>
      </c>
      <c r="B42">
        <f t="shared" si="18"/>
        <v>2</v>
      </c>
      <c r="C42">
        <f>(D13+D18)/B42</f>
        <v>5.5</v>
      </c>
      <c r="D42">
        <f t="shared" si="13"/>
        <v>2</v>
      </c>
      <c r="E42">
        <f>(D13+D18)/D42</f>
        <v>5.5</v>
      </c>
      <c r="F42">
        <f t="shared" si="15"/>
        <v>2</v>
      </c>
      <c r="G42">
        <f>(D13+D18)/F42</f>
        <v>5.5</v>
      </c>
      <c r="H42">
        <f t="shared" si="17"/>
        <v>1</v>
      </c>
    </row>
    <row r="43">
      <c r="A43" s="2" t="s">
        <v>17</v>
      </c>
      <c r="B43">
        <f t="shared" si="18"/>
        <v>6</v>
      </c>
      <c r="C43" s="15">
        <f>D14/B43</f>
        <v>5.5</v>
      </c>
      <c r="D43">
        <f>B43+1</f>
        <v>7</v>
      </c>
      <c r="E43">
        <f>D14/D43</f>
        <v>4.714285714</v>
      </c>
      <c r="F43">
        <f t="shared" si="15"/>
        <v>7</v>
      </c>
      <c r="G43">
        <f>D14/F43</f>
        <v>4.714285714</v>
      </c>
      <c r="H43">
        <f t="shared" si="17"/>
        <v>6</v>
      </c>
    </row>
    <row r="44">
      <c r="A44" s="2" t="s">
        <v>29</v>
      </c>
      <c r="B44">
        <f t="shared" si="18"/>
        <v>8</v>
      </c>
      <c r="C44">
        <f>(D15+D17)/B44</f>
        <v>5</v>
      </c>
      <c r="D44">
        <f t="shared" ref="D44:D45" si="19">B44</f>
        <v>8</v>
      </c>
      <c r="E44">
        <f>(D15+D17)/D44</f>
        <v>5</v>
      </c>
      <c r="F44">
        <f t="shared" si="15"/>
        <v>8</v>
      </c>
      <c r="G44">
        <f>(D15+D17)/F44</f>
        <v>5</v>
      </c>
      <c r="H44">
        <f t="shared" si="17"/>
        <v>7</v>
      </c>
    </row>
    <row r="45">
      <c r="A45" s="2" t="s">
        <v>19</v>
      </c>
      <c r="B45">
        <f t="shared" si="18"/>
        <v>2</v>
      </c>
      <c r="C45">
        <f>D16/B45</f>
        <v>5</v>
      </c>
      <c r="D45">
        <f t="shared" si="19"/>
        <v>2</v>
      </c>
      <c r="E45">
        <f>D16/D45</f>
        <v>5</v>
      </c>
      <c r="F45">
        <f t="shared" si="15"/>
        <v>2</v>
      </c>
      <c r="G45">
        <f>D16/F45</f>
        <v>5</v>
      </c>
      <c r="H45">
        <f t="shared" si="17"/>
        <v>1</v>
      </c>
    </row>
    <row r="46">
      <c r="A46" s="2"/>
    </row>
    <row r="47">
      <c r="A47" s="1" t="s">
        <v>30</v>
      </c>
      <c r="B47" s="1" t="s">
        <v>31</v>
      </c>
      <c r="C47" s="1" t="s">
        <v>32</v>
      </c>
      <c r="D47" s="1" t="s">
        <v>33</v>
      </c>
      <c r="F47" s="1" t="s">
        <v>34</v>
      </c>
      <c r="G47" s="1" t="s">
        <v>24</v>
      </c>
    </row>
    <row r="48">
      <c r="A48" s="3" t="s">
        <v>12</v>
      </c>
      <c r="B48">
        <f t="shared" ref="B48:B51" si="20">H38</f>
        <v>4</v>
      </c>
      <c r="C48" s="4">
        <f>D9/D20</f>
        <v>0.1447368421</v>
      </c>
      <c r="D48" s="4">
        <f>B48/B5</f>
        <v>0.1666666667</v>
      </c>
      <c r="F48" s="2" t="s">
        <v>29</v>
      </c>
      <c r="G48">
        <f>H44-(F15+F17)</f>
        <v>2</v>
      </c>
    </row>
    <row r="49">
      <c r="A49" s="5" t="s">
        <v>13</v>
      </c>
      <c r="B49">
        <f t="shared" si="20"/>
        <v>3</v>
      </c>
      <c r="C49" s="4">
        <f>D10/D20</f>
        <v>0.1184210526</v>
      </c>
      <c r="D49" s="4">
        <f>B49/B5</f>
        <v>0.125</v>
      </c>
      <c r="F49" s="2" t="s">
        <v>28</v>
      </c>
      <c r="G49">
        <f>H42-(F13+F18)</f>
        <v>0</v>
      </c>
    </row>
    <row r="50">
      <c r="A50" s="6" t="s">
        <v>14</v>
      </c>
      <c r="B50">
        <f t="shared" si="20"/>
        <v>1</v>
      </c>
      <c r="C50" s="4">
        <f>D11/D20</f>
        <v>0.05921052632</v>
      </c>
      <c r="D50" s="4">
        <f>B50/B5</f>
        <v>0.04166666667</v>
      </c>
    </row>
    <row r="51">
      <c r="A51" s="7" t="s">
        <v>15</v>
      </c>
      <c r="B51">
        <f t="shared" si="20"/>
        <v>1</v>
      </c>
      <c r="C51" s="4">
        <f>D12/D20</f>
        <v>0.05263157895</v>
      </c>
      <c r="D51" s="4">
        <f>B51/B5</f>
        <v>0.04166666667</v>
      </c>
      <c r="F51" s="1" t="s">
        <v>30</v>
      </c>
      <c r="G51" s="1" t="s">
        <v>24</v>
      </c>
    </row>
    <row r="52">
      <c r="A52" s="8" t="s">
        <v>16</v>
      </c>
      <c r="B52">
        <f>F13+G54</f>
        <v>1</v>
      </c>
      <c r="C52" s="4">
        <f>D13/D20</f>
        <v>0.05263157895</v>
      </c>
      <c r="D52" s="4">
        <f>B52/B5</f>
        <v>0.04166666667</v>
      </c>
      <c r="F52" s="2" t="s">
        <v>18</v>
      </c>
      <c r="G52" s="2">
        <v>1.0</v>
      </c>
    </row>
    <row r="53">
      <c r="A53" s="9" t="s">
        <v>17</v>
      </c>
      <c r="B53">
        <f>H43</f>
        <v>6</v>
      </c>
      <c r="C53" s="4">
        <f>D14/D20</f>
        <v>0.2171052632</v>
      </c>
      <c r="D53" s="4">
        <f>B53/B5</f>
        <v>0.25</v>
      </c>
      <c r="F53" s="2" t="s">
        <v>20</v>
      </c>
      <c r="G53" s="2">
        <v>1.0</v>
      </c>
    </row>
    <row r="54">
      <c r="A54" s="10" t="s">
        <v>18</v>
      </c>
      <c r="B54">
        <f>F15+G52</f>
        <v>4</v>
      </c>
      <c r="C54" s="4">
        <f>D15/D20</f>
        <v>0.1447368421</v>
      </c>
      <c r="D54" s="4">
        <f>B54/B5</f>
        <v>0.1666666667</v>
      </c>
      <c r="F54" s="2" t="s">
        <v>16</v>
      </c>
      <c r="G54" s="2">
        <v>0.0</v>
      </c>
    </row>
    <row r="55">
      <c r="A55" s="11" t="s">
        <v>19</v>
      </c>
      <c r="B55">
        <f>H45</f>
        <v>1</v>
      </c>
      <c r="C55" s="4">
        <f>D16/D20</f>
        <v>0.06578947368</v>
      </c>
      <c r="D55" s="4">
        <f>B55/B5</f>
        <v>0.04166666667</v>
      </c>
      <c r="F55" s="2" t="s">
        <v>21</v>
      </c>
      <c r="G55" s="2">
        <v>0.0</v>
      </c>
    </row>
    <row r="56">
      <c r="A56" s="12" t="s">
        <v>20</v>
      </c>
      <c r="B56">
        <f>F17+G53</f>
        <v>3</v>
      </c>
      <c r="C56" s="4">
        <f>D17/D20</f>
        <v>0.1184210526</v>
      </c>
      <c r="D56" s="4">
        <f>B56/B5</f>
        <v>0.125</v>
      </c>
    </row>
    <row r="57">
      <c r="A57" s="13" t="s">
        <v>21</v>
      </c>
      <c r="B57">
        <f>F18+G55</f>
        <v>0</v>
      </c>
      <c r="C57" s="4">
        <f>D18/D20</f>
        <v>0.01973684211</v>
      </c>
      <c r="D57" s="4">
        <f>B57/B5</f>
        <v>0</v>
      </c>
    </row>
    <row r="58">
      <c r="A58" s="2" t="s">
        <v>35</v>
      </c>
      <c r="B58">
        <f t="shared" ref="B58:D58" si="21">SUM(B48:B57)</f>
        <v>24</v>
      </c>
      <c r="C58" s="4">
        <f t="shared" si="21"/>
        <v>0.9934210526</v>
      </c>
      <c r="D58" s="4">
        <f t="shared" si="21"/>
        <v>1</v>
      </c>
    </row>
    <row r="60">
      <c r="A60" s="1" t="s">
        <v>36</v>
      </c>
    </row>
    <row r="61">
      <c r="A61" s="2" t="s">
        <v>37</v>
      </c>
      <c r="B61">
        <f>B56+B52+B54+B49</f>
        <v>11</v>
      </c>
    </row>
    <row r="62">
      <c r="A62" s="2" t="s">
        <v>38</v>
      </c>
      <c r="B62" s="15">
        <f>B52+B54+B49+B53</f>
        <v>14</v>
      </c>
    </row>
    <row r="63">
      <c r="A63" s="2" t="s">
        <v>39</v>
      </c>
      <c r="B63" s="15">
        <f>B54+B49+B53+B51</f>
        <v>14</v>
      </c>
    </row>
    <row r="64">
      <c r="A64" s="2" t="s">
        <v>40</v>
      </c>
      <c r="B64" s="15">
        <f>B54+B49+B53</f>
        <v>13</v>
      </c>
    </row>
    <row r="65">
      <c r="A65" s="2" t="s">
        <v>41</v>
      </c>
      <c r="B65" s="16">
        <f>B54+B49+B53+B55</f>
        <v>14</v>
      </c>
    </row>
    <row r="66">
      <c r="A66" s="2" t="s">
        <v>42</v>
      </c>
      <c r="B66" s="15">
        <f>B54+B53+B48+B51</f>
        <v>15</v>
      </c>
    </row>
    <row r="67">
      <c r="A67" s="2" t="s">
        <v>43</v>
      </c>
      <c r="B67" s="15">
        <f>B49+B53+B48</f>
        <v>13</v>
      </c>
    </row>
    <row r="68">
      <c r="A68" s="2" t="s">
        <v>44</v>
      </c>
      <c r="B68" s="15">
        <f>B49+B53+B48+B51</f>
        <v>14</v>
      </c>
    </row>
    <row r="69">
      <c r="A69" s="2" t="s">
        <v>45</v>
      </c>
      <c r="B69">
        <f>B53+B48+B51</f>
        <v>11</v>
      </c>
    </row>
    <row r="70">
      <c r="A70" s="2" t="s">
        <v>46</v>
      </c>
      <c r="B70">
        <f>B53+B48+B51+B50</f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1.0"/>
    <col customWidth="1" min="3" max="3" width="32.43"/>
    <col customWidth="1" min="4" max="4" width="28.14"/>
    <col customWidth="1" min="5" max="5" width="41.86"/>
    <col customWidth="1" min="6" max="6" width="28.71"/>
    <col customWidth="1" min="7" max="7" width="39.57"/>
  </cols>
  <sheetData>
    <row r="1">
      <c r="A1" s="1" t="s">
        <v>47</v>
      </c>
      <c r="B1" s="1" t="s">
        <v>0</v>
      </c>
      <c r="C1" s="1" t="s">
        <v>48</v>
      </c>
      <c r="D1" s="1" t="s">
        <v>1</v>
      </c>
      <c r="E1" s="1" t="s">
        <v>49</v>
      </c>
      <c r="F1" s="1" t="s">
        <v>50</v>
      </c>
      <c r="G1" s="1" t="s">
        <v>51</v>
      </c>
    </row>
    <row r="2">
      <c r="A2" s="2" t="s">
        <v>52</v>
      </c>
      <c r="B2" s="2">
        <f>B30</f>
        <v>0</v>
      </c>
      <c r="C2" s="17">
        <f>B2/B16</f>
        <v>0</v>
      </c>
      <c r="D2" s="2">
        <f>B30-D30</f>
        <v>0</v>
      </c>
      <c r="E2" s="4">
        <f>D2/D16</f>
        <v>0</v>
      </c>
      <c r="F2">
        <f t="shared" ref="F2:F15" si="1">B2-D2</f>
        <v>0</v>
      </c>
      <c r="G2" s="4">
        <f>F2/F16</f>
        <v>0</v>
      </c>
    </row>
    <row r="3">
      <c r="A3" s="2" t="s">
        <v>53</v>
      </c>
      <c r="B3" s="2">
        <f>B44</f>
        <v>4</v>
      </c>
      <c r="C3" s="17">
        <f>B3/B16</f>
        <v>0.0218579235</v>
      </c>
      <c r="D3" s="2">
        <f>B44-D44</f>
        <v>0</v>
      </c>
      <c r="E3" s="4">
        <f>D3/D16</f>
        <v>0</v>
      </c>
      <c r="F3">
        <f t="shared" si="1"/>
        <v>4</v>
      </c>
      <c r="G3" s="4">
        <f>F3/F16</f>
        <v>0.02649006623</v>
      </c>
    </row>
    <row r="4">
      <c r="A4" s="2" t="s">
        <v>54</v>
      </c>
      <c r="B4" s="2">
        <f>B58</f>
        <v>3</v>
      </c>
      <c r="C4" s="17">
        <f>B4/B16</f>
        <v>0.01639344262</v>
      </c>
      <c r="D4" s="2">
        <f>B58-D58</f>
        <v>1</v>
      </c>
      <c r="E4" s="4">
        <f>D4/D16</f>
        <v>0.03125</v>
      </c>
      <c r="F4">
        <f t="shared" si="1"/>
        <v>2</v>
      </c>
      <c r="G4" s="4">
        <f>F4/F16</f>
        <v>0.01324503311</v>
      </c>
    </row>
    <row r="5">
      <c r="A5" s="2" t="s">
        <v>55</v>
      </c>
      <c r="B5" s="2">
        <f>B72</f>
        <v>4</v>
      </c>
      <c r="C5" s="17">
        <f>B5/B16</f>
        <v>0.0218579235</v>
      </c>
      <c r="D5" s="2">
        <f>B72-D72</f>
        <v>0</v>
      </c>
      <c r="E5" s="4">
        <f>D5/D16</f>
        <v>0</v>
      </c>
      <c r="F5">
        <f t="shared" si="1"/>
        <v>4</v>
      </c>
      <c r="G5" s="4">
        <f>F5/F16</f>
        <v>0.02649006623</v>
      </c>
    </row>
    <row r="6">
      <c r="A6" s="2" t="s">
        <v>56</v>
      </c>
      <c r="B6" s="2">
        <f>B86</f>
        <v>18</v>
      </c>
      <c r="C6" s="17">
        <f>B6/B16</f>
        <v>0.09836065574</v>
      </c>
      <c r="D6" s="2">
        <f>B86-D86</f>
        <v>2</v>
      </c>
      <c r="E6" s="4">
        <f>D6/D16</f>
        <v>0.0625</v>
      </c>
      <c r="F6">
        <f t="shared" si="1"/>
        <v>16</v>
      </c>
      <c r="G6" s="4">
        <f>F6/F16</f>
        <v>0.1059602649</v>
      </c>
    </row>
    <row r="7">
      <c r="A7" s="2" t="s">
        <v>57</v>
      </c>
      <c r="B7" s="2">
        <f>B100</f>
        <v>16</v>
      </c>
      <c r="C7" s="17">
        <f>B7/B16</f>
        <v>0.08743169399</v>
      </c>
      <c r="D7" s="2">
        <f>B100-D100</f>
        <v>4</v>
      </c>
      <c r="E7" s="4">
        <f>D7/D16</f>
        <v>0.125</v>
      </c>
      <c r="F7">
        <f t="shared" si="1"/>
        <v>12</v>
      </c>
      <c r="G7" s="4">
        <f>F7/F16</f>
        <v>0.07947019868</v>
      </c>
    </row>
    <row r="8">
      <c r="A8" s="2" t="s">
        <v>58</v>
      </c>
      <c r="B8" s="2">
        <f>B114</f>
        <v>7</v>
      </c>
      <c r="C8" s="17">
        <f>B8/B16</f>
        <v>0.03825136612</v>
      </c>
      <c r="D8" s="2">
        <f>B114-D114</f>
        <v>0</v>
      </c>
      <c r="E8" s="4">
        <f>D8/D16</f>
        <v>0</v>
      </c>
      <c r="F8">
        <f t="shared" si="1"/>
        <v>7</v>
      </c>
      <c r="G8" s="4">
        <f>F8/F16</f>
        <v>0.04635761589</v>
      </c>
    </row>
    <row r="9">
      <c r="A9" s="2" t="s">
        <v>59</v>
      </c>
      <c r="B9" s="2">
        <f>B128</f>
        <v>10</v>
      </c>
      <c r="C9" s="4">
        <f>B9/B16</f>
        <v>0.05464480874</v>
      </c>
      <c r="D9" s="2">
        <f>B128-D128</f>
        <v>1</v>
      </c>
      <c r="E9" s="4">
        <f>D9/D16</f>
        <v>0.03125</v>
      </c>
      <c r="F9">
        <f t="shared" si="1"/>
        <v>9</v>
      </c>
      <c r="G9" s="4">
        <f>F9/F16</f>
        <v>0.05960264901</v>
      </c>
    </row>
    <row r="10">
      <c r="A10" s="2" t="s">
        <v>60</v>
      </c>
      <c r="B10" s="2">
        <f>B142</f>
        <v>31</v>
      </c>
      <c r="C10" s="4">
        <f>B10/B16</f>
        <v>0.1693989071</v>
      </c>
      <c r="D10" s="2">
        <f>B142-D142</f>
        <v>3</v>
      </c>
      <c r="E10" s="4">
        <f>D10/D16</f>
        <v>0.09375</v>
      </c>
      <c r="F10">
        <f t="shared" si="1"/>
        <v>28</v>
      </c>
      <c r="G10" s="4">
        <f>F10/F16</f>
        <v>0.1854304636</v>
      </c>
    </row>
    <row r="11">
      <c r="A11" s="2" t="s">
        <v>61</v>
      </c>
      <c r="B11" s="2">
        <f>B157</f>
        <v>20</v>
      </c>
      <c r="C11" s="4">
        <f>B11/B16</f>
        <v>0.1092896175</v>
      </c>
      <c r="D11" s="2">
        <f>B157-D157</f>
        <v>4</v>
      </c>
      <c r="E11" s="4">
        <f>D11/D16</f>
        <v>0.125</v>
      </c>
      <c r="F11">
        <f t="shared" si="1"/>
        <v>16</v>
      </c>
      <c r="G11" s="4">
        <f>F11/F16</f>
        <v>0.1059602649</v>
      </c>
    </row>
    <row r="12">
      <c r="A12" s="2" t="s">
        <v>62</v>
      </c>
      <c r="B12" s="2">
        <f>B171</f>
        <v>9</v>
      </c>
      <c r="C12" s="4">
        <f>B12/B16</f>
        <v>0.04918032787</v>
      </c>
      <c r="D12" s="2">
        <f>B171-D171</f>
        <v>1</v>
      </c>
      <c r="E12" s="4">
        <f>D12/D16</f>
        <v>0.03125</v>
      </c>
      <c r="F12">
        <f t="shared" si="1"/>
        <v>8</v>
      </c>
      <c r="G12" s="4">
        <f>F12/F16</f>
        <v>0.05298013245</v>
      </c>
    </row>
    <row r="13">
      <c r="A13" s="2" t="s">
        <v>63</v>
      </c>
      <c r="B13" s="2">
        <f>B185</f>
        <v>4</v>
      </c>
      <c r="C13" s="4">
        <f>B13/B16</f>
        <v>0.0218579235</v>
      </c>
      <c r="D13" s="2">
        <f>B185-D185</f>
        <v>3</v>
      </c>
      <c r="E13" s="4">
        <f>D13/D16</f>
        <v>0.09375</v>
      </c>
      <c r="F13">
        <f t="shared" si="1"/>
        <v>1</v>
      </c>
      <c r="G13" s="4">
        <f>F13/F16</f>
        <v>0.006622516556</v>
      </c>
    </row>
    <row r="14">
      <c r="A14" s="2" t="s">
        <v>64</v>
      </c>
      <c r="B14" s="2">
        <f>B199</f>
        <v>35</v>
      </c>
      <c r="C14" s="4">
        <f>B14/B16</f>
        <v>0.1912568306</v>
      </c>
      <c r="D14" s="2">
        <f>B199-D199</f>
        <v>3</v>
      </c>
      <c r="E14" s="4">
        <f>D14/D16</f>
        <v>0.09375</v>
      </c>
      <c r="F14">
        <f t="shared" si="1"/>
        <v>32</v>
      </c>
      <c r="G14" s="4">
        <f>F14/F16</f>
        <v>0.2119205298</v>
      </c>
    </row>
    <row r="15">
      <c r="A15" s="2" t="s">
        <v>65</v>
      </c>
      <c r="B15" s="2">
        <f>B213</f>
        <v>22</v>
      </c>
      <c r="C15" s="4">
        <f>B15/B16</f>
        <v>0.1202185792</v>
      </c>
      <c r="D15" s="2">
        <f>B213-D213</f>
        <v>10</v>
      </c>
      <c r="E15" s="4">
        <f>D15/D16</f>
        <v>0.3125</v>
      </c>
      <c r="F15">
        <f t="shared" si="1"/>
        <v>12</v>
      </c>
      <c r="G15" s="4">
        <f>F15/F16</f>
        <v>0.07947019868</v>
      </c>
    </row>
    <row r="16">
      <c r="A16" s="2" t="s">
        <v>35</v>
      </c>
      <c r="B16">
        <f t="shared" ref="B16:G16" si="2">SUM(B2:B15)</f>
        <v>183</v>
      </c>
      <c r="C16" s="4">
        <f t="shared" si="2"/>
        <v>1</v>
      </c>
      <c r="D16">
        <f t="shared" si="2"/>
        <v>32</v>
      </c>
      <c r="E16" s="4">
        <f t="shared" si="2"/>
        <v>1</v>
      </c>
      <c r="F16">
        <f t="shared" si="2"/>
        <v>151</v>
      </c>
      <c r="G16" s="4">
        <f t="shared" si="2"/>
        <v>1</v>
      </c>
    </row>
    <row r="18">
      <c r="A18" s="1" t="s">
        <v>66</v>
      </c>
      <c r="B18" s="18"/>
      <c r="C18" s="18"/>
      <c r="D18" s="18"/>
      <c r="E18" s="18"/>
    </row>
    <row r="19">
      <c r="A19" s="1" t="s">
        <v>30</v>
      </c>
      <c r="B19" s="1" t="s">
        <v>0</v>
      </c>
      <c r="C19" s="1" t="s">
        <v>67</v>
      </c>
      <c r="D19" s="1" t="s">
        <v>2</v>
      </c>
      <c r="E19" s="1" t="s">
        <v>68</v>
      </c>
    </row>
    <row r="20">
      <c r="A20" s="3" t="s">
        <v>12</v>
      </c>
      <c r="B20" s="2">
        <v>0.0</v>
      </c>
      <c r="C20" s="4" t="str">
        <f>B20/B30</f>
        <v>#DIV/0!</v>
      </c>
      <c r="D20" s="2">
        <v>0.0</v>
      </c>
      <c r="E20" s="4" t="str">
        <f>D20/D30</f>
        <v>#DIV/0!</v>
      </c>
    </row>
    <row r="21">
      <c r="A21" s="5" t="s">
        <v>13</v>
      </c>
      <c r="B21" s="2">
        <v>0.0</v>
      </c>
      <c r="C21" s="4" t="str">
        <f>B21/B30</f>
        <v>#DIV/0!</v>
      </c>
      <c r="D21" s="2">
        <v>0.0</v>
      </c>
      <c r="E21" s="4" t="str">
        <f>D21/D30</f>
        <v>#DIV/0!</v>
      </c>
    </row>
    <row r="22">
      <c r="A22" s="6" t="s">
        <v>14</v>
      </c>
      <c r="B22" s="2">
        <v>0.0</v>
      </c>
      <c r="C22" s="4" t="str">
        <f>B22/B30</f>
        <v>#DIV/0!</v>
      </c>
      <c r="D22" s="2">
        <v>0.0</v>
      </c>
      <c r="E22" s="4" t="str">
        <f>D22/D30</f>
        <v>#DIV/0!</v>
      </c>
    </row>
    <row r="23">
      <c r="A23" s="7" t="s">
        <v>15</v>
      </c>
      <c r="B23" s="2">
        <v>0.0</v>
      </c>
      <c r="C23" s="4" t="str">
        <f>B23/B30</f>
        <v>#DIV/0!</v>
      </c>
      <c r="D23" s="2">
        <v>0.0</v>
      </c>
      <c r="E23" s="4" t="str">
        <f>D23/D30</f>
        <v>#DIV/0!</v>
      </c>
    </row>
    <row r="24">
      <c r="A24" s="8" t="s">
        <v>16</v>
      </c>
      <c r="B24" s="2">
        <v>0.0</v>
      </c>
      <c r="C24" s="4" t="str">
        <f>B24/B30</f>
        <v>#DIV/0!</v>
      </c>
      <c r="D24" s="2">
        <v>0.0</v>
      </c>
      <c r="E24" s="4" t="str">
        <f>D24/D30</f>
        <v>#DIV/0!</v>
      </c>
    </row>
    <row r="25">
      <c r="A25" s="9" t="s">
        <v>17</v>
      </c>
      <c r="B25" s="2">
        <v>0.0</v>
      </c>
      <c r="C25" s="4" t="str">
        <f>B25/B30</f>
        <v>#DIV/0!</v>
      </c>
      <c r="D25" s="2">
        <v>0.0</v>
      </c>
      <c r="E25" s="4" t="str">
        <f>D25/D30</f>
        <v>#DIV/0!</v>
      </c>
    </row>
    <row r="26">
      <c r="A26" s="10" t="s">
        <v>18</v>
      </c>
      <c r="B26" s="2">
        <v>0.0</v>
      </c>
      <c r="C26" s="4" t="str">
        <f>B26/B30</f>
        <v>#DIV/0!</v>
      </c>
      <c r="D26" s="2">
        <v>0.0</v>
      </c>
      <c r="E26" s="4" t="str">
        <f>D26/D30</f>
        <v>#DIV/0!</v>
      </c>
    </row>
    <row r="27">
      <c r="A27" s="11" t="s">
        <v>19</v>
      </c>
      <c r="B27" s="2">
        <v>0.0</v>
      </c>
      <c r="C27" s="4" t="str">
        <f>B27/B30</f>
        <v>#DIV/0!</v>
      </c>
      <c r="D27" s="2">
        <v>0.0</v>
      </c>
      <c r="E27" s="4" t="str">
        <f>D27/D30</f>
        <v>#DIV/0!</v>
      </c>
    </row>
    <row r="28">
      <c r="A28" s="12" t="s">
        <v>20</v>
      </c>
      <c r="B28" s="2">
        <v>0.0</v>
      </c>
      <c r="C28" s="4" t="str">
        <f>B28/B30</f>
        <v>#DIV/0!</v>
      </c>
      <c r="D28" s="2">
        <v>0.0</v>
      </c>
      <c r="E28" s="4" t="str">
        <f>D28/D30</f>
        <v>#DIV/0!</v>
      </c>
    </row>
    <row r="29">
      <c r="A29" s="13" t="s">
        <v>21</v>
      </c>
      <c r="B29" s="2">
        <v>0.0</v>
      </c>
      <c r="C29" s="4" t="str">
        <f>B29/B30</f>
        <v>#DIV/0!</v>
      </c>
      <c r="D29" s="2">
        <v>0.0</v>
      </c>
      <c r="E29" s="4" t="str">
        <f>D29/D30</f>
        <v>#DIV/0!</v>
      </c>
    </row>
    <row r="30">
      <c r="A30" s="1" t="s">
        <v>35</v>
      </c>
      <c r="B30">
        <f t="shared" ref="B30:E30" si="3">SUM(B20:B29)</f>
        <v>0</v>
      </c>
      <c r="C30" s="4" t="str">
        <f t="shared" si="3"/>
        <v>#DIV/0!</v>
      </c>
      <c r="D30">
        <f t="shared" si="3"/>
        <v>0</v>
      </c>
      <c r="E30" t="str">
        <f t="shared" si="3"/>
        <v>#DIV/0!</v>
      </c>
    </row>
    <row r="32">
      <c r="A32" s="1" t="s">
        <v>53</v>
      </c>
      <c r="B32" s="18"/>
      <c r="C32" s="18"/>
      <c r="D32" s="18"/>
      <c r="E32" s="18"/>
    </row>
    <row r="33">
      <c r="A33" s="1" t="s">
        <v>30</v>
      </c>
      <c r="B33" s="1" t="s">
        <v>0</v>
      </c>
      <c r="C33" s="1" t="s">
        <v>67</v>
      </c>
      <c r="D33" s="1" t="s">
        <v>2</v>
      </c>
      <c r="E33" s="1" t="s">
        <v>68</v>
      </c>
    </row>
    <row r="34">
      <c r="A34" s="3" t="s">
        <v>12</v>
      </c>
      <c r="B34" s="2">
        <v>0.0</v>
      </c>
      <c r="C34" s="4">
        <f>B34/B44</f>
        <v>0</v>
      </c>
      <c r="D34" s="2">
        <v>0.0</v>
      </c>
      <c r="E34" s="4">
        <f>D34/D44</f>
        <v>0</v>
      </c>
    </row>
    <row r="35">
      <c r="A35" s="5" t="s">
        <v>13</v>
      </c>
      <c r="B35" s="2">
        <v>1.0</v>
      </c>
      <c r="C35" s="4">
        <f>B35/B44</f>
        <v>0.25</v>
      </c>
      <c r="D35" s="2">
        <v>1.0</v>
      </c>
      <c r="E35" s="4">
        <f>D35/D44</f>
        <v>0.25</v>
      </c>
    </row>
    <row r="36">
      <c r="A36" s="6" t="s">
        <v>14</v>
      </c>
      <c r="B36" s="2">
        <v>1.0</v>
      </c>
      <c r="C36" s="4">
        <f>B36/B44</f>
        <v>0.25</v>
      </c>
      <c r="D36" s="2">
        <v>1.0</v>
      </c>
      <c r="E36" s="4">
        <f>D36/D44</f>
        <v>0.25</v>
      </c>
    </row>
    <row r="37">
      <c r="A37" s="7" t="s">
        <v>15</v>
      </c>
      <c r="B37" s="2">
        <v>1.0</v>
      </c>
      <c r="C37" s="4">
        <f>B37/B44</f>
        <v>0.25</v>
      </c>
      <c r="D37" s="2">
        <v>1.0</v>
      </c>
      <c r="E37" s="4">
        <f>D37/D44</f>
        <v>0.25</v>
      </c>
    </row>
    <row r="38">
      <c r="A38" s="8" t="s">
        <v>16</v>
      </c>
      <c r="B38" s="2">
        <v>0.0</v>
      </c>
      <c r="C38" s="4">
        <f>B38/B44</f>
        <v>0</v>
      </c>
      <c r="D38" s="2">
        <v>0.0</v>
      </c>
      <c r="E38" s="4">
        <f>D38/D44</f>
        <v>0</v>
      </c>
    </row>
    <row r="39">
      <c r="A39" s="9" t="s">
        <v>17</v>
      </c>
      <c r="B39" s="2">
        <v>1.0</v>
      </c>
      <c r="C39" s="4">
        <f>B39/B44</f>
        <v>0.25</v>
      </c>
      <c r="D39" s="2">
        <v>1.0</v>
      </c>
      <c r="E39" s="4">
        <f>D39/D44</f>
        <v>0.25</v>
      </c>
    </row>
    <row r="40">
      <c r="A40" s="10" t="s">
        <v>18</v>
      </c>
      <c r="B40" s="2">
        <v>0.0</v>
      </c>
      <c r="C40" s="4">
        <f>B40/B44</f>
        <v>0</v>
      </c>
      <c r="D40" s="2">
        <v>0.0</v>
      </c>
      <c r="E40" s="4">
        <f>D40/D44</f>
        <v>0</v>
      </c>
    </row>
    <row r="41">
      <c r="A41" s="11" t="s">
        <v>19</v>
      </c>
      <c r="B41" s="2">
        <v>0.0</v>
      </c>
      <c r="C41" s="4">
        <f>B41/B44</f>
        <v>0</v>
      </c>
      <c r="D41" s="2">
        <v>0.0</v>
      </c>
      <c r="E41" s="4">
        <f>D41/D44</f>
        <v>0</v>
      </c>
    </row>
    <row r="42">
      <c r="A42" s="12" t="s">
        <v>20</v>
      </c>
      <c r="B42" s="2">
        <v>0.0</v>
      </c>
      <c r="C42" s="4">
        <f>B42/B44</f>
        <v>0</v>
      </c>
      <c r="D42" s="2">
        <v>0.0</v>
      </c>
      <c r="E42" s="4">
        <f>D42/D44</f>
        <v>0</v>
      </c>
    </row>
    <row r="43">
      <c r="A43" s="13" t="s">
        <v>21</v>
      </c>
      <c r="B43" s="2">
        <v>0.0</v>
      </c>
      <c r="C43" s="4">
        <f>B43/B44</f>
        <v>0</v>
      </c>
      <c r="D43" s="2">
        <v>0.0</v>
      </c>
      <c r="E43" s="4">
        <f>D43/D44</f>
        <v>0</v>
      </c>
    </row>
    <row r="44">
      <c r="A44" s="1" t="s">
        <v>35</v>
      </c>
      <c r="B44">
        <f t="shared" ref="B44:E44" si="4">SUM(B34:B43)</f>
        <v>4</v>
      </c>
      <c r="C44" s="4">
        <f t="shared" si="4"/>
        <v>1</v>
      </c>
      <c r="D44">
        <f t="shared" si="4"/>
        <v>4</v>
      </c>
      <c r="E44" s="4">
        <f t="shared" si="4"/>
        <v>1</v>
      </c>
    </row>
    <row r="46">
      <c r="A46" s="1" t="s">
        <v>54</v>
      </c>
      <c r="B46" s="18"/>
      <c r="C46" s="18"/>
      <c r="D46" s="18"/>
      <c r="E46" s="18"/>
    </row>
    <row r="47">
      <c r="A47" s="1" t="s">
        <v>30</v>
      </c>
      <c r="B47" s="1" t="s">
        <v>0</v>
      </c>
      <c r="C47" s="1" t="s">
        <v>67</v>
      </c>
      <c r="D47" s="1" t="s">
        <v>2</v>
      </c>
      <c r="E47" s="1" t="s">
        <v>68</v>
      </c>
    </row>
    <row r="48">
      <c r="A48" s="3" t="s">
        <v>12</v>
      </c>
      <c r="B48" s="2">
        <v>1.0</v>
      </c>
      <c r="C48" s="4">
        <f>B48/B58</f>
        <v>0.3333333333</v>
      </c>
      <c r="D48" s="2">
        <v>1.0</v>
      </c>
      <c r="E48" s="4">
        <f>D48/D58</f>
        <v>0.5</v>
      </c>
    </row>
    <row r="49">
      <c r="A49" s="5" t="s">
        <v>13</v>
      </c>
      <c r="B49" s="2">
        <v>0.0</v>
      </c>
      <c r="C49" s="4">
        <f>B49/B58</f>
        <v>0</v>
      </c>
      <c r="D49" s="2">
        <v>0.0</v>
      </c>
      <c r="E49" s="4">
        <f>D49/D58</f>
        <v>0</v>
      </c>
    </row>
    <row r="50">
      <c r="A50" s="6" t="s">
        <v>14</v>
      </c>
      <c r="B50" s="2">
        <v>0.0</v>
      </c>
      <c r="C50" s="4">
        <f>B50/B58</f>
        <v>0</v>
      </c>
      <c r="D50" s="2">
        <v>0.0</v>
      </c>
      <c r="E50" s="4">
        <f>D50/D58</f>
        <v>0</v>
      </c>
    </row>
    <row r="51">
      <c r="A51" s="7" t="s">
        <v>15</v>
      </c>
      <c r="B51" s="2">
        <v>0.0</v>
      </c>
      <c r="C51" s="4">
        <f>B51/B58</f>
        <v>0</v>
      </c>
      <c r="D51" s="2">
        <v>0.0</v>
      </c>
      <c r="E51" s="4">
        <f>D51/D58</f>
        <v>0</v>
      </c>
    </row>
    <row r="52">
      <c r="A52" s="8" t="s">
        <v>16</v>
      </c>
      <c r="B52" s="2">
        <v>0.0</v>
      </c>
      <c r="C52" s="4">
        <f>B52/B58</f>
        <v>0</v>
      </c>
      <c r="D52" s="2">
        <v>0.0</v>
      </c>
      <c r="E52" s="4">
        <f>D52/D58</f>
        <v>0</v>
      </c>
    </row>
    <row r="53">
      <c r="A53" s="9" t="s">
        <v>17</v>
      </c>
      <c r="B53" s="2">
        <v>2.0</v>
      </c>
      <c r="C53" s="4">
        <f>B53/B58</f>
        <v>0.6666666667</v>
      </c>
      <c r="D53" s="2">
        <v>1.0</v>
      </c>
      <c r="E53" s="4">
        <f>D53/D58</f>
        <v>0.5</v>
      </c>
    </row>
    <row r="54">
      <c r="A54" s="10" t="s">
        <v>18</v>
      </c>
      <c r="B54" s="2">
        <v>0.0</v>
      </c>
      <c r="C54" s="4">
        <f>B54/B58</f>
        <v>0</v>
      </c>
      <c r="D54" s="2">
        <v>0.0</v>
      </c>
      <c r="E54" s="4">
        <f>D54/D58</f>
        <v>0</v>
      </c>
    </row>
    <row r="55">
      <c r="A55" s="11" t="s">
        <v>19</v>
      </c>
      <c r="B55" s="2">
        <v>0.0</v>
      </c>
      <c r="C55" s="4">
        <f>B55/B58</f>
        <v>0</v>
      </c>
      <c r="D55" s="2">
        <v>0.0</v>
      </c>
      <c r="E55" s="4">
        <f>D55/D58</f>
        <v>0</v>
      </c>
    </row>
    <row r="56">
      <c r="A56" s="12" t="s">
        <v>20</v>
      </c>
      <c r="B56" s="2">
        <v>0.0</v>
      </c>
      <c r="C56" s="4">
        <f>B56/B58</f>
        <v>0</v>
      </c>
      <c r="D56" s="2">
        <v>0.0</v>
      </c>
      <c r="E56" s="4">
        <f>D56/D58</f>
        <v>0</v>
      </c>
    </row>
    <row r="57">
      <c r="A57" s="13" t="s">
        <v>21</v>
      </c>
      <c r="B57" s="2">
        <v>0.0</v>
      </c>
      <c r="C57" s="4">
        <f>B57/B58</f>
        <v>0</v>
      </c>
      <c r="D57" s="2">
        <v>0.0</v>
      </c>
      <c r="E57" s="4">
        <f>D57/D58</f>
        <v>0</v>
      </c>
    </row>
    <row r="58">
      <c r="A58" s="1" t="s">
        <v>35</v>
      </c>
      <c r="B58">
        <f t="shared" ref="B58:E58" si="5">SUM(B48:B57)</f>
        <v>3</v>
      </c>
      <c r="C58" s="4">
        <f t="shared" si="5"/>
        <v>1</v>
      </c>
      <c r="D58">
        <f t="shared" si="5"/>
        <v>2</v>
      </c>
      <c r="E58" s="4">
        <f t="shared" si="5"/>
        <v>1</v>
      </c>
    </row>
    <row r="60">
      <c r="A60" s="1" t="s">
        <v>55</v>
      </c>
      <c r="B60" s="18"/>
      <c r="C60" s="18"/>
      <c r="D60" s="18"/>
      <c r="E60" s="18"/>
    </row>
    <row r="61">
      <c r="A61" s="1" t="s">
        <v>30</v>
      </c>
      <c r="B61" s="1" t="s">
        <v>0</v>
      </c>
      <c r="C61" s="1" t="s">
        <v>67</v>
      </c>
      <c r="D61" s="1" t="s">
        <v>2</v>
      </c>
      <c r="E61" s="1" t="s">
        <v>68</v>
      </c>
    </row>
    <row r="62">
      <c r="A62" s="3" t="s">
        <v>12</v>
      </c>
      <c r="B62" s="2">
        <v>0.0</v>
      </c>
      <c r="C62" s="4">
        <f>B62/B72</f>
        <v>0</v>
      </c>
      <c r="D62" s="2">
        <v>0.0</v>
      </c>
      <c r="E62" s="4">
        <f>D62/D72</f>
        <v>0</v>
      </c>
    </row>
    <row r="63">
      <c r="A63" s="5" t="s">
        <v>13</v>
      </c>
      <c r="B63" s="2">
        <v>0.0</v>
      </c>
      <c r="C63" s="4">
        <f>B63/B72</f>
        <v>0</v>
      </c>
      <c r="D63" s="2">
        <v>0.0</v>
      </c>
      <c r="E63" s="4">
        <f>D63/D72</f>
        <v>0</v>
      </c>
    </row>
    <row r="64">
      <c r="A64" s="6" t="s">
        <v>14</v>
      </c>
      <c r="B64" s="2">
        <v>0.0</v>
      </c>
      <c r="C64" s="4">
        <f>B64/B72</f>
        <v>0</v>
      </c>
      <c r="D64" s="2">
        <v>0.0</v>
      </c>
      <c r="E64" s="4">
        <f>D64/D72</f>
        <v>0</v>
      </c>
    </row>
    <row r="65">
      <c r="A65" s="7" t="s">
        <v>15</v>
      </c>
      <c r="B65" s="2">
        <v>1.0</v>
      </c>
      <c r="C65" s="4">
        <f>B65/B72</f>
        <v>0.25</v>
      </c>
      <c r="D65" s="2">
        <v>1.0</v>
      </c>
      <c r="E65" s="4">
        <f>D65/D72</f>
        <v>0.25</v>
      </c>
    </row>
    <row r="66">
      <c r="A66" s="8" t="s">
        <v>16</v>
      </c>
      <c r="B66" s="2">
        <v>0.0</v>
      </c>
      <c r="C66" s="4">
        <f>B66/B72</f>
        <v>0</v>
      </c>
      <c r="D66" s="2">
        <v>0.0</v>
      </c>
      <c r="E66" s="4">
        <f>D66/D72</f>
        <v>0</v>
      </c>
    </row>
    <row r="67">
      <c r="A67" s="9" t="s">
        <v>17</v>
      </c>
      <c r="B67" s="2">
        <v>1.0</v>
      </c>
      <c r="C67" s="4">
        <f>B67/B72</f>
        <v>0.25</v>
      </c>
      <c r="D67" s="2">
        <v>1.0</v>
      </c>
      <c r="E67" s="4">
        <f>D67/D72</f>
        <v>0.25</v>
      </c>
    </row>
    <row r="68">
      <c r="A68" s="10" t="s">
        <v>18</v>
      </c>
      <c r="B68" s="2">
        <v>1.0</v>
      </c>
      <c r="C68" s="4">
        <f>B68/B72</f>
        <v>0.25</v>
      </c>
      <c r="D68" s="2">
        <v>1.0</v>
      </c>
      <c r="E68" s="4">
        <f>D68/D72</f>
        <v>0.25</v>
      </c>
    </row>
    <row r="69">
      <c r="A69" s="11" t="s">
        <v>19</v>
      </c>
      <c r="B69" s="2">
        <v>0.0</v>
      </c>
      <c r="C69" s="4">
        <f>B69/B72</f>
        <v>0</v>
      </c>
      <c r="D69" s="2">
        <v>0.0</v>
      </c>
      <c r="E69" s="4">
        <f>D69/D72</f>
        <v>0</v>
      </c>
    </row>
    <row r="70">
      <c r="A70" s="12" t="s">
        <v>20</v>
      </c>
      <c r="B70" s="2">
        <v>1.0</v>
      </c>
      <c r="C70" s="4">
        <f>B70/B72</f>
        <v>0.25</v>
      </c>
      <c r="D70" s="2">
        <v>1.0</v>
      </c>
      <c r="E70" s="4">
        <f>D70/D72</f>
        <v>0.25</v>
      </c>
    </row>
    <row r="71">
      <c r="A71" s="13" t="s">
        <v>21</v>
      </c>
      <c r="B71" s="2">
        <v>0.0</v>
      </c>
      <c r="C71" s="4">
        <f>B71/B72</f>
        <v>0</v>
      </c>
      <c r="D71" s="2">
        <v>0.0</v>
      </c>
      <c r="E71" s="4">
        <f>D71/D72</f>
        <v>0</v>
      </c>
    </row>
    <row r="72">
      <c r="A72" s="1" t="s">
        <v>35</v>
      </c>
      <c r="B72">
        <f t="shared" ref="B72:E72" si="6">SUM(B62:B71)</f>
        <v>4</v>
      </c>
      <c r="C72" s="4">
        <f t="shared" si="6"/>
        <v>1</v>
      </c>
      <c r="D72">
        <f t="shared" si="6"/>
        <v>4</v>
      </c>
      <c r="E72" s="4">
        <f t="shared" si="6"/>
        <v>1</v>
      </c>
    </row>
    <row r="74">
      <c r="A74" s="1" t="s">
        <v>56</v>
      </c>
      <c r="B74" s="18"/>
      <c r="C74" s="18"/>
      <c r="D74" s="18"/>
      <c r="E74" s="18"/>
    </row>
    <row r="75">
      <c r="A75" s="1" t="s">
        <v>30</v>
      </c>
      <c r="B75" s="1" t="s">
        <v>0</v>
      </c>
      <c r="C75" s="1" t="s">
        <v>67</v>
      </c>
      <c r="D75" s="1" t="s">
        <v>2</v>
      </c>
      <c r="E75" s="1" t="s">
        <v>68</v>
      </c>
    </row>
    <row r="76">
      <c r="A76" s="3" t="s">
        <v>12</v>
      </c>
      <c r="B76" s="2">
        <v>0.0</v>
      </c>
      <c r="C76" s="4">
        <f>B76/B86</f>
        <v>0</v>
      </c>
      <c r="D76" s="2">
        <v>0.0</v>
      </c>
      <c r="E76" s="4">
        <f>D76/D86</f>
        <v>0</v>
      </c>
    </row>
    <row r="77">
      <c r="A77" s="5" t="s">
        <v>13</v>
      </c>
      <c r="B77" s="2">
        <v>3.0</v>
      </c>
      <c r="C77" s="4">
        <f>B77/B86</f>
        <v>0.1666666667</v>
      </c>
      <c r="D77" s="2">
        <v>2.0</v>
      </c>
      <c r="E77" s="4">
        <f>D77/D86</f>
        <v>0.125</v>
      </c>
    </row>
    <row r="78">
      <c r="A78" s="6" t="s">
        <v>14</v>
      </c>
      <c r="B78" s="2">
        <v>0.0</v>
      </c>
      <c r="C78" s="4">
        <f>B78/B86</f>
        <v>0</v>
      </c>
      <c r="D78" s="2">
        <v>0.0</v>
      </c>
      <c r="E78" s="4">
        <f>D78/D86</f>
        <v>0</v>
      </c>
    </row>
    <row r="79">
      <c r="A79" s="7" t="s">
        <v>15</v>
      </c>
      <c r="B79" s="2">
        <v>1.0</v>
      </c>
      <c r="C79" s="4">
        <f>B79/B86</f>
        <v>0.05555555556</v>
      </c>
      <c r="D79" s="2">
        <v>1.0</v>
      </c>
      <c r="E79" s="4">
        <f>D79/D86</f>
        <v>0.0625</v>
      </c>
    </row>
    <row r="80">
      <c r="A80" s="8" t="s">
        <v>16</v>
      </c>
      <c r="B80" s="2">
        <v>3.0</v>
      </c>
      <c r="C80" s="4">
        <f>B80/B86</f>
        <v>0.1666666667</v>
      </c>
      <c r="D80" s="2">
        <v>2.0</v>
      </c>
      <c r="E80" s="4">
        <f>D80/D86</f>
        <v>0.125</v>
      </c>
    </row>
    <row r="81">
      <c r="A81" s="9" t="s">
        <v>17</v>
      </c>
      <c r="B81" s="2">
        <v>2.0</v>
      </c>
      <c r="C81" s="4">
        <f>B81/B86</f>
        <v>0.1111111111</v>
      </c>
      <c r="D81" s="2">
        <v>2.0</v>
      </c>
      <c r="E81" s="4">
        <f>D81/D86</f>
        <v>0.125</v>
      </c>
    </row>
    <row r="82">
      <c r="A82" s="10" t="s">
        <v>18</v>
      </c>
      <c r="B82" s="2">
        <v>7.0</v>
      </c>
      <c r="C82" s="4">
        <f>B82/B86</f>
        <v>0.3888888889</v>
      </c>
      <c r="D82" s="2">
        <v>7.0</v>
      </c>
      <c r="E82" s="4">
        <f>D82/D86</f>
        <v>0.4375</v>
      </c>
    </row>
    <row r="83">
      <c r="A83" s="11" t="s">
        <v>19</v>
      </c>
      <c r="B83" s="2">
        <v>1.0</v>
      </c>
      <c r="C83" s="4">
        <f>B83/B86</f>
        <v>0.05555555556</v>
      </c>
      <c r="D83" s="2">
        <v>1.0</v>
      </c>
      <c r="E83" s="4">
        <f>D83/D86</f>
        <v>0.0625</v>
      </c>
    </row>
    <row r="84">
      <c r="A84" s="12" t="s">
        <v>20</v>
      </c>
      <c r="B84" s="2">
        <v>1.0</v>
      </c>
      <c r="C84" s="4">
        <f>B84/B86</f>
        <v>0.05555555556</v>
      </c>
      <c r="D84" s="2">
        <v>1.0</v>
      </c>
      <c r="E84" s="4">
        <f>D84/D86</f>
        <v>0.0625</v>
      </c>
    </row>
    <row r="85">
      <c r="A85" s="13" t="s">
        <v>21</v>
      </c>
      <c r="B85" s="2">
        <v>0.0</v>
      </c>
      <c r="C85" s="4">
        <f>B85/B86</f>
        <v>0</v>
      </c>
      <c r="D85" s="2">
        <v>0.0</v>
      </c>
      <c r="E85" s="4">
        <f>D85/D86</f>
        <v>0</v>
      </c>
    </row>
    <row r="86">
      <c r="A86" s="1" t="s">
        <v>35</v>
      </c>
      <c r="B86">
        <f t="shared" ref="B86:E86" si="7">SUM(B76:B85)</f>
        <v>18</v>
      </c>
      <c r="C86" s="4">
        <f t="shared" si="7"/>
        <v>1</v>
      </c>
      <c r="D86">
        <f t="shared" si="7"/>
        <v>16</v>
      </c>
      <c r="E86" s="4">
        <f t="shared" si="7"/>
        <v>1</v>
      </c>
    </row>
    <row r="88">
      <c r="A88" s="1" t="s">
        <v>57</v>
      </c>
      <c r="B88" s="18"/>
      <c r="C88" s="18"/>
      <c r="D88" s="18"/>
      <c r="E88" s="18"/>
    </row>
    <row r="89">
      <c r="A89" s="1" t="s">
        <v>30</v>
      </c>
      <c r="B89" s="1" t="s">
        <v>0</v>
      </c>
      <c r="C89" s="1" t="s">
        <v>67</v>
      </c>
      <c r="D89" s="1" t="s">
        <v>2</v>
      </c>
      <c r="E89" s="1" t="s">
        <v>68</v>
      </c>
    </row>
    <row r="90">
      <c r="A90" s="3" t="s">
        <v>12</v>
      </c>
      <c r="B90" s="2">
        <v>3.0</v>
      </c>
      <c r="C90" s="4">
        <f>B90/B100</f>
        <v>0.1875</v>
      </c>
      <c r="D90" s="2">
        <v>3.0</v>
      </c>
      <c r="E90" s="4">
        <f>D90/D100</f>
        <v>0.25</v>
      </c>
    </row>
    <row r="91">
      <c r="A91" s="5" t="s">
        <v>13</v>
      </c>
      <c r="B91" s="2">
        <v>0.0</v>
      </c>
      <c r="C91" s="4">
        <f>B91/B100</f>
        <v>0</v>
      </c>
      <c r="D91" s="2">
        <v>0.0</v>
      </c>
      <c r="E91" s="4">
        <f>D91/D100</f>
        <v>0</v>
      </c>
    </row>
    <row r="92">
      <c r="A92" s="6" t="s">
        <v>14</v>
      </c>
      <c r="B92" s="2">
        <v>0.0</v>
      </c>
      <c r="C92" s="4">
        <f>B92/B100</f>
        <v>0</v>
      </c>
      <c r="D92" s="2">
        <v>0.0</v>
      </c>
      <c r="E92" s="4">
        <f>D92/D100</f>
        <v>0</v>
      </c>
    </row>
    <row r="93">
      <c r="A93" s="7" t="s">
        <v>15</v>
      </c>
      <c r="B93" s="2">
        <v>0.0</v>
      </c>
      <c r="C93" s="4">
        <f>B93/B100</f>
        <v>0</v>
      </c>
      <c r="D93" s="2">
        <v>0.0</v>
      </c>
      <c r="E93" s="4">
        <f>D93/D100</f>
        <v>0</v>
      </c>
    </row>
    <row r="94">
      <c r="A94" s="8" t="s">
        <v>16</v>
      </c>
      <c r="B94" s="2">
        <v>3.0</v>
      </c>
      <c r="C94" s="4">
        <f>B94/B100</f>
        <v>0.1875</v>
      </c>
      <c r="D94" s="2">
        <v>2.0</v>
      </c>
      <c r="E94" s="4">
        <f>D94/D100</f>
        <v>0.1666666667</v>
      </c>
    </row>
    <row r="95">
      <c r="A95" s="9" t="s">
        <v>17</v>
      </c>
      <c r="B95" s="2">
        <v>4.0</v>
      </c>
      <c r="C95" s="4">
        <f>B95/B100</f>
        <v>0.25</v>
      </c>
      <c r="D95" s="2">
        <v>4.0</v>
      </c>
      <c r="E95" s="4">
        <f>D95/D100</f>
        <v>0.3333333333</v>
      </c>
    </row>
    <row r="96">
      <c r="A96" s="10" t="s">
        <v>18</v>
      </c>
      <c r="B96" s="2">
        <v>4.0</v>
      </c>
      <c r="C96" s="4">
        <f>B96/B100</f>
        <v>0.25</v>
      </c>
      <c r="D96" s="2">
        <v>1.0</v>
      </c>
      <c r="E96" s="4">
        <f>D96/D100</f>
        <v>0.08333333333</v>
      </c>
    </row>
    <row r="97">
      <c r="A97" s="11" t="s">
        <v>19</v>
      </c>
      <c r="B97" s="2">
        <v>0.0</v>
      </c>
      <c r="C97" s="4">
        <f>B97/B100</f>
        <v>0</v>
      </c>
      <c r="D97" s="2">
        <v>0.0</v>
      </c>
      <c r="E97" s="4">
        <f>D97/D100</f>
        <v>0</v>
      </c>
    </row>
    <row r="98">
      <c r="A98" s="12" t="s">
        <v>20</v>
      </c>
      <c r="B98" s="2">
        <v>2.0</v>
      </c>
      <c r="C98" s="4">
        <f>B98/B100</f>
        <v>0.125</v>
      </c>
      <c r="D98" s="2">
        <v>2.0</v>
      </c>
      <c r="E98" s="4">
        <f>D98/D100</f>
        <v>0.1666666667</v>
      </c>
    </row>
    <row r="99">
      <c r="A99" s="13" t="s">
        <v>21</v>
      </c>
      <c r="B99" s="2">
        <v>0.0</v>
      </c>
      <c r="C99" s="4">
        <f>B99/B100</f>
        <v>0</v>
      </c>
      <c r="D99" s="2">
        <v>0.0</v>
      </c>
      <c r="E99" s="4">
        <f>D99/D100</f>
        <v>0</v>
      </c>
    </row>
    <row r="100">
      <c r="A100" s="1" t="s">
        <v>35</v>
      </c>
      <c r="B100">
        <f t="shared" ref="B100:E100" si="8">SUM(B90:B99)</f>
        <v>16</v>
      </c>
      <c r="C100" s="4">
        <f t="shared" si="8"/>
        <v>1</v>
      </c>
      <c r="D100">
        <f t="shared" si="8"/>
        <v>12</v>
      </c>
      <c r="E100" s="4">
        <f t="shared" si="8"/>
        <v>1</v>
      </c>
    </row>
    <row r="102">
      <c r="A102" s="1" t="s">
        <v>58</v>
      </c>
      <c r="B102" s="18"/>
      <c r="C102" s="18"/>
      <c r="D102" s="18"/>
      <c r="E102" s="18"/>
    </row>
    <row r="103">
      <c r="A103" s="1" t="s">
        <v>30</v>
      </c>
      <c r="B103" s="1" t="s">
        <v>0</v>
      </c>
      <c r="C103" s="1" t="s">
        <v>67</v>
      </c>
      <c r="D103" s="1" t="s">
        <v>2</v>
      </c>
      <c r="E103" s="1" t="s">
        <v>68</v>
      </c>
    </row>
    <row r="104">
      <c r="A104" s="3" t="s">
        <v>12</v>
      </c>
      <c r="B104" s="2">
        <v>4.0</v>
      </c>
      <c r="C104" s="4">
        <f>B104/B114</f>
        <v>0.5714285714</v>
      </c>
      <c r="D104" s="2">
        <v>4.0</v>
      </c>
      <c r="E104" s="4">
        <f>D104/D114</f>
        <v>0.5714285714</v>
      </c>
    </row>
    <row r="105">
      <c r="A105" s="5" t="s">
        <v>13</v>
      </c>
      <c r="B105" s="2">
        <v>0.0</v>
      </c>
      <c r="C105" s="4">
        <f>B105/B114</f>
        <v>0</v>
      </c>
      <c r="D105" s="2">
        <v>0.0</v>
      </c>
      <c r="E105" s="4">
        <f>D105/D114</f>
        <v>0</v>
      </c>
    </row>
    <row r="106">
      <c r="A106" s="6" t="s">
        <v>14</v>
      </c>
      <c r="B106" s="2">
        <v>0.0</v>
      </c>
      <c r="C106" s="4">
        <f>B106/B114</f>
        <v>0</v>
      </c>
      <c r="D106" s="2">
        <v>0.0</v>
      </c>
      <c r="E106" s="4">
        <f>D106/D114</f>
        <v>0</v>
      </c>
    </row>
    <row r="107">
      <c r="A107" s="7" t="s">
        <v>15</v>
      </c>
      <c r="B107" s="2">
        <v>0.0</v>
      </c>
      <c r="C107" s="4">
        <f>B107/B114</f>
        <v>0</v>
      </c>
      <c r="D107" s="2">
        <v>0.0</v>
      </c>
      <c r="E107" s="4">
        <f>D107/D114</f>
        <v>0</v>
      </c>
    </row>
    <row r="108">
      <c r="A108" s="8" t="s">
        <v>16</v>
      </c>
      <c r="B108" s="2">
        <v>0.0</v>
      </c>
      <c r="C108" s="4">
        <f>B108/B114</f>
        <v>0</v>
      </c>
      <c r="D108" s="2">
        <v>0.0</v>
      </c>
      <c r="E108" s="4">
        <f>D108/D114</f>
        <v>0</v>
      </c>
    </row>
    <row r="109">
      <c r="A109" s="9" t="s">
        <v>17</v>
      </c>
      <c r="B109" s="2">
        <v>3.0</v>
      </c>
      <c r="C109" s="4">
        <f>B109/B114</f>
        <v>0.4285714286</v>
      </c>
      <c r="D109" s="2">
        <v>3.0</v>
      </c>
      <c r="E109" s="4">
        <f>D109/D114</f>
        <v>0.4285714286</v>
      </c>
    </row>
    <row r="110">
      <c r="A110" s="10" t="s">
        <v>18</v>
      </c>
      <c r="B110" s="2">
        <v>0.0</v>
      </c>
      <c r="C110" s="4">
        <f>B110/B114</f>
        <v>0</v>
      </c>
      <c r="D110" s="2">
        <v>0.0</v>
      </c>
      <c r="E110" s="4">
        <f>D110/D114</f>
        <v>0</v>
      </c>
    </row>
    <row r="111">
      <c r="A111" s="11" t="s">
        <v>19</v>
      </c>
      <c r="B111" s="2">
        <v>0.0</v>
      </c>
      <c r="C111" s="4">
        <f>B111/B114</f>
        <v>0</v>
      </c>
      <c r="D111" s="2">
        <v>0.0</v>
      </c>
      <c r="E111" s="4">
        <f>D111/D114</f>
        <v>0</v>
      </c>
    </row>
    <row r="112">
      <c r="A112" s="12" t="s">
        <v>20</v>
      </c>
      <c r="B112" s="2">
        <v>0.0</v>
      </c>
      <c r="C112" s="4">
        <f>B112/B114</f>
        <v>0</v>
      </c>
      <c r="D112" s="2">
        <v>0.0</v>
      </c>
      <c r="E112" s="4">
        <f>D112/D114</f>
        <v>0</v>
      </c>
    </row>
    <row r="113">
      <c r="A113" s="13" t="s">
        <v>21</v>
      </c>
      <c r="B113" s="2">
        <v>0.0</v>
      </c>
      <c r="C113" s="4">
        <f>B113/B114</f>
        <v>0</v>
      </c>
      <c r="D113" s="2">
        <v>0.0</v>
      </c>
      <c r="E113" s="4">
        <f>D113/D114</f>
        <v>0</v>
      </c>
    </row>
    <row r="114">
      <c r="A114" s="1" t="s">
        <v>35</v>
      </c>
      <c r="B114">
        <f t="shared" ref="B114:E114" si="9">SUM(B104:B113)</f>
        <v>7</v>
      </c>
      <c r="C114" s="4">
        <f t="shared" si="9"/>
        <v>1</v>
      </c>
      <c r="D114">
        <f t="shared" si="9"/>
        <v>7</v>
      </c>
      <c r="E114" s="4">
        <f t="shared" si="9"/>
        <v>1</v>
      </c>
    </row>
    <row r="116">
      <c r="A116" s="1" t="s">
        <v>59</v>
      </c>
      <c r="B116" s="18"/>
      <c r="C116" s="18"/>
      <c r="D116" s="18"/>
      <c r="E116" s="18"/>
    </row>
    <row r="117">
      <c r="A117" s="1" t="s">
        <v>30</v>
      </c>
      <c r="B117" s="1" t="s">
        <v>0</v>
      </c>
      <c r="C117" s="1" t="s">
        <v>67</v>
      </c>
      <c r="D117" s="1" t="s">
        <v>2</v>
      </c>
      <c r="E117" s="1" t="s">
        <v>68</v>
      </c>
    </row>
    <row r="118">
      <c r="A118" s="3" t="s">
        <v>12</v>
      </c>
      <c r="B118" s="2">
        <v>6.0</v>
      </c>
      <c r="C118" s="4">
        <f>B118/B128</f>
        <v>0.6</v>
      </c>
      <c r="D118" s="2">
        <v>5.0</v>
      </c>
      <c r="E118" s="4">
        <f>D118/D128</f>
        <v>0.5555555556</v>
      </c>
    </row>
    <row r="119">
      <c r="A119" s="5" t="s">
        <v>13</v>
      </c>
      <c r="B119" s="2">
        <v>1.0</v>
      </c>
      <c r="C119" s="4">
        <f>B119/B128</f>
        <v>0.1</v>
      </c>
      <c r="D119" s="2">
        <v>1.0</v>
      </c>
      <c r="E119" s="4">
        <f>D119/D128</f>
        <v>0.1111111111</v>
      </c>
    </row>
    <row r="120">
      <c r="A120" s="6" t="s">
        <v>14</v>
      </c>
      <c r="B120" s="2">
        <v>0.0</v>
      </c>
      <c r="C120" s="4">
        <f>B120/B128</f>
        <v>0</v>
      </c>
      <c r="D120" s="2">
        <v>0.0</v>
      </c>
      <c r="E120" s="4">
        <f>D120/D128</f>
        <v>0</v>
      </c>
    </row>
    <row r="121">
      <c r="A121" s="7" t="s">
        <v>15</v>
      </c>
      <c r="B121" s="2">
        <v>1.0</v>
      </c>
      <c r="C121" s="4">
        <f>B121/B128</f>
        <v>0.1</v>
      </c>
      <c r="D121" s="2">
        <v>1.0</v>
      </c>
      <c r="E121" s="4">
        <f>D121/D128</f>
        <v>0.1111111111</v>
      </c>
    </row>
    <row r="122">
      <c r="A122" s="8" t="s">
        <v>16</v>
      </c>
      <c r="B122" s="2">
        <v>0.0</v>
      </c>
      <c r="C122" s="4">
        <f>B122/B128</f>
        <v>0</v>
      </c>
      <c r="D122" s="2">
        <v>0.0</v>
      </c>
      <c r="E122" s="4">
        <f>D122/D128</f>
        <v>0</v>
      </c>
    </row>
    <row r="123">
      <c r="A123" s="9" t="s">
        <v>17</v>
      </c>
      <c r="B123" s="2">
        <v>2.0</v>
      </c>
      <c r="C123" s="4">
        <f>B123/B128</f>
        <v>0.2</v>
      </c>
      <c r="D123" s="2">
        <v>2.0</v>
      </c>
      <c r="E123" s="4">
        <f>D123/D128</f>
        <v>0.2222222222</v>
      </c>
    </row>
    <row r="124">
      <c r="A124" s="10" t="s">
        <v>18</v>
      </c>
      <c r="B124" s="2">
        <v>0.0</v>
      </c>
      <c r="C124" s="4">
        <f>B124/B128</f>
        <v>0</v>
      </c>
      <c r="D124" s="2">
        <v>0.0</v>
      </c>
      <c r="E124" s="4">
        <f>D124/D128</f>
        <v>0</v>
      </c>
    </row>
    <row r="125">
      <c r="A125" s="11" t="s">
        <v>19</v>
      </c>
      <c r="B125" s="2">
        <v>0.0</v>
      </c>
      <c r="C125" s="4">
        <f>B125/B128</f>
        <v>0</v>
      </c>
      <c r="D125" s="2">
        <v>0.0</v>
      </c>
      <c r="E125" s="4">
        <f>D125/D128</f>
        <v>0</v>
      </c>
    </row>
    <row r="126">
      <c r="A126" s="12" t="s">
        <v>20</v>
      </c>
      <c r="B126" s="2">
        <v>0.0</v>
      </c>
      <c r="C126" s="4">
        <f>B126/B128</f>
        <v>0</v>
      </c>
      <c r="D126" s="2">
        <v>0.0</v>
      </c>
      <c r="E126" s="4">
        <f>D126/D128</f>
        <v>0</v>
      </c>
    </row>
    <row r="127">
      <c r="A127" s="13" t="s">
        <v>21</v>
      </c>
      <c r="B127" s="2">
        <v>0.0</v>
      </c>
      <c r="C127" s="4">
        <f>B127/B128</f>
        <v>0</v>
      </c>
      <c r="D127" s="2">
        <v>0.0</v>
      </c>
      <c r="E127" s="4">
        <f>D127/D128</f>
        <v>0</v>
      </c>
    </row>
    <row r="128">
      <c r="A128" s="1" t="s">
        <v>35</v>
      </c>
      <c r="B128">
        <f t="shared" ref="B128:E128" si="10">SUM(B118:B127)</f>
        <v>10</v>
      </c>
      <c r="C128" s="4">
        <f t="shared" si="10"/>
        <v>1</v>
      </c>
      <c r="D128">
        <f t="shared" si="10"/>
        <v>9</v>
      </c>
      <c r="E128" s="4">
        <f t="shared" si="10"/>
        <v>1</v>
      </c>
    </row>
    <row r="130">
      <c r="A130" s="1" t="s">
        <v>60</v>
      </c>
      <c r="B130" s="18"/>
      <c r="C130" s="18"/>
      <c r="D130" s="18"/>
      <c r="E130" s="18"/>
    </row>
    <row r="131">
      <c r="A131" s="1" t="s">
        <v>30</v>
      </c>
      <c r="B131" s="1" t="s">
        <v>0</v>
      </c>
      <c r="C131" s="1" t="s">
        <v>67</v>
      </c>
      <c r="D131" s="1" t="s">
        <v>2</v>
      </c>
      <c r="E131" s="1" t="s">
        <v>68</v>
      </c>
    </row>
    <row r="132">
      <c r="A132" s="3" t="s">
        <v>12</v>
      </c>
      <c r="B132" s="2">
        <v>1.0</v>
      </c>
      <c r="C132" s="4">
        <f>B132/B142</f>
        <v>0.03225806452</v>
      </c>
      <c r="D132" s="2">
        <v>1.0</v>
      </c>
      <c r="E132" s="4">
        <f>D132/D142</f>
        <v>0.03571428571</v>
      </c>
    </row>
    <row r="133">
      <c r="A133" s="5" t="s">
        <v>13</v>
      </c>
      <c r="B133" s="2">
        <v>3.0</v>
      </c>
      <c r="C133" s="4">
        <f>B133/B142</f>
        <v>0.09677419355</v>
      </c>
      <c r="D133" s="2">
        <v>3.0</v>
      </c>
      <c r="E133" s="4">
        <f>D133/D142</f>
        <v>0.1071428571</v>
      </c>
    </row>
    <row r="134">
      <c r="A134" s="6" t="s">
        <v>14</v>
      </c>
      <c r="B134" s="2">
        <v>4.0</v>
      </c>
      <c r="C134" s="4">
        <f>B134/B142</f>
        <v>0.1290322581</v>
      </c>
      <c r="D134" s="2">
        <v>4.0</v>
      </c>
      <c r="E134" s="4">
        <f>D134/D142</f>
        <v>0.1428571429</v>
      </c>
    </row>
    <row r="135">
      <c r="A135" s="7" t="s">
        <v>15</v>
      </c>
      <c r="B135" s="2">
        <v>0.0</v>
      </c>
      <c r="C135" s="4">
        <f>B135/B142</f>
        <v>0</v>
      </c>
      <c r="D135" s="2">
        <v>0.0</v>
      </c>
      <c r="E135" s="4">
        <f>D135/D142</f>
        <v>0</v>
      </c>
    </row>
    <row r="136">
      <c r="A136" s="8" t="s">
        <v>16</v>
      </c>
      <c r="B136" s="2">
        <v>5.0</v>
      </c>
      <c r="C136" s="4">
        <f>B136/B142</f>
        <v>0.1612903226</v>
      </c>
      <c r="D136" s="2">
        <v>2.0</v>
      </c>
      <c r="E136" s="4">
        <f>D136/D142</f>
        <v>0.07142857143</v>
      </c>
    </row>
    <row r="137">
      <c r="A137" s="9" t="s">
        <v>17</v>
      </c>
      <c r="B137" s="2">
        <v>4.0</v>
      </c>
      <c r="C137" s="4">
        <f>B137/B142</f>
        <v>0.1290322581</v>
      </c>
      <c r="D137" s="2">
        <v>4.0</v>
      </c>
      <c r="E137" s="4">
        <f>D137/D142</f>
        <v>0.1428571429</v>
      </c>
    </row>
    <row r="138">
      <c r="A138" s="10" t="s">
        <v>18</v>
      </c>
      <c r="B138" s="2">
        <v>2.0</v>
      </c>
      <c r="C138" s="4">
        <f>B138/B142</f>
        <v>0.06451612903</v>
      </c>
      <c r="D138" s="2">
        <v>2.0</v>
      </c>
      <c r="E138" s="4">
        <f>D138/D142</f>
        <v>0.07142857143</v>
      </c>
    </row>
    <row r="139">
      <c r="A139" s="11" t="s">
        <v>19</v>
      </c>
      <c r="B139" s="2">
        <v>7.0</v>
      </c>
      <c r="C139" s="4">
        <f>B139/B142</f>
        <v>0.2258064516</v>
      </c>
      <c r="D139" s="2">
        <v>7.0</v>
      </c>
      <c r="E139" s="4">
        <f>D139/D142</f>
        <v>0.25</v>
      </c>
    </row>
    <row r="140">
      <c r="A140" s="12" t="s">
        <v>20</v>
      </c>
      <c r="B140" s="2">
        <v>5.0</v>
      </c>
      <c r="C140" s="4">
        <f>B140/B142</f>
        <v>0.1612903226</v>
      </c>
      <c r="D140" s="2">
        <v>5.0</v>
      </c>
      <c r="E140" s="4">
        <f>D140/D142</f>
        <v>0.1785714286</v>
      </c>
    </row>
    <row r="141">
      <c r="A141" s="13" t="s">
        <v>21</v>
      </c>
      <c r="B141" s="2">
        <v>0.0</v>
      </c>
      <c r="C141" s="4">
        <f>B141/B142</f>
        <v>0</v>
      </c>
      <c r="D141" s="2">
        <v>0.0</v>
      </c>
      <c r="E141" s="4">
        <f>D141/D142</f>
        <v>0</v>
      </c>
    </row>
    <row r="142">
      <c r="A142" s="1" t="s">
        <v>35</v>
      </c>
      <c r="B142">
        <f t="shared" ref="B142:E142" si="11">SUM(B132:B141)</f>
        <v>31</v>
      </c>
      <c r="C142" s="4">
        <f t="shared" si="11"/>
        <v>1</v>
      </c>
      <c r="D142">
        <f t="shared" si="11"/>
        <v>28</v>
      </c>
      <c r="E142" s="4">
        <f t="shared" si="11"/>
        <v>1</v>
      </c>
    </row>
    <row r="144">
      <c r="A144" s="1" t="s">
        <v>61</v>
      </c>
      <c r="B144" s="18"/>
      <c r="C144" s="18"/>
      <c r="D144" s="18"/>
      <c r="E144" s="18"/>
    </row>
    <row r="145">
      <c r="A145" s="1" t="s">
        <v>30</v>
      </c>
      <c r="B145" s="1" t="s">
        <v>0</v>
      </c>
      <c r="C145" s="1" t="s">
        <v>67</v>
      </c>
      <c r="D145" s="1" t="s">
        <v>2</v>
      </c>
      <c r="E145" s="1" t="s">
        <v>68</v>
      </c>
    </row>
    <row r="146">
      <c r="A146" s="3" t="s">
        <v>12</v>
      </c>
      <c r="B146" s="2">
        <v>1.0</v>
      </c>
      <c r="C146" s="4">
        <f>B146/B157</f>
        <v>0.05</v>
      </c>
      <c r="D146" s="2">
        <v>1.0</v>
      </c>
      <c r="E146" s="4">
        <f>D146/D157</f>
        <v>0.0625</v>
      </c>
    </row>
    <row r="147">
      <c r="A147" s="5" t="s">
        <v>13</v>
      </c>
      <c r="B147" s="2">
        <v>4.0</v>
      </c>
      <c r="C147" s="4">
        <f>B147/B157</f>
        <v>0.2</v>
      </c>
      <c r="D147" s="2">
        <v>4.0</v>
      </c>
      <c r="E147" s="4">
        <f>D147/D157</f>
        <v>0.25</v>
      </c>
    </row>
    <row r="148">
      <c r="A148" s="6" t="s">
        <v>14</v>
      </c>
      <c r="B148" s="2">
        <v>3.0</v>
      </c>
      <c r="C148" s="4">
        <f>B148/B157</f>
        <v>0.15</v>
      </c>
      <c r="D148" s="2">
        <v>1.0</v>
      </c>
      <c r="E148" s="4">
        <f>D148/D157</f>
        <v>0.0625</v>
      </c>
    </row>
    <row r="149">
      <c r="A149" s="7" t="s">
        <v>15</v>
      </c>
      <c r="B149" s="2">
        <v>1.0</v>
      </c>
      <c r="C149" s="4">
        <f>B149/B157</f>
        <v>0.05</v>
      </c>
      <c r="D149" s="2">
        <v>1.0</v>
      </c>
      <c r="E149" s="4">
        <f>D149/D157</f>
        <v>0.0625</v>
      </c>
    </row>
    <row r="150">
      <c r="A150" s="8" t="s">
        <v>16</v>
      </c>
      <c r="B150" s="2">
        <v>0.0</v>
      </c>
      <c r="C150" s="4">
        <f>B150/B157</f>
        <v>0</v>
      </c>
      <c r="D150" s="2">
        <v>0.0</v>
      </c>
      <c r="E150" s="4">
        <f>D150/D157</f>
        <v>0</v>
      </c>
    </row>
    <row r="151">
      <c r="A151" s="9" t="s">
        <v>17</v>
      </c>
      <c r="B151" s="2">
        <v>8.0</v>
      </c>
      <c r="C151" s="4">
        <f>B151/B157</f>
        <v>0.4</v>
      </c>
      <c r="D151" s="2">
        <v>7.0</v>
      </c>
      <c r="E151" s="4">
        <f>D151/D157</f>
        <v>0.4375</v>
      </c>
    </row>
    <row r="152">
      <c r="A152" s="10" t="s">
        <v>18</v>
      </c>
      <c r="B152" s="2">
        <v>0.0</v>
      </c>
      <c r="C152" s="4">
        <f>B152/B157</f>
        <v>0</v>
      </c>
      <c r="D152" s="2">
        <v>0.0</v>
      </c>
      <c r="E152" s="4">
        <f>D152/D157</f>
        <v>0</v>
      </c>
    </row>
    <row r="153">
      <c r="A153" s="11" t="s">
        <v>19</v>
      </c>
      <c r="B153" s="2">
        <v>0.0</v>
      </c>
      <c r="C153" s="4">
        <f>B153/B157</f>
        <v>0</v>
      </c>
      <c r="D153" s="2">
        <v>0.0</v>
      </c>
      <c r="E153" s="4">
        <f>D153/D157</f>
        <v>0</v>
      </c>
    </row>
    <row r="154">
      <c r="A154" s="12" t="s">
        <v>20</v>
      </c>
      <c r="B154" s="2">
        <v>2.0</v>
      </c>
      <c r="C154" s="4">
        <f>B154/B157</f>
        <v>0.1</v>
      </c>
      <c r="D154" s="2">
        <v>2.0</v>
      </c>
      <c r="E154" s="4">
        <f>D154/D157</f>
        <v>0.125</v>
      </c>
    </row>
    <row r="155">
      <c r="A155" s="13" t="s">
        <v>21</v>
      </c>
      <c r="B155" s="2">
        <v>0.0</v>
      </c>
      <c r="C155" s="4">
        <f>B155/B157</f>
        <v>0</v>
      </c>
      <c r="D155" s="2">
        <v>0.0</v>
      </c>
      <c r="E155" s="4">
        <f>D155/D157</f>
        <v>0</v>
      </c>
    </row>
    <row r="156">
      <c r="A156" s="2" t="s">
        <v>22</v>
      </c>
      <c r="B156" s="2">
        <v>1.0</v>
      </c>
      <c r="C156" s="4">
        <f>B156/B157</f>
        <v>0.05</v>
      </c>
      <c r="D156" s="2">
        <v>1.0</v>
      </c>
      <c r="E156" s="4">
        <f>D156/D157</f>
        <v>0.0625</v>
      </c>
    </row>
    <row r="157">
      <c r="A157" s="1" t="s">
        <v>35</v>
      </c>
      <c r="B157">
        <f t="shared" ref="B157:C157" si="12">SUM(B146:B156)</f>
        <v>20</v>
      </c>
      <c r="C157" s="4">
        <f t="shared" si="12"/>
        <v>1</v>
      </c>
      <c r="D157">
        <f t="shared" ref="D157:E157" si="13">SUM(D146:D155)</f>
        <v>16</v>
      </c>
      <c r="E157" s="4">
        <f t="shared" si="13"/>
        <v>1</v>
      </c>
    </row>
    <row r="159">
      <c r="A159" s="1" t="s">
        <v>62</v>
      </c>
      <c r="B159" s="18"/>
      <c r="C159" s="18"/>
      <c r="D159" s="18"/>
      <c r="E159" s="18"/>
    </row>
    <row r="160">
      <c r="A160" s="1" t="s">
        <v>30</v>
      </c>
      <c r="B160" s="1" t="s">
        <v>0</v>
      </c>
      <c r="C160" s="1" t="s">
        <v>67</v>
      </c>
      <c r="D160" s="1" t="s">
        <v>2</v>
      </c>
      <c r="E160" s="1" t="s">
        <v>68</v>
      </c>
    </row>
    <row r="161">
      <c r="A161" s="3" t="s">
        <v>12</v>
      </c>
      <c r="B161" s="2">
        <v>1.0</v>
      </c>
      <c r="C161" s="4">
        <f>B161/B171</f>
        <v>0.1111111111</v>
      </c>
      <c r="D161" s="2">
        <v>1.0</v>
      </c>
      <c r="E161" s="4">
        <f>D161/D171</f>
        <v>0.125</v>
      </c>
    </row>
    <row r="162">
      <c r="A162" s="5" t="s">
        <v>13</v>
      </c>
      <c r="B162" s="2">
        <v>1.0</v>
      </c>
      <c r="C162" s="4">
        <f>B162/B171</f>
        <v>0.1111111111</v>
      </c>
      <c r="D162" s="2">
        <v>1.0</v>
      </c>
      <c r="E162" s="4">
        <f>D162/D171</f>
        <v>0.125</v>
      </c>
    </row>
    <row r="163">
      <c r="A163" s="6" t="s">
        <v>14</v>
      </c>
      <c r="B163" s="2">
        <v>1.0</v>
      </c>
      <c r="C163" s="4">
        <f>B163/B171</f>
        <v>0.1111111111</v>
      </c>
      <c r="D163" s="2">
        <v>1.0</v>
      </c>
      <c r="E163" s="4">
        <f>D163/D171</f>
        <v>0.125</v>
      </c>
    </row>
    <row r="164">
      <c r="A164" s="7" t="s">
        <v>15</v>
      </c>
      <c r="B164" s="2">
        <v>0.0</v>
      </c>
      <c r="C164" s="4">
        <f>B164/B171</f>
        <v>0</v>
      </c>
      <c r="D164" s="2">
        <v>0.0</v>
      </c>
      <c r="E164" s="4">
        <f>D164/D171</f>
        <v>0</v>
      </c>
    </row>
    <row r="165">
      <c r="A165" s="8" t="s">
        <v>16</v>
      </c>
      <c r="B165" s="2">
        <v>1.0</v>
      </c>
      <c r="C165" s="4">
        <f>B165/B171</f>
        <v>0.1111111111</v>
      </c>
      <c r="D165" s="2">
        <v>0.0</v>
      </c>
      <c r="E165" s="4">
        <f>D165/D171</f>
        <v>0</v>
      </c>
    </row>
    <row r="166">
      <c r="A166" s="9" t="s">
        <v>17</v>
      </c>
      <c r="B166" s="2">
        <v>0.0</v>
      </c>
      <c r="C166" s="4">
        <f>B166/B171</f>
        <v>0</v>
      </c>
      <c r="D166" s="2">
        <v>0.0</v>
      </c>
      <c r="E166" s="4">
        <f>D166/D171</f>
        <v>0</v>
      </c>
    </row>
    <row r="167">
      <c r="A167" s="10" t="s">
        <v>18</v>
      </c>
      <c r="B167" s="2">
        <v>2.0</v>
      </c>
      <c r="C167" s="4">
        <f>B167/B171</f>
        <v>0.2222222222</v>
      </c>
      <c r="D167" s="2">
        <v>2.0</v>
      </c>
      <c r="E167" s="4">
        <f>D167/D171</f>
        <v>0.25</v>
      </c>
    </row>
    <row r="168">
      <c r="A168" s="11" t="s">
        <v>19</v>
      </c>
      <c r="B168" s="2">
        <v>0.0</v>
      </c>
      <c r="C168" s="4">
        <f>B168/B171</f>
        <v>0</v>
      </c>
      <c r="D168" s="2">
        <v>0.0</v>
      </c>
      <c r="E168" s="4">
        <f>D168/D171</f>
        <v>0</v>
      </c>
    </row>
    <row r="169">
      <c r="A169" s="12" t="s">
        <v>20</v>
      </c>
      <c r="B169" s="2">
        <v>3.0</v>
      </c>
      <c r="C169" s="4">
        <f>B169/B171</f>
        <v>0.3333333333</v>
      </c>
      <c r="D169" s="2">
        <v>3.0</v>
      </c>
      <c r="E169" s="4">
        <f>D169/D171</f>
        <v>0.375</v>
      </c>
    </row>
    <row r="170">
      <c r="A170" s="13" t="s">
        <v>21</v>
      </c>
      <c r="B170" s="2">
        <v>0.0</v>
      </c>
      <c r="C170" s="4">
        <f>B170/B171</f>
        <v>0</v>
      </c>
      <c r="D170" s="2">
        <v>0.0</v>
      </c>
      <c r="E170" s="4">
        <f>D170/D171</f>
        <v>0</v>
      </c>
    </row>
    <row r="171">
      <c r="A171" s="1" t="s">
        <v>35</v>
      </c>
      <c r="B171">
        <f t="shared" ref="B171:E171" si="14">SUM(B161:B170)</f>
        <v>9</v>
      </c>
      <c r="C171" s="4">
        <f t="shared" si="14"/>
        <v>1</v>
      </c>
      <c r="D171">
        <f t="shared" si="14"/>
        <v>8</v>
      </c>
      <c r="E171" s="4">
        <f t="shared" si="14"/>
        <v>1</v>
      </c>
    </row>
    <row r="173">
      <c r="A173" s="1" t="s">
        <v>63</v>
      </c>
      <c r="B173" s="18"/>
      <c r="C173" s="18"/>
      <c r="D173" s="18"/>
      <c r="E173" s="18"/>
    </row>
    <row r="174">
      <c r="A174" s="1" t="s">
        <v>30</v>
      </c>
      <c r="B174" s="1" t="s">
        <v>0</v>
      </c>
      <c r="C174" s="1" t="s">
        <v>67</v>
      </c>
      <c r="D174" s="1" t="s">
        <v>2</v>
      </c>
      <c r="E174" s="1" t="s">
        <v>68</v>
      </c>
    </row>
    <row r="175">
      <c r="A175" s="3" t="s">
        <v>12</v>
      </c>
      <c r="B175" s="2">
        <v>0.0</v>
      </c>
      <c r="C175" s="4">
        <f>B175/B185</f>
        <v>0</v>
      </c>
      <c r="D175" s="2">
        <v>0.0</v>
      </c>
      <c r="E175" s="4">
        <f>D175/D185</f>
        <v>0</v>
      </c>
    </row>
    <row r="176">
      <c r="A176" s="5" t="s">
        <v>13</v>
      </c>
      <c r="B176" s="2">
        <v>0.0</v>
      </c>
      <c r="C176" s="4">
        <f>B176/B185</f>
        <v>0</v>
      </c>
      <c r="D176" s="2">
        <v>0.0</v>
      </c>
      <c r="E176" s="4">
        <f>D176/D185</f>
        <v>0</v>
      </c>
    </row>
    <row r="177">
      <c r="A177" s="6" t="s">
        <v>14</v>
      </c>
      <c r="B177" s="2">
        <v>0.0</v>
      </c>
      <c r="C177" s="4">
        <f>B177/B185</f>
        <v>0</v>
      </c>
      <c r="D177" s="2">
        <v>0.0</v>
      </c>
      <c r="E177" s="4">
        <f>D177/D185</f>
        <v>0</v>
      </c>
    </row>
    <row r="178">
      <c r="A178" s="7" t="s">
        <v>15</v>
      </c>
      <c r="B178" s="2">
        <v>0.0</v>
      </c>
      <c r="C178" s="4">
        <f>B178/B185</f>
        <v>0</v>
      </c>
      <c r="D178" s="2">
        <v>0.0</v>
      </c>
      <c r="E178" s="4">
        <f>D178/D185</f>
        <v>0</v>
      </c>
    </row>
    <row r="179">
      <c r="A179" s="8" t="s">
        <v>16</v>
      </c>
      <c r="B179" s="2">
        <v>4.0</v>
      </c>
      <c r="C179" s="4">
        <f>B179/B185</f>
        <v>1</v>
      </c>
      <c r="D179" s="2">
        <v>1.0</v>
      </c>
      <c r="E179" s="4">
        <f>D179/D185</f>
        <v>1</v>
      </c>
    </row>
    <row r="180">
      <c r="A180" s="9" t="s">
        <v>17</v>
      </c>
      <c r="B180" s="2">
        <v>0.0</v>
      </c>
      <c r="C180" s="4">
        <f>B180/B185</f>
        <v>0</v>
      </c>
      <c r="D180" s="2">
        <v>0.0</v>
      </c>
      <c r="E180" s="4">
        <f>D180/D185</f>
        <v>0</v>
      </c>
    </row>
    <row r="181">
      <c r="A181" s="10" t="s">
        <v>18</v>
      </c>
      <c r="B181" s="2">
        <v>0.0</v>
      </c>
      <c r="C181" s="4">
        <f>B181/B185</f>
        <v>0</v>
      </c>
      <c r="D181" s="2">
        <v>0.0</v>
      </c>
      <c r="E181" s="4">
        <f>D181/D185</f>
        <v>0</v>
      </c>
    </row>
    <row r="182">
      <c r="A182" s="11" t="s">
        <v>19</v>
      </c>
      <c r="B182" s="2">
        <v>0.0</v>
      </c>
      <c r="C182" s="4">
        <f>B182/B185</f>
        <v>0</v>
      </c>
      <c r="D182" s="2">
        <v>0.0</v>
      </c>
      <c r="E182" s="4">
        <f>D182/D185</f>
        <v>0</v>
      </c>
    </row>
    <row r="183">
      <c r="A183" s="12" t="s">
        <v>20</v>
      </c>
      <c r="B183" s="2">
        <v>0.0</v>
      </c>
      <c r="C183" s="4">
        <f>B183/B185</f>
        <v>0</v>
      </c>
      <c r="D183" s="2">
        <v>0.0</v>
      </c>
      <c r="E183" s="4">
        <f>D183/D185</f>
        <v>0</v>
      </c>
    </row>
    <row r="184">
      <c r="A184" s="13" t="s">
        <v>21</v>
      </c>
      <c r="B184" s="2">
        <v>0.0</v>
      </c>
      <c r="C184" s="4">
        <f>B184/B185</f>
        <v>0</v>
      </c>
      <c r="D184" s="2">
        <v>0.0</v>
      </c>
      <c r="E184" s="4">
        <f>D184/D185</f>
        <v>0</v>
      </c>
    </row>
    <row r="185">
      <c r="A185" s="1" t="s">
        <v>35</v>
      </c>
      <c r="B185">
        <f t="shared" ref="B185:E185" si="15">SUM(B175:B184)</f>
        <v>4</v>
      </c>
      <c r="C185" s="4">
        <f t="shared" si="15"/>
        <v>1</v>
      </c>
      <c r="D185">
        <f t="shared" si="15"/>
        <v>1</v>
      </c>
      <c r="E185" s="4">
        <f t="shared" si="15"/>
        <v>1</v>
      </c>
    </row>
    <row r="187">
      <c r="A187" s="1" t="s">
        <v>64</v>
      </c>
      <c r="B187" s="18"/>
      <c r="C187" s="18"/>
      <c r="D187" s="18"/>
      <c r="E187" s="18"/>
    </row>
    <row r="188">
      <c r="A188" s="1" t="s">
        <v>30</v>
      </c>
      <c r="B188" s="1" t="s">
        <v>0</v>
      </c>
      <c r="C188" s="1" t="s">
        <v>67</v>
      </c>
      <c r="D188" s="1" t="s">
        <v>2</v>
      </c>
      <c r="E188" s="1" t="s">
        <v>68</v>
      </c>
    </row>
    <row r="189">
      <c r="A189" s="3" t="s">
        <v>12</v>
      </c>
      <c r="B189" s="2">
        <v>4.0</v>
      </c>
      <c r="C189" s="4">
        <f>B189/B199</f>
        <v>0.1142857143</v>
      </c>
      <c r="D189" s="2">
        <v>4.0</v>
      </c>
      <c r="E189" s="4">
        <f>D189/D199</f>
        <v>0.125</v>
      </c>
    </row>
    <row r="190">
      <c r="A190" s="5" t="s">
        <v>13</v>
      </c>
      <c r="B190" s="2">
        <v>5.0</v>
      </c>
      <c r="C190" s="4">
        <f>B190/B199</f>
        <v>0.1428571429</v>
      </c>
      <c r="D190" s="2">
        <v>5.0</v>
      </c>
      <c r="E190" s="4">
        <f>D190/D199</f>
        <v>0.15625</v>
      </c>
    </row>
    <row r="191">
      <c r="A191" s="6" t="s">
        <v>14</v>
      </c>
      <c r="B191" s="2">
        <v>1.0</v>
      </c>
      <c r="C191" s="4">
        <f>B191/B199</f>
        <v>0.02857142857</v>
      </c>
      <c r="D191" s="2">
        <v>1.0</v>
      </c>
      <c r="E191" s="4">
        <f>D191/D199</f>
        <v>0.03125</v>
      </c>
    </row>
    <row r="192">
      <c r="A192" s="7" t="s">
        <v>15</v>
      </c>
      <c r="B192" s="2">
        <v>3.0</v>
      </c>
      <c r="C192" s="4">
        <f>B192/B199</f>
        <v>0.08571428571</v>
      </c>
      <c r="D192" s="2">
        <v>3.0</v>
      </c>
      <c r="E192" s="4">
        <f>D192/D199</f>
        <v>0.09375</v>
      </c>
    </row>
    <row r="193">
      <c r="A193" s="8" t="s">
        <v>16</v>
      </c>
      <c r="B193" s="2">
        <v>1.0</v>
      </c>
      <c r="C193" s="4">
        <f>B193/B199</f>
        <v>0.02857142857</v>
      </c>
      <c r="D193" s="2">
        <v>0.0</v>
      </c>
      <c r="E193" s="4">
        <f>D193/D199</f>
        <v>0</v>
      </c>
    </row>
    <row r="194">
      <c r="A194" s="9" t="s">
        <v>17</v>
      </c>
      <c r="B194" s="2">
        <v>6.0</v>
      </c>
      <c r="C194" s="4">
        <f>B194/B199</f>
        <v>0.1714285714</v>
      </c>
      <c r="D194" s="2">
        <v>5.0</v>
      </c>
      <c r="E194" s="4">
        <f>D194/D199</f>
        <v>0.15625</v>
      </c>
    </row>
    <row r="195">
      <c r="A195" s="10" t="s">
        <v>18</v>
      </c>
      <c r="B195" s="2">
        <v>6.0</v>
      </c>
      <c r="C195" s="4">
        <f>B195/B199</f>
        <v>0.1714285714</v>
      </c>
      <c r="D195" s="2">
        <v>6.0</v>
      </c>
      <c r="E195" s="4">
        <f>D195/D199</f>
        <v>0.1875</v>
      </c>
    </row>
    <row r="196">
      <c r="A196" s="11" t="s">
        <v>19</v>
      </c>
      <c r="B196" s="2">
        <v>2.0</v>
      </c>
      <c r="C196" s="4">
        <f>B196/B199</f>
        <v>0.05714285714</v>
      </c>
      <c r="D196" s="2">
        <v>2.0</v>
      </c>
      <c r="E196" s="4">
        <f>D196/D199</f>
        <v>0.0625</v>
      </c>
    </row>
    <row r="197">
      <c r="A197" s="12" t="s">
        <v>20</v>
      </c>
      <c r="B197" s="2">
        <v>3.0</v>
      </c>
      <c r="C197" s="4">
        <f>B197/B199</f>
        <v>0.08571428571</v>
      </c>
      <c r="D197" s="2">
        <v>3.0</v>
      </c>
      <c r="E197" s="4">
        <f>D197/D199</f>
        <v>0.09375</v>
      </c>
    </row>
    <row r="198">
      <c r="A198" s="13" t="s">
        <v>21</v>
      </c>
      <c r="B198" s="2">
        <v>4.0</v>
      </c>
      <c r="C198" s="4">
        <f>B198/B199</f>
        <v>0.1142857143</v>
      </c>
      <c r="D198" s="2">
        <v>3.0</v>
      </c>
      <c r="E198" s="4">
        <f>D198/D199</f>
        <v>0.09375</v>
      </c>
    </row>
    <row r="199">
      <c r="A199" s="1" t="s">
        <v>35</v>
      </c>
      <c r="B199">
        <f t="shared" ref="B199:E199" si="16">SUM(B189:B198)</f>
        <v>35</v>
      </c>
      <c r="C199" s="4">
        <f t="shared" si="16"/>
        <v>1</v>
      </c>
      <c r="D199">
        <f t="shared" si="16"/>
        <v>32</v>
      </c>
      <c r="E199" s="4">
        <f t="shared" si="16"/>
        <v>1</v>
      </c>
    </row>
    <row r="201">
      <c r="A201" s="1" t="s">
        <v>69</v>
      </c>
      <c r="B201" s="18"/>
      <c r="C201" s="18"/>
      <c r="D201" s="18"/>
      <c r="E201" s="18"/>
    </row>
    <row r="202">
      <c r="A202" s="1" t="s">
        <v>30</v>
      </c>
      <c r="B202" s="1" t="s">
        <v>0</v>
      </c>
      <c r="C202" s="1" t="s">
        <v>67</v>
      </c>
      <c r="D202" s="1" t="s">
        <v>2</v>
      </c>
      <c r="E202" s="1" t="s">
        <v>68</v>
      </c>
    </row>
    <row r="203">
      <c r="A203" s="3" t="s">
        <v>12</v>
      </c>
      <c r="B203" s="2">
        <v>4.0</v>
      </c>
      <c r="C203" s="4">
        <f>B203/B213</f>
        <v>0.1818181818</v>
      </c>
      <c r="D203" s="2">
        <v>2.0</v>
      </c>
      <c r="E203" s="4">
        <f>D203/D213</f>
        <v>0.1666666667</v>
      </c>
    </row>
    <row r="204">
      <c r="A204" s="5" t="s">
        <v>13</v>
      </c>
      <c r="B204" s="2">
        <v>1.0</v>
      </c>
      <c r="C204" s="4">
        <f>B204/B213</f>
        <v>0.04545454545</v>
      </c>
      <c r="D204" s="2">
        <v>1.0</v>
      </c>
      <c r="E204" s="4">
        <f>D204/D213</f>
        <v>0.08333333333</v>
      </c>
    </row>
    <row r="205">
      <c r="A205" s="6" t="s">
        <v>14</v>
      </c>
      <c r="B205" s="2">
        <v>2.0</v>
      </c>
      <c r="C205" s="4">
        <f>B205/B213</f>
        <v>0.09090909091</v>
      </c>
      <c r="D205" s="2">
        <v>1.0</v>
      </c>
      <c r="E205" s="4">
        <f>D205/D213</f>
        <v>0.08333333333</v>
      </c>
    </row>
    <row r="206">
      <c r="A206" s="7" t="s">
        <v>15</v>
      </c>
      <c r="B206" s="2">
        <v>0.0</v>
      </c>
      <c r="C206" s="4">
        <f>B206/B213</f>
        <v>0</v>
      </c>
      <c r="D206" s="2">
        <v>0.0</v>
      </c>
      <c r="E206" s="4">
        <f>D206/D213</f>
        <v>0</v>
      </c>
    </row>
    <row r="207">
      <c r="A207" s="8" t="s">
        <v>16</v>
      </c>
      <c r="B207" s="2">
        <v>2.0</v>
      </c>
      <c r="C207" s="4">
        <f>B207/B213</f>
        <v>0.09090909091</v>
      </c>
      <c r="D207" s="2">
        <v>1.0</v>
      </c>
      <c r="E207" s="4">
        <f>D207/D213</f>
        <v>0.08333333333</v>
      </c>
    </row>
    <row r="208">
      <c r="A208" s="9" t="s">
        <v>17</v>
      </c>
      <c r="B208" s="2">
        <v>6.0</v>
      </c>
      <c r="C208" s="4">
        <f>B208/B213</f>
        <v>0.2727272727</v>
      </c>
      <c r="D208" s="2">
        <v>3.0</v>
      </c>
      <c r="E208" s="4">
        <f>D208/D213</f>
        <v>0.25</v>
      </c>
    </row>
    <row r="209">
      <c r="A209" s="10" t="s">
        <v>18</v>
      </c>
      <c r="B209" s="2">
        <v>3.0</v>
      </c>
      <c r="C209" s="4">
        <f>B209/B213</f>
        <v>0.1363636364</v>
      </c>
      <c r="D209" s="2">
        <v>2.0</v>
      </c>
      <c r="E209" s="4">
        <f>D209/D213</f>
        <v>0.1666666667</v>
      </c>
    </row>
    <row r="210">
      <c r="A210" s="11" t="s">
        <v>19</v>
      </c>
      <c r="B210" s="2">
        <v>0.0</v>
      </c>
      <c r="C210" s="4">
        <f>B210/B213</f>
        <v>0</v>
      </c>
      <c r="D210" s="2">
        <v>0.0</v>
      </c>
      <c r="E210" s="4">
        <f>D210/D213</f>
        <v>0</v>
      </c>
    </row>
    <row r="211">
      <c r="A211" s="12" t="s">
        <v>20</v>
      </c>
      <c r="B211" s="2">
        <v>4.0</v>
      </c>
      <c r="C211" s="4">
        <f>B211/B213</f>
        <v>0.1818181818</v>
      </c>
      <c r="D211" s="2">
        <v>2.0</v>
      </c>
      <c r="E211" s="4">
        <f>D211/D213</f>
        <v>0.1666666667</v>
      </c>
    </row>
    <row r="212">
      <c r="A212" s="13" t="s">
        <v>21</v>
      </c>
      <c r="B212" s="2">
        <v>0.0</v>
      </c>
      <c r="C212" s="4">
        <f>B212/B213</f>
        <v>0</v>
      </c>
      <c r="D212" s="2">
        <v>0.0</v>
      </c>
      <c r="E212" s="4">
        <f>D212/D213</f>
        <v>0</v>
      </c>
    </row>
    <row r="213">
      <c r="A213" s="1" t="s">
        <v>35</v>
      </c>
      <c r="B213">
        <f t="shared" ref="B213:E213" si="17">SUM(B203:B212)</f>
        <v>22</v>
      </c>
      <c r="C213" s="4">
        <f t="shared" si="17"/>
        <v>1</v>
      </c>
      <c r="D213">
        <f t="shared" si="17"/>
        <v>12</v>
      </c>
      <c r="E213" s="4">
        <f t="shared" si="17"/>
        <v>1</v>
      </c>
    </row>
  </sheetData>
  <drawing r:id="rId1"/>
</worksheet>
</file>