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ocuments\___DS140\todo\"/>
    </mc:Choice>
  </mc:AlternateContent>
  <xr:revisionPtr revIDLastSave="0" documentId="13_ncr:1_{2049C1F4-52C2-4924-ACDE-8F6441D50EFB}" xr6:coauthVersionLast="47" xr6:coauthVersionMax="47" xr10:uidLastSave="{00000000-0000-0000-0000-000000000000}"/>
  <bookViews>
    <workbookView xWindow="28680" yWindow="2295" windowWidth="29040" windowHeight="17640" xr2:uid="{00000000-000D-0000-FFFF-FFFF00000000}"/>
  </bookViews>
  <sheets>
    <sheet name="Mica (natural), scrap and flake" sheetId="1" r:id="rId1"/>
    <sheet name="Mica (natural), sheet" sheetId="2" r:id="rId2"/>
  </sheets>
  <definedNames>
    <definedName name="_xlnm.Print_Titles" localSheetId="0">'Mica (natural), scrap and flake'!$1:$5</definedName>
    <definedName name="_xlnm.Print_Titles" localSheetId="1">'Mica (natural), sheet'!$1:$5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98" i="1" l="1"/>
  <c r="H99" i="1"/>
  <c r="H100" i="1"/>
  <c r="H101" i="1"/>
  <c r="H102" i="1"/>
  <c r="H103" i="1"/>
  <c r="H104" i="1"/>
  <c r="H105" i="1"/>
  <c r="H108" i="1"/>
  <c r="H106" i="1"/>
  <c r="H107" i="1"/>
</calcChain>
</file>

<file path=xl/sharedStrings.xml><?xml version="1.0" encoding="utf-8"?>
<sst xmlns="http://schemas.openxmlformats.org/spreadsheetml/2006/main" count="377" uniqueCount="22">
  <si>
    <t>Year</t>
  </si>
  <si>
    <t xml:space="preserve"> Production</t>
  </si>
  <si>
    <t>Imports</t>
  </si>
  <si>
    <t>Exports</t>
  </si>
  <si>
    <t>Stocks</t>
  </si>
  <si>
    <t>Apparent consumption</t>
  </si>
  <si>
    <t>Unit value ($/t)</t>
  </si>
  <si>
    <t>Unit value (98$/t)</t>
  </si>
  <si>
    <t>World production</t>
  </si>
  <si>
    <r>
      <t>MICA (NATURAL), SCRAP AND FLAKE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</si>
  <si>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</si>
  <si>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NA</t>
  </si>
  <si>
    <t>[All values in metric tons (t) gross weight unless otherwise noted]</t>
  </si>
  <si>
    <t xml:space="preserve">NA Not available. </t>
  </si>
  <si>
    <r>
      <t>MICA (NATURAL), SHEET STATISTICS</t>
    </r>
    <r>
      <rPr>
        <b/>
        <vertAlign val="superscript"/>
        <sz val="10"/>
        <rFont val="Times New Roman"/>
        <family val="1"/>
      </rPr>
      <t>1</t>
    </r>
  </si>
  <si>
    <t>Shipments</t>
  </si>
  <si>
    <t>and S.M. Jasinski.</t>
  </si>
  <si>
    <r>
      <t>1</t>
    </r>
    <r>
      <rPr>
        <sz val="10"/>
        <rFont val="Times New Roman"/>
        <family val="1"/>
      </rPr>
      <t>Compiled by C.A. DiFrancesco,  J.B. Hedrick, C.L.Thomas, J. C. Willett, K.C. Curry,</t>
    </r>
  </si>
  <si>
    <r>
      <t>1</t>
    </r>
    <r>
      <rPr>
        <sz val="10"/>
        <rFont val="Times New Roman"/>
        <family val="1"/>
      </rPr>
      <t>Compiled by C.A. DiFrancesco,  J.B. Hedrick, C.L.Thomas, J. C. Willett, K. C. Curry, and S.M. Jasinski.</t>
    </r>
  </si>
  <si>
    <t>Last modification: January 4, 2024</t>
  </si>
  <si>
    <t>Last Modification: January 4, 2024</t>
  </si>
  <si>
    <t>Data are calculated, estimated, or reported.  See embedded notes document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</si>
</sst>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0.000"/>
    <numFmt numFmtId="166" formatCode="_(&quot;$&quot;* #,##0_);_(&quot;$&quot;* \(#,##0\);_(&quot;$&quot;* &quot;-&quot;??_);_(@_)"/>
    <numFmt numFmtId="167" formatCode="_(* #,##0_);_(* \(#,##0\);_(* &quot;-&quot;??_);_(@_)"/>
  </numFmts>
  <fonts count="14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sz val="10"/>
      <name val="MS Sans Serif"/>
      <family val="2"/>
    </font>
    <font>
      <b/>
      <vertAlign val="superscript"/>
      <sz val="1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0"/>
      <color rgb="FF00B0F0"/>
      <name val="Times New Roman"/>
      <family val="1"/>
    </font>
    <font>
      <sz val="10"/>
      <color rgb="FF00B0F0"/>
      <name val="MS Sans Serif"/>
      <family val="2"/>
    </font>
    <font>
      <sz val="10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9" fillId="0" borderId="0" applyFont="0" applyFill="0" applyBorder="0" applyAlignment="0" applyProtection="0"/>
    <xf numFmtId="0" fontId="6" fillId="0" borderId="0"/>
    <xf numFmtId="0" fontId="6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1" fillId="0" borderId="1" xfId="0" applyFont="1" applyFill="1" applyBorder="1" applyAlignment="1">
      <alignment horizontal="center" wrapText="1"/>
    </xf>
    <xf numFmtId="3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quotePrefix="1" applyNumberFormat="1" applyFont="1" applyFill="1" applyBorder="1"/>
    <xf numFmtId="3" fontId="2" fillId="0" borderId="1" xfId="0" quotePrefix="1" applyNumberFormat="1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3" fontId="2" fillId="0" borderId="1" xfId="0" applyNumberFormat="1" applyFont="1" applyFill="1" applyBorder="1"/>
    <xf numFmtId="0" fontId="4" fillId="0" borderId="0" xfId="0" applyFont="1" applyFill="1"/>
    <xf numFmtId="164" fontId="2" fillId="0" borderId="1" xfId="0" quotePrefix="1" applyNumberFormat="1" applyFont="1" applyFill="1" applyBorder="1"/>
    <xf numFmtId="2" fontId="2" fillId="0" borderId="1" xfId="0" quotePrefix="1" applyNumberFormat="1" applyFont="1" applyFill="1" applyBorder="1"/>
    <xf numFmtId="165" fontId="2" fillId="0" borderId="1" xfId="0" quotePrefix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/>
    <xf numFmtId="3" fontId="2" fillId="0" borderId="0" xfId="0" applyNumberFormat="1" applyFont="1" applyFill="1"/>
    <xf numFmtId="1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justify"/>
    </xf>
    <xf numFmtId="3" fontId="2" fillId="0" borderId="1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/>
    </xf>
    <xf numFmtId="11" fontId="2" fillId="0" borderId="1" xfId="0" applyNumberFormat="1" applyFont="1" applyFill="1" applyBorder="1" applyAlignment="1">
      <alignment horizontal="right"/>
    </xf>
    <xf numFmtId="0" fontId="8" fillId="0" borderId="0" xfId="0" applyFont="1" applyFill="1"/>
    <xf numFmtId="1" fontId="2" fillId="0" borderId="1" xfId="0" applyNumberFormat="1" applyFont="1" applyFill="1" applyBorder="1"/>
    <xf numFmtId="164" fontId="2" fillId="0" borderId="1" xfId="0" applyNumberFormat="1" applyFont="1" applyFill="1" applyBorder="1"/>
    <xf numFmtId="2" fontId="2" fillId="0" borderId="1" xfId="0" applyNumberFormat="1" applyFont="1" applyFill="1" applyBorder="1"/>
    <xf numFmtId="11" fontId="2" fillId="0" borderId="1" xfId="0" applyNumberFormat="1" applyFont="1" applyFill="1" applyBorder="1"/>
    <xf numFmtId="0" fontId="6" fillId="0" borderId="0" xfId="0" applyFont="1" applyFill="1" applyBorder="1"/>
    <xf numFmtId="0" fontId="8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/>
    </xf>
    <xf numFmtId="166" fontId="2" fillId="0" borderId="0" xfId="1" applyNumberFormat="1" applyFont="1" applyFill="1"/>
    <xf numFmtId="49" fontId="2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 vertical="center"/>
    </xf>
    <xf numFmtId="0" fontId="10" fillId="0" borderId="0" xfId="3" applyFont="1" applyAlignment="1">
      <alignment horizontal="center"/>
    </xf>
    <xf numFmtId="0" fontId="10" fillId="0" borderId="0" xfId="3" applyFont="1"/>
    <xf numFmtId="167" fontId="10" fillId="0" borderId="0" xfId="3" applyNumberFormat="1" applyFont="1"/>
    <xf numFmtId="166" fontId="10" fillId="0" borderId="0" xfId="4" applyNumberFormat="1" applyFont="1"/>
    <xf numFmtId="1" fontId="2" fillId="0" borderId="3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right" vertical="justify"/>
    </xf>
    <xf numFmtId="3" fontId="2" fillId="0" borderId="5" xfId="0" applyNumberFormat="1" applyFont="1" applyFill="1" applyBorder="1" applyAlignment="1">
      <alignment horizontal="right" vertical="justify"/>
    </xf>
    <xf numFmtId="3" fontId="11" fillId="0" borderId="0" xfId="0" applyNumberFormat="1" applyFont="1" applyFill="1"/>
    <xf numFmtId="0" fontId="13" fillId="0" borderId="0" xfId="0" applyFont="1" applyFill="1" applyBorder="1"/>
    <xf numFmtId="0" fontId="12" fillId="0" borderId="0" xfId="0" applyFont="1" applyFill="1"/>
    <xf numFmtId="3" fontId="6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 vertical="center"/>
    </xf>
  </cellXfs>
  <cellStyles count="5">
    <cellStyle name="Currency" xfId="1" builtinId="4"/>
    <cellStyle name="Currency 3" xfId="4" xr:uid="{00000000-0005-0000-0000-000001000000}"/>
    <cellStyle name="Normal" xfId="0" builtinId="0"/>
    <cellStyle name="Normal 2" xfId="2" xr:uid="{00000000-0005-0000-0000-000003000000}"/>
    <cellStyle name="Normal 4" xfId="3" xr:uid="{00000000-0005-0000-0000-000004000000}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</xdr:row>
          <xdr:rowOff>12700</xdr:rowOff>
        </xdr:from>
        <xdr:to>
          <xdr:col>10</xdr:col>
          <xdr:colOff>400050</xdr:colOff>
          <xdr:row>5</xdr:row>
          <xdr:rowOff>133350</xdr:rowOff>
        </xdr:to>
        <xdr:sp macro="" textlink="">
          <xdr:nvSpPr>
            <xdr:cNvPr id="1025" name="Object 1" descr="embedded notes documen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2"/>
  <sheetViews>
    <sheetView tabSelected="1" zoomScale="90" zoomScaleNormal="90" workbookViewId="0">
      <pane xSplit="1" ySplit="5" topLeftCell="B109" activePane="bottomRight" state="frozen"/>
      <selection activeCell="J1" sqref="J1"/>
      <selection pane="topRight" activeCell="J1" sqref="J1"/>
      <selection pane="bottomLeft" activeCell="J1" sqref="J1"/>
      <selection pane="bottomRight" sqref="A1:I1"/>
    </sheetView>
  </sheetViews>
  <sheetFormatPr defaultColWidth="9.1796875" defaultRowHeight="13" x14ac:dyDescent="0.3"/>
  <cols>
    <col min="1" max="1" width="5.81640625" style="16" customWidth="1"/>
    <col min="2" max="2" width="10" style="17" bestFit="1" customWidth="1"/>
    <col min="3" max="3" width="7.7265625" style="11" bestFit="1" customWidth="1"/>
    <col min="4" max="4" width="7.54296875" style="11" customWidth="1"/>
    <col min="5" max="5" width="6.453125" style="11" bestFit="1" customWidth="1"/>
    <col min="6" max="6" width="11.54296875" style="11" customWidth="1"/>
    <col min="7" max="7" width="8.7265625" style="1" bestFit="1" customWidth="1"/>
    <col min="8" max="8" width="8.7265625" style="18" bestFit="1" customWidth="1"/>
    <col min="9" max="9" width="9.81640625" style="18" customWidth="1"/>
    <col min="10" max="16384" width="9.1796875" style="11"/>
  </cols>
  <sheetData>
    <row r="1" spans="1:9" s="1" customFormat="1" ht="15.75" customHeight="1" x14ac:dyDescent="0.3">
      <c r="A1" s="49" t="s">
        <v>9</v>
      </c>
      <c r="B1" s="49"/>
      <c r="C1" s="49"/>
      <c r="D1" s="49"/>
      <c r="E1" s="49"/>
      <c r="F1" s="49"/>
      <c r="G1" s="49"/>
      <c r="H1" s="49"/>
      <c r="I1" s="49"/>
    </row>
    <row r="2" spans="1:9" s="2" customFormat="1" x14ac:dyDescent="0.3">
      <c r="A2" s="50" t="s">
        <v>10</v>
      </c>
      <c r="B2" s="51"/>
      <c r="C2" s="51"/>
      <c r="D2" s="51"/>
      <c r="E2" s="51"/>
      <c r="F2" s="51"/>
      <c r="G2" s="51"/>
      <c r="H2" s="51"/>
      <c r="I2" s="51"/>
    </row>
    <row r="3" spans="1:9" s="2" customFormat="1" x14ac:dyDescent="0.3">
      <c r="A3" s="49" t="s">
        <v>12</v>
      </c>
      <c r="B3" s="49"/>
      <c r="C3" s="49"/>
      <c r="D3" s="49"/>
      <c r="E3" s="49"/>
      <c r="F3" s="49"/>
      <c r="G3" s="49"/>
      <c r="H3" s="49"/>
      <c r="I3" s="49"/>
    </row>
    <row r="4" spans="1:9" s="2" customFormat="1" x14ac:dyDescent="0.3">
      <c r="A4" s="52" t="s">
        <v>19</v>
      </c>
      <c r="B4" s="52"/>
      <c r="C4" s="52"/>
      <c r="D4" s="52"/>
      <c r="E4" s="52"/>
      <c r="F4" s="52"/>
      <c r="G4" s="52"/>
      <c r="H4" s="52"/>
      <c r="I4" s="52"/>
    </row>
    <row r="5" spans="1:9" s="1" customFormat="1" ht="26" x14ac:dyDescent="0.3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  <c r="H5" s="4" t="s">
        <v>7</v>
      </c>
      <c r="I5" s="4" t="s">
        <v>8</v>
      </c>
    </row>
    <row r="6" spans="1:9" s="1" customFormat="1" x14ac:dyDescent="0.3">
      <c r="A6" s="6">
        <v>1906</v>
      </c>
      <c r="B6" s="21" t="s">
        <v>11</v>
      </c>
      <c r="C6" s="21" t="s">
        <v>11</v>
      </c>
      <c r="D6" s="21" t="s">
        <v>11</v>
      </c>
      <c r="E6" s="21" t="s">
        <v>11</v>
      </c>
      <c r="F6" s="21" t="s">
        <v>11</v>
      </c>
      <c r="G6" s="21" t="s">
        <v>11</v>
      </c>
      <c r="H6" s="21" t="s">
        <v>11</v>
      </c>
      <c r="I6" s="8">
        <v>14800</v>
      </c>
    </row>
    <row r="7" spans="1:9" s="1" customFormat="1" x14ac:dyDescent="0.3">
      <c r="A7" s="6">
        <v>1907</v>
      </c>
      <c r="B7" s="21" t="s">
        <v>11</v>
      </c>
      <c r="C7" s="21" t="s">
        <v>11</v>
      </c>
      <c r="D7" s="21" t="s">
        <v>11</v>
      </c>
      <c r="E7" s="21" t="s">
        <v>11</v>
      </c>
      <c r="F7" s="21" t="s">
        <v>11</v>
      </c>
      <c r="G7" s="21" t="s">
        <v>11</v>
      </c>
      <c r="H7" s="21" t="s">
        <v>11</v>
      </c>
      <c r="I7" s="8">
        <v>19600</v>
      </c>
    </row>
    <row r="8" spans="1:9" s="1" customFormat="1" x14ac:dyDescent="0.3">
      <c r="A8" s="6">
        <v>1908</v>
      </c>
      <c r="B8" s="21" t="s">
        <v>11</v>
      </c>
      <c r="C8" s="21" t="s">
        <v>11</v>
      </c>
      <c r="D8" s="21" t="s">
        <v>11</v>
      </c>
      <c r="E8" s="21" t="s">
        <v>11</v>
      </c>
      <c r="F8" s="21" t="s">
        <v>11</v>
      </c>
      <c r="G8" s="21" t="s">
        <v>11</v>
      </c>
      <c r="H8" s="21" t="s">
        <v>11</v>
      </c>
      <c r="I8" s="8">
        <v>25500</v>
      </c>
    </row>
    <row r="9" spans="1:9" s="1" customFormat="1" x14ac:dyDescent="0.3">
      <c r="A9" s="6">
        <v>1909</v>
      </c>
      <c r="B9" s="21" t="s">
        <v>11</v>
      </c>
      <c r="C9" s="21" t="s">
        <v>11</v>
      </c>
      <c r="D9" s="21" t="s">
        <v>11</v>
      </c>
      <c r="E9" s="21" t="s">
        <v>11</v>
      </c>
      <c r="F9" s="21" t="s">
        <v>11</v>
      </c>
      <c r="G9" s="21" t="s">
        <v>11</v>
      </c>
      <c r="H9" s="21" t="s">
        <v>11</v>
      </c>
      <c r="I9" s="8">
        <v>29500</v>
      </c>
    </row>
    <row r="10" spans="1:9" s="1" customFormat="1" x14ac:dyDescent="0.3">
      <c r="A10" s="6">
        <v>1910</v>
      </c>
      <c r="B10" s="21" t="s">
        <v>11</v>
      </c>
      <c r="C10" s="21" t="s">
        <v>11</v>
      </c>
      <c r="D10" s="21" t="s">
        <v>11</v>
      </c>
      <c r="E10" s="21" t="s">
        <v>11</v>
      </c>
      <c r="F10" s="8">
        <v>4500</v>
      </c>
      <c r="G10" s="21" t="s">
        <v>11</v>
      </c>
      <c r="H10" s="21" t="s">
        <v>11</v>
      </c>
      <c r="I10" s="8">
        <v>27500</v>
      </c>
    </row>
    <row r="11" spans="1:9" s="1" customFormat="1" x14ac:dyDescent="0.3">
      <c r="A11" s="6">
        <v>1911</v>
      </c>
      <c r="B11" s="21" t="s">
        <v>11</v>
      </c>
      <c r="C11" s="21" t="s">
        <v>11</v>
      </c>
      <c r="D11" s="21" t="s">
        <v>11</v>
      </c>
      <c r="E11" s="21" t="s">
        <v>11</v>
      </c>
      <c r="F11" s="8">
        <v>3770</v>
      </c>
      <c r="G11" s="21" t="s">
        <v>11</v>
      </c>
      <c r="H11" s="21" t="s">
        <v>11</v>
      </c>
      <c r="I11" s="8">
        <v>30600</v>
      </c>
    </row>
    <row r="12" spans="1:9" x14ac:dyDescent="0.3">
      <c r="A12" s="9">
        <v>1912</v>
      </c>
      <c r="B12" s="21" t="s">
        <v>11</v>
      </c>
      <c r="C12" s="8">
        <v>156</v>
      </c>
      <c r="D12" s="21" t="s">
        <v>11</v>
      </c>
      <c r="E12" s="21" t="s">
        <v>11</v>
      </c>
      <c r="F12" s="8">
        <v>3560</v>
      </c>
      <c r="G12" s="21" t="s">
        <v>11</v>
      </c>
      <c r="H12" s="21" t="s">
        <v>11</v>
      </c>
      <c r="I12" s="8">
        <v>35000</v>
      </c>
    </row>
    <row r="13" spans="1:9" x14ac:dyDescent="0.3">
      <c r="A13" s="9">
        <v>1913</v>
      </c>
      <c r="B13" s="21" t="s">
        <v>11</v>
      </c>
      <c r="C13" s="8">
        <v>132</v>
      </c>
      <c r="D13" s="21" t="s">
        <v>11</v>
      </c>
      <c r="E13" s="21" t="s">
        <v>11</v>
      </c>
      <c r="F13" s="8">
        <v>5600</v>
      </c>
      <c r="G13" s="21" t="s">
        <v>11</v>
      </c>
      <c r="H13" s="21" t="s">
        <v>11</v>
      </c>
      <c r="I13" s="8">
        <v>40600</v>
      </c>
    </row>
    <row r="14" spans="1:9" x14ac:dyDescent="0.3">
      <c r="A14" s="9">
        <v>1914</v>
      </c>
      <c r="B14" s="21" t="s">
        <v>11</v>
      </c>
      <c r="C14" s="8">
        <v>184</v>
      </c>
      <c r="D14" s="21" t="s">
        <v>11</v>
      </c>
      <c r="E14" s="21" t="s">
        <v>11</v>
      </c>
      <c r="F14" s="8">
        <v>3780</v>
      </c>
      <c r="G14" s="21" t="s">
        <v>11</v>
      </c>
      <c r="H14" s="21" t="s">
        <v>11</v>
      </c>
      <c r="I14" s="21" t="s">
        <v>11</v>
      </c>
    </row>
    <row r="15" spans="1:9" x14ac:dyDescent="0.3">
      <c r="A15" s="9">
        <v>1915</v>
      </c>
      <c r="B15" s="21" t="s">
        <v>11</v>
      </c>
      <c r="C15" s="8">
        <v>156</v>
      </c>
      <c r="D15" s="21" t="s">
        <v>11</v>
      </c>
      <c r="E15" s="21" t="s">
        <v>11</v>
      </c>
      <c r="F15" s="8">
        <v>3970</v>
      </c>
      <c r="G15" s="21" t="s">
        <v>11</v>
      </c>
      <c r="H15" s="21" t="s">
        <v>11</v>
      </c>
      <c r="I15" s="21" t="s">
        <v>11</v>
      </c>
    </row>
    <row r="16" spans="1:9" x14ac:dyDescent="0.3">
      <c r="A16" s="9">
        <v>1916</v>
      </c>
      <c r="B16" s="21" t="s">
        <v>11</v>
      </c>
      <c r="C16" s="8">
        <v>164</v>
      </c>
      <c r="D16" s="21" t="s">
        <v>11</v>
      </c>
      <c r="E16" s="21" t="s">
        <v>11</v>
      </c>
      <c r="F16" s="8">
        <v>4540</v>
      </c>
      <c r="G16" s="21" t="s">
        <v>11</v>
      </c>
      <c r="H16" s="21" t="s">
        <v>11</v>
      </c>
      <c r="I16" s="21" t="s">
        <v>11</v>
      </c>
    </row>
    <row r="17" spans="1:9" x14ac:dyDescent="0.3">
      <c r="A17" s="9">
        <v>1917</v>
      </c>
      <c r="B17" s="21" t="s">
        <v>11</v>
      </c>
      <c r="C17" s="12">
        <v>42.2</v>
      </c>
      <c r="D17" s="21" t="s">
        <v>11</v>
      </c>
      <c r="E17" s="21" t="s">
        <v>11</v>
      </c>
      <c r="F17" s="8">
        <v>3590</v>
      </c>
      <c r="G17" s="21" t="s">
        <v>11</v>
      </c>
      <c r="H17" s="21" t="s">
        <v>11</v>
      </c>
      <c r="I17" s="21" t="s">
        <v>11</v>
      </c>
    </row>
    <row r="18" spans="1:9" x14ac:dyDescent="0.3">
      <c r="A18" s="9">
        <v>1918</v>
      </c>
      <c r="B18" s="21" t="s">
        <v>11</v>
      </c>
      <c r="C18" s="13">
        <v>5.26</v>
      </c>
      <c r="D18" s="21" t="s">
        <v>11</v>
      </c>
      <c r="E18" s="21" t="s">
        <v>11</v>
      </c>
      <c r="F18" s="8">
        <v>2630</v>
      </c>
      <c r="G18" s="21" t="s">
        <v>11</v>
      </c>
      <c r="H18" s="21" t="s">
        <v>11</v>
      </c>
      <c r="I18" s="21" t="s">
        <v>11</v>
      </c>
    </row>
    <row r="19" spans="1:9" x14ac:dyDescent="0.3">
      <c r="A19" s="9">
        <v>1919</v>
      </c>
      <c r="B19" s="21" t="s">
        <v>11</v>
      </c>
      <c r="C19" s="8">
        <v>0</v>
      </c>
      <c r="D19" s="21" t="s">
        <v>11</v>
      </c>
      <c r="E19" s="21" t="s">
        <v>11</v>
      </c>
      <c r="F19" s="12">
        <v>23.9</v>
      </c>
      <c r="G19" s="21" t="s">
        <v>11</v>
      </c>
      <c r="H19" s="21" t="s">
        <v>11</v>
      </c>
      <c r="I19" s="21" t="s">
        <v>11</v>
      </c>
    </row>
    <row r="20" spans="1:9" x14ac:dyDescent="0.3">
      <c r="A20" s="9">
        <v>1920</v>
      </c>
      <c r="B20" s="21" t="s">
        <v>11</v>
      </c>
      <c r="C20" s="8">
        <v>0</v>
      </c>
      <c r="D20" s="21" t="s">
        <v>11</v>
      </c>
      <c r="E20" s="21" t="s">
        <v>11</v>
      </c>
      <c r="F20" s="12">
        <v>42.5</v>
      </c>
      <c r="G20" s="21" t="s">
        <v>11</v>
      </c>
      <c r="H20" s="21" t="s">
        <v>11</v>
      </c>
      <c r="I20" s="21" t="s">
        <v>11</v>
      </c>
    </row>
    <row r="21" spans="1:9" x14ac:dyDescent="0.3">
      <c r="A21" s="9">
        <v>1921</v>
      </c>
      <c r="B21" s="21" t="s">
        <v>11</v>
      </c>
      <c r="C21" s="12">
        <v>61.1</v>
      </c>
      <c r="D21" s="21" t="s">
        <v>11</v>
      </c>
      <c r="E21" s="21" t="s">
        <v>11</v>
      </c>
      <c r="F21" s="13">
        <v>61.1</v>
      </c>
      <c r="G21" s="21" t="s">
        <v>11</v>
      </c>
      <c r="H21" s="21" t="s">
        <v>11</v>
      </c>
      <c r="I21" s="21" t="s">
        <v>11</v>
      </c>
    </row>
    <row r="22" spans="1:9" x14ac:dyDescent="0.3">
      <c r="A22" s="9">
        <v>1922</v>
      </c>
      <c r="B22" s="21" t="s">
        <v>11</v>
      </c>
      <c r="C22" s="7">
        <v>142</v>
      </c>
      <c r="D22" s="21" t="s">
        <v>11</v>
      </c>
      <c r="E22" s="21" t="s">
        <v>11</v>
      </c>
      <c r="F22" s="8">
        <v>142</v>
      </c>
      <c r="G22" s="21" t="s">
        <v>11</v>
      </c>
      <c r="H22" s="21" t="s">
        <v>11</v>
      </c>
      <c r="I22" s="21" t="s">
        <v>11</v>
      </c>
    </row>
    <row r="23" spans="1:9" x14ac:dyDescent="0.3">
      <c r="A23" s="9">
        <v>1923</v>
      </c>
      <c r="B23" s="8">
        <v>4470</v>
      </c>
      <c r="C23" s="7">
        <v>847</v>
      </c>
      <c r="D23" s="21" t="s">
        <v>11</v>
      </c>
      <c r="E23" s="21" t="s">
        <v>11</v>
      </c>
      <c r="F23" s="8">
        <v>5320</v>
      </c>
      <c r="G23" s="12">
        <v>83.5</v>
      </c>
      <c r="H23" s="10">
        <v>795</v>
      </c>
      <c r="I23" s="21" t="s">
        <v>11</v>
      </c>
    </row>
    <row r="24" spans="1:9" x14ac:dyDescent="0.3">
      <c r="A24" s="9">
        <v>1924</v>
      </c>
      <c r="B24" s="8">
        <v>4950</v>
      </c>
      <c r="C24" s="7">
        <v>609</v>
      </c>
      <c r="D24" s="21" t="s">
        <v>11</v>
      </c>
      <c r="E24" s="21" t="s">
        <v>11</v>
      </c>
      <c r="F24" s="8">
        <v>5560</v>
      </c>
      <c r="G24" s="12">
        <v>87.4</v>
      </c>
      <c r="H24" s="10">
        <v>833</v>
      </c>
      <c r="I24" s="21" t="s">
        <v>11</v>
      </c>
    </row>
    <row r="25" spans="1:9" x14ac:dyDescent="0.3">
      <c r="A25" s="9">
        <v>1925</v>
      </c>
      <c r="B25" s="8">
        <v>4470</v>
      </c>
      <c r="C25" s="7">
        <v>431</v>
      </c>
      <c r="D25" s="21" t="s">
        <v>11</v>
      </c>
      <c r="E25" s="21" t="s">
        <v>11</v>
      </c>
      <c r="F25" s="8">
        <v>4900</v>
      </c>
      <c r="G25" s="12">
        <v>85.4</v>
      </c>
      <c r="H25" s="10">
        <v>791</v>
      </c>
      <c r="I25" s="8">
        <v>15900</v>
      </c>
    </row>
    <row r="26" spans="1:9" x14ac:dyDescent="0.3">
      <c r="A26" s="9">
        <v>1926</v>
      </c>
      <c r="B26" s="8">
        <v>4410</v>
      </c>
      <c r="C26" s="12">
        <v>63.8</v>
      </c>
      <c r="D26" s="21" t="s">
        <v>11</v>
      </c>
      <c r="E26" s="21" t="s">
        <v>11</v>
      </c>
      <c r="F26" s="8">
        <v>4480</v>
      </c>
      <c r="G26" s="12">
        <v>69</v>
      </c>
      <c r="H26" s="10">
        <v>633</v>
      </c>
      <c r="I26" s="8">
        <v>12100</v>
      </c>
    </row>
    <row r="27" spans="1:9" x14ac:dyDescent="0.3">
      <c r="A27" s="9">
        <v>1927</v>
      </c>
      <c r="B27" s="8">
        <v>5260</v>
      </c>
      <c r="C27" s="13">
        <v>0</v>
      </c>
      <c r="D27" s="21" t="s">
        <v>11</v>
      </c>
      <c r="E27" s="21" t="s">
        <v>11</v>
      </c>
      <c r="F27" s="8">
        <v>5260</v>
      </c>
      <c r="G27" s="12">
        <v>80.599999999999994</v>
      </c>
      <c r="H27" s="10">
        <v>753</v>
      </c>
      <c r="I27" s="8">
        <v>12500</v>
      </c>
    </row>
    <row r="28" spans="1:9" x14ac:dyDescent="0.3">
      <c r="A28" s="9">
        <v>1928</v>
      </c>
      <c r="B28" s="8">
        <v>5600</v>
      </c>
      <c r="C28" s="14">
        <v>6.8000000000000005E-2</v>
      </c>
      <c r="D28" s="21" t="s">
        <v>11</v>
      </c>
      <c r="E28" s="21" t="s">
        <v>11</v>
      </c>
      <c r="F28" s="8">
        <v>5600</v>
      </c>
      <c r="G28" s="12">
        <v>81.099999999999994</v>
      </c>
      <c r="H28" s="10">
        <v>772</v>
      </c>
      <c r="I28" s="8">
        <v>18900</v>
      </c>
    </row>
    <row r="29" spans="1:9" x14ac:dyDescent="0.3">
      <c r="A29" s="9">
        <v>1929</v>
      </c>
      <c r="B29" s="8">
        <v>4100</v>
      </c>
      <c r="C29" s="14">
        <v>0.46300000000000002</v>
      </c>
      <c r="D29" s="21" t="s">
        <v>11</v>
      </c>
      <c r="E29" s="21" t="s">
        <v>11</v>
      </c>
      <c r="F29" s="8">
        <v>4100</v>
      </c>
      <c r="G29" s="12">
        <v>95.3</v>
      </c>
      <c r="H29" s="10">
        <v>907</v>
      </c>
      <c r="I29" s="8">
        <v>18800</v>
      </c>
    </row>
    <row r="30" spans="1:9" x14ac:dyDescent="0.3">
      <c r="A30" s="9">
        <v>1930</v>
      </c>
      <c r="B30" s="8">
        <v>6830</v>
      </c>
      <c r="C30" s="8">
        <v>1670</v>
      </c>
      <c r="D30" s="21" t="s">
        <v>11</v>
      </c>
      <c r="E30" s="21" t="s">
        <v>11</v>
      </c>
      <c r="F30" s="8">
        <v>8500</v>
      </c>
      <c r="G30" s="12">
        <v>51.6</v>
      </c>
      <c r="H30" s="10">
        <v>505</v>
      </c>
      <c r="I30" s="8">
        <v>10100</v>
      </c>
    </row>
    <row r="31" spans="1:9" x14ac:dyDescent="0.3">
      <c r="A31" s="9">
        <v>1931</v>
      </c>
      <c r="B31" s="8">
        <v>7080</v>
      </c>
      <c r="C31" s="8">
        <v>1880</v>
      </c>
      <c r="D31" s="21" t="s">
        <v>11</v>
      </c>
      <c r="E31" s="21" t="s">
        <v>11</v>
      </c>
      <c r="F31" s="8">
        <v>8960</v>
      </c>
      <c r="G31" s="12">
        <v>61.6</v>
      </c>
      <c r="H31" s="10">
        <v>660</v>
      </c>
      <c r="I31" s="8">
        <v>10600</v>
      </c>
    </row>
    <row r="32" spans="1:9" x14ac:dyDescent="0.3">
      <c r="A32" s="9">
        <v>1932</v>
      </c>
      <c r="B32" s="8">
        <v>6990</v>
      </c>
      <c r="C32" s="8">
        <v>1230</v>
      </c>
      <c r="D32" s="21" t="s">
        <v>11</v>
      </c>
      <c r="E32" s="21" t="s">
        <v>11</v>
      </c>
      <c r="F32" s="8">
        <v>8220</v>
      </c>
      <c r="G32" s="12">
        <v>44.5</v>
      </c>
      <c r="H32" s="10">
        <v>531</v>
      </c>
      <c r="I32" s="8">
        <v>10300</v>
      </c>
    </row>
    <row r="33" spans="1:9" x14ac:dyDescent="0.3">
      <c r="A33" s="9">
        <v>1933</v>
      </c>
      <c r="B33" s="8">
        <v>8920</v>
      </c>
      <c r="C33" s="8">
        <v>1710</v>
      </c>
      <c r="D33" s="21" t="s">
        <v>11</v>
      </c>
      <c r="E33" s="21" t="s">
        <v>11</v>
      </c>
      <c r="F33" s="8">
        <v>10600</v>
      </c>
      <c r="G33" s="12">
        <v>44.7</v>
      </c>
      <c r="H33" s="10">
        <v>562</v>
      </c>
      <c r="I33" s="8">
        <v>13500</v>
      </c>
    </row>
    <row r="34" spans="1:9" x14ac:dyDescent="0.3">
      <c r="A34" s="9">
        <v>1934</v>
      </c>
      <c r="B34" s="8">
        <v>7270</v>
      </c>
      <c r="C34" s="8">
        <v>3320</v>
      </c>
      <c r="D34" s="21" t="s">
        <v>11</v>
      </c>
      <c r="E34" s="21" t="s">
        <v>11</v>
      </c>
      <c r="F34" s="8">
        <v>10600</v>
      </c>
      <c r="G34" s="12">
        <v>55.5</v>
      </c>
      <c r="H34" s="10">
        <v>676</v>
      </c>
      <c r="I34" s="8">
        <v>12000</v>
      </c>
    </row>
    <row r="35" spans="1:9" x14ac:dyDescent="0.3">
      <c r="A35" s="9">
        <v>1935</v>
      </c>
      <c r="B35" s="8">
        <v>16600</v>
      </c>
      <c r="C35" s="8">
        <v>2720</v>
      </c>
      <c r="D35" s="21" t="s">
        <v>11</v>
      </c>
      <c r="E35" s="21" t="s">
        <v>11</v>
      </c>
      <c r="F35" s="8">
        <v>19300</v>
      </c>
      <c r="G35" s="12">
        <v>32.700000000000003</v>
      </c>
      <c r="H35" s="10">
        <v>388</v>
      </c>
      <c r="I35" s="8">
        <v>18200</v>
      </c>
    </row>
    <row r="36" spans="1:9" x14ac:dyDescent="0.3">
      <c r="A36" s="9">
        <v>1936</v>
      </c>
      <c r="B36" s="8">
        <v>22900</v>
      </c>
      <c r="C36" s="8">
        <v>3590</v>
      </c>
      <c r="D36" s="21" t="s">
        <v>11</v>
      </c>
      <c r="E36" s="21" t="s">
        <v>11</v>
      </c>
      <c r="F36" s="8">
        <v>26500</v>
      </c>
      <c r="G36" s="12">
        <v>31.5</v>
      </c>
      <c r="H36" s="10">
        <v>371</v>
      </c>
      <c r="I36" s="8">
        <v>23100</v>
      </c>
    </row>
    <row r="37" spans="1:9" x14ac:dyDescent="0.3">
      <c r="A37" s="9">
        <v>1937</v>
      </c>
      <c r="B37" s="8">
        <v>24700</v>
      </c>
      <c r="C37" s="8">
        <v>6140</v>
      </c>
      <c r="D37" s="8">
        <v>1390</v>
      </c>
      <c r="E37" s="21" t="s">
        <v>11</v>
      </c>
      <c r="F37" s="8">
        <v>29500</v>
      </c>
      <c r="G37" s="12">
        <v>34</v>
      </c>
      <c r="H37" s="10">
        <v>386</v>
      </c>
      <c r="I37" s="8">
        <v>31300</v>
      </c>
    </row>
    <row r="38" spans="1:9" x14ac:dyDescent="0.3">
      <c r="A38" s="9">
        <v>1938</v>
      </c>
      <c r="B38" s="8">
        <v>24600</v>
      </c>
      <c r="C38" s="8">
        <v>4110</v>
      </c>
      <c r="D38" s="8">
        <v>1260</v>
      </c>
      <c r="E38" s="21" t="s">
        <v>11</v>
      </c>
      <c r="F38" s="8">
        <v>27400</v>
      </c>
      <c r="G38" s="12">
        <v>37.6</v>
      </c>
      <c r="H38" s="10">
        <v>435</v>
      </c>
      <c r="I38" s="8">
        <v>23300</v>
      </c>
    </row>
    <row r="39" spans="1:9" x14ac:dyDescent="0.3">
      <c r="A39" s="9">
        <v>1939</v>
      </c>
      <c r="B39" s="8">
        <v>28100</v>
      </c>
      <c r="C39" s="8">
        <v>4030</v>
      </c>
      <c r="D39" s="8">
        <v>1360</v>
      </c>
      <c r="E39" s="21" t="s">
        <v>11</v>
      </c>
      <c r="F39" s="8">
        <v>30700</v>
      </c>
      <c r="G39" s="12">
        <v>41.2</v>
      </c>
      <c r="H39" s="10">
        <v>484</v>
      </c>
      <c r="I39" s="8">
        <v>28500</v>
      </c>
    </row>
    <row r="40" spans="1:9" x14ac:dyDescent="0.3">
      <c r="A40" s="9">
        <v>1940</v>
      </c>
      <c r="B40" s="8">
        <v>25400</v>
      </c>
      <c r="C40" s="8">
        <v>2890</v>
      </c>
      <c r="D40" s="8">
        <v>641</v>
      </c>
      <c r="E40" s="21" t="s">
        <v>11</v>
      </c>
      <c r="F40" s="8">
        <v>27600</v>
      </c>
      <c r="G40" s="12">
        <v>40</v>
      </c>
      <c r="H40" s="10">
        <v>466</v>
      </c>
      <c r="I40" s="8">
        <v>24600</v>
      </c>
    </row>
    <row r="41" spans="1:9" x14ac:dyDescent="0.3">
      <c r="A41" s="9">
        <v>1941</v>
      </c>
      <c r="B41" s="8">
        <v>39400</v>
      </c>
      <c r="C41" s="8">
        <v>1220</v>
      </c>
      <c r="D41" s="8">
        <v>798</v>
      </c>
      <c r="E41" s="21" t="s">
        <v>11</v>
      </c>
      <c r="F41" s="8">
        <v>39800</v>
      </c>
      <c r="G41" s="12">
        <v>38.9</v>
      </c>
      <c r="H41" s="10">
        <v>431</v>
      </c>
      <c r="I41" s="8">
        <v>32300</v>
      </c>
    </row>
    <row r="42" spans="1:9" x14ac:dyDescent="0.3">
      <c r="A42" s="9">
        <v>1942</v>
      </c>
      <c r="B42" s="8">
        <v>42600</v>
      </c>
      <c r="C42" s="8">
        <v>2400</v>
      </c>
      <c r="D42" s="8">
        <v>655</v>
      </c>
      <c r="E42" s="21" t="s">
        <v>11</v>
      </c>
      <c r="F42" s="8">
        <v>44400</v>
      </c>
      <c r="G42" s="12">
        <v>38.799999999999997</v>
      </c>
      <c r="H42" s="10">
        <v>388</v>
      </c>
      <c r="I42" s="8">
        <v>45700</v>
      </c>
    </row>
    <row r="43" spans="1:9" x14ac:dyDescent="0.3">
      <c r="A43" s="9">
        <v>1943</v>
      </c>
      <c r="B43" s="8">
        <v>46800</v>
      </c>
      <c r="C43" s="8">
        <v>2240</v>
      </c>
      <c r="D43" s="8">
        <v>434</v>
      </c>
      <c r="E43" s="21" t="s">
        <v>11</v>
      </c>
      <c r="F43" s="8">
        <v>48600</v>
      </c>
      <c r="G43" s="12">
        <v>42.5</v>
      </c>
      <c r="H43" s="10">
        <v>401</v>
      </c>
      <c r="I43" s="8">
        <v>48900</v>
      </c>
    </row>
    <row r="44" spans="1:9" x14ac:dyDescent="0.3">
      <c r="A44" s="9">
        <v>1944</v>
      </c>
      <c r="B44" s="8">
        <v>47800</v>
      </c>
      <c r="C44" s="8">
        <v>2430</v>
      </c>
      <c r="D44" s="8">
        <v>377</v>
      </c>
      <c r="E44" s="21" t="s">
        <v>11</v>
      </c>
      <c r="F44" s="8">
        <v>49900</v>
      </c>
      <c r="G44" s="12">
        <v>40</v>
      </c>
      <c r="H44" s="10">
        <v>371</v>
      </c>
      <c r="I44" s="8">
        <v>51500</v>
      </c>
    </row>
    <row r="45" spans="1:9" x14ac:dyDescent="0.3">
      <c r="A45" s="9">
        <v>1945</v>
      </c>
      <c r="B45" s="8">
        <v>47000</v>
      </c>
      <c r="C45" s="8">
        <v>3410</v>
      </c>
      <c r="D45" s="8">
        <v>679</v>
      </c>
      <c r="E45" s="21" t="s">
        <v>11</v>
      </c>
      <c r="F45" s="8">
        <v>49700</v>
      </c>
      <c r="G45" s="12">
        <v>42.5</v>
      </c>
      <c r="H45" s="10">
        <v>386</v>
      </c>
      <c r="I45" s="8">
        <v>42600</v>
      </c>
    </row>
    <row r="46" spans="1:9" x14ac:dyDescent="0.3">
      <c r="A46" s="9">
        <v>1946</v>
      </c>
      <c r="B46" s="8">
        <v>56300</v>
      </c>
      <c r="C46" s="8">
        <v>6000</v>
      </c>
      <c r="D46" s="8">
        <v>1040</v>
      </c>
      <c r="E46" s="21" t="s">
        <v>11</v>
      </c>
      <c r="F46" s="8">
        <v>61300</v>
      </c>
      <c r="G46" s="12">
        <v>44.7</v>
      </c>
      <c r="H46" s="10">
        <v>372</v>
      </c>
      <c r="I46" s="8">
        <v>57300</v>
      </c>
    </row>
    <row r="47" spans="1:9" x14ac:dyDescent="0.3">
      <c r="A47" s="9">
        <v>1947</v>
      </c>
      <c r="B47" s="8">
        <v>58500</v>
      </c>
      <c r="C47" s="8">
        <v>5410</v>
      </c>
      <c r="D47" s="8">
        <v>1060</v>
      </c>
      <c r="E47" s="21" t="s">
        <v>11</v>
      </c>
      <c r="F47" s="8">
        <v>62900</v>
      </c>
      <c r="G47" s="12">
        <v>50.7</v>
      </c>
      <c r="H47" s="10">
        <v>370</v>
      </c>
      <c r="I47" s="8">
        <v>53200</v>
      </c>
    </row>
    <row r="48" spans="1:9" x14ac:dyDescent="0.3">
      <c r="A48" s="9">
        <v>1948</v>
      </c>
      <c r="B48" s="8">
        <v>58600</v>
      </c>
      <c r="C48" s="8">
        <v>8960</v>
      </c>
      <c r="D48" s="8">
        <v>1030</v>
      </c>
      <c r="E48" s="21" t="s">
        <v>11</v>
      </c>
      <c r="F48" s="8">
        <v>66600</v>
      </c>
      <c r="G48" s="12">
        <v>55.1</v>
      </c>
      <c r="H48" s="10">
        <v>372</v>
      </c>
      <c r="I48" s="8">
        <v>60200</v>
      </c>
    </row>
    <row r="49" spans="1:9" x14ac:dyDescent="0.3">
      <c r="A49" s="9">
        <v>1949</v>
      </c>
      <c r="B49" s="8">
        <v>50300</v>
      </c>
      <c r="C49" s="8">
        <v>1840</v>
      </c>
      <c r="D49" s="8">
        <v>872</v>
      </c>
      <c r="E49" s="21" t="s">
        <v>11</v>
      </c>
      <c r="F49" s="8">
        <v>51200</v>
      </c>
      <c r="G49" s="12">
        <v>56.9</v>
      </c>
      <c r="H49" s="10">
        <v>390</v>
      </c>
      <c r="I49" s="8">
        <v>38000</v>
      </c>
    </row>
    <row r="50" spans="1:9" x14ac:dyDescent="0.3">
      <c r="A50" s="9">
        <v>1950</v>
      </c>
      <c r="B50" s="8">
        <v>65500</v>
      </c>
      <c r="C50" s="8">
        <v>4250</v>
      </c>
      <c r="D50" s="8">
        <v>1160</v>
      </c>
      <c r="E50" s="21" t="s">
        <v>11</v>
      </c>
      <c r="F50" s="8">
        <v>68600</v>
      </c>
      <c r="G50" s="12">
        <v>60</v>
      </c>
      <c r="H50" s="10">
        <v>406</v>
      </c>
      <c r="I50" s="8">
        <v>71800</v>
      </c>
    </row>
    <row r="51" spans="1:9" x14ac:dyDescent="0.3">
      <c r="A51" s="9">
        <v>1951</v>
      </c>
      <c r="B51" s="8">
        <v>63600</v>
      </c>
      <c r="C51" s="8">
        <v>5690</v>
      </c>
      <c r="D51" s="8">
        <v>1420</v>
      </c>
      <c r="E51" s="21" t="s">
        <v>11</v>
      </c>
      <c r="F51" s="8">
        <v>67900</v>
      </c>
      <c r="G51" s="12">
        <v>60.4</v>
      </c>
      <c r="H51" s="10">
        <v>380</v>
      </c>
      <c r="I51" s="8">
        <v>80400</v>
      </c>
    </row>
    <row r="52" spans="1:9" x14ac:dyDescent="0.3">
      <c r="A52" s="9">
        <v>1952</v>
      </c>
      <c r="B52" s="8">
        <v>67900</v>
      </c>
      <c r="C52" s="8">
        <v>6140</v>
      </c>
      <c r="D52" s="8">
        <v>1890</v>
      </c>
      <c r="E52" s="21" t="s">
        <v>11</v>
      </c>
      <c r="F52" s="8">
        <v>72100</v>
      </c>
      <c r="G52" s="12">
        <v>63</v>
      </c>
      <c r="H52" s="10">
        <v>387</v>
      </c>
      <c r="I52" s="8">
        <v>82200</v>
      </c>
    </row>
    <row r="53" spans="1:9" x14ac:dyDescent="0.3">
      <c r="A53" s="9">
        <v>1953</v>
      </c>
      <c r="B53" s="8">
        <v>66200</v>
      </c>
      <c r="C53" s="8">
        <v>3710</v>
      </c>
      <c r="D53" s="8">
        <v>2070</v>
      </c>
      <c r="E53" s="21" t="s">
        <v>11</v>
      </c>
      <c r="F53" s="8">
        <v>67900</v>
      </c>
      <c r="G53" s="12">
        <v>63.3</v>
      </c>
      <c r="H53" s="10">
        <v>386</v>
      </c>
      <c r="I53" s="8">
        <v>76400</v>
      </c>
    </row>
    <row r="54" spans="1:9" x14ac:dyDescent="0.3">
      <c r="A54" s="9">
        <v>1954</v>
      </c>
      <c r="B54" s="8">
        <v>72600</v>
      </c>
      <c r="C54" s="8">
        <v>4310</v>
      </c>
      <c r="D54" s="8">
        <v>2750</v>
      </c>
      <c r="E54" s="21" t="s">
        <v>11</v>
      </c>
      <c r="F54" s="8">
        <v>74100</v>
      </c>
      <c r="G54" s="12">
        <v>67.400000000000006</v>
      </c>
      <c r="H54" s="10">
        <v>408</v>
      </c>
      <c r="I54" s="8">
        <v>89300</v>
      </c>
    </row>
    <row r="55" spans="1:9" x14ac:dyDescent="0.3">
      <c r="A55" s="9">
        <v>1955</v>
      </c>
      <c r="B55" s="8">
        <v>96200</v>
      </c>
      <c r="C55" s="8">
        <v>8580</v>
      </c>
      <c r="D55" s="8">
        <v>2630</v>
      </c>
      <c r="E55" s="21" t="s">
        <v>11</v>
      </c>
      <c r="F55" s="8">
        <v>102000</v>
      </c>
      <c r="G55" s="12">
        <v>68.2</v>
      </c>
      <c r="H55" s="10">
        <v>416</v>
      </c>
      <c r="I55" s="8">
        <v>105000</v>
      </c>
    </row>
    <row r="56" spans="1:9" x14ac:dyDescent="0.3">
      <c r="A56" s="9">
        <v>1956</v>
      </c>
      <c r="B56" s="8">
        <v>82600</v>
      </c>
      <c r="C56" s="8">
        <v>6580</v>
      </c>
      <c r="D56" s="8">
        <v>4040</v>
      </c>
      <c r="E56" s="21" t="s">
        <v>11</v>
      </c>
      <c r="F56" s="8">
        <v>85100</v>
      </c>
      <c r="G56" s="12">
        <v>75.400000000000006</v>
      </c>
      <c r="H56" s="10">
        <v>452</v>
      </c>
      <c r="I56" s="8">
        <v>96700</v>
      </c>
    </row>
    <row r="57" spans="1:9" x14ac:dyDescent="0.3">
      <c r="A57" s="9">
        <v>1957</v>
      </c>
      <c r="B57" s="8">
        <v>87100</v>
      </c>
      <c r="C57" s="8">
        <v>4730</v>
      </c>
      <c r="D57" s="8">
        <v>4200</v>
      </c>
      <c r="E57" s="21" t="s">
        <v>11</v>
      </c>
      <c r="F57" s="8">
        <v>87600</v>
      </c>
      <c r="G57" s="12">
        <v>69.7</v>
      </c>
      <c r="H57" s="10">
        <v>403</v>
      </c>
      <c r="I57" s="8">
        <v>102000</v>
      </c>
    </row>
    <row r="58" spans="1:9" x14ac:dyDescent="0.3">
      <c r="A58" s="9">
        <v>1958</v>
      </c>
      <c r="B58" s="8">
        <v>88900</v>
      </c>
      <c r="C58" s="8">
        <v>3710</v>
      </c>
      <c r="D58" s="8">
        <v>3720</v>
      </c>
      <c r="E58" s="21" t="s">
        <v>11</v>
      </c>
      <c r="F58" s="8">
        <v>88900</v>
      </c>
      <c r="G58" s="12">
        <v>62.5</v>
      </c>
      <c r="H58" s="10">
        <v>353</v>
      </c>
      <c r="I58" s="8">
        <v>101000</v>
      </c>
    </row>
    <row r="59" spans="1:9" x14ac:dyDescent="0.3">
      <c r="A59" s="9">
        <v>1959</v>
      </c>
      <c r="B59" s="8">
        <v>97100</v>
      </c>
      <c r="C59" s="8">
        <v>4230</v>
      </c>
      <c r="D59" s="8">
        <v>4040</v>
      </c>
      <c r="E59" s="21" t="s">
        <v>11</v>
      </c>
      <c r="F59" s="8">
        <v>97300</v>
      </c>
      <c r="G59" s="12">
        <v>58.2</v>
      </c>
      <c r="H59" s="10">
        <v>325</v>
      </c>
      <c r="I59" s="8">
        <v>111000</v>
      </c>
    </row>
    <row r="60" spans="1:9" x14ac:dyDescent="0.3">
      <c r="A60" s="9">
        <v>1960</v>
      </c>
      <c r="B60" s="8">
        <v>90700</v>
      </c>
      <c r="C60" s="8">
        <v>5680</v>
      </c>
      <c r="D60" s="8">
        <v>3210</v>
      </c>
      <c r="E60" s="21" t="s">
        <v>11</v>
      </c>
      <c r="F60" s="8">
        <v>93200</v>
      </c>
      <c r="G60" s="12">
        <v>57.2</v>
      </c>
      <c r="H60" s="10">
        <v>315</v>
      </c>
      <c r="I60" s="8">
        <v>116000</v>
      </c>
    </row>
    <row r="61" spans="1:9" x14ac:dyDescent="0.3">
      <c r="A61" s="9">
        <v>1961</v>
      </c>
      <c r="B61" s="8">
        <v>93400</v>
      </c>
      <c r="C61" s="8">
        <v>2750</v>
      </c>
      <c r="D61" s="8">
        <v>3210</v>
      </c>
      <c r="E61" s="21" t="s">
        <v>11</v>
      </c>
      <c r="F61" s="8">
        <v>93000</v>
      </c>
      <c r="G61" s="12">
        <v>58.5</v>
      </c>
      <c r="H61" s="10">
        <v>318</v>
      </c>
      <c r="I61" s="21" t="s">
        <v>11</v>
      </c>
    </row>
    <row r="62" spans="1:9" x14ac:dyDescent="0.3">
      <c r="A62" s="9">
        <v>1962</v>
      </c>
      <c r="B62" s="8">
        <v>103000</v>
      </c>
      <c r="C62" s="8">
        <v>4080</v>
      </c>
      <c r="D62" s="8">
        <v>3370</v>
      </c>
      <c r="E62" s="21" t="s">
        <v>11</v>
      </c>
      <c r="F62" s="8">
        <v>104000</v>
      </c>
      <c r="G62" s="12">
        <v>62.7</v>
      </c>
      <c r="H62" s="10">
        <v>337</v>
      </c>
      <c r="I62" s="21" t="s">
        <v>11</v>
      </c>
    </row>
    <row r="63" spans="1:9" x14ac:dyDescent="0.3">
      <c r="A63" s="9">
        <v>1963</v>
      </c>
      <c r="B63" s="8">
        <v>106000</v>
      </c>
      <c r="C63" s="8">
        <v>7410</v>
      </c>
      <c r="D63" s="8">
        <v>3290</v>
      </c>
      <c r="E63" s="21" t="s">
        <v>11</v>
      </c>
      <c r="F63" s="8">
        <v>110000</v>
      </c>
      <c r="G63" s="12">
        <v>64.099999999999994</v>
      </c>
      <c r="H63" s="10">
        <v>341</v>
      </c>
      <c r="I63" s="21" t="s">
        <v>11</v>
      </c>
    </row>
    <row r="64" spans="1:9" x14ac:dyDescent="0.3">
      <c r="A64" s="9">
        <v>1964</v>
      </c>
      <c r="B64" s="8">
        <v>105000</v>
      </c>
      <c r="C64" s="8">
        <v>2490</v>
      </c>
      <c r="D64" s="8">
        <v>3750</v>
      </c>
      <c r="E64" s="21" t="s">
        <v>11</v>
      </c>
      <c r="F64" s="8">
        <v>104000</v>
      </c>
      <c r="G64" s="12">
        <v>65.599999999999994</v>
      </c>
      <c r="H64" s="10">
        <v>345</v>
      </c>
      <c r="I64" s="21" t="s">
        <v>11</v>
      </c>
    </row>
    <row r="65" spans="1:9" x14ac:dyDescent="0.3">
      <c r="A65" s="9">
        <v>1965</v>
      </c>
      <c r="B65" s="8">
        <v>115000</v>
      </c>
      <c r="C65" s="8">
        <v>1360</v>
      </c>
      <c r="D65" s="8">
        <v>3540</v>
      </c>
      <c r="E65" s="21" t="s">
        <v>11</v>
      </c>
      <c r="F65" s="8">
        <v>113000</v>
      </c>
      <c r="G65" s="12">
        <v>66.099999999999994</v>
      </c>
      <c r="H65" s="10">
        <v>341</v>
      </c>
      <c r="I65" s="21" t="s">
        <v>11</v>
      </c>
    </row>
    <row r="66" spans="1:9" x14ac:dyDescent="0.3">
      <c r="A66" s="9">
        <v>1966</v>
      </c>
      <c r="B66" s="8">
        <v>93400</v>
      </c>
      <c r="C66" s="8">
        <v>1180</v>
      </c>
      <c r="D66" s="8">
        <v>4540</v>
      </c>
      <c r="E66" s="8">
        <v>13600</v>
      </c>
      <c r="F66" s="8">
        <v>93400</v>
      </c>
      <c r="G66" s="12">
        <v>66.900000000000006</v>
      </c>
      <c r="H66" s="10">
        <v>336</v>
      </c>
      <c r="I66" s="21" t="s">
        <v>11</v>
      </c>
    </row>
    <row r="67" spans="1:9" x14ac:dyDescent="0.3">
      <c r="A67" s="9">
        <v>1967</v>
      </c>
      <c r="B67" s="8">
        <v>88000</v>
      </c>
      <c r="C67" s="8">
        <v>463</v>
      </c>
      <c r="D67" s="8">
        <v>6350</v>
      </c>
      <c r="E67" s="8">
        <v>2720</v>
      </c>
      <c r="F67" s="8">
        <v>99800</v>
      </c>
      <c r="G67" s="12">
        <v>65.400000000000006</v>
      </c>
      <c r="H67" s="10">
        <v>319</v>
      </c>
      <c r="I67" s="21" t="s">
        <v>11</v>
      </c>
    </row>
    <row r="68" spans="1:9" x14ac:dyDescent="0.3">
      <c r="A68" s="9">
        <v>1968</v>
      </c>
      <c r="B68" s="8">
        <v>101000</v>
      </c>
      <c r="C68" s="8">
        <v>1450</v>
      </c>
      <c r="D68" s="8">
        <v>4990</v>
      </c>
      <c r="E68" s="8">
        <v>4540</v>
      </c>
      <c r="F68" s="8">
        <v>110000</v>
      </c>
      <c r="G68" s="12">
        <v>70.2</v>
      </c>
      <c r="H68" s="10">
        <v>330</v>
      </c>
      <c r="I68" s="21" t="s">
        <v>11</v>
      </c>
    </row>
    <row r="69" spans="1:9" x14ac:dyDescent="0.3">
      <c r="A69" s="9">
        <v>1969</v>
      </c>
      <c r="B69" s="8">
        <v>113000</v>
      </c>
      <c r="C69" s="8">
        <v>1360</v>
      </c>
      <c r="D69" s="8">
        <v>4540</v>
      </c>
      <c r="E69" s="8">
        <v>2720</v>
      </c>
      <c r="F69" s="8">
        <v>120000</v>
      </c>
      <c r="G69" s="12">
        <v>71.099999999999994</v>
      </c>
      <c r="H69" s="10">
        <v>316</v>
      </c>
      <c r="I69" s="8">
        <v>153000</v>
      </c>
    </row>
    <row r="70" spans="1:9" x14ac:dyDescent="0.3">
      <c r="A70" s="9">
        <v>1970</v>
      </c>
      <c r="B70" s="8">
        <v>108000</v>
      </c>
      <c r="C70" s="8">
        <v>2720</v>
      </c>
      <c r="D70" s="8">
        <v>1810</v>
      </c>
      <c r="E70" s="8">
        <v>2720</v>
      </c>
      <c r="F70" s="8">
        <v>108000</v>
      </c>
      <c r="G70" s="12">
        <v>68.099999999999994</v>
      </c>
      <c r="H70" s="10">
        <v>286</v>
      </c>
      <c r="I70" s="8">
        <v>149000</v>
      </c>
    </row>
    <row r="71" spans="1:9" x14ac:dyDescent="0.3">
      <c r="A71" s="9">
        <v>1971</v>
      </c>
      <c r="B71" s="8">
        <v>108000</v>
      </c>
      <c r="C71" s="8">
        <v>3630</v>
      </c>
      <c r="D71" s="8">
        <v>3630</v>
      </c>
      <c r="E71" s="8">
        <v>4540</v>
      </c>
      <c r="F71" s="8">
        <v>108000</v>
      </c>
      <c r="G71" s="12">
        <v>76.7</v>
      </c>
      <c r="H71" s="10">
        <v>309</v>
      </c>
      <c r="I71" s="8">
        <v>156000</v>
      </c>
    </row>
    <row r="72" spans="1:9" x14ac:dyDescent="0.3">
      <c r="A72" s="9">
        <v>1972</v>
      </c>
      <c r="B72" s="8">
        <v>118000</v>
      </c>
      <c r="C72" s="8">
        <v>907</v>
      </c>
      <c r="D72" s="8">
        <v>4540</v>
      </c>
      <c r="E72" s="8">
        <v>25400</v>
      </c>
      <c r="F72" s="8">
        <v>118000</v>
      </c>
      <c r="G72" s="12">
        <v>75</v>
      </c>
      <c r="H72" s="10">
        <v>292</v>
      </c>
      <c r="I72" s="8">
        <v>189000</v>
      </c>
    </row>
    <row r="73" spans="1:9" x14ac:dyDescent="0.3">
      <c r="A73" s="9">
        <v>1973</v>
      </c>
      <c r="B73" s="8">
        <v>124000</v>
      </c>
      <c r="C73" s="8">
        <v>2720</v>
      </c>
      <c r="D73" s="8">
        <v>4540</v>
      </c>
      <c r="E73" s="8">
        <v>13600</v>
      </c>
      <c r="F73" s="8">
        <v>124000</v>
      </c>
      <c r="G73" s="12">
        <v>76.099999999999994</v>
      </c>
      <c r="H73" s="10">
        <v>279</v>
      </c>
      <c r="I73" s="8">
        <v>249000</v>
      </c>
    </row>
    <row r="74" spans="1:9" x14ac:dyDescent="0.3">
      <c r="A74" s="9">
        <v>1974</v>
      </c>
      <c r="B74" s="8">
        <v>106000</v>
      </c>
      <c r="C74" s="8">
        <v>2720</v>
      </c>
      <c r="D74" s="8">
        <v>4540</v>
      </c>
      <c r="E74" s="8">
        <v>18100</v>
      </c>
      <c r="F74" s="8">
        <v>122000</v>
      </c>
      <c r="G74" s="12">
        <v>95.8</v>
      </c>
      <c r="H74" s="10">
        <v>317</v>
      </c>
      <c r="I74" s="8">
        <v>218000</v>
      </c>
    </row>
    <row r="75" spans="1:9" x14ac:dyDescent="0.3">
      <c r="A75" s="9">
        <v>1975</v>
      </c>
      <c r="B75" s="8">
        <v>104000</v>
      </c>
      <c r="C75" s="8">
        <v>4540</v>
      </c>
      <c r="D75" s="8">
        <v>4540</v>
      </c>
      <c r="E75" s="8">
        <v>8160</v>
      </c>
      <c r="F75" s="8">
        <v>103000</v>
      </c>
      <c r="G75" s="12">
        <v>89.5</v>
      </c>
      <c r="H75" s="10">
        <v>271</v>
      </c>
      <c r="I75" s="8">
        <v>215000</v>
      </c>
    </row>
    <row r="76" spans="1:9" x14ac:dyDescent="0.3">
      <c r="A76" s="9">
        <v>1976</v>
      </c>
      <c r="B76" s="8">
        <v>104000</v>
      </c>
      <c r="C76" s="8">
        <v>1810</v>
      </c>
      <c r="D76" s="8">
        <v>5440</v>
      </c>
      <c r="E76" s="8">
        <v>6350</v>
      </c>
      <c r="F76" s="8">
        <v>101000</v>
      </c>
      <c r="G76" s="12">
        <v>97.8</v>
      </c>
      <c r="H76" s="10">
        <v>280</v>
      </c>
      <c r="I76" s="8">
        <v>206000</v>
      </c>
    </row>
    <row r="77" spans="1:9" x14ac:dyDescent="0.3">
      <c r="A77" s="9">
        <v>1977</v>
      </c>
      <c r="B77" s="8">
        <v>111000</v>
      </c>
      <c r="C77" s="8">
        <v>1810</v>
      </c>
      <c r="D77" s="8">
        <v>7260</v>
      </c>
      <c r="E77" s="8">
        <v>6350</v>
      </c>
      <c r="F77" s="8">
        <v>105000</v>
      </c>
      <c r="G77" s="8">
        <v>108</v>
      </c>
      <c r="H77" s="10">
        <v>289</v>
      </c>
      <c r="I77" s="8">
        <v>244000</v>
      </c>
    </row>
    <row r="78" spans="1:9" x14ac:dyDescent="0.3">
      <c r="A78" s="9">
        <v>1978</v>
      </c>
      <c r="B78" s="8">
        <v>112000</v>
      </c>
      <c r="C78" s="8">
        <v>3630</v>
      </c>
      <c r="D78" s="8">
        <v>8160</v>
      </c>
      <c r="E78" s="8">
        <v>6350</v>
      </c>
      <c r="F78" s="8">
        <v>108000</v>
      </c>
      <c r="G78" s="8">
        <v>122</v>
      </c>
      <c r="H78" s="10">
        <v>306</v>
      </c>
      <c r="I78" s="8">
        <v>256000</v>
      </c>
    </row>
    <row r="79" spans="1:9" x14ac:dyDescent="0.3">
      <c r="A79" s="9">
        <v>1979</v>
      </c>
      <c r="B79" s="8">
        <v>111000</v>
      </c>
      <c r="C79" s="8">
        <v>7260</v>
      </c>
      <c r="D79" s="8">
        <v>10900</v>
      </c>
      <c r="E79" s="8">
        <v>9980</v>
      </c>
      <c r="F79" s="8">
        <v>107000</v>
      </c>
      <c r="G79" s="8">
        <v>137</v>
      </c>
      <c r="H79" s="10">
        <v>308</v>
      </c>
      <c r="I79" s="8">
        <v>236000</v>
      </c>
    </row>
    <row r="80" spans="1:9" x14ac:dyDescent="0.3">
      <c r="A80" s="9">
        <v>1980</v>
      </c>
      <c r="B80" s="8">
        <v>101000</v>
      </c>
      <c r="C80" s="8">
        <v>8160</v>
      </c>
      <c r="D80" s="8">
        <v>12700</v>
      </c>
      <c r="E80" s="8">
        <v>6350</v>
      </c>
      <c r="F80" s="8">
        <v>96200</v>
      </c>
      <c r="G80" s="8">
        <v>148</v>
      </c>
      <c r="H80" s="10">
        <v>292</v>
      </c>
      <c r="I80" s="8">
        <v>214000</v>
      </c>
    </row>
    <row r="81" spans="1:9" x14ac:dyDescent="0.3">
      <c r="A81" s="9">
        <v>1981</v>
      </c>
      <c r="B81" s="8">
        <v>106000</v>
      </c>
      <c r="C81" s="8">
        <v>9980</v>
      </c>
      <c r="D81" s="8">
        <v>9980</v>
      </c>
      <c r="E81" s="8">
        <v>6350</v>
      </c>
      <c r="F81" s="8">
        <v>106000</v>
      </c>
      <c r="G81" s="8">
        <v>164</v>
      </c>
      <c r="H81" s="10">
        <v>295</v>
      </c>
      <c r="I81" s="8">
        <v>142000</v>
      </c>
    </row>
    <row r="82" spans="1:9" x14ac:dyDescent="0.3">
      <c r="A82" s="9">
        <v>1982</v>
      </c>
      <c r="B82" s="8">
        <v>87100</v>
      </c>
      <c r="C82" s="8">
        <v>7260</v>
      </c>
      <c r="D82" s="8">
        <v>9980</v>
      </c>
      <c r="E82" s="8">
        <v>6350</v>
      </c>
      <c r="F82" s="8">
        <v>84400</v>
      </c>
      <c r="G82" s="8">
        <v>185</v>
      </c>
      <c r="H82" s="10">
        <v>312</v>
      </c>
      <c r="I82" s="8">
        <v>122000</v>
      </c>
    </row>
    <row r="83" spans="1:9" x14ac:dyDescent="0.3">
      <c r="A83" s="9">
        <v>1983</v>
      </c>
      <c r="B83" s="8">
        <v>118000</v>
      </c>
      <c r="C83" s="8">
        <v>6350</v>
      </c>
      <c r="D83" s="8">
        <v>9070</v>
      </c>
      <c r="E83" s="8">
        <v>6350</v>
      </c>
      <c r="F83" s="8">
        <v>115000</v>
      </c>
      <c r="G83" s="8">
        <v>159</v>
      </c>
      <c r="H83" s="10">
        <v>260</v>
      </c>
      <c r="I83" s="8">
        <v>237000</v>
      </c>
    </row>
    <row r="84" spans="1:9" x14ac:dyDescent="0.3">
      <c r="A84" s="9">
        <v>1984</v>
      </c>
      <c r="B84" s="8">
        <v>132000</v>
      </c>
      <c r="C84" s="8">
        <v>10900</v>
      </c>
      <c r="D84" s="8">
        <v>7260</v>
      </c>
      <c r="E84" s="8">
        <v>6350</v>
      </c>
      <c r="F84" s="8">
        <v>136000</v>
      </c>
      <c r="G84" s="8">
        <v>161</v>
      </c>
      <c r="H84" s="10">
        <v>253</v>
      </c>
      <c r="I84" s="8">
        <v>255000</v>
      </c>
    </row>
    <row r="85" spans="1:9" x14ac:dyDescent="0.3">
      <c r="A85" s="9">
        <v>1985</v>
      </c>
      <c r="B85" s="8">
        <v>123000</v>
      </c>
      <c r="C85" s="8">
        <v>9070</v>
      </c>
      <c r="D85" s="8">
        <v>8160</v>
      </c>
      <c r="E85" s="8">
        <v>6350</v>
      </c>
      <c r="F85" s="8">
        <v>124000</v>
      </c>
      <c r="G85" s="8">
        <v>171</v>
      </c>
      <c r="H85" s="10">
        <v>259</v>
      </c>
      <c r="I85" s="8">
        <v>238000</v>
      </c>
    </row>
    <row r="86" spans="1:9" x14ac:dyDescent="0.3">
      <c r="A86" s="9">
        <v>1986</v>
      </c>
      <c r="B86" s="8">
        <v>112000</v>
      </c>
      <c r="C86" s="8">
        <v>10000</v>
      </c>
      <c r="D86" s="8">
        <v>7000</v>
      </c>
      <c r="E86" s="8">
        <v>7000</v>
      </c>
      <c r="F86" s="8">
        <v>115000</v>
      </c>
      <c r="G86" s="8">
        <v>195</v>
      </c>
      <c r="H86" s="10">
        <v>290</v>
      </c>
      <c r="I86" s="8">
        <v>252000</v>
      </c>
    </row>
    <row r="87" spans="1:9" x14ac:dyDescent="0.3">
      <c r="A87" s="9">
        <v>1987</v>
      </c>
      <c r="B87" s="8">
        <v>113000</v>
      </c>
      <c r="C87" s="8">
        <v>10000</v>
      </c>
      <c r="D87" s="8">
        <v>5000</v>
      </c>
      <c r="E87" s="8">
        <v>7000</v>
      </c>
      <c r="F87" s="8">
        <v>118000</v>
      </c>
      <c r="G87" s="8">
        <v>198</v>
      </c>
      <c r="H87" s="10">
        <v>284</v>
      </c>
      <c r="I87" s="8">
        <v>288000</v>
      </c>
    </row>
    <row r="88" spans="1:9" x14ac:dyDescent="0.3">
      <c r="A88" s="9">
        <v>1988</v>
      </c>
      <c r="B88" s="8">
        <v>109000</v>
      </c>
      <c r="C88" s="8">
        <v>12000</v>
      </c>
      <c r="D88" s="8">
        <v>6000</v>
      </c>
      <c r="E88" s="8">
        <v>7000</v>
      </c>
      <c r="F88" s="8">
        <v>115000</v>
      </c>
      <c r="G88" s="8">
        <v>217</v>
      </c>
      <c r="H88" s="10">
        <v>299</v>
      </c>
      <c r="I88" s="8">
        <v>254000</v>
      </c>
    </row>
    <row r="89" spans="1:9" x14ac:dyDescent="0.3">
      <c r="A89" s="9">
        <v>1989</v>
      </c>
      <c r="B89" s="8">
        <v>101000</v>
      </c>
      <c r="C89" s="8">
        <v>13000</v>
      </c>
      <c r="D89" s="8">
        <v>5000</v>
      </c>
      <c r="E89" s="8">
        <v>7000</v>
      </c>
      <c r="F89" s="8">
        <v>109000</v>
      </c>
      <c r="G89" s="8">
        <v>222</v>
      </c>
      <c r="H89" s="10">
        <v>292</v>
      </c>
      <c r="I89" s="10">
        <v>253000</v>
      </c>
    </row>
    <row r="90" spans="1:9" x14ac:dyDescent="0.3">
      <c r="A90" s="9">
        <v>1990</v>
      </c>
      <c r="B90" s="8">
        <v>101000</v>
      </c>
      <c r="C90" s="8">
        <v>13000</v>
      </c>
      <c r="D90" s="8">
        <v>5000</v>
      </c>
      <c r="E90" s="8">
        <v>7000</v>
      </c>
      <c r="F90" s="8">
        <v>105000</v>
      </c>
      <c r="G90" s="8">
        <v>223</v>
      </c>
      <c r="H90" s="10">
        <v>278</v>
      </c>
      <c r="I90" s="10">
        <v>207000</v>
      </c>
    </row>
    <row r="91" spans="1:9" x14ac:dyDescent="0.3">
      <c r="A91" s="9">
        <v>1991</v>
      </c>
      <c r="B91" s="8">
        <v>75000</v>
      </c>
      <c r="C91" s="8">
        <v>11000</v>
      </c>
      <c r="D91" s="8">
        <v>4000</v>
      </c>
      <c r="E91" s="8">
        <v>7000</v>
      </c>
      <c r="F91" s="8">
        <v>84000</v>
      </c>
      <c r="G91" s="8">
        <v>231</v>
      </c>
      <c r="H91" s="10">
        <v>276</v>
      </c>
      <c r="I91" s="10">
        <v>192000</v>
      </c>
    </row>
    <row r="92" spans="1:9" x14ac:dyDescent="0.3">
      <c r="A92" s="9">
        <v>1992</v>
      </c>
      <c r="B92" s="8">
        <v>84000</v>
      </c>
      <c r="C92" s="8">
        <v>12000</v>
      </c>
      <c r="D92" s="8">
        <v>4000</v>
      </c>
      <c r="E92" s="8">
        <v>7000</v>
      </c>
      <c r="F92" s="8">
        <v>95000</v>
      </c>
      <c r="G92" s="8">
        <v>258</v>
      </c>
      <c r="H92" s="10">
        <v>300</v>
      </c>
      <c r="I92" s="10">
        <v>180000</v>
      </c>
    </row>
    <row r="93" spans="1:9" x14ac:dyDescent="0.3">
      <c r="A93" s="9">
        <v>1993</v>
      </c>
      <c r="B93" s="8">
        <v>92000</v>
      </c>
      <c r="C93" s="8">
        <v>14000</v>
      </c>
      <c r="D93" s="8">
        <v>5000</v>
      </c>
      <c r="E93" s="8">
        <v>7000</v>
      </c>
      <c r="F93" s="8">
        <v>105000</v>
      </c>
      <c r="G93" s="8">
        <v>293</v>
      </c>
      <c r="H93" s="10">
        <v>331</v>
      </c>
      <c r="I93" s="10">
        <v>180000</v>
      </c>
    </row>
    <row r="94" spans="1:9" x14ac:dyDescent="0.3">
      <c r="A94" s="9">
        <v>1994</v>
      </c>
      <c r="B94" s="8">
        <v>95000</v>
      </c>
      <c r="C94" s="8">
        <v>18000</v>
      </c>
      <c r="D94" s="8">
        <v>6000</v>
      </c>
      <c r="E94" s="8">
        <v>14000</v>
      </c>
      <c r="F94" s="8">
        <v>97000</v>
      </c>
      <c r="G94" s="8">
        <v>302</v>
      </c>
      <c r="H94" s="10">
        <v>332</v>
      </c>
      <c r="I94" s="10">
        <v>214000</v>
      </c>
    </row>
    <row r="95" spans="1:9" x14ac:dyDescent="0.3">
      <c r="A95" s="9">
        <v>1995</v>
      </c>
      <c r="B95" s="8">
        <v>98000</v>
      </c>
      <c r="C95" s="8">
        <v>22000</v>
      </c>
      <c r="D95" s="8">
        <v>7000</v>
      </c>
      <c r="E95" s="8">
        <v>13000</v>
      </c>
      <c r="F95" s="8">
        <v>112000</v>
      </c>
      <c r="G95" s="8">
        <v>253</v>
      </c>
      <c r="H95" s="10">
        <v>271</v>
      </c>
      <c r="I95" s="10">
        <v>242000</v>
      </c>
    </row>
    <row r="96" spans="1:9" x14ac:dyDescent="0.3">
      <c r="A96" s="9">
        <v>1996</v>
      </c>
      <c r="B96" s="8">
        <v>103000</v>
      </c>
      <c r="C96" s="8">
        <v>18000</v>
      </c>
      <c r="D96" s="8">
        <v>8000</v>
      </c>
      <c r="E96" s="8">
        <v>7000</v>
      </c>
      <c r="F96" s="8">
        <v>107000</v>
      </c>
      <c r="G96" s="8">
        <v>326</v>
      </c>
      <c r="H96" s="10">
        <v>339</v>
      </c>
      <c r="I96" s="10">
        <v>225000</v>
      </c>
    </row>
    <row r="97" spans="1:12" x14ac:dyDescent="0.3">
      <c r="A97" s="9">
        <v>1997</v>
      </c>
      <c r="B97" s="8">
        <v>110000</v>
      </c>
      <c r="C97" s="8">
        <v>23200</v>
      </c>
      <c r="D97" s="8">
        <v>8130</v>
      </c>
      <c r="E97" s="21" t="s">
        <v>11</v>
      </c>
      <c r="F97" s="8">
        <v>122000</v>
      </c>
      <c r="G97" s="8">
        <v>337</v>
      </c>
      <c r="H97" s="10">
        <v>342</v>
      </c>
      <c r="I97" s="10">
        <v>315000</v>
      </c>
    </row>
    <row r="98" spans="1:12" x14ac:dyDescent="0.3">
      <c r="A98" s="9">
        <v>1998</v>
      </c>
      <c r="B98" s="8">
        <v>104000</v>
      </c>
      <c r="C98" s="8">
        <v>22800</v>
      </c>
      <c r="D98" s="8">
        <v>8050</v>
      </c>
      <c r="E98" s="21" t="s">
        <v>11</v>
      </c>
      <c r="F98" s="8">
        <v>137000</v>
      </c>
      <c r="G98" s="8">
        <v>300</v>
      </c>
      <c r="H98" s="20">
        <f>(G98/100)*100</f>
        <v>300</v>
      </c>
      <c r="I98" s="10">
        <v>289000</v>
      </c>
    </row>
    <row r="99" spans="1:12" x14ac:dyDescent="0.3">
      <c r="A99" s="15">
        <v>1999</v>
      </c>
      <c r="B99" s="10">
        <v>111000</v>
      </c>
      <c r="C99" s="10">
        <v>25700</v>
      </c>
      <c r="D99" s="10">
        <v>11300</v>
      </c>
      <c r="E99" s="21" t="s">
        <v>11</v>
      </c>
      <c r="F99" s="10">
        <v>125000</v>
      </c>
      <c r="G99" s="10">
        <v>329</v>
      </c>
      <c r="H99" s="20">
        <f>(G99/102.21)*100</f>
        <v>321.88631249388516</v>
      </c>
      <c r="I99" s="10">
        <v>278000</v>
      </c>
    </row>
    <row r="100" spans="1:12" x14ac:dyDescent="0.3">
      <c r="A100" s="19">
        <v>2000</v>
      </c>
      <c r="B100" s="20">
        <v>112000</v>
      </c>
      <c r="C100" s="20">
        <v>28300</v>
      </c>
      <c r="D100" s="20">
        <v>10300</v>
      </c>
      <c r="E100" s="21" t="s">
        <v>11</v>
      </c>
      <c r="F100" s="20">
        <v>119000</v>
      </c>
      <c r="G100" s="20">
        <v>335</v>
      </c>
      <c r="H100" s="20">
        <f>(G100/105.64)*100</f>
        <v>317.11472926921618</v>
      </c>
      <c r="I100" s="20">
        <v>328000</v>
      </c>
    </row>
    <row r="101" spans="1:12" x14ac:dyDescent="0.3">
      <c r="A101" s="19">
        <v>2001</v>
      </c>
      <c r="B101" s="20">
        <v>89000</v>
      </c>
      <c r="C101" s="20">
        <v>32300</v>
      </c>
      <c r="D101" s="20">
        <v>9300</v>
      </c>
      <c r="E101" s="20">
        <v>418</v>
      </c>
      <c r="F101" s="20">
        <v>121000</v>
      </c>
      <c r="G101" s="20">
        <v>316</v>
      </c>
      <c r="H101" s="20">
        <f>(G101/108.65)*100</f>
        <v>290.84215370455587</v>
      </c>
      <c r="I101" s="20">
        <v>369000</v>
      </c>
    </row>
    <row r="102" spans="1:12" x14ac:dyDescent="0.3">
      <c r="A102" s="19">
        <v>2002</v>
      </c>
      <c r="B102" s="20">
        <v>98000</v>
      </c>
      <c r="C102" s="20">
        <v>38000</v>
      </c>
      <c r="D102" s="20">
        <v>9810</v>
      </c>
      <c r="E102" s="20">
        <v>417</v>
      </c>
      <c r="F102" s="20">
        <v>106000</v>
      </c>
      <c r="G102" s="20">
        <v>349</v>
      </c>
      <c r="H102" s="20">
        <f>(G102/110.37)*100</f>
        <v>316.20911479568724</v>
      </c>
      <c r="I102" s="20">
        <v>278000</v>
      </c>
    </row>
    <row r="103" spans="1:12" x14ac:dyDescent="0.3">
      <c r="A103" s="19">
        <v>2003</v>
      </c>
      <c r="B103" s="20">
        <v>94000</v>
      </c>
      <c r="C103" s="20">
        <v>35000</v>
      </c>
      <c r="D103" s="20">
        <v>10000</v>
      </c>
      <c r="E103" s="20">
        <v>404</v>
      </c>
      <c r="F103" s="20">
        <v>103000</v>
      </c>
      <c r="G103" s="20">
        <v>400</v>
      </c>
      <c r="H103" s="20">
        <f>(G103/112.88)*100</f>
        <v>354.35861091424522</v>
      </c>
      <c r="I103" s="20">
        <v>279000</v>
      </c>
    </row>
    <row r="104" spans="1:12" x14ac:dyDescent="0.3">
      <c r="A104" s="19">
        <v>2004</v>
      </c>
      <c r="B104" s="20">
        <v>99200</v>
      </c>
      <c r="C104" s="20">
        <v>42000</v>
      </c>
      <c r="D104" s="20">
        <v>10000</v>
      </c>
      <c r="E104" s="21" t="s">
        <v>11</v>
      </c>
      <c r="F104" s="20">
        <v>131000</v>
      </c>
      <c r="G104" s="20">
        <v>358</v>
      </c>
      <c r="H104" s="20">
        <f>(G104/115.89)*100</f>
        <v>308.91362498921387</v>
      </c>
      <c r="I104" s="20">
        <v>400000</v>
      </c>
    </row>
    <row r="105" spans="1:12" x14ac:dyDescent="0.3">
      <c r="A105" s="19">
        <v>2005</v>
      </c>
      <c r="B105" s="20">
        <v>78000</v>
      </c>
      <c r="C105" s="20">
        <v>36000</v>
      </c>
      <c r="D105" s="20">
        <v>9000</v>
      </c>
      <c r="E105" s="21" t="s">
        <v>11</v>
      </c>
      <c r="F105" s="20">
        <v>105000</v>
      </c>
      <c r="G105" s="20">
        <v>354</v>
      </c>
      <c r="H105" s="20">
        <f>(G105/119.82)*100</f>
        <v>295.4431647471207</v>
      </c>
      <c r="I105" s="20">
        <v>359000</v>
      </c>
    </row>
    <row r="106" spans="1:12" x14ac:dyDescent="0.3">
      <c r="A106" s="19">
        <v>2006</v>
      </c>
      <c r="B106" s="20">
        <v>110000</v>
      </c>
      <c r="C106" s="20">
        <v>45200</v>
      </c>
      <c r="D106" s="20">
        <v>7230</v>
      </c>
      <c r="E106" s="21" t="s">
        <v>11</v>
      </c>
      <c r="F106" s="20">
        <v>148000</v>
      </c>
      <c r="G106" s="20">
        <v>332</v>
      </c>
      <c r="H106" s="20">
        <f>(G106/123.68)*100</f>
        <v>268.43467011642946</v>
      </c>
      <c r="I106" s="20">
        <v>1090000</v>
      </c>
    </row>
    <row r="107" spans="1:12" x14ac:dyDescent="0.3">
      <c r="A107" s="19">
        <v>2007</v>
      </c>
      <c r="B107" s="20">
        <v>96600</v>
      </c>
      <c r="C107" s="20">
        <v>41000</v>
      </c>
      <c r="D107" s="20">
        <v>7710</v>
      </c>
      <c r="E107" s="21" t="s">
        <v>11</v>
      </c>
      <c r="F107" s="20">
        <v>130000</v>
      </c>
      <c r="G107" s="20">
        <v>368</v>
      </c>
      <c r="H107" s="20">
        <f>(G107/127.2)*100</f>
        <v>289.30817610062888</v>
      </c>
      <c r="I107" s="20">
        <v>1120000</v>
      </c>
    </row>
    <row r="108" spans="1:12" x14ac:dyDescent="0.3">
      <c r="A108" s="19">
        <v>2008</v>
      </c>
      <c r="B108" s="20">
        <v>85200</v>
      </c>
      <c r="C108" s="20">
        <v>24600</v>
      </c>
      <c r="D108" s="20">
        <v>8680</v>
      </c>
      <c r="E108" s="21" t="s">
        <v>11</v>
      </c>
      <c r="F108" s="20">
        <v>101000</v>
      </c>
      <c r="G108" s="20">
        <v>512</v>
      </c>
      <c r="H108" s="20">
        <f>(G108/132.09)*100</f>
        <v>387.61450526156409</v>
      </c>
      <c r="I108" s="20">
        <v>1200000</v>
      </c>
      <c r="J108" s="1"/>
      <c r="K108" s="1"/>
      <c r="L108" s="33"/>
    </row>
    <row r="109" spans="1:12" x14ac:dyDescent="0.3">
      <c r="A109" s="19">
        <v>2009</v>
      </c>
      <c r="B109" s="20">
        <v>51100</v>
      </c>
      <c r="C109" s="20">
        <v>19900</v>
      </c>
      <c r="D109" s="20">
        <v>8030</v>
      </c>
      <c r="E109" s="21" t="s">
        <v>11</v>
      </c>
      <c r="F109" s="20">
        <v>63000</v>
      </c>
      <c r="G109" s="20">
        <v>562</v>
      </c>
      <c r="H109" s="20">
        <v>427</v>
      </c>
      <c r="I109" s="20">
        <v>1060000</v>
      </c>
      <c r="J109" s="1"/>
      <c r="K109" s="1"/>
      <c r="L109" s="33"/>
    </row>
    <row r="110" spans="1:12" x14ac:dyDescent="0.3">
      <c r="A110" s="19">
        <v>2010</v>
      </c>
      <c r="B110" s="20">
        <v>56100</v>
      </c>
      <c r="C110" s="20">
        <v>26400</v>
      </c>
      <c r="D110" s="20">
        <v>6480</v>
      </c>
      <c r="E110" s="21" t="s">
        <v>11</v>
      </c>
      <c r="F110" s="20">
        <v>76000</v>
      </c>
      <c r="G110" s="20">
        <v>731</v>
      </c>
      <c r="H110" s="20">
        <v>546</v>
      </c>
      <c r="I110" s="20">
        <v>1110000</v>
      </c>
      <c r="J110" s="1"/>
      <c r="K110" s="1"/>
      <c r="L110" s="33"/>
    </row>
    <row r="111" spans="1:12" x14ac:dyDescent="0.3">
      <c r="A111" s="19">
        <v>2011</v>
      </c>
      <c r="B111" s="20">
        <v>52000</v>
      </c>
      <c r="C111" s="20">
        <v>27700</v>
      </c>
      <c r="D111" s="20">
        <v>5930</v>
      </c>
      <c r="E111" s="21" t="s">
        <v>11</v>
      </c>
      <c r="F111" s="20">
        <v>73800</v>
      </c>
      <c r="G111" s="20">
        <v>614</v>
      </c>
      <c r="H111" s="20">
        <v>445</v>
      </c>
      <c r="I111" s="20">
        <v>1100000</v>
      </c>
      <c r="J111" s="1"/>
      <c r="K111" s="1"/>
      <c r="L111" s="33"/>
    </row>
    <row r="112" spans="1:12" x14ac:dyDescent="0.3">
      <c r="A112" s="19">
        <v>2012</v>
      </c>
      <c r="B112" s="20">
        <v>47500</v>
      </c>
      <c r="C112" s="20">
        <v>27400</v>
      </c>
      <c r="D112" s="20">
        <v>6270</v>
      </c>
      <c r="E112" s="21" t="s">
        <v>11</v>
      </c>
      <c r="F112" s="20">
        <v>68600</v>
      </c>
      <c r="G112" s="20">
        <v>630</v>
      </c>
      <c r="H112" s="20">
        <v>447</v>
      </c>
      <c r="I112" s="20">
        <v>1080000</v>
      </c>
      <c r="J112" s="1"/>
      <c r="K112" s="1"/>
      <c r="L112" s="33"/>
    </row>
    <row r="113" spans="1:17" x14ac:dyDescent="0.3">
      <c r="A113" s="19">
        <v>2013</v>
      </c>
      <c r="B113" s="20">
        <v>48100</v>
      </c>
      <c r="C113" s="20">
        <v>30900</v>
      </c>
      <c r="D113" s="20">
        <v>6450</v>
      </c>
      <c r="E113" s="21" t="s">
        <v>11</v>
      </c>
      <c r="F113" s="20">
        <v>72600</v>
      </c>
      <c r="G113" s="20">
        <v>594</v>
      </c>
      <c r="H113" s="20">
        <v>416</v>
      </c>
      <c r="I113" s="20">
        <v>382000</v>
      </c>
      <c r="J113" s="1"/>
      <c r="K113" s="1"/>
      <c r="L113" s="33"/>
    </row>
    <row r="114" spans="1:17" x14ac:dyDescent="0.3">
      <c r="A114" s="19">
        <v>2014</v>
      </c>
      <c r="B114" s="20">
        <v>48200</v>
      </c>
      <c r="C114" s="20">
        <v>33500</v>
      </c>
      <c r="D114" s="20">
        <v>8080</v>
      </c>
      <c r="E114" s="21" t="s">
        <v>11</v>
      </c>
      <c r="F114" s="20">
        <v>73600</v>
      </c>
      <c r="G114" s="20">
        <v>660</v>
      </c>
      <c r="H114" s="20">
        <f>(G114/145.2)*100</f>
        <v>454.54545454545456</v>
      </c>
      <c r="I114" s="20">
        <v>341000</v>
      </c>
      <c r="J114" s="18"/>
      <c r="K114" s="1"/>
      <c r="L114" s="33"/>
    </row>
    <row r="115" spans="1:17" x14ac:dyDescent="0.3">
      <c r="A115" s="37">
        <v>2015</v>
      </c>
      <c r="B115" s="20">
        <v>32600</v>
      </c>
      <c r="C115" s="20">
        <v>35300</v>
      </c>
      <c r="D115" s="20">
        <v>8350</v>
      </c>
      <c r="E115" s="21" t="s">
        <v>11</v>
      </c>
      <c r="F115" s="20">
        <v>59600</v>
      </c>
      <c r="G115" s="20">
        <v>616</v>
      </c>
      <c r="H115" s="20">
        <f>(G115/145.4)*100</f>
        <v>423.65887207702889</v>
      </c>
      <c r="I115" s="20">
        <v>341000</v>
      </c>
      <c r="J115" s="18"/>
      <c r="K115" s="18"/>
      <c r="L115" s="33"/>
    </row>
    <row r="116" spans="1:17" x14ac:dyDescent="0.3">
      <c r="A116" s="42">
        <v>2016</v>
      </c>
      <c r="B116" s="20">
        <v>28000</v>
      </c>
      <c r="C116" s="20">
        <v>31500</v>
      </c>
      <c r="D116" s="20">
        <v>6340</v>
      </c>
      <c r="E116" s="21" t="s">
        <v>11</v>
      </c>
      <c r="F116" s="20">
        <v>53200</v>
      </c>
      <c r="G116" s="20">
        <v>648</v>
      </c>
      <c r="H116" s="20">
        <v>440</v>
      </c>
      <c r="I116" s="20">
        <v>341000</v>
      </c>
      <c r="J116" s="18"/>
      <c r="K116" s="18"/>
      <c r="L116" s="33"/>
    </row>
    <row r="117" spans="1:17" x14ac:dyDescent="0.3">
      <c r="A117" s="42">
        <v>2017</v>
      </c>
      <c r="B117" s="20">
        <v>40000</v>
      </c>
      <c r="C117" s="20">
        <v>29700</v>
      </c>
      <c r="D117" s="20">
        <v>6790</v>
      </c>
      <c r="E117" s="21" t="s">
        <v>11</v>
      </c>
      <c r="F117" s="20">
        <v>62900</v>
      </c>
      <c r="G117" s="20">
        <v>701</v>
      </c>
      <c r="H117" s="20">
        <v>466</v>
      </c>
      <c r="I117" s="20">
        <v>337000</v>
      </c>
      <c r="J117" s="18"/>
      <c r="K117" s="18"/>
      <c r="L117" s="33"/>
      <c r="M117" s="2"/>
      <c r="N117" s="2"/>
      <c r="O117" s="2"/>
      <c r="P117" s="2"/>
      <c r="Q117" s="2"/>
    </row>
    <row r="118" spans="1:17" x14ac:dyDescent="0.3">
      <c r="A118" s="42">
        <v>2018</v>
      </c>
      <c r="B118" s="20">
        <v>42000</v>
      </c>
      <c r="C118" s="20">
        <v>28100</v>
      </c>
      <c r="D118" s="20">
        <v>6030</v>
      </c>
      <c r="E118" s="21" t="s">
        <v>11</v>
      </c>
      <c r="F118" s="20">
        <v>64100</v>
      </c>
      <c r="G118" s="20">
        <v>753</v>
      </c>
      <c r="H118" s="20">
        <v>489</v>
      </c>
      <c r="I118" s="20">
        <v>362000</v>
      </c>
      <c r="J118" s="18"/>
      <c r="K118" s="18"/>
      <c r="L118" s="33"/>
    </row>
    <row r="119" spans="1:17" x14ac:dyDescent="0.3">
      <c r="A119" s="42">
        <v>2019</v>
      </c>
      <c r="B119" s="20">
        <v>40100</v>
      </c>
      <c r="C119" s="20">
        <v>27300</v>
      </c>
      <c r="D119" s="20">
        <v>5500</v>
      </c>
      <c r="E119" s="21" t="s">
        <v>11</v>
      </c>
      <c r="F119" s="20">
        <v>61900</v>
      </c>
      <c r="G119" s="20">
        <v>624</v>
      </c>
      <c r="H119" s="20">
        <v>398</v>
      </c>
      <c r="I119" s="20">
        <v>367000</v>
      </c>
      <c r="J119" s="45"/>
      <c r="K119" s="18"/>
      <c r="L119" s="33"/>
      <c r="Q119" s="2"/>
    </row>
    <row r="120" spans="1:17" x14ac:dyDescent="0.3">
      <c r="A120" s="42">
        <v>2020</v>
      </c>
      <c r="B120" s="20">
        <v>34600</v>
      </c>
      <c r="C120" s="20">
        <v>19400</v>
      </c>
      <c r="D120" s="20">
        <v>3980</v>
      </c>
      <c r="E120" s="21" t="s">
        <v>11</v>
      </c>
      <c r="F120" s="20">
        <v>50000</v>
      </c>
      <c r="G120" s="20">
        <v>675</v>
      </c>
      <c r="H120" s="20">
        <v>425</v>
      </c>
      <c r="I120" s="20">
        <v>368000</v>
      </c>
      <c r="J120" s="45"/>
      <c r="K120" s="18"/>
      <c r="L120" s="33"/>
    </row>
    <row r="121" spans="1:17" x14ac:dyDescent="0.3">
      <c r="A121" s="19">
        <v>2021</v>
      </c>
      <c r="B121" s="20">
        <v>40600</v>
      </c>
      <c r="C121" s="20">
        <v>24000</v>
      </c>
      <c r="D121" s="20">
        <v>4850</v>
      </c>
      <c r="E121" s="21" t="s">
        <v>11</v>
      </c>
      <c r="F121" s="20">
        <v>59800</v>
      </c>
      <c r="G121" s="20">
        <v>642</v>
      </c>
      <c r="H121" s="20">
        <v>386</v>
      </c>
      <c r="I121" s="20">
        <v>358000</v>
      </c>
      <c r="J121" s="18"/>
      <c r="K121" s="18"/>
      <c r="L121" s="33"/>
      <c r="M121" s="2"/>
      <c r="N121" s="2"/>
      <c r="O121" s="2"/>
      <c r="P121" s="2"/>
    </row>
    <row r="122" spans="1:17" x14ac:dyDescent="0.3">
      <c r="A122" s="42">
        <v>2022</v>
      </c>
      <c r="B122" s="20">
        <v>42000</v>
      </c>
      <c r="C122" s="20">
        <v>22600</v>
      </c>
      <c r="D122" s="20">
        <v>4450</v>
      </c>
      <c r="E122" s="21" t="s">
        <v>11</v>
      </c>
      <c r="F122" s="20">
        <v>60200</v>
      </c>
      <c r="G122" s="20">
        <v>736</v>
      </c>
      <c r="H122" s="20">
        <v>410</v>
      </c>
      <c r="I122" s="20">
        <v>318000</v>
      </c>
      <c r="J122" s="18"/>
      <c r="K122" s="18"/>
      <c r="L122" s="33"/>
      <c r="M122" s="2"/>
      <c r="N122" s="2"/>
      <c r="O122" s="2"/>
      <c r="P122" s="2"/>
    </row>
    <row r="123" spans="1:17" x14ac:dyDescent="0.3">
      <c r="A123" s="53" t="s">
        <v>13</v>
      </c>
      <c r="B123" s="53"/>
      <c r="C123" s="53"/>
      <c r="D123" s="53"/>
      <c r="E123" s="53"/>
      <c r="F123" s="53"/>
      <c r="G123" s="53"/>
      <c r="H123" s="53"/>
      <c r="I123" s="53"/>
      <c r="M123" s="47"/>
    </row>
    <row r="124" spans="1:17" ht="15.5" x14ac:dyDescent="0.3">
      <c r="A124" s="36" t="s">
        <v>17</v>
      </c>
      <c r="B124" s="36"/>
      <c r="C124" s="36"/>
      <c r="D124" s="36"/>
      <c r="E124" s="36"/>
      <c r="F124" s="36"/>
      <c r="G124" s="36"/>
      <c r="H124" s="36"/>
      <c r="I124" s="36"/>
    </row>
    <row r="125" spans="1:17" x14ac:dyDescent="0.3">
      <c r="A125" s="1" t="s">
        <v>16</v>
      </c>
      <c r="B125" s="35"/>
      <c r="C125" s="35"/>
      <c r="D125" s="35"/>
      <c r="E125" s="35"/>
      <c r="F125" s="35"/>
      <c r="G125" s="35"/>
      <c r="H125" s="35"/>
      <c r="I125" s="35"/>
    </row>
    <row r="126" spans="1:17" x14ac:dyDescent="0.3">
      <c r="A126" s="34" t="s">
        <v>21</v>
      </c>
    </row>
    <row r="138" spans="9:13" x14ac:dyDescent="0.3">
      <c r="I138" s="38"/>
      <c r="J138" s="39"/>
      <c r="K138" s="40"/>
      <c r="L138" s="39"/>
      <c r="M138" s="41"/>
    </row>
    <row r="139" spans="9:13" x14ac:dyDescent="0.3">
      <c r="I139" s="38"/>
      <c r="J139" s="39"/>
      <c r="K139" s="40"/>
      <c r="L139" s="39"/>
      <c r="M139" s="41"/>
    </row>
    <row r="140" spans="9:13" x14ac:dyDescent="0.3">
      <c r="I140" s="38"/>
      <c r="J140" s="39"/>
      <c r="K140" s="40"/>
      <c r="L140" s="39"/>
      <c r="M140" s="41"/>
    </row>
    <row r="141" spans="9:13" x14ac:dyDescent="0.3">
      <c r="I141" s="38"/>
      <c r="J141" s="39"/>
      <c r="K141" s="40"/>
      <c r="L141" s="39"/>
      <c r="M141" s="41"/>
    </row>
    <row r="142" spans="9:13" x14ac:dyDescent="0.3">
      <c r="I142" s="38"/>
      <c r="J142" s="39"/>
      <c r="K142" s="40"/>
      <c r="L142" s="39"/>
      <c r="M142" s="41"/>
    </row>
  </sheetData>
  <mergeCells count="5">
    <mergeCell ref="A1:I1"/>
    <mergeCell ref="A2:I2"/>
    <mergeCell ref="A3:I3"/>
    <mergeCell ref="A4:I4"/>
    <mergeCell ref="A123:I123"/>
  </mergeCells>
  <phoneticPr fontId="0" type="noConversion"/>
  <printOptions horizontalCentered="1"/>
  <pageMargins left="0.5" right="0.5" top="0.5" bottom="0.5" header="0.5" footer="0.5"/>
  <pageSetup fitToHeight="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ltText="embedded notes document" r:id="rId5">
            <anchor moveWithCells="1">
              <from>
                <xdr:col>9</xdr:col>
                <xdr:colOff>95250</xdr:colOff>
                <xdr:row>2</xdr:row>
                <xdr:rowOff>12700</xdr:rowOff>
              </from>
              <to>
                <xdr:col>10</xdr:col>
                <xdr:colOff>400050</xdr:colOff>
                <xdr:row>5</xdr:row>
                <xdr:rowOff>133350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1"/>
  <sheetViews>
    <sheetView zoomScaleNormal="100" workbookViewId="0">
      <pane ySplit="5" topLeftCell="A120" activePane="bottomLeft" state="frozen"/>
      <selection activeCell="J1" sqref="J1"/>
      <selection pane="bottomLeft" sqref="A1:J1"/>
    </sheetView>
  </sheetViews>
  <sheetFormatPr defaultColWidth="8.81640625" defaultRowHeight="12.5" x14ac:dyDescent="0.25"/>
  <cols>
    <col min="1" max="1" width="4.7265625" style="31" bestFit="1" customWidth="1"/>
    <col min="2" max="2" width="9.26953125" style="25" customWidth="1"/>
    <col min="3" max="4" width="7.7265625" style="25" bestFit="1" customWidth="1"/>
    <col min="5" max="5" width="6.453125" style="25" bestFit="1" customWidth="1"/>
    <col min="6" max="6" width="9.7265625" style="25" bestFit="1" customWidth="1"/>
    <col min="7" max="7" width="12.1796875" style="25" customWidth="1"/>
    <col min="8" max="9" width="10.7265625" style="25" customWidth="1"/>
    <col min="10" max="10" width="10.81640625" style="25" customWidth="1"/>
    <col min="11" max="11" width="9.1796875" style="25" customWidth="1"/>
    <col min="12" max="16384" width="8.81640625" style="25"/>
  </cols>
  <sheetData>
    <row r="1" spans="1:11" s="1" customFormat="1" ht="15.75" customHeight="1" x14ac:dyDescent="0.3">
      <c r="A1" s="49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22"/>
    </row>
    <row r="2" spans="1:11" s="2" customFormat="1" ht="13" x14ac:dyDescent="0.3">
      <c r="A2" s="50" t="s">
        <v>10</v>
      </c>
      <c r="B2" s="51"/>
      <c r="C2" s="51"/>
      <c r="D2" s="51"/>
      <c r="E2" s="51"/>
      <c r="F2" s="51"/>
      <c r="G2" s="51"/>
      <c r="H2" s="51"/>
      <c r="I2" s="51"/>
      <c r="J2" s="51"/>
      <c r="K2" s="22"/>
    </row>
    <row r="3" spans="1:11" s="2" customFormat="1" ht="13" x14ac:dyDescent="0.3">
      <c r="A3" s="49" t="s">
        <v>12</v>
      </c>
      <c r="B3" s="49"/>
      <c r="C3" s="49"/>
      <c r="D3" s="49"/>
      <c r="E3" s="49"/>
      <c r="F3" s="49"/>
      <c r="G3" s="49"/>
      <c r="H3" s="49"/>
      <c r="I3" s="49"/>
      <c r="J3" s="49"/>
      <c r="K3" s="22"/>
    </row>
    <row r="4" spans="1:11" s="2" customFormat="1" ht="13" x14ac:dyDescent="0.3">
      <c r="A4" s="52" t="s">
        <v>20</v>
      </c>
      <c r="B4" s="52"/>
      <c r="C4" s="52"/>
      <c r="D4" s="52"/>
      <c r="E4" s="52"/>
      <c r="F4" s="52"/>
      <c r="G4" s="52"/>
      <c r="H4" s="52"/>
      <c r="I4" s="52"/>
      <c r="J4" s="52"/>
      <c r="K4" s="22"/>
    </row>
    <row r="5" spans="1:11" s="1" customFormat="1" ht="26" x14ac:dyDescent="0.3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15</v>
      </c>
      <c r="G5" s="4" t="s">
        <v>5</v>
      </c>
      <c r="H5" s="5" t="s">
        <v>6</v>
      </c>
      <c r="I5" s="4" t="s">
        <v>7</v>
      </c>
      <c r="J5" s="4" t="s">
        <v>8</v>
      </c>
    </row>
    <row r="6" spans="1:11" ht="13" x14ac:dyDescent="0.3">
      <c r="A6" s="23">
        <v>1900</v>
      </c>
      <c r="B6" s="10">
        <v>207</v>
      </c>
      <c r="C6" s="10">
        <v>887</v>
      </c>
      <c r="D6" s="24" t="s">
        <v>11</v>
      </c>
      <c r="E6" s="24" t="s">
        <v>11</v>
      </c>
      <c r="F6" s="24" t="s">
        <v>11</v>
      </c>
      <c r="G6" s="10">
        <v>6080</v>
      </c>
      <c r="H6" s="10">
        <v>448</v>
      </c>
      <c r="I6" s="10">
        <v>8800</v>
      </c>
      <c r="J6" s="10">
        <v>1140</v>
      </c>
    </row>
    <row r="7" spans="1:11" ht="13" x14ac:dyDescent="0.3">
      <c r="A7" s="23">
        <v>1901</v>
      </c>
      <c r="B7" s="10">
        <v>163</v>
      </c>
      <c r="C7" s="10">
        <v>761</v>
      </c>
      <c r="D7" s="24" t="s">
        <v>11</v>
      </c>
      <c r="E7" s="24" t="s">
        <v>11</v>
      </c>
      <c r="F7" s="24" t="s">
        <v>11</v>
      </c>
      <c r="G7" s="10">
        <v>2890</v>
      </c>
      <c r="H7" s="10">
        <v>605</v>
      </c>
      <c r="I7" s="10">
        <v>12000</v>
      </c>
      <c r="J7" s="10">
        <v>1320</v>
      </c>
    </row>
    <row r="8" spans="1:11" ht="13" x14ac:dyDescent="0.3">
      <c r="A8" s="23">
        <v>1902</v>
      </c>
      <c r="B8" s="10">
        <v>169</v>
      </c>
      <c r="C8" s="10">
        <v>1020</v>
      </c>
      <c r="D8" s="24" t="s">
        <v>11</v>
      </c>
      <c r="E8" s="24" t="s">
        <v>11</v>
      </c>
      <c r="F8" s="24" t="s">
        <v>11</v>
      </c>
      <c r="G8" s="10">
        <v>2460</v>
      </c>
      <c r="H8" s="10">
        <v>495</v>
      </c>
      <c r="I8" s="10">
        <v>9300</v>
      </c>
      <c r="J8" s="10">
        <v>1280</v>
      </c>
    </row>
    <row r="9" spans="1:11" ht="13" x14ac:dyDescent="0.3">
      <c r="A9" s="23">
        <v>1903</v>
      </c>
      <c r="B9" s="10">
        <v>281</v>
      </c>
      <c r="C9" s="10">
        <v>645</v>
      </c>
      <c r="D9" s="24" t="s">
        <v>11</v>
      </c>
      <c r="E9" s="24" t="s">
        <v>11</v>
      </c>
      <c r="F9" s="24" t="s">
        <v>11</v>
      </c>
      <c r="G9" s="10">
        <v>2430</v>
      </c>
      <c r="H9" s="10">
        <v>420</v>
      </c>
      <c r="I9" s="10">
        <v>7600</v>
      </c>
      <c r="J9" s="10">
        <v>1410</v>
      </c>
    </row>
    <row r="10" spans="1:11" ht="13" x14ac:dyDescent="0.3">
      <c r="A10" s="23">
        <v>1904</v>
      </c>
      <c r="B10" s="10">
        <v>303</v>
      </c>
      <c r="C10" s="10">
        <v>520</v>
      </c>
      <c r="D10" s="24" t="s">
        <v>11</v>
      </c>
      <c r="E10" s="24" t="s">
        <v>11</v>
      </c>
      <c r="F10" s="24" t="s">
        <v>11</v>
      </c>
      <c r="G10" s="10">
        <v>1820</v>
      </c>
      <c r="H10" s="10">
        <v>361</v>
      </c>
      <c r="I10" s="10">
        <v>6600</v>
      </c>
      <c r="J10" s="10">
        <v>1320</v>
      </c>
    </row>
    <row r="11" spans="1:11" ht="13" x14ac:dyDescent="0.3">
      <c r="A11" s="23">
        <v>1905</v>
      </c>
      <c r="B11" s="10">
        <v>420</v>
      </c>
      <c r="C11" s="10">
        <v>723</v>
      </c>
      <c r="D11" s="24" t="s">
        <v>11</v>
      </c>
      <c r="E11" s="24" t="s">
        <v>11</v>
      </c>
      <c r="F11" s="24" t="s">
        <v>11</v>
      </c>
      <c r="G11" s="10">
        <v>2160</v>
      </c>
      <c r="H11" s="10">
        <v>383</v>
      </c>
      <c r="I11" s="10">
        <v>7000</v>
      </c>
      <c r="J11" s="10">
        <v>1600</v>
      </c>
    </row>
    <row r="12" spans="1:11" ht="13" x14ac:dyDescent="0.3">
      <c r="A12" s="23">
        <v>1906</v>
      </c>
      <c r="B12" s="10">
        <v>646</v>
      </c>
      <c r="C12" s="10">
        <v>1390</v>
      </c>
      <c r="D12" s="24" t="s">
        <v>11</v>
      </c>
      <c r="E12" s="24" t="s">
        <v>11</v>
      </c>
      <c r="F12" s="24" t="s">
        <v>11</v>
      </c>
      <c r="G12" s="10">
        <v>3390</v>
      </c>
      <c r="H12" s="10">
        <v>391</v>
      </c>
      <c r="I12" s="10">
        <v>7100</v>
      </c>
      <c r="J12" s="10">
        <v>3330</v>
      </c>
    </row>
    <row r="13" spans="1:11" ht="13" x14ac:dyDescent="0.3">
      <c r="A13" s="23">
        <v>1907</v>
      </c>
      <c r="B13" s="10">
        <v>481</v>
      </c>
      <c r="C13" s="10">
        <v>1060</v>
      </c>
      <c r="D13" s="24" t="s">
        <v>11</v>
      </c>
      <c r="E13" s="24" t="s">
        <v>11</v>
      </c>
      <c r="F13" s="24" t="s">
        <v>11</v>
      </c>
      <c r="G13" s="10">
        <v>4290</v>
      </c>
      <c r="H13" s="10">
        <v>726</v>
      </c>
      <c r="I13" s="10">
        <v>13000</v>
      </c>
      <c r="J13" s="10">
        <v>3250</v>
      </c>
    </row>
    <row r="14" spans="1:11" ht="13" x14ac:dyDescent="0.3">
      <c r="A14" s="23">
        <v>1908</v>
      </c>
      <c r="B14" s="10">
        <v>441</v>
      </c>
      <c r="C14" s="10">
        <v>249</v>
      </c>
      <c r="D14" s="24" t="s">
        <v>11</v>
      </c>
      <c r="E14" s="24" t="s">
        <v>11</v>
      </c>
      <c r="F14" s="24" t="s">
        <v>11</v>
      </c>
      <c r="G14" s="10">
        <v>2880</v>
      </c>
      <c r="H14" s="10">
        <v>530</v>
      </c>
      <c r="I14" s="10">
        <v>9600</v>
      </c>
      <c r="J14" s="10">
        <v>3180</v>
      </c>
    </row>
    <row r="15" spans="1:11" ht="13" x14ac:dyDescent="0.3">
      <c r="A15" s="23">
        <v>1909</v>
      </c>
      <c r="B15" s="10">
        <v>821</v>
      </c>
      <c r="C15" s="10">
        <v>838</v>
      </c>
      <c r="D15" s="24" t="s">
        <v>11</v>
      </c>
      <c r="E15" s="24" t="s">
        <v>11</v>
      </c>
      <c r="F15" s="24" t="s">
        <v>11</v>
      </c>
      <c r="G15" s="10">
        <v>5390</v>
      </c>
      <c r="H15" s="10">
        <v>286</v>
      </c>
      <c r="I15" s="10">
        <v>5200</v>
      </c>
      <c r="J15" s="10">
        <v>2590</v>
      </c>
    </row>
    <row r="16" spans="1:11" ht="13" x14ac:dyDescent="0.3">
      <c r="A16" s="23">
        <v>1910</v>
      </c>
      <c r="B16" s="10">
        <v>1120</v>
      </c>
      <c r="C16" s="10">
        <v>890</v>
      </c>
      <c r="D16" s="24" t="s">
        <v>11</v>
      </c>
      <c r="E16" s="24" t="s">
        <v>11</v>
      </c>
      <c r="F16" s="24" t="s">
        <v>11</v>
      </c>
      <c r="G16" s="10">
        <v>5730</v>
      </c>
      <c r="H16" s="10">
        <v>243</v>
      </c>
      <c r="I16" s="10">
        <v>4300</v>
      </c>
      <c r="J16" s="10">
        <v>2650</v>
      </c>
    </row>
    <row r="17" spans="1:10" ht="13" x14ac:dyDescent="0.3">
      <c r="A17" s="23">
        <v>1911</v>
      </c>
      <c r="B17" s="10">
        <v>856</v>
      </c>
      <c r="C17" s="10">
        <v>603</v>
      </c>
      <c r="D17" s="26">
        <v>189</v>
      </c>
      <c r="E17" s="24" t="s">
        <v>11</v>
      </c>
      <c r="F17" s="24" t="s">
        <v>11</v>
      </c>
      <c r="G17" s="10">
        <v>4530</v>
      </c>
      <c r="H17" s="10">
        <v>353</v>
      </c>
      <c r="I17" s="10">
        <v>6200</v>
      </c>
      <c r="J17" s="10">
        <v>2850</v>
      </c>
    </row>
    <row r="18" spans="1:10" ht="13" x14ac:dyDescent="0.3">
      <c r="A18" s="23">
        <v>1912</v>
      </c>
      <c r="B18" s="10">
        <v>384</v>
      </c>
      <c r="C18" s="10">
        <v>902</v>
      </c>
      <c r="D18" s="26">
        <v>162</v>
      </c>
      <c r="E18" s="24" t="s">
        <v>11</v>
      </c>
      <c r="F18" s="24" t="s">
        <v>11</v>
      </c>
      <c r="G18" s="10">
        <v>4190</v>
      </c>
      <c r="H18" s="10">
        <v>728</v>
      </c>
      <c r="I18" s="10">
        <v>12000</v>
      </c>
      <c r="J18" s="10">
        <v>2830</v>
      </c>
    </row>
    <row r="19" spans="1:10" ht="13" x14ac:dyDescent="0.3">
      <c r="A19" s="23">
        <v>1913</v>
      </c>
      <c r="B19" s="10">
        <v>771</v>
      </c>
      <c r="C19" s="10">
        <v>929</v>
      </c>
      <c r="D19" s="26">
        <v>135</v>
      </c>
      <c r="E19" s="24" t="s">
        <v>11</v>
      </c>
      <c r="F19" s="24" t="s">
        <v>11</v>
      </c>
      <c r="G19" s="10">
        <v>6590</v>
      </c>
      <c r="H19" s="10">
        <v>463</v>
      </c>
      <c r="I19" s="10">
        <v>7630</v>
      </c>
      <c r="J19" s="10">
        <v>3520</v>
      </c>
    </row>
    <row r="20" spans="1:10" ht="13" x14ac:dyDescent="0.3">
      <c r="A20" s="23">
        <v>1914</v>
      </c>
      <c r="B20" s="10">
        <v>253</v>
      </c>
      <c r="C20" s="10">
        <v>164</v>
      </c>
      <c r="D20" s="26">
        <v>212</v>
      </c>
      <c r="E20" s="24" t="s">
        <v>11</v>
      </c>
      <c r="F20" s="24" t="s">
        <v>11</v>
      </c>
      <c r="G20" s="10">
        <v>3970</v>
      </c>
      <c r="H20" s="10">
        <v>1100</v>
      </c>
      <c r="I20" s="10">
        <v>17900</v>
      </c>
      <c r="J20" s="10">
        <v>2380</v>
      </c>
    </row>
    <row r="21" spans="1:10" ht="13" x14ac:dyDescent="0.3">
      <c r="A21" s="23">
        <v>1915</v>
      </c>
      <c r="B21" s="10">
        <v>251</v>
      </c>
      <c r="C21" s="10">
        <v>197</v>
      </c>
      <c r="D21" s="27">
        <v>24.6</v>
      </c>
      <c r="E21" s="24" t="s">
        <v>11</v>
      </c>
      <c r="F21" s="24" t="s">
        <v>11</v>
      </c>
      <c r="G21" s="10">
        <v>4360</v>
      </c>
      <c r="H21" s="10">
        <v>1500</v>
      </c>
      <c r="I21" s="10">
        <v>24200</v>
      </c>
      <c r="J21" s="10">
        <v>1720</v>
      </c>
    </row>
    <row r="22" spans="1:10" ht="13" x14ac:dyDescent="0.3">
      <c r="A22" s="23">
        <v>1916</v>
      </c>
      <c r="B22" s="10">
        <v>393</v>
      </c>
      <c r="C22" s="10">
        <v>319</v>
      </c>
      <c r="D22" s="27">
        <v>28.7</v>
      </c>
      <c r="E22" s="24" t="s">
        <v>11</v>
      </c>
      <c r="F22" s="24" t="s">
        <v>11</v>
      </c>
      <c r="G22" s="10">
        <v>5130</v>
      </c>
      <c r="H22" s="10">
        <v>1340</v>
      </c>
      <c r="I22" s="10">
        <v>20000</v>
      </c>
      <c r="J22" s="10">
        <v>3220</v>
      </c>
    </row>
    <row r="23" spans="1:10" ht="13" x14ac:dyDescent="0.3">
      <c r="A23" s="23">
        <v>1917</v>
      </c>
      <c r="B23" s="10">
        <v>579</v>
      </c>
      <c r="C23" s="10">
        <v>298</v>
      </c>
      <c r="D23" s="28">
        <v>5.34</v>
      </c>
      <c r="E23" s="24" t="s">
        <v>11</v>
      </c>
      <c r="F23" s="24" t="s">
        <v>11</v>
      </c>
      <c r="G23" s="10">
        <v>4060</v>
      </c>
      <c r="H23" s="10">
        <v>1300</v>
      </c>
      <c r="I23" s="10">
        <v>16600</v>
      </c>
      <c r="J23" s="10">
        <v>3380</v>
      </c>
    </row>
    <row r="24" spans="1:10" ht="13" x14ac:dyDescent="0.3">
      <c r="A24" s="23">
        <v>1918</v>
      </c>
      <c r="B24" s="10">
        <v>746</v>
      </c>
      <c r="C24" s="10">
        <v>336</v>
      </c>
      <c r="D24" s="24" t="s">
        <v>11</v>
      </c>
      <c r="E24" s="24" t="s">
        <v>11</v>
      </c>
      <c r="F24" s="24" t="s">
        <v>11</v>
      </c>
      <c r="G24" s="10">
        <v>3000</v>
      </c>
      <c r="H24" s="10">
        <v>981</v>
      </c>
      <c r="I24" s="10">
        <v>10600</v>
      </c>
      <c r="J24" s="10">
        <v>3860</v>
      </c>
    </row>
    <row r="25" spans="1:10" ht="13" x14ac:dyDescent="0.3">
      <c r="A25" s="23">
        <v>1919</v>
      </c>
      <c r="B25" s="10">
        <v>701</v>
      </c>
      <c r="C25" s="10">
        <v>328</v>
      </c>
      <c r="D25" s="24" t="s">
        <v>11</v>
      </c>
      <c r="E25" s="24" t="s">
        <v>11</v>
      </c>
      <c r="F25" s="24" t="s">
        <v>11</v>
      </c>
      <c r="G25" s="10">
        <v>1930</v>
      </c>
      <c r="H25" s="10">
        <v>690</v>
      </c>
      <c r="I25" s="10">
        <v>6510</v>
      </c>
      <c r="J25" s="24" t="s">
        <v>11</v>
      </c>
    </row>
    <row r="26" spans="1:10" ht="13" x14ac:dyDescent="0.3">
      <c r="A26" s="23">
        <v>1920</v>
      </c>
      <c r="B26" s="10">
        <v>764</v>
      </c>
      <c r="C26" s="10">
        <v>589</v>
      </c>
      <c r="D26" s="24" t="s">
        <v>11</v>
      </c>
      <c r="E26" s="24" t="s">
        <v>11</v>
      </c>
      <c r="F26" s="24" t="s">
        <v>11</v>
      </c>
      <c r="G26" s="10">
        <v>2650</v>
      </c>
      <c r="H26" s="10">
        <v>716</v>
      </c>
      <c r="I26" s="10">
        <v>5820</v>
      </c>
      <c r="J26" s="24" t="s">
        <v>11</v>
      </c>
    </row>
    <row r="27" spans="1:10" ht="13" x14ac:dyDescent="0.3">
      <c r="A27" s="23">
        <v>1921</v>
      </c>
      <c r="B27" s="10">
        <v>336</v>
      </c>
      <c r="C27" s="10">
        <v>149</v>
      </c>
      <c r="D27" s="24" t="s">
        <v>11</v>
      </c>
      <c r="E27" s="24" t="s">
        <v>11</v>
      </c>
      <c r="F27" s="24" t="s">
        <v>11</v>
      </c>
      <c r="G27" s="10">
        <v>1010</v>
      </c>
      <c r="H27" s="10">
        <v>352</v>
      </c>
      <c r="I27" s="10">
        <v>3200</v>
      </c>
      <c r="J27" s="24" t="s">
        <v>11</v>
      </c>
    </row>
    <row r="28" spans="1:10" ht="13" x14ac:dyDescent="0.3">
      <c r="A28" s="23">
        <v>1922</v>
      </c>
      <c r="B28" s="10">
        <v>489</v>
      </c>
      <c r="C28" s="10">
        <v>0</v>
      </c>
      <c r="D28" s="24" t="s">
        <v>11</v>
      </c>
      <c r="E28" s="24" t="s">
        <v>11</v>
      </c>
      <c r="F28" s="24" t="s">
        <v>11</v>
      </c>
      <c r="G28" s="10">
        <v>489</v>
      </c>
      <c r="H28" s="10">
        <v>397</v>
      </c>
      <c r="I28" s="10">
        <v>3850</v>
      </c>
      <c r="J28" s="24" t="s">
        <v>11</v>
      </c>
    </row>
    <row r="29" spans="1:10" ht="13" x14ac:dyDescent="0.3">
      <c r="A29" s="23">
        <v>1923</v>
      </c>
      <c r="B29" s="10">
        <v>936</v>
      </c>
      <c r="C29" s="10">
        <v>2480</v>
      </c>
      <c r="D29" s="24" t="s">
        <v>11</v>
      </c>
      <c r="E29" s="24" t="s">
        <v>11</v>
      </c>
      <c r="F29" s="24" t="s">
        <v>11</v>
      </c>
      <c r="G29" s="10">
        <v>3410</v>
      </c>
      <c r="H29" s="10">
        <v>333</v>
      </c>
      <c r="I29" s="10">
        <v>3170</v>
      </c>
      <c r="J29" s="24" t="s">
        <v>11</v>
      </c>
    </row>
    <row r="30" spans="1:10" ht="13" x14ac:dyDescent="0.3">
      <c r="A30" s="23">
        <v>1924</v>
      </c>
      <c r="B30" s="10">
        <v>663</v>
      </c>
      <c r="C30" s="10">
        <v>212</v>
      </c>
      <c r="D30" s="24" t="s">
        <v>11</v>
      </c>
      <c r="E30" s="24" t="s">
        <v>11</v>
      </c>
      <c r="F30" s="24" t="s">
        <v>11</v>
      </c>
      <c r="G30" s="10">
        <v>875</v>
      </c>
      <c r="H30" s="10">
        <v>320</v>
      </c>
      <c r="I30" s="10">
        <v>3050</v>
      </c>
      <c r="J30" s="24" t="s">
        <v>11</v>
      </c>
    </row>
    <row r="31" spans="1:10" ht="13" x14ac:dyDescent="0.3">
      <c r="A31" s="23">
        <v>1925</v>
      </c>
      <c r="B31" s="10">
        <v>814</v>
      </c>
      <c r="C31" s="10">
        <v>1980</v>
      </c>
      <c r="D31" s="24" t="s">
        <v>11</v>
      </c>
      <c r="E31" s="24" t="s">
        <v>11</v>
      </c>
      <c r="F31" s="24" t="s">
        <v>11</v>
      </c>
      <c r="G31" s="10">
        <v>2790</v>
      </c>
      <c r="H31" s="10">
        <v>396</v>
      </c>
      <c r="I31" s="10">
        <v>3700</v>
      </c>
      <c r="J31" s="10">
        <v>6710</v>
      </c>
    </row>
    <row r="32" spans="1:10" ht="13" x14ac:dyDescent="0.3">
      <c r="A32" s="23">
        <v>1926</v>
      </c>
      <c r="B32" s="10">
        <v>985</v>
      </c>
      <c r="C32" s="10">
        <v>3110</v>
      </c>
      <c r="D32" s="24" t="s">
        <v>11</v>
      </c>
      <c r="E32" s="24" t="s">
        <v>11</v>
      </c>
      <c r="F32" s="24" t="s">
        <v>11</v>
      </c>
      <c r="G32" s="10">
        <v>4100</v>
      </c>
      <c r="H32" s="10">
        <v>406</v>
      </c>
      <c r="I32" s="10">
        <v>3720</v>
      </c>
      <c r="J32" s="10">
        <v>6360</v>
      </c>
    </row>
    <row r="33" spans="1:10" ht="13" x14ac:dyDescent="0.3">
      <c r="A33" s="23">
        <v>1927</v>
      </c>
      <c r="B33" s="10">
        <v>686</v>
      </c>
      <c r="C33" s="10">
        <v>1490</v>
      </c>
      <c r="D33" s="24" t="s">
        <v>11</v>
      </c>
      <c r="E33" s="24" t="s">
        <v>11</v>
      </c>
      <c r="F33" s="24" t="s">
        <v>11</v>
      </c>
      <c r="G33" s="10">
        <v>2180</v>
      </c>
      <c r="H33" s="10">
        <v>310</v>
      </c>
      <c r="I33" s="10">
        <v>2900</v>
      </c>
      <c r="J33" s="10">
        <v>5780</v>
      </c>
    </row>
    <row r="34" spans="1:10" ht="13" x14ac:dyDescent="0.3">
      <c r="A34" s="23">
        <v>1928</v>
      </c>
      <c r="B34" s="10">
        <v>763</v>
      </c>
      <c r="C34" s="10">
        <v>1670</v>
      </c>
      <c r="D34" s="24" t="s">
        <v>11</v>
      </c>
      <c r="E34" s="24" t="s">
        <v>11</v>
      </c>
      <c r="F34" s="24" t="s">
        <v>11</v>
      </c>
      <c r="G34" s="10">
        <v>2440</v>
      </c>
      <c r="H34" s="10">
        <v>303</v>
      </c>
      <c r="I34" s="10">
        <v>2890</v>
      </c>
      <c r="J34" s="10">
        <v>6910</v>
      </c>
    </row>
    <row r="35" spans="1:10" ht="13" x14ac:dyDescent="0.3">
      <c r="A35" s="23">
        <v>1929</v>
      </c>
      <c r="B35" s="10">
        <v>923</v>
      </c>
      <c r="C35" s="10">
        <v>3180</v>
      </c>
      <c r="D35" s="24" t="s">
        <v>11</v>
      </c>
      <c r="E35" s="24" t="s">
        <v>11</v>
      </c>
      <c r="F35" s="24" t="s">
        <v>11</v>
      </c>
      <c r="G35" s="10">
        <v>4100</v>
      </c>
      <c r="H35" s="10">
        <v>309</v>
      </c>
      <c r="I35" s="10">
        <v>2940</v>
      </c>
      <c r="J35" s="10">
        <v>7660</v>
      </c>
    </row>
    <row r="36" spans="1:10" ht="13" x14ac:dyDescent="0.3">
      <c r="A36" s="23">
        <v>1930</v>
      </c>
      <c r="B36" s="10">
        <v>665</v>
      </c>
      <c r="C36" s="10">
        <v>1660</v>
      </c>
      <c r="D36" s="24" t="s">
        <v>11</v>
      </c>
      <c r="E36" s="24" t="s">
        <v>11</v>
      </c>
      <c r="F36" s="24" t="s">
        <v>11</v>
      </c>
      <c r="G36" s="10">
        <v>2330</v>
      </c>
      <c r="H36" s="10">
        <v>265</v>
      </c>
      <c r="I36" s="10">
        <v>2600</v>
      </c>
      <c r="J36" s="10">
        <v>5650</v>
      </c>
    </row>
    <row r="37" spans="1:10" ht="13" x14ac:dyDescent="0.3">
      <c r="A37" s="23">
        <v>1931</v>
      </c>
      <c r="B37" s="10">
        <v>437</v>
      </c>
      <c r="C37" s="10">
        <v>749</v>
      </c>
      <c r="D37" s="24" t="s">
        <v>11</v>
      </c>
      <c r="E37" s="10">
        <v>608</v>
      </c>
      <c r="F37" s="24" t="s">
        <v>11</v>
      </c>
      <c r="G37" s="10">
        <v>577.71374062594816</v>
      </c>
      <c r="H37" s="10">
        <v>265</v>
      </c>
      <c r="I37" s="10">
        <v>2840</v>
      </c>
      <c r="J37" s="10">
        <v>3620</v>
      </c>
    </row>
    <row r="38" spans="1:10" ht="13" x14ac:dyDescent="0.3">
      <c r="A38" s="23">
        <v>1932</v>
      </c>
      <c r="B38" s="10">
        <v>154</v>
      </c>
      <c r="C38" s="10">
        <v>552</v>
      </c>
      <c r="D38" s="24" t="s">
        <v>11</v>
      </c>
      <c r="E38" s="10">
        <v>824</v>
      </c>
      <c r="F38" s="24" t="s">
        <v>11</v>
      </c>
      <c r="G38" s="10">
        <v>489.46509221758106</v>
      </c>
      <c r="H38" s="10">
        <v>309</v>
      </c>
      <c r="I38" s="10">
        <v>3680</v>
      </c>
      <c r="J38" s="10">
        <v>2880</v>
      </c>
    </row>
    <row r="39" spans="1:10" ht="13" x14ac:dyDescent="0.3">
      <c r="A39" s="23">
        <v>1933</v>
      </c>
      <c r="B39" s="10">
        <v>165</v>
      </c>
      <c r="C39" s="10">
        <v>755</v>
      </c>
      <c r="D39" s="24" t="s">
        <v>11</v>
      </c>
      <c r="E39" s="10">
        <v>739</v>
      </c>
      <c r="F39" s="24" t="s">
        <v>11</v>
      </c>
      <c r="G39" s="10">
        <v>1010</v>
      </c>
      <c r="H39" s="10">
        <v>331</v>
      </c>
      <c r="I39" s="10">
        <v>4150</v>
      </c>
      <c r="J39" s="10">
        <v>3460</v>
      </c>
    </row>
    <row r="40" spans="1:10" ht="13" x14ac:dyDescent="0.3">
      <c r="A40" s="23">
        <v>1934</v>
      </c>
      <c r="B40" s="10">
        <v>265</v>
      </c>
      <c r="C40" s="10">
        <v>1320</v>
      </c>
      <c r="D40" s="24" t="s">
        <v>11</v>
      </c>
      <c r="E40" s="10">
        <v>604</v>
      </c>
      <c r="F40" s="24" t="s">
        <v>11</v>
      </c>
      <c r="G40" s="10">
        <v>1720</v>
      </c>
      <c r="H40" s="10">
        <v>331</v>
      </c>
      <c r="I40" s="10">
        <v>4030</v>
      </c>
      <c r="J40" s="10">
        <v>5850</v>
      </c>
    </row>
    <row r="41" spans="1:10" ht="13" x14ac:dyDescent="0.3">
      <c r="A41" s="23">
        <v>1935</v>
      </c>
      <c r="B41" s="10">
        <v>425</v>
      </c>
      <c r="C41" s="10">
        <v>1710</v>
      </c>
      <c r="D41" s="24" t="s">
        <v>11</v>
      </c>
      <c r="E41" s="10">
        <v>619</v>
      </c>
      <c r="F41" s="24" t="s">
        <v>11</v>
      </c>
      <c r="G41" s="10">
        <v>2120</v>
      </c>
      <c r="H41" s="10">
        <v>375</v>
      </c>
      <c r="I41" s="10">
        <v>4460</v>
      </c>
      <c r="J41" s="10">
        <v>8760</v>
      </c>
    </row>
    <row r="42" spans="1:10" ht="13" x14ac:dyDescent="0.3">
      <c r="A42" s="23">
        <v>1936</v>
      </c>
      <c r="B42" s="10">
        <v>598</v>
      </c>
      <c r="C42" s="10">
        <v>2470</v>
      </c>
      <c r="D42" s="24" t="s">
        <v>11</v>
      </c>
      <c r="E42" s="10">
        <v>706</v>
      </c>
      <c r="F42" s="24" t="s">
        <v>11</v>
      </c>
      <c r="G42" s="10">
        <v>2980</v>
      </c>
      <c r="H42" s="10">
        <v>331</v>
      </c>
      <c r="I42" s="10">
        <v>3880</v>
      </c>
      <c r="J42" s="10">
        <v>7940</v>
      </c>
    </row>
    <row r="43" spans="1:10" ht="13" x14ac:dyDescent="0.3">
      <c r="A43" s="23">
        <v>1937</v>
      </c>
      <c r="B43" s="10">
        <v>748</v>
      </c>
      <c r="C43" s="10">
        <v>4600</v>
      </c>
      <c r="D43" s="26">
        <v>238</v>
      </c>
      <c r="E43" s="10">
        <v>2020</v>
      </c>
      <c r="F43" s="24" t="s">
        <v>11</v>
      </c>
      <c r="G43" s="10">
        <v>3800</v>
      </c>
      <c r="H43" s="10">
        <v>375</v>
      </c>
      <c r="I43" s="10">
        <v>4250</v>
      </c>
      <c r="J43" s="10">
        <v>11400</v>
      </c>
    </row>
    <row r="44" spans="1:10" ht="13" x14ac:dyDescent="0.3">
      <c r="A44" s="23">
        <v>1938</v>
      </c>
      <c r="B44" s="10">
        <v>426</v>
      </c>
      <c r="C44" s="10">
        <v>1110</v>
      </c>
      <c r="D44" s="26">
        <v>343</v>
      </c>
      <c r="E44" s="10">
        <v>757</v>
      </c>
      <c r="F44" s="24" t="s">
        <v>11</v>
      </c>
      <c r="G44" s="10">
        <v>2450</v>
      </c>
      <c r="H44" s="10">
        <v>331</v>
      </c>
      <c r="I44" s="10">
        <v>3830</v>
      </c>
      <c r="J44" s="10">
        <v>8070</v>
      </c>
    </row>
    <row r="45" spans="1:10" ht="13" x14ac:dyDescent="0.3">
      <c r="A45" s="23">
        <v>1939</v>
      </c>
      <c r="B45" s="10">
        <v>369</v>
      </c>
      <c r="C45" s="10">
        <v>1670</v>
      </c>
      <c r="D45" s="26">
        <v>296</v>
      </c>
      <c r="E45" s="10">
        <v>1580</v>
      </c>
      <c r="F45" s="24" t="s">
        <v>11</v>
      </c>
      <c r="G45" s="10">
        <v>918.96755136819286</v>
      </c>
      <c r="H45" s="10">
        <v>375</v>
      </c>
      <c r="I45" s="10">
        <v>4400</v>
      </c>
      <c r="J45" s="10">
        <v>8610</v>
      </c>
    </row>
    <row r="46" spans="1:10" ht="13" x14ac:dyDescent="0.3">
      <c r="A46" s="23">
        <v>1940</v>
      </c>
      <c r="B46" s="10">
        <v>737</v>
      </c>
      <c r="C46" s="10">
        <v>4090</v>
      </c>
      <c r="D46" s="26">
        <v>179</v>
      </c>
      <c r="E46" s="10">
        <v>2460</v>
      </c>
      <c r="F46" s="24" t="s">
        <v>11</v>
      </c>
      <c r="G46" s="10">
        <v>3770.6986636717475</v>
      </c>
      <c r="H46" s="10">
        <v>397</v>
      </c>
      <c r="I46" s="10">
        <v>4620</v>
      </c>
      <c r="J46" s="10">
        <v>9690</v>
      </c>
    </row>
    <row r="47" spans="1:10" ht="13" x14ac:dyDescent="0.3">
      <c r="A47" s="23">
        <v>1941</v>
      </c>
      <c r="B47" s="10">
        <v>1210</v>
      </c>
      <c r="C47" s="10">
        <v>6310</v>
      </c>
      <c r="D47" s="26">
        <v>258</v>
      </c>
      <c r="E47" s="10">
        <v>4180</v>
      </c>
      <c r="F47" s="24" t="s">
        <v>11</v>
      </c>
      <c r="G47" s="10">
        <v>7260</v>
      </c>
      <c r="H47" s="10">
        <v>463</v>
      </c>
      <c r="I47" s="10">
        <v>5130</v>
      </c>
      <c r="J47" s="10">
        <v>14100</v>
      </c>
    </row>
    <row r="48" spans="1:10" ht="13" x14ac:dyDescent="0.3">
      <c r="A48" s="23">
        <v>1942</v>
      </c>
      <c r="B48" s="10">
        <v>1250</v>
      </c>
      <c r="C48" s="10">
        <v>4350</v>
      </c>
      <c r="D48" s="26">
        <v>253</v>
      </c>
      <c r="E48" s="10">
        <v>2600</v>
      </c>
      <c r="F48" s="24" t="s">
        <v>11</v>
      </c>
      <c r="G48" s="10">
        <v>8850</v>
      </c>
      <c r="H48" s="10">
        <v>573</v>
      </c>
      <c r="I48" s="10">
        <v>5730</v>
      </c>
      <c r="J48" s="10">
        <v>12200</v>
      </c>
    </row>
    <row r="49" spans="1:10" ht="13" x14ac:dyDescent="0.3">
      <c r="A49" s="23">
        <v>1943</v>
      </c>
      <c r="B49" s="10">
        <v>1560</v>
      </c>
      <c r="C49" s="10">
        <v>6350</v>
      </c>
      <c r="D49" s="26">
        <v>195</v>
      </c>
      <c r="E49" s="10">
        <v>2050</v>
      </c>
      <c r="F49" s="24" t="s">
        <v>11</v>
      </c>
      <c r="G49" s="10">
        <v>11600</v>
      </c>
      <c r="H49" s="10">
        <v>2070</v>
      </c>
      <c r="I49" s="10">
        <v>19500</v>
      </c>
      <c r="J49" s="10">
        <v>11300</v>
      </c>
    </row>
    <row r="50" spans="1:10" ht="13" x14ac:dyDescent="0.3">
      <c r="A50" s="23">
        <v>1944</v>
      </c>
      <c r="B50" s="10">
        <v>691</v>
      </c>
      <c r="C50" s="10">
        <v>4140</v>
      </c>
      <c r="D50" s="26">
        <v>185</v>
      </c>
      <c r="E50" s="10">
        <v>1810</v>
      </c>
      <c r="F50" s="24" t="s">
        <v>11</v>
      </c>
      <c r="G50" s="10">
        <v>4650</v>
      </c>
      <c r="H50" s="10">
        <v>4720</v>
      </c>
      <c r="I50" s="10">
        <v>43700</v>
      </c>
      <c r="J50" s="10">
        <v>8360</v>
      </c>
    </row>
    <row r="51" spans="1:10" ht="13" x14ac:dyDescent="0.3">
      <c r="A51" s="23">
        <v>1945</v>
      </c>
      <c r="B51" s="10">
        <v>589</v>
      </c>
      <c r="C51" s="10">
        <v>5120</v>
      </c>
      <c r="D51" s="26">
        <v>198</v>
      </c>
      <c r="E51" s="10">
        <v>1390</v>
      </c>
      <c r="F51" s="24" t="s">
        <v>11</v>
      </c>
      <c r="G51" s="10">
        <v>5500</v>
      </c>
      <c r="H51" s="10">
        <v>1260</v>
      </c>
      <c r="I51" s="10">
        <v>11500</v>
      </c>
      <c r="J51" s="10">
        <v>8810</v>
      </c>
    </row>
    <row r="52" spans="1:10" ht="13" x14ac:dyDescent="0.3">
      <c r="A52" s="23">
        <v>1946</v>
      </c>
      <c r="B52" s="10">
        <v>489</v>
      </c>
      <c r="C52" s="10">
        <v>4270</v>
      </c>
      <c r="D52" s="26">
        <v>354</v>
      </c>
      <c r="E52" s="10">
        <v>3550</v>
      </c>
      <c r="F52" s="24" t="s">
        <v>11</v>
      </c>
      <c r="G52" s="10">
        <v>6790</v>
      </c>
      <c r="H52" s="10">
        <v>441</v>
      </c>
      <c r="I52" s="10">
        <v>3680</v>
      </c>
      <c r="J52" s="10">
        <v>11900</v>
      </c>
    </row>
    <row r="53" spans="1:10" ht="13" x14ac:dyDescent="0.3">
      <c r="A53" s="23">
        <v>1947</v>
      </c>
      <c r="B53" s="10">
        <v>189</v>
      </c>
      <c r="C53" s="10">
        <v>3630</v>
      </c>
      <c r="D53" s="26">
        <v>291</v>
      </c>
      <c r="E53" s="10">
        <v>2880</v>
      </c>
      <c r="F53" s="24" t="s">
        <v>11</v>
      </c>
      <c r="G53" s="10">
        <v>5090</v>
      </c>
      <c r="H53" s="10">
        <v>617</v>
      </c>
      <c r="I53" s="10">
        <v>4500</v>
      </c>
      <c r="J53" s="10">
        <v>10900</v>
      </c>
    </row>
    <row r="54" spans="1:10" ht="13" x14ac:dyDescent="0.3">
      <c r="A54" s="23">
        <v>1948</v>
      </c>
      <c r="B54" s="10">
        <v>122</v>
      </c>
      <c r="C54" s="10">
        <v>8870</v>
      </c>
      <c r="D54" s="26">
        <v>244</v>
      </c>
      <c r="E54" s="10">
        <v>1690</v>
      </c>
      <c r="F54" s="24" t="s">
        <v>11</v>
      </c>
      <c r="G54" s="10">
        <v>8750</v>
      </c>
      <c r="H54" s="10">
        <v>375</v>
      </c>
      <c r="I54" s="10">
        <v>2530</v>
      </c>
      <c r="J54" s="10">
        <v>14700</v>
      </c>
    </row>
    <row r="55" spans="1:10" ht="13" x14ac:dyDescent="0.3">
      <c r="A55" s="23">
        <v>1949</v>
      </c>
      <c r="B55" s="10">
        <v>233</v>
      </c>
      <c r="C55" s="10">
        <v>9720</v>
      </c>
      <c r="D55" s="27">
        <v>97.9</v>
      </c>
      <c r="E55" s="10">
        <v>1980</v>
      </c>
      <c r="F55" s="24" t="s">
        <v>11</v>
      </c>
      <c r="G55" s="10">
        <v>9820</v>
      </c>
      <c r="H55" s="10">
        <v>573</v>
      </c>
      <c r="I55" s="10">
        <v>3920</v>
      </c>
      <c r="J55" s="10">
        <v>12700</v>
      </c>
    </row>
    <row r="56" spans="1:10" ht="13" x14ac:dyDescent="0.3">
      <c r="A56" s="23">
        <v>1950</v>
      </c>
      <c r="B56" s="10">
        <v>263</v>
      </c>
      <c r="C56" s="10">
        <v>12500</v>
      </c>
      <c r="D56" s="26">
        <v>239</v>
      </c>
      <c r="E56" s="10">
        <v>2790</v>
      </c>
      <c r="F56" s="24" t="s">
        <v>11</v>
      </c>
      <c r="G56" s="10">
        <v>12600</v>
      </c>
      <c r="H56" s="10">
        <v>485</v>
      </c>
      <c r="I56" s="10">
        <v>3280</v>
      </c>
      <c r="J56" s="10">
        <v>16200</v>
      </c>
    </row>
    <row r="57" spans="1:10" ht="13" x14ac:dyDescent="0.3">
      <c r="A57" s="23">
        <v>1951</v>
      </c>
      <c r="B57" s="10">
        <v>270</v>
      </c>
      <c r="C57" s="10">
        <v>11500</v>
      </c>
      <c r="D57" s="26">
        <v>296</v>
      </c>
      <c r="E57" s="10">
        <v>4690</v>
      </c>
      <c r="F57" s="24" t="s">
        <v>11</v>
      </c>
      <c r="G57" s="10">
        <v>11400</v>
      </c>
      <c r="H57" s="10">
        <v>595</v>
      </c>
      <c r="I57" s="10">
        <v>3720</v>
      </c>
      <c r="J57" s="10">
        <v>19200</v>
      </c>
    </row>
    <row r="58" spans="1:10" ht="13" x14ac:dyDescent="0.3">
      <c r="A58" s="23">
        <v>1952</v>
      </c>
      <c r="B58" s="10">
        <v>317</v>
      </c>
      <c r="C58" s="10">
        <v>6000</v>
      </c>
      <c r="D58" s="26">
        <v>375</v>
      </c>
      <c r="E58" s="10">
        <v>3990</v>
      </c>
      <c r="F58" s="24" t="s">
        <v>11</v>
      </c>
      <c r="G58" s="10">
        <v>5660</v>
      </c>
      <c r="H58" s="10">
        <v>2870</v>
      </c>
      <c r="I58" s="10">
        <v>17600</v>
      </c>
      <c r="J58" s="10">
        <v>11300</v>
      </c>
    </row>
    <row r="59" spans="1:10" ht="13" x14ac:dyDescent="0.3">
      <c r="A59" s="23">
        <v>1953</v>
      </c>
      <c r="B59" s="10">
        <v>385</v>
      </c>
      <c r="C59" s="10">
        <v>5920</v>
      </c>
      <c r="D59" s="26">
        <v>110</v>
      </c>
      <c r="E59" s="10">
        <v>3230</v>
      </c>
      <c r="F59" s="27">
        <v>-71.599999999999994</v>
      </c>
      <c r="G59" s="10">
        <v>6540</v>
      </c>
      <c r="H59" s="10">
        <v>5600</v>
      </c>
      <c r="I59" s="10">
        <v>34100</v>
      </c>
      <c r="J59" s="10">
        <v>11000</v>
      </c>
    </row>
    <row r="60" spans="1:10" ht="13" x14ac:dyDescent="0.3">
      <c r="A60" s="23">
        <v>1954</v>
      </c>
      <c r="B60" s="10">
        <v>303</v>
      </c>
      <c r="C60" s="10">
        <v>3790</v>
      </c>
      <c r="D60" s="26">
        <v>272</v>
      </c>
      <c r="E60" s="10">
        <v>2510</v>
      </c>
      <c r="F60" s="27">
        <v>-90.2</v>
      </c>
      <c r="G60" s="10">
        <v>3820</v>
      </c>
      <c r="H60" s="10">
        <v>7890</v>
      </c>
      <c r="I60" s="10">
        <v>47800</v>
      </c>
      <c r="J60" s="10">
        <v>9560</v>
      </c>
    </row>
    <row r="61" spans="1:10" ht="13" x14ac:dyDescent="0.3">
      <c r="A61" s="23">
        <v>1955</v>
      </c>
      <c r="B61" s="10">
        <v>291</v>
      </c>
      <c r="C61" s="10">
        <v>4200</v>
      </c>
      <c r="D61" s="26">
        <v>372</v>
      </c>
      <c r="E61" s="10">
        <v>2990</v>
      </c>
      <c r="F61" s="26">
        <v>-106</v>
      </c>
      <c r="G61" s="10">
        <v>6300</v>
      </c>
      <c r="H61" s="10">
        <v>11600</v>
      </c>
      <c r="I61" s="10">
        <v>70700</v>
      </c>
      <c r="J61" s="10">
        <v>11900</v>
      </c>
    </row>
    <row r="62" spans="1:10" ht="13" x14ac:dyDescent="0.3">
      <c r="A62" s="23">
        <v>1956</v>
      </c>
      <c r="B62" s="10">
        <v>403</v>
      </c>
      <c r="C62" s="10">
        <v>4350</v>
      </c>
      <c r="D62" s="26">
        <v>404</v>
      </c>
      <c r="E62" s="10">
        <v>2470</v>
      </c>
      <c r="F62" s="27">
        <v>-99.2</v>
      </c>
      <c r="G62" s="10">
        <v>5770</v>
      </c>
      <c r="H62" s="10">
        <v>6840</v>
      </c>
      <c r="I62" s="10">
        <v>41000</v>
      </c>
      <c r="J62" s="10">
        <v>12000</v>
      </c>
    </row>
    <row r="63" spans="1:10" ht="13" x14ac:dyDescent="0.3">
      <c r="A63" s="23">
        <v>1957</v>
      </c>
      <c r="B63" s="10">
        <v>313</v>
      </c>
      <c r="C63" s="10">
        <v>4310</v>
      </c>
      <c r="D63" s="26">
        <v>659</v>
      </c>
      <c r="E63" s="10">
        <v>2390</v>
      </c>
      <c r="F63" s="27">
        <v>-86.9</v>
      </c>
      <c r="G63" s="10">
        <v>5160</v>
      </c>
      <c r="H63" s="10">
        <v>7960</v>
      </c>
      <c r="I63" s="10">
        <v>46300</v>
      </c>
      <c r="J63" s="10">
        <v>12600</v>
      </c>
    </row>
    <row r="64" spans="1:10" ht="13" x14ac:dyDescent="0.3">
      <c r="A64" s="23">
        <v>1958</v>
      </c>
      <c r="B64" s="10">
        <v>300</v>
      </c>
      <c r="C64" s="10">
        <v>4820</v>
      </c>
      <c r="D64" s="26">
        <v>583</v>
      </c>
      <c r="E64" s="10">
        <v>1680</v>
      </c>
      <c r="F64" s="27">
        <v>-95.4</v>
      </c>
      <c r="G64" s="10">
        <v>3710</v>
      </c>
      <c r="H64" s="10">
        <v>9490</v>
      </c>
      <c r="I64" s="10">
        <v>53600</v>
      </c>
      <c r="J64" s="10">
        <v>11900</v>
      </c>
    </row>
    <row r="65" spans="1:10" ht="13" x14ac:dyDescent="0.3">
      <c r="A65" s="23">
        <v>1959</v>
      </c>
      <c r="B65" s="10">
        <v>320</v>
      </c>
      <c r="C65" s="10">
        <v>4580</v>
      </c>
      <c r="D65" s="26">
        <v>585</v>
      </c>
      <c r="E65" s="10">
        <v>1540</v>
      </c>
      <c r="F65" s="26">
        <v>-127</v>
      </c>
      <c r="G65" s="10">
        <v>4540</v>
      </c>
      <c r="H65" s="10">
        <v>10700</v>
      </c>
      <c r="I65" s="10">
        <v>59800</v>
      </c>
      <c r="J65" s="10">
        <v>12900</v>
      </c>
    </row>
    <row r="66" spans="1:10" ht="13" x14ac:dyDescent="0.3">
      <c r="A66" s="23">
        <v>1960</v>
      </c>
      <c r="B66" s="10">
        <v>266</v>
      </c>
      <c r="C66" s="10">
        <v>4340</v>
      </c>
      <c r="D66" s="26">
        <v>429</v>
      </c>
      <c r="E66" s="10">
        <v>1430</v>
      </c>
      <c r="F66" s="26">
        <v>-120</v>
      </c>
      <c r="G66" s="10">
        <v>4080</v>
      </c>
      <c r="H66" s="10">
        <v>11700</v>
      </c>
      <c r="I66" s="10">
        <v>64300</v>
      </c>
      <c r="J66" s="10">
        <v>13100</v>
      </c>
    </row>
    <row r="67" spans="1:10" ht="13" x14ac:dyDescent="0.3">
      <c r="A67" s="23">
        <v>1961</v>
      </c>
      <c r="B67" s="10">
        <v>239</v>
      </c>
      <c r="C67" s="10">
        <v>2970</v>
      </c>
      <c r="D67" s="26">
        <v>238</v>
      </c>
      <c r="E67" s="10">
        <v>1270</v>
      </c>
      <c r="F67" s="26">
        <v>-102</v>
      </c>
      <c r="G67" s="10">
        <v>3650</v>
      </c>
      <c r="H67" s="10">
        <v>14200</v>
      </c>
      <c r="I67" s="10">
        <v>77600</v>
      </c>
      <c r="J67" s="24" t="s">
        <v>11</v>
      </c>
    </row>
    <row r="68" spans="1:10" ht="13" x14ac:dyDescent="0.3">
      <c r="A68" s="23">
        <v>1962</v>
      </c>
      <c r="B68" s="10">
        <v>165</v>
      </c>
      <c r="C68" s="10">
        <v>5370</v>
      </c>
      <c r="D68" s="26">
        <v>285</v>
      </c>
      <c r="E68" s="10">
        <v>1690</v>
      </c>
      <c r="F68" s="27">
        <v>-46</v>
      </c>
      <c r="G68" s="10">
        <v>4330</v>
      </c>
      <c r="H68" s="10">
        <v>7890</v>
      </c>
      <c r="I68" s="10">
        <v>42600</v>
      </c>
      <c r="J68" s="24" t="s">
        <v>11</v>
      </c>
    </row>
    <row r="69" spans="1:10" ht="13" x14ac:dyDescent="0.3">
      <c r="A69" s="23">
        <v>1963</v>
      </c>
      <c r="B69" s="27">
        <v>46.7</v>
      </c>
      <c r="C69" s="10">
        <v>4640</v>
      </c>
      <c r="D69" s="26">
        <v>362</v>
      </c>
      <c r="E69" s="10">
        <v>1400</v>
      </c>
      <c r="F69" s="26">
        <v>0</v>
      </c>
      <c r="G69" s="10">
        <v>4070</v>
      </c>
      <c r="H69" s="10">
        <v>278</v>
      </c>
      <c r="I69" s="10">
        <v>1480</v>
      </c>
      <c r="J69" s="24" t="s">
        <v>11</v>
      </c>
    </row>
    <row r="70" spans="1:10" ht="13" x14ac:dyDescent="0.3">
      <c r="A70" s="23">
        <v>1964</v>
      </c>
      <c r="B70" s="26">
        <v>110</v>
      </c>
      <c r="C70" s="10">
        <v>5040</v>
      </c>
      <c r="D70" s="26">
        <v>374</v>
      </c>
      <c r="E70" s="10">
        <v>3450</v>
      </c>
      <c r="F70" s="26">
        <v>0</v>
      </c>
      <c r="G70" s="10">
        <v>4640</v>
      </c>
      <c r="H70" s="10">
        <v>526</v>
      </c>
      <c r="I70" s="10">
        <v>2770</v>
      </c>
      <c r="J70" s="24" t="s">
        <v>11</v>
      </c>
    </row>
    <row r="71" spans="1:10" ht="13" x14ac:dyDescent="0.3">
      <c r="A71" s="23">
        <v>1965</v>
      </c>
      <c r="B71" s="26">
        <v>279</v>
      </c>
      <c r="C71" s="10">
        <v>5430</v>
      </c>
      <c r="D71" s="26">
        <v>237</v>
      </c>
      <c r="E71" s="10">
        <v>4820</v>
      </c>
      <c r="F71" s="26">
        <v>0</v>
      </c>
      <c r="G71" s="10">
        <v>4950</v>
      </c>
      <c r="H71" s="10">
        <v>661</v>
      </c>
      <c r="I71" s="10">
        <v>3420</v>
      </c>
      <c r="J71" s="24" t="s">
        <v>11</v>
      </c>
    </row>
    <row r="72" spans="1:10" ht="13" x14ac:dyDescent="0.3">
      <c r="A72" s="23">
        <v>1966</v>
      </c>
      <c r="B72" s="28">
        <v>3.63</v>
      </c>
      <c r="C72" s="10">
        <v>4690</v>
      </c>
      <c r="D72" s="26">
        <v>372</v>
      </c>
      <c r="E72" s="10">
        <v>2340</v>
      </c>
      <c r="F72" s="26">
        <v>0</v>
      </c>
      <c r="G72" s="10">
        <v>4500</v>
      </c>
      <c r="H72" s="10">
        <v>287</v>
      </c>
      <c r="I72" s="10">
        <v>1440</v>
      </c>
      <c r="J72" s="24" t="s">
        <v>11</v>
      </c>
    </row>
    <row r="73" spans="1:10" ht="13" x14ac:dyDescent="0.3">
      <c r="A73" s="23">
        <v>1967</v>
      </c>
      <c r="B73" s="28">
        <v>9.98</v>
      </c>
      <c r="C73" s="10">
        <v>3050</v>
      </c>
      <c r="D73" s="27">
        <v>27.2</v>
      </c>
      <c r="E73" s="10">
        <v>1840</v>
      </c>
      <c r="F73" s="26">
        <v>0</v>
      </c>
      <c r="G73" s="10">
        <v>3560</v>
      </c>
      <c r="H73" s="10">
        <v>1450</v>
      </c>
      <c r="I73" s="10">
        <v>7070</v>
      </c>
      <c r="J73" s="24" t="s">
        <v>11</v>
      </c>
    </row>
    <row r="74" spans="1:10" ht="13" x14ac:dyDescent="0.3">
      <c r="A74" s="23">
        <v>1968</v>
      </c>
      <c r="B74" s="28">
        <v>7.26</v>
      </c>
      <c r="C74" s="10">
        <v>2900</v>
      </c>
      <c r="D74" s="10">
        <v>454</v>
      </c>
      <c r="E74" s="10">
        <v>1580</v>
      </c>
      <c r="F74" s="26">
        <v>0</v>
      </c>
      <c r="G74" s="10">
        <v>2910</v>
      </c>
      <c r="H74" s="10">
        <v>1470</v>
      </c>
      <c r="I74" s="10">
        <v>6900</v>
      </c>
      <c r="J74" s="10">
        <v>9250</v>
      </c>
    </row>
    <row r="75" spans="1:10" ht="13" x14ac:dyDescent="0.3">
      <c r="A75" s="23">
        <v>1969</v>
      </c>
      <c r="B75" s="29"/>
      <c r="C75" s="10">
        <v>3080</v>
      </c>
      <c r="D75" s="10">
        <v>635</v>
      </c>
      <c r="E75" s="10">
        <v>1570</v>
      </c>
      <c r="F75" s="26">
        <v>0</v>
      </c>
      <c r="G75" s="10">
        <v>2980</v>
      </c>
      <c r="H75" s="10">
        <v>1280</v>
      </c>
      <c r="I75" s="10">
        <v>5680</v>
      </c>
      <c r="J75" s="10">
        <v>11400</v>
      </c>
    </row>
    <row r="76" spans="1:10" ht="13" x14ac:dyDescent="0.3">
      <c r="A76" s="23">
        <v>1970</v>
      </c>
      <c r="B76" s="26">
        <v>0</v>
      </c>
      <c r="C76" s="10">
        <v>2340</v>
      </c>
      <c r="D76" s="10">
        <v>318</v>
      </c>
      <c r="E76" s="10">
        <v>1200</v>
      </c>
      <c r="F76" s="26">
        <v>562</v>
      </c>
      <c r="G76" s="10">
        <v>2960</v>
      </c>
      <c r="H76" s="10">
        <v>1200</v>
      </c>
      <c r="I76" s="10">
        <v>5040</v>
      </c>
      <c r="J76" s="10">
        <v>8850</v>
      </c>
    </row>
    <row r="77" spans="1:10" ht="13" x14ac:dyDescent="0.3">
      <c r="A77" s="23">
        <v>1971</v>
      </c>
      <c r="B77" s="28">
        <v>7.71</v>
      </c>
      <c r="C77" s="10">
        <v>2570</v>
      </c>
      <c r="D77" s="10">
        <v>1060</v>
      </c>
      <c r="E77" s="10">
        <v>962</v>
      </c>
      <c r="F77" s="26">
        <v>726</v>
      </c>
      <c r="G77" s="10">
        <v>2490</v>
      </c>
      <c r="H77" s="10">
        <v>1320</v>
      </c>
      <c r="I77" s="10">
        <v>5310</v>
      </c>
      <c r="J77" s="10">
        <v>10200</v>
      </c>
    </row>
    <row r="78" spans="1:10" ht="13" x14ac:dyDescent="0.3">
      <c r="A78" s="23">
        <v>1972</v>
      </c>
      <c r="B78" s="28">
        <v>6.35</v>
      </c>
      <c r="C78" s="10">
        <v>2750</v>
      </c>
      <c r="D78" s="10">
        <v>3070</v>
      </c>
      <c r="E78" s="10">
        <v>1140</v>
      </c>
      <c r="F78" s="10">
        <v>2970</v>
      </c>
      <c r="G78" s="10">
        <v>2480</v>
      </c>
      <c r="H78" s="10">
        <v>1210</v>
      </c>
      <c r="I78" s="10">
        <v>4720</v>
      </c>
      <c r="J78" s="10">
        <v>11400</v>
      </c>
    </row>
    <row r="79" spans="1:10" ht="13" x14ac:dyDescent="0.3">
      <c r="A79" s="23">
        <v>1973</v>
      </c>
      <c r="B79" s="27">
        <v>13.6</v>
      </c>
      <c r="C79" s="10">
        <v>2180</v>
      </c>
      <c r="D79" s="10">
        <v>2930</v>
      </c>
      <c r="E79" s="10">
        <v>916</v>
      </c>
      <c r="F79" s="10">
        <v>3430</v>
      </c>
      <c r="G79" s="10">
        <v>2920</v>
      </c>
      <c r="H79" s="10">
        <v>1020</v>
      </c>
      <c r="I79" s="10">
        <v>3740</v>
      </c>
      <c r="J79" s="10">
        <v>13400</v>
      </c>
    </row>
    <row r="80" spans="1:10" ht="13" x14ac:dyDescent="0.3">
      <c r="A80" s="23">
        <v>1974</v>
      </c>
      <c r="B80" s="28">
        <v>9.07</v>
      </c>
      <c r="C80" s="10">
        <v>2650</v>
      </c>
      <c r="D80" s="10">
        <v>3510</v>
      </c>
      <c r="E80" s="10">
        <v>1780</v>
      </c>
      <c r="F80" s="10">
        <v>4870</v>
      </c>
      <c r="G80" s="10">
        <v>4010</v>
      </c>
      <c r="H80" s="10">
        <v>1230</v>
      </c>
      <c r="I80" s="10">
        <v>4070</v>
      </c>
      <c r="J80" s="10">
        <v>18600</v>
      </c>
    </row>
    <row r="81" spans="1:10" ht="13" x14ac:dyDescent="0.3">
      <c r="A81" s="23">
        <v>1975</v>
      </c>
      <c r="B81" s="28">
        <v>2.27</v>
      </c>
      <c r="C81" s="10">
        <v>2130</v>
      </c>
      <c r="D81" s="10">
        <v>1190</v>
      </c>
      <c r="E81" s="10">
        <v>1840</v>
      </c>
      <c r="F81" s="10">
        <v>1560</v>
      </c>
      <c r="G81" s="10">
        <v>2440</v>
      </c>
      <c r="H81" s="10">
        <v>1480</v>
      </c>
      <c r="I81" s="10">
        <v>4480</v>
      </c>
      <c r="J81" s="10">
        <v>51300</v>
      </c>
    </row>
    <row r="82" spans="1:10" ht="13" x14ac:dyDescent="0.3">
      <c r="A82" s="23">
        <v>1976</v>
      </c>
      <c r="B82" s="28">
        <v>2.27</v>
      </c>
      <c r="C82" s="10">
        <v>1530</v>
      </c>
      <c r="D82" s="10">
        <v>762</v>
      </c>
      <c r="E82" s="10">
        <v>1690</v>
      </c>
      <c r="F82" s="10">
        <v>1600</v>
      </c>
      <c r="G82" s="10">
        <v>1610</v>
      </c>
      <c r="H82" s="10">
        <v>1610</v>
      </c>
      <c r="I82" s="10">
        <v>4610</v>
      </c>
      <c r="J82" s="10">
        <v>20100</v>
      </c>
    </row>
    <row r="83" spans="1:10" ht="13" x14ac:dyDescent="0.3">
      <c r="A83" s="23">
        <v>1977</v>
      </c>
      <c r="B83" s="26">
        <v>0</v>
      </c>
      <c r="C83" s="10">
        <v>1210</v>
      </c>
      <c r="D83" s="10">
        <v>363</v>
      </c>
      <c r="E83" s="10">
        <v>1960</v>
      </c>
      <c r="F83" s="10">
        <v>1510</v>
      </c>
      <c r="G83" s="10">
        <v>2080</v>
      </c>
      <c r="H83" s="10">
        <v>1570</v>
      </c>
      <c r="I83" s="10">
        <v>4220</v>
      </c>
      <c r="J83" s="10">
        <v>22600</v>
      </c>
    </row>
    <row r="84" spans="1:10" ht="13" x14ac:dyDescent="0.3">
      <c r="A84" s="23">
        <v>1978</v>
      </c>
      <c r="B84" s="26">
        <v>0</v>
      </c>
      <c r="C84" s="10">
        <v>2060</v>
      </c>
      <c r="D84" s="10">
        <v>181</v>
      </c>
      <c r="E84" s="10">
        <v>2360</v>
      </c>
      <c r="F84" s="10">
        <v>1150</v>
      </c>
      <c r="G84" s="10">
        <v>2620</v>
      </c>
      <c r="H84" s="10">
        <v>1430</v>
      </c>
      <c r="I84" s="10">
        <v>3580</v>
      </c>
      <c r="J84" s="10">
        <v>8300</v>
      </c>
    </row>
    <row r="85" spans="1:10" ht="13" x14ac:dyDescent="0.3">
      <c r="A85" s="23">
        <v>1979</v>
      </c>
      <c r="B85" s="26">
        <v>0</v>
      </c>
      <c r="C85" s="10">
        <v>2210</v>
      </c>
      <c r="D85" s="10">
        <v>635</v>
      </c>
      <c r="E85" s="10">
        <v>2400</v>
      </c>
      <c r="F85" s="10">
        <v>802</v>
      </c>
      <c r="G85" s="10">
        <v>2360</v>
      </c>
      <c r="H85" s="10">
        <v>1810</v>
      </c>
      <c r="I85" s="10">
        <v>4060</v>
      </c>
      <c r="J85" s="10">
        <v>7760</v>
      </c>
    </row>
    <row r="86" spans="1:10" ht="13" x14ac:dyDescent="0.3">
      <c r="A86" s="23">
        <v>1980</v>
      </c>
      <c r="B86" s="26">
        <v>0</v>
      </c>
      <c r="C86" s="10">
        <v>2650</v>
      </c>
      <c r="D86" s="10">
        <v>1090</v>
      </c>
      <c r="E86" s="10">
        <v>2430</v>
      </c>
      <c r="F86" s="10">
        <v>1490</v>
      </c>
      <c r="G86" s="10">
        <v>2060</v>
      </c>
      <c r="H86" s="10">
        <v>1740</v>
      </c>
      <c r="I86" s="10">
        <v>3440</v>
      </c>
      <c r="J86" s="10">
        <v>9370</v>
      </c>
    </row>
    <row r="87" spans="1:10" ht="13" x14ac:dyDescent="0.3">
      <c r="A87" s="23">
        <v>1981</v>
      </c>
      <c r="B87" s="26">
        <v>0</v>
      </c>
      <c r="C87" s="10">
        <v>1890</v>
      </c>
      <c r="D87" s="10">
        <v>782</v>
      </c>
      <c r="E87" s="10">
        <v>1930</v>
      </c>
      <c r="F87" s="26">
        <v>451</v>
      </c>
      <c r="G87" s="10">
        <v>2070</v>
      </c>
      <c r="H87" s="10">
        <v>1640</v>
      </c>
      <c r="I87" s="10">
        <v>2940</v>
      </c>
      <c r="J87" s="10">
        <v>6240</v>
      </c>
    </row>
    <row r="88" spans="1:10" ht="13" x14ac:dyDescent="0.3">
      <c r="A88" s="23">
        <v>1982</v>
      </c>
      <c r="B88" s="26">
        <v>0</v>
      </c>
      <c r="C88" s="10">
        <v>1770</v>
      </c>
      <c r="D88" s="10">
        <v>748</v>
      </c>
      <c r="E88" s="10">
        <v>2090</v>
      </c>
      <c r="F88" s="26">
        <v>383</v>
      </c>
      <c r="G88" s="10">
        <v>1240</v>
      </c>
      <c r="H88" s="10">
        <v>1990</v>
      </c>
      <c r="I88" s="10">
        <v>3360</v>
      </c>
      <c r="J88" s="10">
        <v>7510</v>
      </c>
    </row>
    <row r="89" spans="1:10" ht="13" x14ac:dyDescent="0.3">
      <c r="A89" s="23">
        <v>1983</v>
      </c>
      <c r="B89" s="26">
        <v>0</v>
      </c>
      <c r="C89" s="10">
        <v>1190</v>
      </c>
      <c r="D89" s="10">
        <v>549</v>
      </c>
      <c r="E89" s="10">
        <v>1850</v>
      </c>
      <c r="F89" s="26">
        <v>116</v>
      </c>
      <c r="G89" s="10">
        <v>1000</v>
      </c>
      <c r="H89" s="10">
        <v>1740</v>
      </c>
      <c r="I89" s="10">
        <v>2850</v>
      </c>
      <c r="J89" s="10">
        <v>6210</v>
      </c>
    </row>
    <row r="90" spans="1:10" ht="13" x14ac:dyDescent="0.3">
      <c r="A90" s="23">
        <v>1984</v>
      </c>
      <c r="B90" s="26">
        <v>0</v>
      </c>
      <c r="C90" s="10">
        <v>1060</v>
      </c>
      <c r="D90" s="10">
        <v>868</v>
      </c>
      <c r="E90" s="10">
        <v>1710</v>
      </c>
      <c r="F90" s="26">
        <v>776</v>
      </c>
      <c r="G90" s="10">
        <v>1110</v>
      </c>
      <c r="H90" s="10">
        <v>1890</v>
      </c>
      <c r="I90" s="10">
        <v>2970</v>
      </c>
      <c r="J90" s="10">
        <v>6210</v>
      </c>
    </row>
    <row r="91" spans="1:10" ht="13" x14ac:dyDescent="0.3">
      <c r="A91" s="23">
        <v>1985</v>
      </c>
      <c r="B91" s="26">
        <v>0</v>
      </c>
      <c r="C91" s="10">
        <v>1210</v>
      </c>
      <c r="D91" s="10">
        <v>756</v>
      </c>
      <c r="E91" s="10">
        <v>1850</v>
      </c>
      <c r="F91" s="26">
        <v>788</v>
      </c>
      <c r="G91" s="10">
        <v>1100</v>
      </c>
      <c r="H91" s="10">
        <v>2060</v>
      </c>
      <c r="I91" s="10">
        <v>3120</v>
      </c>
      <c r="J91" s="10">
        <v>6170</v>
      </c>
    </row>
    <row r="92" spans="1:10" ht="13" x14ac:dyDescent="0.3">
      <c r="A92" s="23">
        <v>1986</v>
      </c>
      <c r="B92" s="26">
        <v>0</v>
      </c>
      <c r="C92" s="10">
        <v>1800</v>
      </c>
      <c r="D92" s="10">
        <v>974</v>
      </c>
      <c r="E92" s="10">
        <v>1640</v>
      </c>
      <c r="F92" s="26">
        <v>0</v>
      </c>
      <c r="G92" s="10">
        <v>1030</v>
      </c>
      <c r="H92" s="10">
        <v>2080</v>
      </c>
      <c r="I92" s="10">
        <v>3090</v>
      </c>
      <c r="J92" s="10">
        <v>7390</v>
      </c>
    </row>
    <row r="93" spans="1:10" ht="13" x14ac:dyDescent="0.3">
      <c r="A93" s="23">
        <v>1987</v>
      </c>
      <c r="B93" s="26">
        <v>0</v>
      </c>
      <c r="C93" s="10">
        <v>1860</v>
      </c>
      <c r="D93" s="10">
        <v>768</v>
      </c>
      <c r="E93" s="10">
        <v>1820</v>
      </c>
      <c r="F93" s="27">
        <v>65</v>
      </c>
      <c r="G93" s="10">
        <v>986</v>
      </c>
      <c r="H93" s="10">
        <v>1940</v>
      </c>
      <c r="I93" s="10">
        <v>2780</v>
      </c>
      <c r="J93" s="10">
        <v>7390</v>
      </c>
    </row>
    <row r="94" spans="1:10" ht="13" x14ac:dyDescent="0.3">
      <c r="A94" s="23">
        <v>1988</v>
      </c>
      <c r="B94" s="26">
        <v>0</v>
      </c>
      <c r="C94" s="10">
        <v>2350</v>
      </c>
      <c r="D94" s="10">
        <v>875</v>
      </c>
      <c r="E94" s="10">
        <v>2230</v>
      </c>
      <c r="F94" s="27">
        <v>55</v>
      </c>
      <c r="G94" s="10">
        <v>1120</v>
      </c>
      <c r="H94" s="10">
        <v>1930</v>
      </c>
      <c r="I94" s="10">
        <v>2660</v>
      </c>
      <c r="J94" s="10">
        <v>12200</v>
      </c>
    </row>
    <row r="95" spans="1:10" ht="13" x14ac:dyDescent="0.3">
      <c r="A95" s="23">
        <v>1989</v>
      </c>
      <c r="B95" s="26">
        <v>0</v>
      </c>
      <c r="C95" s="10">
        <v>2750</v>
      </c>
      <c r="D95" s="10">
        <v>475</v>
      </c>
      <c r="E95" s="10">
        <v>2270</v>
      </c>
      <c r="F95" s="28">
        <v>8</v>
      </c>
      <c r="G95" s="10">
        <v>2240</v>
      </c>
      <c r="H95" s="10">
        <v>1850</v>
      </c>
      <c r="I95" s="10">
        <v>2430</v>
      </c>
      <c r="J95" s="10">
        <v>12500</v>
      </c>
    </row>
    <row r="96" spans="1:10" ht="13" x14ac:dyDescent="0.3">
      <c r="A96" s="23">
        <v>1990</v>
      </c>
      <c r="B96" s="26">
        <v>0</v>
      </c>
      <c r="C96" s="10">
        <v>2700</v>
      </c>
      <c r="D96" s="10">
        <v>760</v>
      </c>
      <c r="E96" s="10">
        <v>2310</v>
      </c>
      <c r="F96" s="27">
        <v>32</v>
      </c>
      <c r="G96" s="10">
        <v>1930</v>
      </c>
      <c r="H96" s="10">
        <v>2190</v>
      </c>
      <c r="I96" s="10">
        <v>2730</v>
      </c>
      <c r="J96" s="10">
        <v>7300</v>
      </c>
    </row>
    <row r="97" spans="1:10" ht="13" x14ac:dyDescent="0.3">
      <c r="A97" s="23">
        <v>1991</v>
      </c>
      <c r="B97" s="26">
        <v>0</v>
      </c>
      <c r="C97" s="10">
        <v>2340</v>
      </c>
      <c r="D97" s="10">
        <v>616</v>
      </c>
      <c r="E97" s="10">
        <v>2250</v>
      </c>
      <c r="F97" s="28">
        <v>2</v>
      </c>
      <c r="G97" s="10">
        <v>1780</v>
      </c>
      <c r="H97" s="10">
        <v>2120</v>
      </c>
      <c r="I97" s="10">
        <v>2540</v>
      </c>
      <c r="J97" s="10">
        <v>6600</v>
      </c>
    </row>
    <row r="98" spans="1:10" ht="13" x14ac:dyDescent="0.3">
      <c r="A98" s="23">
        <v>1992</v>
      </c>
      <c r="B98" s="26">
        <v>0</v>
      </c>
      <c r="C98" s="10">
        <v>3460</v>
      </c>
      <c r="D98" s="10">
        <v>606</v>
      </c>
      <c r="E98" s="10">
        <v>3120</v>
      </c>
      <c r="F98" s="26">
        <v>264</v>
      </c>
      <c r="G98" s="10">
        <v>2250</v>
      </c>
      <c r="H98" s="10">
        <v>2090</v>
      </c>
      <c r="I98" s="10">
        <v>2430</v>
      </c>
      <c r="J98" s="10">
        <v>6200</v>
      </c>
    </row>
    <row r="99" spans="1:10" ht="13" x14ac:dyDescent="0.3">
      <c r="A99" s="23">
        <v>1993</v>
      </c>
      <c r="B99" s="26">
        <v>0</v>
      </c>
      <c r="C99" s="10">
        <v>4310</v>
      </c>
      <c r="D99" s="10">
        <v>909</v>
      </c>
      <c r="E99" s="10">
        <v>502</v>
      </c>
      <c r="F99" s="26">
        <v>165</v>
      </c>
      <c r="G99" s="10">
        <v>2180</v>
      </c>
      <c r="H99" s="10">
        <v>2110</v>
      </c>
      <c r="I99" s="10">
        <v>2380</v>
      </c>
      <c r="J99" s="10">
        <v>5400</v>
      </c>
    </row>
    <row r="100" spans="1:10" ht="13" x14ac:dyDescent="0.3">
      <c r="A100" s="23">
        <v>1994</v>
      </c>
      <c r="B100" s="26">
        <v>0</v>
      </c>
      <c r="C100" s="10">
        <v>2610</v>
      </c>
      <c r="D100" s="10">
        <v>1000</v>
      </c>
      <c r="E100" s="10">
        <v>503</v>
      </c>
      <c r="F100" s="26">
        <v>134</v>
      </c>
      <c r="G100" s="10">
        <v>1740</v>
      </c>
      <c r="H100" s="10">
        <v>2170</v>
      </c>
      <c r="I100" s="10">
        <v>2390</v>
      </c>
      <c r="J100" s="10">
        <v>5400</v>
      </c>
    </row>
    <row r="101" spans="1:10" ht="13" x14ac:dyDescent="0.3">
      <c r="A101" s="23">
        <v>1995</v>
      </c>
      <c r="B101" s="26">
        <v>0</v>
      </c>
      <c r="C101" s="10">
        <v>4230</v>
      </c>
      <c r="D101" s="10">
        <v>935</v>
      </c>
      <c r="E101" s="10">
        <v>466</v>
      </c>
      <c r="F101" s="26">
        <v>511</v>
      </c>
      <c r="G101" s="10">
        <v>3800</v>
      </c>
      <c r="H101" s="10">
        <v>2450</v>
      </c>
      <c r="I101" s="10">
        <v>2620</v>
      </c>
      <c r="J101" s="10">
        <v>3800</v>
      </c>
    </row>
    <row r="102" spans="1:10" ht="13" x14ac:dyDescent="0.3">
      <c r="A102" s="23">
        <v>1996</v>
      </c>
      <c r="B102" s="26">
        <v>0</v>
      </c>
      <c r="C102" s="10">
        <v>6330</v>
      </c>
      <c r="D102" s="10">
        <v>831</v>
      </c>
      <c r="E102" s="10">
        <v>416</v>
      </c>
      <c r="F102" s="10">
        <v>1110</v>
      </c>
      <c r="G102" s="10">
        <v>6540</v>
      </c>
      <c r="H102" s="10">
        <v>2120</v>
      </c>
      <c r="I102" s="10">
        <v>2200</v>
      </c>
      <c r="J102" s="10">
        <v>3800</v>
      </c>
    </row>
    <row r="103" spans="1:10" ht="13" x14ac:dyDescent="0.3">
      <c r="A103" s="23">
        <v>1997</v>
      </c>
      <c r="B103" s="26">
        <v>0</v>
      </c>
      <c r="C103" s="10">
        <v>5760</v>
      </c>
      <c r="D103" s="8">
        <v>1060</v>
      </c>
      <c r="E103" s="10">
        <v>445</v>
      </c>
      <c r="F103" s="7">
        <v>326</v>
      </c>
      <c r="G103" s="10">
        <v>5030</v>
      </c>
      <c r="H103" s="10">
        <v>1970</v>
      </c>
      <c r="I103" s="10">
        <v>2000</v>
      </c>
      <c r="J103" s="10">
        <v>3800</v>
      </c>
    </row>
    <row r="104" spans="1:10" ht="13" x14ac:dyDescent="0.3">
      <c r="A104" s="23">
        <v>1998</v>
      </c>
      <c r="B104" s="26">
        <v>0</v>
      </c>
      <c r="C104" s="8">
        <v>4380</v>
      </c>
      <c r="D104" s="8">
        <v>1280</v>
      </c>
      <c r="E104" s="10">
        <v>424</v>
      </c>
      <c r="F104" s="7">
        <v>557</v>
      </c>
      <c r="G104" s="10">
        <v>3660</v>
      </c>
      <c r="H104" s="10">
        <v>1890</v>
      </c>
      <c r="I104" s="10">
        <v>1890</v>
      </c>
      <c r="J104" s="10">
        <v>3700</v>
      </c>
    </row>
    <row r="105" spans="1:10" ht="13" x14ac:dyDescent="0.3">
      <c r="A105" s="23">
        <v>1999</v>
      </c>
      <c r="B105" s="26">
        <v>0</v>
      </c>
      <c r="C105" s="10">
        <v>4550</v>
      </c>
      <c r="D105" s="10">
        <v>1290</v>
      </c>
      <c r="E105" s="10">
        <v>411</v>
      </c>
      <c r="F105" s="26">
        <v>708</v>
      </c>
      <c r="G105" s="10">
        <v>3980</v>
      </c>
      <c r="H105" s="10">
        <v>1830</v>
      </c>
      <c r="I105" s="10">
        <v>1790</v>
      </c>
      <c r="J105" s="10">
        <v>5200</v>
      </c>
    </row>
    <row r="106" spans="1:10" ht="13" x14ac:dyDescent="0.25">
      <c r="A106" s="19">
        <v>2000</v>
      </c>
      <c r="B106" s="20">
        <v>0</v>
      </c>
      <c r="C106" s="20">
        <v>5430</v>
      </c>
      <c r="D106" s="20">
        <v>1150</v>
      </c>
      <c r="E106" s="20">
        <v>514</v>
      </c>
      <c r="F106" s="20">
        <v>1230</v>
      </c>
      <c r="G106" s="20">
        <v>5500</v>
      </c>
      <c r="H106" s="20">
        <v>2030</v>
      </c>
      <c r="I106" s="20">
        <v>1920</v>
      </c>
      <c r="J106" s="20">
        <v>5200</v>
      </c>
    </row>
    <row r="107" spans="1:10" ht="13" x14ac:dyDescent="0.25">
      <c r="A107" s="19">
        <v>2001</v>
      </c>
      <c r="B107" s="20">
        <v>0</v>
      </c>
      <c r="C107" s="20">
        <v>4290</v>
      </c>
      <c r="D107" s="20">
        <v>1160</v>
      </c>
      <c r="E107" s="20">
        <v>515</v>
      </c>
      <c r="F107" s="20">
        <v>901</v>
      </c>
      <c r="G107" s="20">
        <v>4990</v>
      </c>
      <c r="H107" s="20">
        <v>1890</v>
      </c>
      <c r="I107" s="20">
        <v>1740</v>
      </c>
      <c r="J107" s="20">
        <v>5200</v>
      </c>
    </row>
    <row r="108" spans="1:10" ht="13" x14ac:dyDescent="0.25">
      <c r="A108" s="19">
        <v>2002</v>
      </c>
      <c r="B108" s="20">
        <v>0</v>
      </c>
      <c r="C108" s="20">
        <v>1580</v>
      </c>
      <c r="D108" s="20">
        <v>723</v>
      </c>
      <c r="E108" s="20">
        <v>436</v>
      </c>
      <c r="F108" s="20">
        <v>894</v>
      </c>
      <c r="G108" s="20">
        <v>1750</v>
      </c>
      <c r="H108" s="20">
        <v>2050</v>
      </c>
      <c r="I108" s="20">
        <v>1800</v>
      </c>
      <c r="J108" s="20">
        <v>5200</v>
      </c>
    </row>
    <row r="109" spans="1:10" ht="13" x14ac:dyDescent="0.25">
      <c r="A109" s="19">
        <v>2003</v>
      </c>
      <c r="B109" s="20">
        <v>0</v>
      </c>
      <c r="C109" s="20">
        <v>1130</v>
      </c>
      <c r="D109" s="20">
        <v>917</v>
      </c>
      <c r="E109" s="20">
        <v>513</v>
      </c>
      <c r="F109" s="20">
        <v>1670</v>
      </c>
      <c r="G109" s="20">
        <v>1390</v>
      </c>
      <c r="H109" s="20">
        <v>1940</v>
      </c>
      <c r="I109" s="20">
        <v>1710</v>
      </c>
      <c r="J109" s="20">
        <v>5200</v>
      </c>
    </row>
    <row r="110" spans="1:10" ht="13" x14ac:dyDescent="0.25">
      <c r="A110" s="19">
        <v>2004</v>
      </c>
      <c r="B110" s="20">
        <v>0</v>
      </c>
      <c r="C110" s="20">
        <v>1400</v>
      </c>
      <c r="D110" s="20">
        <v>1090</v>
      </c>
      <c r="E110" s="20">
        <v>514</v>
      </c>
      <c r="F110" s="20">
        <v>18</v>
      </c>
      <c r="G110" s="20">
        <v>328</v>
      </c>
      <c r="H110" s="20">
        <v>2890</v>
      </c>
      <c r="I110" s="20">
        <v>2490</v>
      </c>
      <c r="J110" s="20">
        <v>5200</v>
      </c>
    </row>
    <row r="111" spans="1:10" ht="13" x14ac:dyDescent="0.25">
      <c r="A111" s="19">
        <v>2005</v>
      </c>
      <c r="B111" s="20">
        <v>0</v>
      </c>
      <c r="C111" s="20">
        <v>1390</v>
      </c>
      <c r="D111" s="20">
        <v>1430</v>
      </c>
      <c r="E111" s="20">
        <v>505</v>
      </c>
      <c r="F111" s="20">
        <v>38</v>
      </c>
      <c r="G111" s="20">
        <v>3</v>
      </c>
      <c r="H111" s="20">
        <v>1840</v>
      </c>
      <c r="I111" s="20">
        <v>1540</v>
      </c>
      <c r="J111" s="20">
        <v>5200</v>
      </c>
    </row>
    <row r="112" spans="1:10" ht="13" x14ac:dyDescent="0.25">
      <c r="A112" s="19">
        <v>2006</v>
      </c>
      <c r="B112" s="20">
        <v>0</v>
      </c>
      <c r="C112" s="20">
        <v>1770</v>
      </c>
      <c r="D112" s="20">
        <v>1390</v>
      </c>
      <c r="E112" s="20">
        <v>505</v>
      </c>
      <c r="F112" s="20">
        <v>6</v>
      </c>
      <c r="G112" s="20">
        <v>380</v>
      </c>
      <c r="H112" s="20">
        <v>721</v>
      </c>
      <c r="I112" s="20">
        <v>582.86176232821333</v>
      </c>
      <c r="J112" s="20">
        <v>5200</v>
      </c>
    </row>
    <row r="113" spans="1:14" ht="13" x14ac:dyDescent="0.3">
      <c r="A113" s="19">
        <v>2007</v>
      </c>
      <c r="B113" s="20">
        <v>0</v>
      </c>
      <c r="C113" s="20">
        <v>1950</v>
      </c>
      <c r="D113" s="20">
        <v>1300</v>
      </c>
      <c r="E113" s="24" t="s">
        <v>11</v>
      </c>
      <c r="F113" s="20">
        <v>7</v>
      </c>
      <c r="G113" s="20">
        <v>650</v>
      </c>
      <c r="H113" s="20">
        <v>1900</v>
      </c>
      <c r="I113" s="20">
        <v>1500</v>
      </c>
      <c r="J113" s="20">
        <v>5200</v>
      </c>
    </row>
    <row r="114" spans="1:14" ht="13" x14ac:dyDescent="0.3">
      <c r="A114" s="19">
        <v>2008</v>
      </c>
      <c r="B114" s="20">
        <v>0</v>
      </c>
      <c r="C114" s="20">
        <v>1900</v>
      </c>
      <c r="D114" s="20">
        <v>2060</v>
      </c>
      <c r="E114" s="24" t="s">
        <v>11</v>
      </c>
      <c r="F114" s="20">
        <v>0.24</v>
      </c>
      <c r="G114" s="24" t="s">
        <v>11</v>
      </c>
      <c r="H114" s="20">
        <v>3580</v>
      </c>
      <c r="I114" s="20">
        <v>2710</v>
      </c>
      <c r="J114" s="20">
        <v>5200</v>
      </c>
      <c r="K114" s="1"/>
      <c r="L114" s="1"/>
      <c r="M114" s="33"/>
    </row>
    <row r="115" spans="1:14" ht="13" x14ac:dyDescent="0.3">
      <c r="A115" s="19">
        <v>2009</v>
      </c>
      <c r="B115" s="20">
        <v>0</v>
      </c>
      <c r="C115" s="20">
        <v>1500</v>
      </c>
      <c r="D115" s="20">
        <v>1110</v>
      </c>
      <c r="E115" s="24" t="s">
        <v>11</v>
      </c>
      <c r="F115" s="20">
        <v>0</v>
      </c>
      <c r="G115" s="32">
        <v>390</v>
      </c>
      <c r="H115" s="20">
        <v>6290</v>
      </c>
      <c r="I115" s="20">
        <v>4780</v>
      </c>
      <c r="J115" s="20">
        <v>5200</v>
      </c>
      <c r="K115" s="1"/>
      <c r="L115" s="1"/>
      <c r="M115" s="33"/>
    </row>
    <row r="116" spans="1:14" ht="13" x14ac:dyDescent="0.3">
      <c r="A116" s="19">
        <v>2010</v>
      </c>
      <c r="B116" s="20">
        <v>0</v>
      </c>
      <c r="C116" s="20">
        <v>1980</v>
      </c>
      <c r="D116" s="20">
        <v>932</v>
      </c>
      <c r="E116" s="24" t="s">
        <v>11</v>
      </c>
      <c r="F116" s="20">
        <v>0</v>
      </c>
      <c r="G116" s="32">
        <v>1050</v>
      </c>
      <c r="H116" s="20">
        <v>3550</v>
      </c>
      <c r="I116" s="20">
        <v>2650</v>
      </c>
      <c r="J116" s="20">
        <v>5200</v>
      </c>
      <c r="K116" s="1"/>
      <c r="L116" s="1"/>
      <c r="M116" s="33"/>
    </row>
    <row r="117" spans="1:14" ht="13" x14ac:dyDescent="0.3">
      <c r="A117" s="19">
        <v>2011</v>
      </c>
      <c r="B117" s="20">
        <v>0</v>
      </c>
      <c r="C117" s="20">
        <v>2020</v>
      </c>
      <c r="D117" s="20">
        <v>981</v>
      </c>
      <c r="E117" s="24" t="s">
        <v>11</v>
      </c>
      <c r="F117" s="20">
        <v>0</v>
      </c>
      <c r="G117" s="32">
        <v>1040</v>
      </c>
      <c r="H117" s="20">
        <v>1480</v>
      </c>
      <c r="I117" s="20">
        <v>1070</v>
      </c>
      <c r="J117" s="20">
        <v>5200</v>
      </c>
      <c r="K117" s="1"/>
      <c r="L117" s="1"/>
      <c r="M117" s="33"/>
    </row>
    <row r="118" spans="1:14" ht="13" x14ac:dyDescent="0.3">
      <c r="A118" s="19">
        <v>2012</v>
      </c>
      <c r="B118" s="20">
        <v>0</v>
      </c>
      <c r="C118" s="20">
        <v>2170</v>
      </c>
      <c r="D118" s="20">
        <v>1340</v>
      </c>
      <c r="E118" s="24" t="s">
        <v>11</v>
      </c>
      <c r="F118" s="20">
        <v>0</v>
      </c>
      <c r="G118" s="32">
        <v>830</v>
      </c>
      <c r="H118" s="20">
        <v>3270</v>
      </c>
      <c r="I118" s="20">
        <v>2320</v>
      </c>
      <c r="J118" s="20">
        <v>5700</v>
      </c>
      <c r="K118" s="1"/>
      <c r="L118" s="1"/>
      <c r="M118" s="33"/>
    </row>
    <row r="119" spans="1:14" ht="13" x14ac:dyDescent="0.3">
      <c r="A119" s="19">
        <v>2013</v>
      </c>
      <c r="B119" s="20">
        <v>0</v>
      </c>
      <c r="C119" s="20">
        <v>1840</v>
      </c>
      <c r="D119" s="20">
        <v>1080</v>
      </c>
      <c r="E119" s="24" t="s">
        <v>11</v>
      </c>
      <c r="F119" s="20">
        <v>0</v>
      </c>
      <c r="G119" s="32">
        <v>760</v>
      </c>
      <c r="H119" s="20">
        <v>2830</v>
      </c>
      <c r="I119" s="20">
        <v>1980</v>
      </c>
      <c r="J119" s="20">
        <v>3700</v>
      </c>
      <c r="K119" s="1"/>
      <c r="L119" s="1"/>
      <c r="M119" s="33"/>
    </row>
    <row r="120" spans="1:14" s="30" customFormat="1" ht="13" x14ac:dyDescent="0.3">
      <c r="A120" s="19">
        <v>2014</v>
      </c>
      <c r="B120" s="20">
        <v>0</v>
      </c>
      <c r="C120" s="20">
        <v>2360</v>
      </c>
      <c r="D120" s="20">
        <v>867</v>
      </c>
      <c r="E120" s="24" t="s">
        <v>11</v>
      </c>
      <c r="F120" s="20">
        <v>0</v>
      </c>
      <c r="G120" s="32">
        <v>1500</v>
      </c>
      <c r="H120" s="20">
        <v>1600</v>
      </c>
      <c r="I120" s="20">
        <v>1100</v>
      </c>
      <c r="J120" s="20">
        <v>2960</v>
      </c>
      <c r="K120" s="1"/>
      <c r="L120" s="1"/>
      <c r="M120" s="33"/>
    </row>
    <row r="121" spans="1:14" s="30" customFormat="1" ht="13" x14ac:dyDescent="0.3">
      <c r="A121" s="19">
        <v>2015</v>
      </c>
      <c r="B121" s="20">
        <v>0</v>
      </c>
      <c r="C121" s="20">
        <v>2010</v>
      </c>
      <c r="D121" s="20">
        <v>911</v>
      </c>
      <c r="E121" s="24" t="s">
        <v>11</v>
      </c>
      <c r="F121" s="20">
        <v>0</v>
      </c>
      <c r="G121" s="32">
        <v>1100</v>
      </c>
      <c r="H121" s="20">
        <v>3900</v>
      </c>
      <c r="I121" s="20">
        <v>2700</v>
      </c>
      <c r="J121" s="20">
        <v>2300</v>
      </c>
      <c r="K121" s="1"/>
      <c r="L121" s="18"/>
      <c r="M121" s="33"/>
    </row>
    <row r="122" spans="1:14" s="30" customFormat="1" ht="13" x14ac:dyDescent="0.3">
      <c r="A122" s="42">
        <v>2016</v>
      </c>
      <c r="B122" s="20">
        <v>0</v>
      </c>
      <c r="C122" s="43">
        <v>2060</v>
      </c>
      <c r="D122" s="44">
        <v>689</v>
      </c>
      <c r="E122" s="24" t="s">
        <v>11</v>
      </c>
      <c r="F122" s="20">
        <v>0</v>
      </c>
      <c r="G122" s="32">
        <v>1370</v>
      </c>
      <c r="H122" s="20">
        <v>2540</v>
      </c>
      <c r="I122" s="20">
        <v>1730</v>
      </c>
      <c r="J122" s="20">
        <v>1200</v>
      </c>
      <c r="K122" s="1"/>
      <c r="L122" s="18"/>
      <c r="M122" s="33"/>
    </row>
    <row r="123" spans="1:14" s="30" customFormat="1" ht="13" x14ac:dyDescent="0.3">
      <c r="A123" s="42">
        <v>2017</v>
      </c>
      <c r="B123" s="20">
        <v>0</v>
      </c>
      <c r="C123" s="43">
        <v>1850</v>
      </c>
      <c r="D123" s="44">
        <v>704</v>
      </c>
      <c r="E123" s="24" t="s">
        <v>11</v>
      </c>
      <c r="F123" s="20">
        <v>0</v>
      </c>
      <c r="G123" s="32">
        <v>1150</v>
      </c>
      <c r="H123" s="20">
        <v>2330</v>
      </c>
      <c r="I123" s="20">
        <v>1550</v>
      </c>
      <c r="J123" s="20">
        <v>1200</v>
      </c>
      <c r="K123" s="18"/>
      <c r="L123" s="18"/>
      <c r="M123" s="33"/>
    </row>
    <row r="124" spans="1:14" s="30" customFormat="1" ht="13" x14ac:dyDescent="0.3">
      <c r="A124" s="42">
        <v>2018</v>
      </c>
      <c r="B124" s="20">
        <v>0</v>
      </c>
      <c r="C124" s="43">
        <v>1890</v>
      </c>
      <c r="D124" s="44">
        <v>686</v>
      </c>
      <c r="E124" s="24" t="s">
        <v>11</v>
      </c>
      <c r="F124" s="20">
        <v>0</v>
      </c>
      <c r="G124" s="32">
        <v>1200</v>
      </c>
      <c r="H124" s="20">
        <v>4120</v>
      </c>
      <c r="I124" s="20">
        <v>2670</v>
      </c>
      <c r="J124" s="20" t="s">
        <v>11</v>
      </c>
      <c r="K124" s="18"/>
      <c r="L124" s="1"/>
      <c r="M124" s="33"/>
    </row>
    <row r="125" spans="1:14" s="30" customFormat="1" ht="13" x14ac:dyDescent="0.3">
      <c r="A125" s="42">
        <v>2019</v>
      </c>
      <c r="B125" s="20">
        <v>0</v>
      </c>
      <c r="C125" s="43">
        <v>3150</v>
      </c>
      <c r="D125" s="20">
        <v>779</v>
      </c>
      <c r="E125" s="24" t="s">
        <v>11</v>
      </c>
      <c r="F125" s="20">
        <v>0</v>
      </c>
      <c r="G125" s="32">
        <v>2370</v>
      </c>
      <c r="H125" s="20">
        <v>6330</v>
      </c>
      <c r="I125" s="20">
        <v>4040</v>
      </c>
      <c r="J125" s="20" t="s">
        <v>11</v>
      </c>
      <c r="K125" s="18"/>
      <c r="L125" s="1"/>
      <c r="M125" s="33"/>
    </row>
    <row r="126" spans="1:14" s="30" customFormat="1" ht="13" x14ac:dyDescent="0.3">
      <c r="A126" s="19">
        <v>2020</v>
      </c>
      <c r="B126" s="20">
        <v>0</v>
      </c>
      <c r="C126" s="20">
        <v>2850</v>
      </c>
      <c r="D126" s="20">
        <v>528</v>
      </c>
      <c r="E126" s="24" t="s">
        <v>11</v>
      </c>
      <c r="F126" s="20">
        <v>0</v>
      </c>
      <c r="G126" s="32">
        <v>2310</v>
      </c>
      <c r="H126" s="20">
        <v>5640</v>
      </c>
      <c r="I126" s="20">
        <v>3550</v>
      </c>
      <c r="J126" s="20" t="s">
        <v>11</v>
      </c>
      <c r="K126" s="45"/>
      <c r="L126" s="1"/>
      <c r="M126" s="33"/>
    </row>
    <row r="127" spans="1:14" s="30" customFormat="1" ht="13" x14ac:dyDescent="0.3">
      <c r="A127" s="19">
        <v>2021</v>
      </c>
      <c r="B127" s="20">
        <v>0</v>
      </c>
      <c r="C127" s="20">
        <v>3990</v>
      </c>
      <c r="D127" s="20">
        <v>633</v>
      </c>
      <c r="E127" s="24" t="s">
        <v>11</v>
      </c>
      <c r="F127" s="20">
        <v>0</v>
      </c>
      <c r="G127" s="32">
        <v>3350</v>
      </c>
      <c r="H127" s="20">
        <v>3330</v>
      </c>
      <c r="I127" s="20">
        <v>2000</v>
      </c>
      <c r="J127" s="20" t="s">
        <v>11</v>
      </c>
      <c r="K127" s="45"/>
      <c r="L127" s="1"/>
      <c r="M127" s="33"/>
      <c r="N127" s="48"/>
    </row>
    <row r="128" spans="1:14" s="30" customFormat="1" ht="13" x14ac:dyDescent="0.3">
      <c r="A128" s="42">
        <v>2022</v>
      </c>
      <c r="B128" s="20">
        <v>0</v>
      </c>
      <c r="C128" s="20">
        <v>4400</v>
      </c>
      <c r="D128" s="20">
        <v>803</v>
      </c>
      <c r="E128" s="24" t="s">
        <v>11</v>
      </c>
      <c r="F128" s="20">
        <v>0</v>
      </c>
      <c r="G128" s="32">
        <v>3600</v>
      </c>
      <c r="H128" s="20">
        <v>3580</v>
      </c>
      <c r="I128" s="20">
        <v>1990</v>
      </c>
      <c r="J128" s="20" t="s">
        <v>11</v>
      </c>
      <c r="K128" s="45"/>
      <c r="L128" s="1"/>
      <c r="M128" s="33"/>
      <c r="N128" s="48"/>
    </row>
    <row r="129" spans="1:13" s="30" customFormat="1" ht="13" x14ac:dyDescent="0.25">
      <c r="A129" s="53" t="s">
        <v>13</v>
      </c>
      <c r="B129" s="53"/>
      <c r="C129" s="53"/>
      <c r="D129" s="53"/>
      <c r="E129" s="53"/>
      <c r="F129" s="53"/>
      <c r="G129" s="53"/>
      <c r="H129" s="53"/>
      <c r="I129" s="53"/>
      <c r="J129" s="53"/>
    </row>
    <row r="130" spans="1:13" ht="15.5" x14ac:dyDescent="0.3">
      <c r="A130" s="36" t="s">
        <v>18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46"/>
      <c r="L130" s="30"/>
      <c r="M130" s="30"/>
    </row>
    <row r="131" spans="1:13" ht="13" x14ac:dyDescent="0.3">
      <c r="A131" s="34" t="s">
        <v>21</v>
      </c>
      <c r="B131" s="34"/>
      <c r="C131" s="34"/>
      <c r="D131" s="34"/>
      <c r="E131" s="34"/>
      <c r="F131" s="34"/>
      <c r="G131" s="34"/>
      <c r="H131" s="34"/>
      <c r="I131" s="34"/>
      <c r="J131" s="34"/>
    </row>
  </sheetData>
  <mergeCells count="5">
    <mergeCell ref="A1:J1"/>
    <mergeCell ref="A2:J2"/>
    <mergeCell ref="A3:J3"/>
    <mergeCell ref="A4:J4"/>
    <mergeCell ref="A129:J129"/>
  </mergeCells>
  <printOptions horizontalCentered="1"/>
  <pageMargins left="0.5" right="0.5" top="0.5" bottom="0.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8" ma:contentTypeDescription="Create a new document." ma:contentTypeScope="" ma:versionID="00433e69deb5416dc2568ab62e11c7a2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xmlns:ns4="31062a0d-ede8-4112-b4bb-00a9c1bc8e16" targetNamespace="http://schemas.microsoft.com/office/2006/metadata/properties" ma:root="true" ma:fieldsID="c616de73b0be3fca7fbfe435818f65e9" ns1:_="" ns2:_="" ns3:_="" ns4:_="">
    <xsd:import namespace="http://schemas.microsoft.com/sharepoint/v3"/>
    <xsd:import namespace="d925d976-9e2a-4bab-ad6d-d3ef45ec2550"/>
    <xsd:import namespace="08020ff4-f632-4952-8504-a4a18e274e6c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5462c4f-e196-468f-8ddd-ac3b3426e5e8}" ma:internalName="TaxCatchAll" ma:showField="CatchAllData" ma:web="d36856fe-d4a9-4f0b-87a7-8fa063632c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ate_x0020_and_x0020_Time xmlns="d925d976-9e2a-4bab-ad6d-d3ef45ec2550" xsi:nil="true"/>
    <_ip_UnifiedCompliancePolicyProperties xmlns="http://schemas.microsoft.com/sharepoint/v3" xsi:nil="true"/>
    <SharedWithUsers xmlns="08020ff4-f632-4952-8504-a4a18e274e6c">
      <UserInfo>
        <DisplayName/>
        <AccountId xsi:nil="true"/>
        <AccountType/>
      </UserInfo>
    </SharedWithUsers>
    <lcf76f155ced4ddcb4097134ff3c332f xmlns="d925d976-9e2a-4bab-ad6d-d3ef45ec2550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Props1.xml><?xml version="1.0" encoding="utf-8"?>
<ds:datastoreItem xmlns:ds="http://schemas.openxmlformats.org/officeDocument/2006/customXml" ds:itemID="{893F6699-2370-400E-9353-A7D02A61CE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E0FDD1-684F-403D-8BCF-C9A6B23801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25d976-9e2a-4bab-ad6d-d3ef45ec2550"/>
    <ds:schemaRef ds:uri="08020ff4-f632-4952-8504-a4a18e274e6c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E60A7-78FB-4DF4-80EF-EB15CFABA655}">
  <ds:schemaRefs>
    <ds:schemaRef ds:uri="http://purl.org/dc/terms/"/>
    <ds:schemaRef ds:uri="http://schemas.microsoft.com/office/2006/documentManagement/types"/>
    <ds:schemaRef ds:uri="d925d976-9e2a-4bab-ad6d-d3ef45ec2550"/>
    <ds:schemaRef ds:uri="http://schemas.microsoft.com/office/2006/metadata/properties"/>
    <ds:schemaRef ds:uri="http://purl.org/dc/elements/1.1/"/>
    <ds:schemaRef ds:uri="http://schemas.microsoft.com/office/infopath/2007/PartnerControls"/>
    <ds:schemaRef ds:uri="31062a0d-ede8-4112-b4bb-00a9c1bc8e16"/>
    <ds:schemaRef ds:uri="http://schemas.microsoft.com/sharepoint/v3"/>
    <ds:schemaRef ds:uri="http://schemas.openxmlformats.org/package/2006/metadata/core-properties"/>
    <ds:schemaRef ds:uri="08020ff4-f632-4952-8504-a4a18e274e6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Mica (natural), scrap and flake</vt:lpstr>
      <vt:lpstr>Mica (natural), sheet</vt:lpstr>
      <vt:lpstr>'Mica (natural), scrap and flake'!Print_Titles</vt:lpstr>
      <vt:lpstr>'Mica (natural), sheet'!Print_Titles</vt:lpstr>
    </vt:vector>
  </TitlesOfParts>
  <Company>USGS-NMIC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Mica statistics</dc:title>
  <dc:creator>National Minerals Information Center</dc:creator>
  <cp:lastPrinted>2012-11-02T20:12:13Z</cp:lastPrinted>
  <dcterms:created xsi:type="dcterms:W3CDTF">2003-09-18T20:57:57Z</dcterms:created>
  <dcterms:modified xsi:type="dcterms:W3CDTF">2024-04-26T20:06:31Z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  <property fmtid="{D5CDD505-2E9C-101B-9397-08002B2CF9AE}" pid="3" name="Order">
    <vt:r8>4462600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