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UTOCHARTING TAB" sheetId="2" r:id="rId4"/>
  </sheets>
  <definedNames/>
  <calcPr/>
</workbook>
</file>

<file path=xl/sharedStrings.xml><?xml version="1.0" encoding="utf-8"?>
<sst xmlns="http://schemas.openxmlformats.org/spreadsheetml/2006/main" count="208" uniqueCount="20">
  <si>
    <t xml:space="preserve">NOTCH B01 P5 (Sept 28/16) </t>
  </si>
  <si>
    <t>Insert Randomization Date</t>
  </si>
  <si>
    <t>INSERT DATE BELOW</t>
  </si>
  <si>
    <t>Date</t>
  </si>
  <si>
    <t>
</t>
  </si>
  <si>
    <t>Day #</t>
  </si>
  <si>
    <t>Day</t>
  </si>
  <si>
    <t>Treatment</t>
  </si>
  <si>
    <t>Mouse #</t>
  </si>
  <si>
    <t>(s^2l)/2</t>
  </si>
  <si>
    <t>PBS (0.25ml) &amp; DP ctrl (0.5ml)</t>
  </si>
  <si>
    <t>Average</t>
  </si>
  <si>
    <t>STERROR</t>
  </si>
  <si>
    <t>STDEV</t>
  </si>
  <si>
    <t>STER</t>
  </si>
  <si>
    <t>Fluva (0.25ml) &amp; DP (0.5ml)</t>
  </si>
  <si>
    <t>PBS (0.25ml) &amp; DP (0.5ml)</t>
  </si>
  <si>
    <t>Fluva (0.25ml) &amp; DP ctrl (0.5 ml)</t>
  </si>
  <si>
    <t>treatment #5</t>
  </si>
  <si>
    <t>treatment #6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</si>
</sst>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[$-409]d\-mmm"/>
  </numFmts>
  <fonts count="8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1.0"/>
      <name val="Arial"/>
    </font>
    <font/>
    <font>
      <sz val="11.0"/>
      <color rgb="FF000000"/>
      <name val="Calibri"/>
    </font>
    <font>
      <name val="Calibri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0" fontId="2" numFmtId="16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2" numFmtId="16" xfId="0" applyAlignment="1" applyFont="1" applyNumberFormat="1">
      <alignment horizontal="right"/>
    </xf>
    <xf borderId="0" fillId="0" fontId="2" numFmtId="165" xfId="0" applyFont="1" applyNumberFormat="1"/>
    <xf borderId="0" fillId="0" fontId="2" numFmtId="165" xfId="0" applyAlignment="1" applyFont="1" applyNumberFormat="1">
      <alignment horizontal="right"/>
    </xf>
    <xf borderId="0" fillId="0" fontId="2" numFmtId="14" xfId="0" applyFont="1" applyNumberFormat="1"/>
    <xf borderId="0" fillId="0" fontId="3" numFmtId="165" xfId="0" applyFont="1" applyNumberFormat="1"/>
    <xf borderId="0" fillId="0" fontId="2" numFmtId="4" xfId="0" applyAlignment="1" applyFont="1" applyNumberFormat="1">
      <alignment/>
    </xf>
    <xf borderId="0" fillId="0" fontId="2" numFmtId="4" xfId="0" applyFont="1" applyNumberFormat="1"/>
    <xf borderId="0" fillId="0" fontId="2" numFmtId="4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4" numFmtId="4" xfId="0" applyFont="1" applyNumberFormat="1"/>
    <xf borderId="0" fillId="0" fontId="3" numFmtId="4" xfId="0" applyFont="1" applyNumberFormat="1"/>
    <xf borderId="0" fillId="2" fontId="2" numFmtId="0" xfId="0" applyAlignment="1" applyBorder="1" applyFill="1" applyFont="1">
      <alignment/>
    </xf>
    <xf borderId="0" fillId="2" fontId="2" numFmtId="0" xfId="0" applyBorder="1" applyFont="1"/>
    <xf borderId="0" fillId="2" fontId="3" numFmtId="0" xfId="0" applyBorder="1" applyFont="1"/>
    <xf borderId="0" fillId="2" fontId="2" numFmtId="0" xfId="0" applyFont="1"/>
    <xf borderId="0" fillId="0" fontId="2" numFmtId="12" xfId="0" applyAlignment="1" applyFont="1" applyNumberFormat="1">
      <alignment horizontal="center" wrapText="1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3" fontId="2" numFmtId="0" xfId="0" applyAlignment="1" applyBorder="1" applyFill="1" applyFont="1">
      <alignment horizontal="right"/>
    </xf>
    <xf borderId="0" fillId="0" fontId="2" numFmtId="0" xfId="0" applyAlignment="1" applyFont="1">
      <alignment horizontal="right"/>
    </xf>
    <xf borderId="0" fillId="0" fontId="4" numFmtId="12" xfId="0" applyFont="1" applyNumberFormat="1"/>
    <xf borderId="0" fillId="0" fontId="2" numFmtId="12" xfId="0" applyFont="1" applyNumberFormat="1"/>
    <xf borderId="0" fillId="0" fontId="7" numFmtId="0" xfId="0" applyAlignment="1" applyFont="1">
      <alignment/>
    </xf>
    <xf borderId="0" fillId="0" fontId="7" numFmtId="12" xfId="0" applyAlignment="1" applyFont="1" applyNumberFormat="1">
      <alignment/>
    </xf>
    <xf borderId="0" fillId="0" fontId="4" numFmtId="165" xfId="0" applyFont="1" applyNumberFormat="1"/>
    <xf borderId="0" fillId="4" fontId="2" numFmtId="0" xfId="0" applyBorder="1" applyFill="1" applyFont="1"/>
    <xf borderId="0" fillId="4" fontId="3" numFmtId="0" xfId="0" applyBorder="1" applyFont="1"/>
    <xf borderId="0" fillId="4" fontId="2" numFmtId="0" xfId="0" applyFont="1"/>
    <xf borderId="0" fillId="0" fontId="7" numFmtId="0" xfId="0" applyAlignment="1" applyFont="1">
      <alignment/>
    </xf>
    <xf borderId="0" fillId="4" fontId="3" numFmtId="0" xfId="0" applyFont="1"/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=Data!A1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'AUTOCHARTING TAB'!$A$3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'AUTOCHARTING TAB'!$B$2:$AC$2</c:f>
            </c:strRef>
          </c:cat>
          <c:val>
            <c:numRef>
              <c:f>'AUTOCHARTING TAB'!$B$3:$AC$3</c:f>
            </c:numRef>
          </c:val>
          <c:smooth val="1"/>
        </c:ser>
        <c:ser>
          <c:idx val="1"/>
          <c:order val="1"/>
          <c:tx>
            <c:strRef>
              <c:f>'AUTOCHARTING TAB'!$A$4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'AUTOCHARTING TAB'!$B$2:$AC$2</c:f>
            </c:strRef>
          </c:cat>
          <c:val>
            <c:numRef>
              <c:f>'AUTOCHARTING TAB'!$B$4:$AC$4</c:f>
            </c:numRef>
          </c:val>
          <c:smooth val="1"/>
        </c:ser>
        <c:ser>
          <c:idx val="2"/>
          <c:order val="2"/>
          <c:tx>
            <c:strRef>
              <c:f>'AUTOCHARTING TAB'!$A$5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'AUTOCHARTING TAB'!$B$2:$AC$2</c:f>
            </c:strRef>
          </c:cat>
          <c:val>
            <c:numRef>
              <c:f>'AUTOCHARTING TAB'!$B$5:$AC$5</c:f>
            </c:numRef>
          </c:val>
          <c:smooth val="1"/>
        </c:ser>
        <c:ser>
          <c:idx val="3"/>
          <c:order val="3"/>
          <c:tx>
            <c:strRef>
              <c:f>'AUTOCHARTING TAB'!$A$6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'AUTOCHARTING TAB'!$B$2:$AC$2</c:f>
            </c:strRef>
          </c:cat>
          <c:val>
            <c:numRef>
              <c:f>'AUTOCHARTING TAB'!$B$6:$AC$6</c:f>
            </c:numRef>
          </c:val>
          <c:smooth val="1"/>
        </c:ser>
        <c:axId val="1471679597"/>
        <c:axId val="1439874766"/>
      </c:lineChart>
      <c:catAx>
        <c:axId val="1471679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39874766"/>
      </c:catAx>
      <c:valAx>
        <c:axId val="1439874766"/>
        <c:scaling>
          <c:orientation val="minMax"/>
          <c:max val="200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71679597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428625</xdr:colOff>
      <xdr:row>15</xdr:row>
      <xdr:rowOff>76200</xdr:rowOff>
    </xdr:from>
    <xdr:to>
      <xdr:col>8</xdr:col>
      <xdr:colOff>381000</xdr:colOff>
      <xdr:row>33</xdr:row>
      <xdr:rowOff>180975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7.29" defaultRowHeight="15.0"/>
  <cols>
    <col customWidth="1" min="1" max="1" width="19.14"/>
    <col customWidth="1" min="2" max="2" width="18.43"/>
    <col customWidth="1" min="3" max="5" width="8.86"/>
    <col customWidth="1" min="6" max="6" width="10.0"/>
    <col customWidth="1" min="7" max="7" width="8.86"/>
    <col customWidth="1" min="8" max="8" width="10.71"/>
    <col customWidth="1" min="9" max="9" width="10.0"/>
    <col customWidth="1" min="10" max="10" width="8.86"/>
    <col customWidth="1" min="11" max="11" width="10.71"/>
    <col customWidth="1" min="12" max="12" width="10.0"/>
    <col customWidth="1" min="13" max="13" width="8.86"/>
    <col customWidth="1" min="14" max="14" width="9.71"/>
    <col customWidth="1" min="15" max="53" width="8.86"/>
    <col customWidth="1" min="54" max="89" width="17.29"/>
  </cols>
  <sheetData>
    <row r="1" ht="33.75" customHeight="1">
      <c r="A1" s="1" t="s">
        <v>0</v>
      </c>
      <c r="B1" s="2" t="s">
        <v>1</v>
      </c>
      <c r="C1" s="2"/>
      <c r="D1" s="2"/>
      <c r="E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3"/>
      <c r="CH1" s="3"/>
      <c r="CI1" s="3"/>
      <c r="CJ1" s="3"/>
      <c r="CK1" s="3"/>
    </row>
    <row r="2" ht="13.5" customHeight="1">
      <c r="A2" s="4"/>
      <c r="B2" s="2" t="s">
        <v>3</v>
      </c>
      <c r="C2" s="2"/>
      <c r="D2" s="2"/>
      <c r="E2" s="5">
        <v>42674.0</v>
      </c>
      <c r="F2" s="2"/>
      <c r="G2" s="2"/>
      <c r="H2" s="6">
        <v>42677.0</v>
      </c>
      <c r="I2" s="2"/>
      <c r="J2" s="2"/>
      <c r="K2" s="7">
        <v>42681.0</v>
      </c>
      <c r="L2" s="2"/>
      <c r="M2" s="2"/>
      <c r="N2" s="6"/>
      <c r="O2" s="2"/>
      <c r="P2" s="2"/>
      <c r="Q2" s="8"/>
      <c r="R2" s="2"/>
      <c r="S2" s="2"/>
      <c r="T2" s="8"/>
      <c r="U2" s="2"/>
      <c r="V2" s="2"/>
      <c r="W2" s="8"/>
      <c r="X2" s="2"/>
      <c r="Y2" s="2"/>
      <c r="Z2" s="8"/>
      <c r="AA2" s="9"/>
      <c r="AB2" s="9"/>
      <c r="AC2" s="10"/>
      <c r="AD2" s="9"/>
      <c r="AE2" s="9"/>
      <c r="AF2" s="10"/>
      <c r="AG2" s="9"/>
      <c r="AH2" s="9"/>
      <c r="AI2" s="10"/>
      <c r="AJ2" s="9"/>
      <c r="AK2" s="9"/>
      <c r="AL2" s="10"/>
      <c r="AM2" s="9"/>
      <c r="AN2" s="9"/>
      <c r="AO2" s="10"/>
      <c r="AP2" s="9"/>
      <c r="AQ2" s="9"/>
      <c r="AR2" s="10"/>
      <c r="AS2" s="9"/>
      <c r="AT2" s="9"/>
      <c r="AU2" s="10"/>
      <c r="AV2" s="9"/>
      <c r="AW2" s="9"/>
      <c r="AX2" s="10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1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12"/>
      <c r="CH2" s="12"/>
      <c r="CI2" s="12"/>
      <c r="CJ2" s="12"/>
      <c r="CK2" s="12"/>
    </row>
    <row r="3" ht="13.5" customHeight="1">
      <c r="A3" s="13" t="s">
        <v>4</v>
      </c>
      <c r="B3" s="14" t="s">
        <v>5</v>
      </c>
      <c r="C3" s="14"/>
      <c r="D3" s="14"/>
      <c r="E3" s="15">
        <v>0.0</v>
      </c>
      <c r="F3" s="14"/>
      <c r="G3" s="14"/>
      <c r="H3" s="15">
        <f>H2-$E$2</f>
        <v>3</v>
      </c>
      <c r="I3" s="14"/>
      <c r="J3" s="14"/>
      <c r="K3" s="15">
        <f>K2-$E$2</f>
        <v>7</v>
      </c>
      <c r="L3" s="14"/>
      <c r="M3" s="14"/>
      <c r="N3" s="15">
        <f>N2-$E$2</f>
        <v>-42674</v>
      </c>
      <c r="O3" s="14"/>
      <c r="P3" s="14"/>
      <c r="Q3" s="15">
        <f>Q2-$E$2</f>
        <v>-42674</v>
      </c>
      <c r="R3" s="14"/>
      <c r="S3" s="14"/>
      <c r="T3" s="15">
        <f>T2-$E$2</f>
        <v>-42674</v>
      </c>
      <c r="U3" s="14"/>
      <c r="V3" s="14"/>
      <c r="W3" s="15">
        <f>W2-$E$2</f>
        <v>-42674</v>
      </c>
      <c r="X3" s="14"/>
      <c r="Y3" s="14"/>
      <c r="Z3" s="15">
        <f>Z2-$E$2</f>
        <v>-42674</v>
      </c>
      <c r="AA3" s="14"/>
      <c r="AB3" s="14"/>
      <c r="AC3" s="15">
        <f>AC2-$E$2</f>
        <v>-42674</v>
      </c>
      <c r="AD3" s="14"/>
      <c r="AE3" s="14"/>
      <c r="AF3" s="15">
        <f>AF2-$E$2</f>
        <v>-42674</v>
      </c>
      <c r="AG3" s="14"/>
      <c r="AH3" s="14"/>
      <c r="AI3" s="15">
        <f>AI2-$E$2</f>
        <v>-42674</v>
      </c>
      <c r="AJ3" s="14"/>
      <c r="AK3" s="14"/>
      <c r="AL3" s="15">
        <f>AL2-$E$2</f>
        <v>-42674</v>
      </c>
      <c r="AM3" s="14"/>
      <c r="AN3" s="14"/>
      <c r="AO3" s="15">
        <f>AO2-$E$2</f>
        <v>-42674</v>
      </c>
      <c r="AP3" s="14"/>
      <c r="AQ3" s="14"/>
      <c r="AR3" s="15">
        <f>AR2-$E$2</f>
        <v>-42674</v>
      </c>
      <c r="AS3" s="14"/>
      <c r="AT3" s="14"/>
      <c r="AU3" s="15">
        <f>AU2-$E$2</f>
        <v>-42674</v>
      </c>
      <c r="AV3" s="14"/>
      <c r="AW3" s="14"/>
      <c r="AX3" s="15">
        <f>AX2-$E$2</f>
        <v>-42674</v>
      </c>
      <c r="AY3" s="14"/>
      <c r="AZ3" s="14"/>
      <c r="BA3" s="15">
        <f>BA2-$E$2</f>
        <v>-42674</v>
      </c>
      <c r="BB3" s="14"/>
      <c r="BC3" s="14"/>
      <c r="BD3" s="15">
        <f>BD2-$E$2</f>
        <v>-42674</v>
      </c>
      <c r="BE3" s="14"/>
      <c r="BF3" s="14"/>
      <c r="BG3" s="15">
        <f>BG2-$E$2</f>
        <v>-42674</v>
      </c>
      <c r="BH3" s="14"/>
      <c r="BI3" s="15"/>
      <c r="BJ3" s="15">
        <f>BJ2-$E$2</f>
        <v>-42674</v>
      </c>
      <c r="BK3" s="14"/>
      <c r="BL3" s="14"/>
      <c r="BM3" s="15">
        <f>BM2-$E$2</f>
        <v>-42674</v>
      </c>
      <c r="BN3" s="14"/>
      <c r="BO3" s="14"/>
      <c r="BP3" s="15">
        <f>BP2-$E$2</f>
        <v>-42674</v>
      </c>
      <c r="BQ3" s="14"/>
      <c r="BR3" s="14"/>
      <c r="BS3" s="15">
        <f>BS2-$E$2</f>
        <v>-42674</v>
      </c>
      <c r="BT3" s="14"/>
      <c r="BU3" s="14"/>
      <c r="BV3" s="15">
        <f>BV2-$E$2</f>
        <v>-42674</v>
      </c>
      <c r="BW3" s="14"/>
      <c r="BX3" s="14"/>
      <c r="BY3" s="15">
        <f>BY2-$E$2</f>
        <v>-42674</v>
      </c>
      <c r="BZ3" s="14"/>
      <c r="CA3" s="14"/>
      <c r="CB3" s="15">
        <f>CB2-$E$2</f>
        <v>-42674</v>
      </c>
      <c r="CC3" s="14"/>
      <c r="CD3" s="14"/>
      <c r="CE3" s="15">
        <f>CE2-$E$2</f>
        <v>-42674</v>
      </c>
      <c r="CF3" s="14"/>
      <c r="CG3" s="18"/>
      <c r="CH3" s="15">
        <f>CH2-$E$2</f>
        <v>-42674</v>
      </c>
      <c r="CI3" s="18"/>
      <c r="CJ3" s="18"/>
      <c r="CK3" s="18"/>
    </row>
    <row r="4" ht="13.5" customHeight="1">
      <c r="A4" s="19" t="s">
        <v>7</v>
      </c>
      <c r="B4" s="20" t="s">
        <v>8</v>
      </c>
      <c r="C4" s="20"/>
      <c r="D4" s="20"/>
      <c r="E4" s="20" t="s">
        <v>9</v>
      </c>
      <c r="F4" s="20"/>
      <c r="G4" s="20"/>
      <c r="H4" s="20" t="s">
        <v>9</v>
      </c>
      <c r="I4" s="20"/>
      <c r="J4" s="20"/>
      <c r="K4" s="20" t="s">
        <v>9</v>
      </c>
      <c r="L4" s="20"/>
      <c r="M4" s="20"/>
      <c r="N4" s="20" t="s">
        <v>9</v>
      </c>
      <c r="O4" s="20"/>
      <c r="P4" s="20"/>
      <c r="Q4" s="20" t="s">
        <v>9</v>
      </c>
      <c r="R4" s="20"/>
      <c r="S4" s="20"/>
      <c r="T4" s="20" t="s">
        <v>9</v>
      </c>
      <c r="U4" s="20"/>
      <c r="V4" s="20"/>
      <c r="W4" s="20" t="s">
        <v>9</v>
      </c>
      <c r="X4" s="20"/>
      <c r="Y4" s="20"/>
      <c r="Z4" s="20" t="s">
        <v>9</v>
      </c>
      <c r="AA4" s="20"/>
      <c r="AB4" s="20"/>
      <c r="AC4" s="20" t="s">
        <v>9</v>
      </c>
      <c r="AD4" s="20"/>
      <c r="AE4" s="20"/>
      <c r="AF4" s="20" t="s">
        <v>9</v>
      </c>
      <c r="AG4" s="20"/>
      <c r="AH4" s="20"/>
      <c r="AI4" s="20" t="s">
        <v>9</v>
      </c>
      <c r="AJ4" s="20"/>
      <c r="AK4" s="20"/>
      <c r="AL4" s="20" t="s">
        <v>9</v>
      </c>
      <c r="AM4" s="20"/>
      <c r="AN4" s="20"/>
      <c r="AO4" s="20" t="s">
        <v>9</v>
      </c>
      <c r="AP4" s="20"/>
      <c r="AQ4" s="20"/>
      <c r="AR4" s="20" t="s">
        <v>9</v>
      </c>
      <c r="AS4" s="20"/>
      <c r="AT4" s="20"/>
      <c r="AU4" s="20" t="s">
        <v>9</v>
      </c>
      <c r="AV4" s="20"/>
      <c r="AW4" s="20"/>
      <c r="AX4" s="20" t="s">
        <v>9</v>
      </c>
      <c r="AY4" s="20"/>
      <c r="AZ4" s="20"/>
      <c r="BA4" s="20" t="s">
        <v>9</v>
      </c>
      <c r="BB4" s="20"/>
      <c r="BC4" s="20"/>
      <c r="BD4" s="20" t="s">
        <v>9</v>
      </c>
      <c r="BE4" s="20"/>
      <c r="BF4" s="20"/>
      <c r="BG4" s="20" t="s">
        <v>9</v>
      </c>
      <c r="BH4" s="20"/>
      <c r="BI4" s="20"/>
      <c r="BJ4" s="20" t="s">
        <v>9</v>
      </c>
      <c r="BK4" s="20"/>
      <c r="BL4" s="20"/>
      <c r="BM4" s="20" t="s">
        <v>9</v>
      </c>
      <c r="BN4" s="20"/>
      <c r="BO4" s="20"/>
      <c r="BP4" s="20" t="s">
        <v>9</v>
      </c>
      <c r="BQ4" s="20"/>
      <c r="BR4" s="20"/>
      <c r="BS4" s="20" t="s">
        <v>9</v>
      </c>
      <c r="BT4" s="20"/>
      <c r="BU4" s="20"/>
      <c r="BV4" s="20" t="s">
        <v>9</v>
      </c>
      <c r="BW4" s="20"/>
      <c r="BX4" s="20"/>
      <c r="BY4" s="20" t="s">
        <v>9</v>
      </c>
      <c r="BZ4" s="20"/>
      <c r="CA4" s="20"/>
      <c r="CB4" s="20" t="s">
        <v>9</v>
      </c>
      <c r="CC4" s="20"/>
      <c r="CD4" s="20"/>
      <c r="CE4" s="20" t="s">
        <v>9</v>
      </c>
      <c r="CF4" s="20"/>
      <c r="CG4" s="21"/>
      <c r="CH4" s="20" t="s">
        <v>9</v>
      </c>
      <c r="CI4" s="22"/>
      <c r="CJ4" s="22"/>
      <c r="CK4" s="22"/>
    </row>
    <row r="5" ht="13.5" customHeight="1">
      <c r="A5" s="23" t="s">
        <v>10</v>
      </c>
      <c r="B5" s="24">
        <v>1.0</v>
      </c>
      <c r="C5" s="25">
        <v>7.37</v>
      </c>
      <c r="D5" s="26">
        <v>8.89</v>
      </c>
      <c r="E5" s="27">
        <f t="shared" ref="E5:E7" si="1">C5^2*D5/2</f>
        <v>241.4386205</v>
      </c>
      <c r="F5" s="28">
        <v>8.12</v>
      </c>
      <c r="G5" s="28">
        <v>8.19</v>
      </c>
      <c r="H5" s="27">
        <f t="shared" ref="H5:H7" si="2">F5^2*G5/2</f>
        <v>270.001368</v>
      </c>
      <c r="I5" s="28">
        <v>8.05</v>
      </c>
      <c r="J5" s="28">
        <v>8.67</v>
      </c>
      <c r="K5" s="27">
        <f t="shared" ref="K5:K7" si="3">I5^2*J5/2</f>
        <v>280.9188375</v>
      </c>
      <c r="L5" s="24"/>
      <c r="M5" s="24"/>
      <c r="N5" s="27">
        <f t="shared" ref="N5:N7" si="4">L5^2*M5/2</f>
        <v>0</v>
      </c>
      <c r="O5" s="24"/>
      <c r="P5" s="24"/>
      <c r="Q5" s="27">
        <f t="shared" ref="Q5:Q7" si="5">O5^2*P5/2</f>
        <v>0</v>
      </c>
      <c r="R5" s="24"/>
      <c r="S5" s="24"/>
      <c r="T5" s="27">
        <f t="shared" ref="T5:T7" si="6">R5^2*S5/2</f>
        <v>0</v>
      </c>
      <c r="U5" s="24"/>
      <c r="V5" s="24"/>
      <c r="W5" s="27">
        <f t="shared" ref="W5:W7" si="7">U5^2*V5/2</f>
        <v>0</v>
      </c>
      <c r="X5" s="24"/>
      <c r="Y5" s="24"/>
      <c r="Z5" s="27">
        <f t="shared" ref="Z5:Z7" si="8">X5^2*Y5/2</f>
        <v>0</v>
      </c>
      <c r="AA5" s="24"/>
      <c r="AB5" s="24"/>
      <c r="AC5" s="27">
        <f t="shared" ref="AC5:AC7" si="9">AA5^2*AB5/2</f>
        <v>0</v>
      </c>
      <c r="AD5" s="24"/>
      <c r="AE5" s="24"/>
      <c r="AF5" s="27">
        <f t="shared" ref="AF5:AF7" si="10">AD5^2*AE5/2</f>
        <v>0</v>
      </c>
      <c r="AG5" s="24"/>
      <c r="AH5" s="24"/>
      <c r="AI5" s="27">
        <f t="shared" ref="AI5:AI7" si="11">AG5^2*AH5/2</f>
        <v>0</v>
      </c>
      <c r="AJ5" s="24"/>
      <c r="AK5" s="24"/>
      <c r="AL5" s="27">
        <f t="shared" ref="AL5:AL7" si="12">AJ5^2*AK5/2</f>
        <v>0</v>
      </c>
      <c r="AM5" s="24"/>
      <c r="AN5" s="24"/>
      <c r="AO5" s="27">
        <f t="shared" ref="AO5:AO7" si="13">AM5^2*AN5/2</f>
        <v>0</v>
      </c>
      <c r="AP5" s="2"/>
      <c r="AQ5" s="2"/>
      <c r="AR5" s="27">
        <f t="shared" ref="AR5:AR7" si="14">AP5^2*AQ5/2</f>
        <v>0</v>
      </c>
      <c r="AS5" s="2"/>
      <c r="AT5" s="2"/>
      <c r="AU5" s="27">
        <f t="shared" ref="AU5:AU7" si="15">AS5^2*AT5/2</f>
        <v>0</v>
      </c>
      <c r="AV5" s="2"/>
      <c r="AW5" s="2"/>
      <c r="AX5" s="27">
        <f t="shared" ref="AX5:AX7" si="16">AV5^2*AW5/2</f>
        <v>0</v>
      </c>
      <c r="AY5" s="2"/>
      <c r="AZ5" s="2"/>
      <c r="BA5" s="27">
        <f t="shared" ref="BA5:BA7" si="17">AY5^2*AZ5/2</f>
        <v>0</v>
      </c>
      <c r="BB5" s="2"/>
      <c r="BC5" s="2"/>
      <c r="BD5" s="27">
        <f t="shared" ref="BD5:BD7" si="18">BB5^2*BC5/2</f>
        <v>0</v>
      </c>
      <c r="BE5" s="2"/>
      <c r="BF5" s="2"/>
      <c r="BG5" s="27">
        <f t="shared" ref="BG5:BG7" si="19">BE5^2*BF5/2</f>
        <v>0</v>
      </c>
      <c r="BH5" s="2"/>
      <c r="BI5" s="2"/>
      <c r="BJ5" s="27">
        <f t="shared" ref="BJ5:BJ7" si="20">BH5^2*BI5/2</f>
        <v>0</v>
      </c>
      <c r="BK5" s="2"/>
      <c r="BL5" s="2"/>
      <c r="BM5" s="27">
        <f t="shared" ref="BM5:BM7" si="21">BK5^2*BL5/2</f>
        <v>0</v>
      </c>
      <c r="BN5" s="2"/>
      <c r="BO5" s="2"/>
      <c r="BP5" s="27">
        <f t="shared" ref="BP5:BP7" si="22">BN5^2*BO5/2</f>
        <v>0</v>
      </c>
      <c r="BQ5" s="2"/>
      <c r="BR5" s="2"/>
      <c r="BS5" s="27">
        <f t="shared" ref="BS5:BS7" si="23">BQ5^2*BR5/2</f>
        <v>0</v>
      </c>
      <c r="BT5" s="2"/>
      <c r="BU5" s="2"/>
      <c r="BV5" s="27">
        <f t="shared" ref="BV5:BV7" si="24">BT5^2*BU5/2</f>
        <v>0</v>
      </c>
      <c r="BW5" s="2"/>
      <c r="BX5" s="2"/>
      <c r="BY5" s="27">
        <f t="shared" ref="BY5:BY7" si="25">BW5^2*BX5/2</f>
        <v>0</v>
      </c>
      <c r="BZ5" s="2"/>
      <c r="CA5" s="2"/>
      <c r="CB5" s="27">
        <f t="shared" ref="CB5:CB7" si="26">BZ5^2*CA5/2</f>
        <v>0</v>
      </c>
      <c r="CC5" s="2"/>
      <c r="CD5" s="2"/>
      <c r="CE5" s="27">
        <f t="shared" ref="CE5:CE7" si="27">CC5^2*CD5/2</f>
        <v>0</v>
      </c>
      <c r="CF5" s="2"/>
      <c r="CG5" s="3"/>
      <c r="CH5" s="27">
        <f t="shared" ref="CH5:CH7" si="28">CF5^2*CG5/2</f>
        <v>0</v>
      </c>
      <c r="CI5" s="24"/>
      <c r="CJ5" s="24"/>
      <c r="CK5" s="27">
        <f t="shared" ref="CK5:CK7" si="29">CI5^2*CJ5/2</f>
        <v>0</v>
      </c>
    </row>
    <row r="6" ht="13.5" customHeight="1">
      <c r="B6" s="28">
        <v>2.0</v>
      </c>
      <c r="C6" s="25">
        <v>5.87</v>
      </c>
      <c r="D6" s="26">
        <v>6.55</v>
      </c>
      <c r="E6" s="27">
        <f t="shared" si="1"/>
        <v>112.8463475</v>
      </c>
      <c r="F6" s="28">
        <v>6.69</v>
      </c>
      <c r="G6" s="28">
        <v>7.12</v>
      </c>
      <c r="H6" s="27">
        <f t="shared" si="2"/>
        <v>159.331716</v>
      </c>
      <c r="I6" s="28">
        <v>7.22</v>
      </c>
      <c r="J6" s="28">
        <v>7.58</v>
      </c>
      <c r="K6" s="27">
        <f t="shared" si="3"/>
        <v>197.566636</v>
      </c>
      <c r="L6" s="24"/>
      <c r="M6" s="24"/>
      <c r="N6" s="27">
        <f t="shared" si="4"/>
        <v>0</v>
      </c>
      <c r="O6" s="24"/>
      <c r="P6" s="24"/>
      <c r="Q6" s="27">
        <f t="shared" si="5"/>
        <v>0</v>
      </c>
      <c r="R6" s="24"/>
      <c r="S6" s="24"/>
      <c r="T6" s="27">
        <f t="shared" si="6"/>
        <v>0</v>
      </c>
      <c r="U6" s="24"/>
      <c r="V6" s="24"/>
      <c r="W6" s="27">
        <f t="shared" si="7"/>
        <v>0</v>
      </c>
      <c r="X6" s="24"/>
      <c r="Y6" s="24"/>
      <c r="Z6" s="27">
        <f t="shared" si="8"/>
        <v>0</v>
      </c>
      <c r="AA6" s="24"/>
      <c r="AB6" s="24"/>
      <c r="AC6" s="27">
        <f t="shared" si="9"/>
        <v>0</v>
      </c>
      <c r="AD6" s="24"/>
      <c r="AE6" s="24"/>
      <c r="AF6" s="27">
        <f t="shared" si="10"/>
        <v>0</v>
      </c>
      <c r="AG6" s="24"/>
      <c r="AH6" s="24"/>
      <c r="AI6" s="27">
        <f t="shared" si="11"/>
        <v>0</v>
      </c>
      <c r="AJ6" s="24"/>
      <c r="AK6" s="24"/>
      <c r="AL6" s="27">
        <f t="shared" si="12"/>
        <v>0</v>
      </c>
      <c r="AM6" s="24"/>
      <c r="AN6" s="24"/>
      <c r="AO6" s="27">
        <f t="shared" si="13"/>
        <v>0</v>
      </c>
      <c r="AP6" s="2"/>
      <c r="AQ6" s="2"/>
      <c r="AR6" s="27">
        <f t="shared" si="14"/>
        <v>0</v>
      </c>
      <c r="AS6" s="2"/>
      <c r="AT6" s="2"/>
      <c r="AU6" s="27">
        <f t="shared" si="15"/>
        <v>0</v>
      </c>
      <c r="AV6" s="2"/>
      <c r="AW6" s="2"/>
      <c r="AX6" s="27">
        <f t="shared" si="16"/>
        <v>0</v>
      </c>
      <c r="AY6" s="2"/>
      <c r="AZ6" s="2"/>
      <c r="BA6" s="27">
        <f t="shared" si="17"/>
        <v>0</v>
      </c>
      <c r="BB6" s="2"/>
      <c r="BC6" s="2"/>
      <c r="BD6" s="27">
        <f t="shared" si="18"/>
        <v>0</v>
      </c>
      <c r="BE6" s="2"/>
      <c r="BF6" s="2"/>
      <c r="BG6" s="27">
        <f t="shared" si="19"/>
        <v>0</v>
      </c>
      <c r="BH6" s="2"/>
      <c r="BI6" s="2"/>
      <c r="BJ6" s="27">
        <f t="shared" si="20"/>
        <v>0</v>
      </c>
      <c r="BK6" s="2"/>
      <c r="BL6" s="2"/>
      <c r="BM6" s="27">
        <f t="shared" si="21"/>
        <v>0</v>
      </c>
      <c r="BN6" s="2"/>
      <c r="BO6" s="2"/>
      <c r="BP6" s="27">
        <f t="shared" si="22"/>
        <v>0</v>
      </c>
      <c r="BQ6" s="2"/>
      <c r="BR6" s="2"/>
      <c r="BS6" s="27">
        <f t="shared" si="23"/>
        <v>0</v>
      </c>
      <c r="BT6" s="2"/>
      <c r="BU6" s="2"/>
      <c r="BV6" s="27">
        <f t="shared" si="24"/>
        <v>0</v>
      </c>
      <c r="BW6" s="2"/>
      <c r="BX6" s="2"/>
      <c r="BY6" s="27">
        <f t="shared" si="25"/>
        <v>0</v>
      </c>
      <c r="BZ6" s="2"/>
      <c r="CA6" s="2"/>
      <c r="CB6" s="27">
        <f t="shared" si="26"/>
        <v>0</v>
      </c>
      <c r="CC6" s="2"/>
      <c r="CD6" s="2"/>
      <c r="CE6" s="27">
        <f t="shared" si="27"/>
        <v>0</v>
      </c>
      <c r="CF6" s="2"/>
      <c r="CG6" s="3"/>
      <c r="CH6" s="27">
        <f t="shared" si="28"/>
        <v>0</v>
      </c>
      <c r="CI6" s="24"/>
      <c r="CJ6" s="24"/>
      <c r="CK6" s="27">
        <f t="shared" si="29"/>
        <v>0</v>
      </c>
    </row>
    <row r="7" ht="13.5" customHeight="1">
      <c r="B7" s="28">
        <v>3.0</v>
      </c>
      <c r="C7" s="25">
        <v>5.75</v>
      </c>
      <c r="D7" s="26">
        <v>5.96</v>
      </c>
      <c r="E7" s="27">
        <f t="shared" si="1"/>
        <v>98.52625</v>
      </c>
      <c r="F7" s="28">
        <v>5.93</v>
      </c>
      <c r="G7" s="28">
        <v>6.06</v>
      </c>
      <c r="H7" s="27">
        <f t="shared" si="2"/>
        <v>106.549647</v>
      </c>
      <c r="I7" s="28">
        <v>5.8</v>
      </c>
      <c r="J7" s="28">
        <v>7.3</v>
      </c>
      <c r="K7" s="27">
        <f t="shared" si="3"/>
        <v>122.786</v>
      </c>
      <c r="L7" s="24"/>
      <c r="M7" s="24"/>
      <c r="N7" s="27">
        <f t="shared" si="4"/>
        <v>0</v>
      </c>
      <c r="O7" s="24"/>
      <c r="P7" s="24"/>
      <c r="Q7" s="27">
        <f t="shared" si="5"/>
        <v>0</v>
      </c>
      <c r="R7" s="24"/>
      <c r="S7" s="24"/>
      <c r="T7" s="27">
        <f t="shared" si="6"/>
        <v>0</v>
      </c>
      <c r="U7" s="24"/>
      <c r="V7" s="24"/>
      <c r="W7" s="27">
        <f t="shared" si="7"/>
        <v>0</v>
      </c>
      <c r="X7" s="24"/>
      <c r="Y7" s="24"/>
      <c r="Z7" s="27">
        <f t="shared" si="8"/>
        <v>0</v>
      </c>
      <c r="AA7" s="24"/>
      <c r="AB7" s="24"/>
      <c r="AC7" s="27">
        <f t="shared" si="9"/>
        <v>0</v>
      </c>
      <c r="AD7" s="24"/>
      <c r="AE7" s="24"/>
      <c r="AF7" s="27">
        <f t="shared" si="10"/>
        <v>0</v>
      </c>
      <c r="AG7" s="24"/>
      <c r="AH7" s="24"/>
      <c r="AI7" s="27">
        <f t="shared" si="11"/>
        <v>0</v>
      </c>
      <c r="AJ7" s="24"/>
      <c r="AK7" s="24"/>
      <c r="AL7" s="27">
        <f t="shared" si="12"/>
        <v>0</v>
      </c>
      <c r="AM7" s="24"/>
      <c r="AN7" s="24"/>
      <c r="AO7" s="27">
        <f t="shared" si="13"/>
        <v>0</v>
      </c>
      <c r="AP7" s="2"/>
      <c r="AQ7" s="2"/>
      <c r="AR7" s="27">
        <f t="shared" si="14"/>
        <v>0</v>
      </c>
      <c r="AS7" s="2"/>
      <c r="AT7" s="2"/>
      <c r="AU7" s="27">
        <f t="shared" si="15"/>
        <v>0</v>
      </c>
      <c r="AV7" s="2"/>
      <c r="AW7" s="2"/>
      <c r="AX7" s="27">
        <f t="shared" si="16"/>
        <v>0</v>
      </c>
      <c r="AY7" s="2"/>
      <c r="AZ7" s="2"/>
      <c r="BA7" s="27">
        <f t="shared" si="17"/>
        <v>0</v>
      </c>
      <c r="BB7" s="2"/>
      <c r="BC7" s="2"/>
      <c r="BD7" s="27">
        <f t="shared" si="18"/>
        <v>0</v>
      </c>
      <c r="BE7" s="2"/>
      <c r="BF7" s="2"/>
      <c r="BG7" s="27">
        <f t="shared" si="19"/>
        <v>0</v>
      </c>
      <c r="BH7" s="2"/>
      <c r="BI7" s="2"/>
      <c r="BJ7" s="27">
        <f t="shared" si="20"/>
        <v>0</v>
      </c>
      <c r="BK7" s="2"/>
      <c r="BL7" s="2"/>
      <c r="BM7" s="27">
        <f t="shared" si="21"/>
        <v>0</v>
      </c>
      <c r="BN7" s="2"/>
      <c r="BO7" s="2"/>
      <c r="BP7" s="27">
        <f t="shared" si="22"/>
        <v>0</v>
      </c>
      <c r="BQ7" s="2"/>
      <c r="BR7" s="2"/>
      <c r="BS7" s="27">
        <f t="shared" si="23"/>
        <v>0</v>
      </c>
      <c r="BT7" s="2"/>
      <c r="BU7" s="2"/>
      <c r="BV7" s="27">
        <f t="shared" si="24"/>
        <v>0</v>
      </c>
      <c r="BW7" s="2"/>
      <c r="BX7" s="2"/>
      <c r="BY7" s="27">
        <f t="shared" si="25"/>
        <v>0</v>
      </c>
      <c r="BZ7" s="2"/>
      <c r="CA7" s="2"/>
      <c r="CB7" s="27">
        <f t="shared" si="26"/>
        <v>0</v>
      </c>
      <c r="CC7" s="2"/>
      <c r="CD7" s="2"/>
      <c r="CE7" s="27">
        <f t="shared" si="27"/>
        <v>0</v>
      </c>
      <c r="CF7" s="2"/>
      <c r="CG7" s="3"/>
      <c r="CH7" s="27">
        <f t="shared" si="28"/>
        <v>0</v>
      </c>
      <c r="CI7" s="24"/>
      <c r="CJ7" s="24"/>
      <c r="CK7" s="27">
        <f t="shared" si="29"/>
        <v>0</v>
      </c>
    </row>
    <row r="8" ht="13.5" customHeight="1">
      <c r="B8" s="28"/>
      <c r="C8" s="28"/>
      <c r="D8" s="28"/>
      <c r="E8" s="27"/>
      <c r="F8" s="24"/>
      <c r="G8" s="24"/>
      <c r="H8" s="27"/>
      <c r="I8" s="24"/>
      <c r="J8" s="24"/>
      <c r="K8" s="27"/>
      <c r="L8" s="24"/>
      <c r="M8" s="24"/>
      <c r="N8" s="27"/>
      <c r="O8" s="24"/>
      <c r="P8" s="24"/>
      <c r="Q8" s="27"/>
      <c r="R8" s="24"/>
      <c r="S8" s="24"/>
      <c r="T8" s="27"/>
      <c r="U8" s="24"/>
      <c r="V8" s="24"/>
      <c r="W8" s="27"/>
      <c r="X8" s="24"/>
      <c r="Y8" s="24"/>
      <c r="Z8" s="27"/>
      <c r="AA8" s="24"/>
      <c r="AB8" s="24"/>
      <c r="AC8" s="27"/>
      <c r="AD8" s="24"/>
      <c r="AE8" s="24"/>
      <c r="AF8" s="27"/>
      <c r="AG8" s="24"/>
      <c r="AH8" s="24"/>
      <c r="AI8" s="27"/>
      <c r="AJ8" s="24"/>
      <c r="AK8" s="24"/>
      <c r="AL8" s="27"/>
      <c r="AM8" s="24"/>
      <c r="AN8" s="24"/>
      <c r="AO8" s="27"/>
      <c r="AP8" s="24"/>
      <c r="AQ8" s="24"/>
      <c r="AR8" s="27"/>
      <c r="AS8" s="24"/>
      <c r="AT8" s="24"/>
      <c r="AU8" s="27"/>
      <c r="AV8" s="24"/>
      <c r="AW8" s="24"/>
      <c r="AX8" s="27"/>
      <c r="AY8" s="2"/>
      <c r="AZ8" s="2"/>
      <c r="BA8" s="27"/>
      <c r="BB8" s="2"/>
      <c r="BC8" s="2"/>
      <c r="BD8" s="27"/>
      <c r="BE8" s="2"/>
      <c r="BF8" s="2"/>
      <c r="BG8" s="27"/>
      <c r="BH8" s="2"/>
      <c r="BI8" s="2"/>
      <c r="BJ8" s="27"/>
      <c r="BK8" s="2"/>
      <c r="BL8" s="2"/>
      <c r="BM8" s="27"/>
      <c r="BN8" s="2"/>
      <c r="BO8" s="2"/>
      <c r="BP8" s="27"/>
      <c r="BQ8" s="2"/>
      <c r="BR8" s="2"/>
      <c r="BS8" s="27"/>
      <c r="BT8" s="2"/>
      <c r="BU8" s="2"/>
      <c r="BV8" s="27"/>
      <c r="BW8" s="2"/>
      <c r="BX8" s="2"/>
      <c r="BY8" s="27"/>
      <c r="BZ8" s="2"/>
      <c r="CA8" s="2"/>
      <c r="CB8" s="27"/>
      <c r="CC8" s="2"/>
      <c r="CD8" s="2"/>
      <c r="CE8" s="27"/>
      <c r="CF8" s="2"/>
      <c r="CG8" s="3"/>
      <c r="CH8" s="27"/>
      <c r="CI8" s="24"/>
      <c r="CJ8" s="24"/>
      <c r="CK8" s="27"/>
    </row>
    <row r="9" ht="13.5" customHeight="1">
      <c r="B9" s="28"/>
      <c r="C9" s="28"/>
      <c r="D9" s="28"/>
      <c r="E9" s="27"/>
      <c r="F9" s="24"/>
      <c r="G9" s="24"/>
      <c r="H9" s="27"/>
      <c r="I9" s="24"/>
      <c r="J9" s="24"/>
      <c r="K9" s="27"/>
      <c r="L9" s="24"/>
      <c r="M9" s="24"/>
      <c r="N9" s="27"/>
      <c r="O9" s="24"/>
      <c r="P9" s="24"/>
      <c r="Q9" s="27"/>
      <c r="R9" s="24"/>
      <c r="S9" s="24"/>
      <c r="T9" s="27"/>
      <c r="U9" s="24"/>
      <c r="V9" s="24"/>
      <c r="W9" s="27"/>
      <c r="X9" s="24"/>
      <c r="Y9" s="24"/>
      <c r="Z9" s="27"/>
      <c r="AA9" s="24"/>
      <c r="AB9" s="24"/>
      <c r="AC9" s="27"/>
      <c r="AD9" s="24"/>
      <c r="AE9" s="24"/>
      <c r="AF9" s="27"/>
      <c r="AG9" s="24"/>
      <c r="AH9" s="24"/>
      <c r="AI9" s="27"/>
      <c r="AJ9" s="24"/>
      <c r="AK9" s="24"/>
      <c r="AL9" s="27"/>
      <c r="AM9" s="24"/>
      <c r="AN9" s="24"/>
      <c r="AO9" s="27"/>
      <c r="AP9" s="24"/>
      <c r="AQ9" s="24"/>
      <c r="AR9" s="27"/>
      <c r="AS9" s="24"/>
      <c r="AT9" s="24"/>
      <c r="AU9" s="27"/>
      <c r="AV9" s="24"/>
      <c r="AW9" s="24"/>
      <c r="AX9" s="27"/>
      <c r="AY9" s="2"/>
      <c r="AZ9" s="2"/>
      <c r="BA9" s="27"/>
      <c r="BB9" s="2"/>
      <c r="BC9" s="2"/>
      <c r="BD9" s="27"/>
      <c r="BE9" s="2"/>
      <c r="BF9" s="2"/>
      <c r="BG9" s="27"/>
      <c r="BH9" s="2"/>
      <c r="BI9" s="2"/>
      <c r="BJ9" s="27"/>
      <c r="BK9" s="2"/>
      <c r="BL9" s="2"/>
      <c r="BM9" s="27"/>
      <c r="BN9" s="2"/>
      <c r="BO9" s="2"/>
      <c r="BP9" s="27"/>
      <c r="BQ9" s="2"/>
      <c r="BR9" s="2"/>
      <c r="BS9" s="27"/>
      <c r="BT9" s="2"/>
      <c r="BU9" s="2"/>
      <c r="BV9" s="27"/>
      <c r="BW9" s="2"/>
      <c r="BX9" s="2"/>
      <c r="BY9" s="27"/>
      <c r="BZ9" s="2"/>
      <c r="CA9" s="2"/>
      <c r="CB9" s="27"/>
      <c r="CC9" s="2"/>
      <c r="CD9" s="2"/>
      <c r="CE9" s="27"/>
      <c r="CF9" s="2"/>
      <c r="CG9" s="3"/>
      <c r="CH9" s="27"/>
      <c r="CI9" s="24"/>
      <c r="CJ9" s="24"/>
      <c r="CK9" s="27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3"/>
      <c r="CH10" s="2"/>
      <c r="CI10" s="2"/>
      <c r="CJ10" s="2"/>
      <c r="CK10" s="2"/>
    </row>
    <row r="11" ht="13.5" customHeight="1">
      <c r="A11" s="2" t="s">
        <v>11</v>
      </c>
      <c r="B11" s="30" t="str">
        <f>A5</f>
        <v>PBS (0.25ml) &amp; DP ctrl (0.5ml)</v>
      </c>
      <c r="C11" s="2"/>
      <c r="D11" s="2"/>
      <c r="E11" s="24">
        <f>AVERAGE(E5:E9)</f>
        <v>150.9370727</v>
      </c>
      <c r="F11" s="2"/>
      <c r="G11" s="2"/>
      <c r="H11" s="24">
        <f>AVERAGE(H5:H9)</f>
        <v>178.627577</v>
      </c>
      <c r="I11" s="2"/>
      <c r="J11" s="2"/>
      <c r="K11" s="24">
        <f>AVERAGE(K5:K9)</f>
        <v>200.4238245</v>
      </c>
      <c r="L11" s="2"/>
      <c r="M11" s="2"/>
      <c r="N11" s="24">
        <f>AVERAGE(N5:N9)</f>
        <v>0</v>
      </c>
      <c r="O11" s="2"/>
      <c r="P11" s="2"/>
      <c r="Q11" s="24">
        <f>AVERAGE(Q5:Q9)</f>
        <v>0</v>
      </c>
      <c r="R11" s="2"/>
      <c r="S11" s="2"/>
      <c r="T11" s="24">
        <f>AVERAGE(T5:T9)</f>
        <v>0</v>
      </c>
      <c r="U11" s="2"/>
      <c r="V11" s="2"/>
      <c r="W11" s="24">
        <f>AVERAGE(W5:W9)</f>
        <v>0</v>
      </c>
      <c r="X11" s="2"/>
      <c r="Y11" s="24"/>
      <c r="Z11" s="24">
        <f>AVERAGE(Z5:Z9)</f>
        <v>0</v>
      </c>
      <c r="AA11" s="2"/>
      <c r="AB11" s="2"/>
      <c r="AC11" s="24">
        <f>AVERAGE(AC5:AC9)</f>
        <v>0</v>
      </c>
      <c r="AD11" s="2"/>
      <c r="AE11" s="2"/>
      <c r="AF11" s="24">
        <f>AVERAGE(AF5:AF9)</f>
        <v>0</v>
      </c>
      <c r="AG11" s="2"/>
      <c r="AH11" s="2"/>
      <c r="AI11" s="24">
        <f>AVERAGE(AI5:AI9)</f>
        <v>0</v>
      </c>
      <c r="AJ11" s="2"/>
      <c r="AK11" s="2"/>
      <c r="AL11" s="24">
        <f>AVERAGE(AL5:AL9)</f>
        <v>0</v>
      </c>
      <c r="AM11" s="2"/>
      <c r="AN11" s="2"/>
      <c r="AO11" s="24">
        <f>AVERAGE(AO5:AO9)</f>
        <v>0</v>
      </c>
      <c r="AP11" s="2"/>
      <c r="AQ11" s="2"/>
      <c r="AR11" s="24">
        <f>AVERAGE(AR5:AR9)</f>
        <v>0</v>
      </c>
      <c r="AS11" s="2"/>
      <c r="AT11" s="2"/>
      <c r="AU11" s="24">
        <f>AVERAGE(AU5:AU9)</f>
        <v>0</v>
      </c>
      <c r="AV11" s="2"/>
      <c r="AW11" s="2"/>
      <c r="AX11" s="24">
        <f>AVERAGE(AX5:AX9)</f>
        <v>0</v>
      </c>
      <c r="AY11" s="2"/>
      <c r="AZ11" s="2"/>
      <c r="BA11" s="24">
        <f>AVERAGE(BA5:BA9)</f>
        <v>0</v>
      </c>
      <c r="BB11" s="2"/>
      <c r="BC11" s="2"/>
      <c r="BD11" s="24">
        <f>AVERAGE(BD5:BD9)</f>
        <v>0</v>
      </c>
      <c r="BE11" s="2"/>
      <c r="BF11" s="2"/>
      <c r="BG11" s="24">
        <f>AVERAGE(BG5:BG9)</f>
        <v>0</v>
      </c>
      <c r="BH11" s="2"/>
      <c r="BI11" s="2"/>
      <c r="BJ11" s="24">
        <f>AVERAGE(BJ5:BJ9)</f>
        <v>0</v>
      </c>
      <c r="BK11" s="2"/>
      <c r="BL11" s="2"/>
      <c r="BM11" s="24">
        <f>AVERAGE(BM5:BM9)</f>
        <v>0</v>
      </c>
      <c r="BN11" s="2"/>
      <c r="BO11" s="2"/>
      <c r="BP11" s="24">
        <f>AVERAGE(BP5:BP9)</f>
        <v>0</v>
      </c>
      <c r="BQ11" s="2"/>
      <c r="BR11" s="2"/>
      <c r="BS11" s="24">
        <f>AVERAGE(BS5:BS9)</f>
        <v>0</v>
      </c>
      <c r="BT11" s="2"/>
      <c r="BU11" s="2"/>
      <c r="BV11" s="24">
        <f>AVERAGE(BV5:BV9)</f>
        <v>0</v>
      </c>
      <c r="BW11" s="2"/>
      <c r="BX11" s="2"/>
      <c r="BY11" s="24">
        <f>AVERAGE(BY5:BY9)</f>
        <v>0</v>
      </c>
      <c r="BZ11" s="2"/>
      <c r="CA11" s="2"/>
      <c r="CB11" s="24">
        <f>AVERAGE(CB5:CB9)</f>
        <v>0</v>
      </c>
      <c r="CC11" s="2"/>
      <c r="CD11" s="2"/>
      <c r="CE11" s="24">
        <f>AVERAGE(CE5:CE9)</f>
        <v>0</v>
      </c>
      <c r="CF11" s="2"/>
      <c r="CG11" s="3"/>
      <c r="CH11" s="24">
        <f>AVERAGE(CH5:CH9)</f>
        <v>0</v>
      </c>
      <c r="CI11" s="24"/>
      <c r="CJ11" s="24"/>
      <c r="CK11" s="24">
        <f>AVERAGE(CK5:CK9)</f>
        <v>0</v>
      </c>
    </row>
    <row r="12" ht="13.5" customHeight="1">
      <c r="A12" s="2" t="s">
        <v>13</v>
      </c>
      <c r="B12" s="2"/>
      <c r="C12" s="2"/>
      <c r="D12" s="2"/>
      <c r="E12" s="24">
        <f>STDEV(E5:E9)</f>
        <v>78.70301086</v>
      </c>
      <c r="F12" s="2"/>
      <c r="G12" s="2"/>
      <c r="H12" s="24">
        <f>STDEV(H5:H9)</f>
        <v>83.41680864</v>
      </c>
      <c r="I12" s="2"/>
      <c r="J12" s="2"/>
      <c r="K12" s="24">
        <f>STDEV(K5:K9)</f>
        <v>79.10512764</v>
      </c>
      <c r="L12" s="2"/>
      <c r="M12" s="2"/>
      <c r="N12" s="24">
        <f>STDEV(N5:N9)</f>
        <v>0</v>
      </c>
      <c r="O12" s="2"/>
      <c r="P12" s="2"/>
      <c r="Q12" s="24">
        <f>STDEV(Q5:Q9)</f>
        <v>0</v>
      </c>
      <c r="R12" s="2"/>
      <c r="S12" s="2"/>
      <c r="T12" s="24">
        <f>STDEV(T5:T9)</f>
        <v>0</v>
      </c>
      <c r="U12" s="2"/>
      <c r="V12" s="2"/>
      <c r="W12" s="24">
        <f>STDEV(W5:W9)</f>
        <v>0</v>
      </c>
      <c r="X12" s="2"/>
      <c r="Y12" s="24"/>
      <c r="Z12" s="24">
        <f>STDEV(Z5:Z9)</f>
        <v>0</v>
      </c>
      <c r="AA12" s="2"/>
      <c r="AB12" s="2"/>
      <c r="AC12" s="24">
        <f>STDEV(AC5:AC9)</f>
        <v>0</v>
      </c>
      <c r="AD12" s="2"/>
      <c r="AE12" s="2"/>
      <c r="AF12" s="24">
        <f>STDEV(AF5:AF9)</f>
        <v>0</v>
      </c>
      <c r="AG12" s="2"/>
      <c r="AH12" s="24"/>
      <c r="AI12" s="24">
        <f>STDEV(AI5:AI9)</f>
        <v>0</v>
      </c>
      <c r="AJ12" s="2"/>
      <c r="AK12" s="2"/>
      <c r="AL12" s="24">
        <f>STDEV(AL5:AL9)</f>
        <v>0</v>
      </c>
      <c r="AM12" s="2"/>
      <c r="AN12" s="2"/>
      <c r="AO12" s="24">
        <f>STDEV(AO5:AO9)</f>
        <v>0</v>
      </c>
      <c r="AP12" s="2"/>
      <c r="AQ12" s="2"/>
      <c r="AR12" s="24">
        <f>STDEV(AR5:AR9)</f>
        <v>0</v>
      </c>
      <c r="AS12" s="2"/>
      <c r="AT12" s="2"/>
      <c r="AU12" s="24">
        <f>STDEV(AU5:AU9)</f>
        <v>0</v>
      </c>
      <c r="AV12" s="2"/>
      <c r="AW12" s="2"/>
      <c r="AX12" s="24">
        <f>STDEV(AX5:AX9)</f>
        <v>0</v>
      </c>
      <c r="AY12" s="2"/>
      <c r="AZ12" s="2"/>
      <c r="BA12" s="24">
        <f>STDEV(BA5:BA9)</f>
        <v>0</v>
      </c>
      <c r="BB12" s="2"/>
      <c r="BC12" s="2"/>
      <c r="BD12" s="24">
        <f>STDEV(BD5:BD9)</f>
        <v>0</v>
      </c>
      <c r="BE12" s="2"/>
      <c r="BF12" s="2"/>
      <c r="BG12" s="24">
        <f>STDEV(BG5:BG9)</f>
        <v>0</v>
      </c>
      <c r="BH12" s="2"/>
      <c r="BI12" s="2"/>
      <c r="BJ12" s="24">
        <f>STDEV(BJ5:BJ9)</f>
        <v>0</v>
      </c>
      <c r="BK12" s="2"/>
      <c r="BL12" s="2"/>
      <c r="BM12" s="24">
        <f>STDEV(BM5:BM9)</f>
        <v>0</v>
      </c>
      <c r="BN12" s="2"/>
      <c r="BO12" s="2"/>
      <c r="BP12" s="24">
        <f>STDEV(BP5:BP9)</f>
        <v>0</v>
      </c>
      <c r="BQ12" s="2"/>
      <c r="BR12" s="2"/>
      <c r="BS12" s="24">
        <f>STDEV(BS5:BS9)</f>
        <v>0</v>
      </c>
      <c r="BT12" s="2"/>
      <c r="BU12" s="2"/>
      <c r="BV12" s="24">
        <f>STDEV(BV5:BV9)</f>
        <v>0</v>
      </c>
      <c r="BW12" s="2"/>
      <c r="BX12" s="2"/>
      <c r="BY12" s="24">
        <f>STDEV(BY5:BY9)</f>
        <v>0</v>
      </c>
      <c r="BZ12" s="2"/>
      <c r="CA12" s="2"/>
      <c r="CB12" s="24">
        <f>STDEV(CB5:CB9)</f>
        <v>0</v>
      </c>
      <c r="CC12" s="2"/>
      <c r="CD12" s="2"/>
      <c r="CE12" s="24">
        <f>STDEV(CE5:CE9)</f>
        <v>0</v>
      </c>
      <c r="CF12" s="2"/>
      <c r="CG12" s="3"/>
      <c r="CH12" s="24">
        <f>STDEV(CH5:CH9)</f>
        <v>0</v>
      </c>
      <c r="CI12" s="24"/>
      <c r="CJ12" s="24"/>
      <c r="CK12" s="24">
        <f>STDEV(CK5:CK9)</f>
        <v>0</v>
      </c>
    </row>
    <row r="13" ht="13.5" customHeight="1">
      <c r="A13" s="2" t="s">
        <v>14</v>
      </c>
      <c r="B13" s="2"/>
      <c r="C13" s="2"/>
      <c r="D13" s="2"/>
      <c r="E13" s="24">
        <f>E12/SQRT(COUNTA(E5:E9))</f>
        <v>45.43920451</v>
      </c>
      <c r="F13" s="2"/>
      <c r="G13" s="2"/>
      <c r="H13" s="24">
        <f>H12/SQRT(COUNTA(H5:H9))</f>
        <v>48.16071692</v>
      </c>
      <c r="I13" s="2"/>
      <c r="J13" s="2"/>
      <c r="K13" s="24">
        <f>K12/SQRT(COUNTA(K5:K9))</f>
        <v>45.67136674</v>
      </c>
      <c r="L13" s="2"/>
      <c r="M13" s="2"/>
      <c r="N13" s="24">
        <f>N12/SQRT(COUNTA(N5:N9))</f>
        <v>0</v>
      </c>
      <c r="O13" s="2"/>
      <c r="P13" s="2"/>
      <c r="Q13" s="24">
        <f>Q12/SQRT(COUNTA(Q5:Q9))</f>
        <v>0</v>
      </c>
      <c r="R13" s="2"/>
      <c r="S13" s="2"/>
      <c r="T13" s="24">
        <f>T12/SQRT(COUNTA(T5:T9))</f>
        <v>0</v>
      </c>
      <c r="U13" s="2"/>
      <c r="V13" s="2"/>
      <c r="W13" s="24">
        <f>W12/SQRT(COUNTA(W5:W9))</f>
        <v>0</v>
      </c>
      <c r="X13" s="2"/>
      <c r="Y13" s="24"/>
      <c r="Z13" s="24">
        <f>Z12/SQRT(COUNTA(Z5:Z9))</f>
        <v>0</v>
      </c>
      <c r="AA13" s="2"/>
      <c r="AB13" s="2"/>
      <c r="AC13" s="24">
        <f>AC12/SQRT(COUNTA(AC5:AC9))</f>
        <v>0</v>
      </c>
      <c r="AD13" s="2"/>
      <c r="AE13" s="2"/>
      <c r="AF13" s="24">
        <f>AF12/SQRT(COUNTA(AF5:AF9))</f>
        <v>0</v>
      </c>
      <c r="AG13" s="2"/>
      <c r="AH13" s="2"/>
      <c r="AI13" s="24">
        <f>AI12/SQRT(COUNTA(AI5:AI9))</f>
        <v>0</v>
      </c>
      <c r="AJ13" s="2"/>
      <c r="AK13" s="2"/>
      <c r="AL13" s="24">
        <f>AL12/SQRT(COUNTA(AL5:AL9))</f>
        <v>0</v>
      </c>
      <c r="AM13" s="2"/>
      <c r="AN13" s="2"/>
      <c r="AO13" s="24">
        <f>AO12/SQRT(COUNTA(AO5:AO9))</f>
        <v>0</v>
      </c>
      <c r="AP13" s="2"/>
      <c r="AQ13" s="2"/>
      <c r="AR13" s="24">
        <f>AR12/SQRT(COUNTA(AR5:AR9))</f>
        <v>0</v>
      </c>
      <c r="AS13" s="2"/>
      <c r="AT13" s="2"/>
      <c r="AU13" s="24">
        <f>AU12/SQRT(COUNTA(AU5:AU9))</f>
        <v>0</v>
      </c>
      <c r="AV13" s="2"/>
      <c r="AW13" s="2"/>
      <c r="AX13" s="24">
        <f>AX12/SQRT(COUNTA(AX5:AX9))</f>
        <v>0</v>
      </c>
      <c r="AY13" s="2"/>
      <c r="AZ13" s="2"/>
      <c r="BA13" s="24">
        <f>BA12/SQRT(COUNTA(BA5:BA9))</f>
        <v>0</v>
      </c>
      <c r="BB13" s="2"/>
      <c r="BC13" s="2"/>
      <c r="BD13" s="24">
        <f>BD12/SQRT(COUNTA(BD5:BD9))</f>
        <v>0</v>
      </c>
      <c r="BE13" s="2"/>
      <c r="BF13" s="2"/>
      <c r="BG13" s="24">
        <f>BG12/SQRT(COUNTA(BG5:BG9))</f>
        <v>0</v>
      </c>
      <c r="BH13" s="2"/>
      <c r="BI13" s="2"/>
      <c r="BJ13" s="24">
        <f>BJ12/SQRT(COUNTA(BJ5:BJ9))</f>
        <v>0</v>
      </c>
      <c r="BK13" s="2"/>
      <c r="BL13" s="2"/>
      <c r="BM13" s="24">
        <f>BM12/SQRT(COUNTA(BM5:BM9))</f>
        <v>0</v>
      </c>
      <c r="BN13" s="2"/>
      <c r="BO13" s="2"/>
      <c r="BP13" s="24">
        <f>BP12/SQRT(COUNTA(BP5:BP9))</f>
        <v>0</v>
      </c>
      <c r="BQ13" s="2"/>
      <c r="BR13" s="2"/>
      <c r="BS13" s="24">
        <f>BS12/SQRT(COUNTA(BS5:BS9))</f>
        <v>0</v>
      </c>
      <c r="BT13" s="2"/>
      <c r="BU13" s="2"/>
      <c r="BV13" s="24">
        <f>BV12/SQRT(COUNTA(BV5:BV9))</f>
        <v>0</v>
      </c>
      <c r="BW13" s="2"/>
      <c r="BX13" s="2"/>
      <c r="BY13" s="24">
        <f>BY12/SQRT(COUNTA(BY5:BY9))</f>
        <v>0</v>
      </c>
      <c r="BZ13" s="2"/>
      <c r="CA13" s="2"/>
      <c r="CB13" s="24">
        <f>CB12/SQRT(COUNTA(CB5:CB9))</f>
        <v>0</v>
      </c>
      <c r="CC13" s="2"/>
      <c r="CD13" s="2"/>
      <c r="CE13" s="24">
        <f>CE12/SQRT(COUNTA(CE5:CE9))</f>
        <v>0</v>
      </c>
      <c r="CF13" s="2"/>
      <c r="CG13" s="3"/>
      <c r="CH13" s="24">
        <f>CH12/SQRT(COUNTA(CH5:CH9))</f>
        <v>0</v>
      </c>
      <c r="CI13" s="24"/>
      <c r="CJ13" s="24"/>
      <c r="CK13" s="24">
        <f>CK12/SQRT(COUNTA(CK5:CK9))</f>
        <v>0</v>
      </c>
    </row>
    <row r="14" ht="13.5" customHeight="1">
      <c r="A14" s="34" t="s">
        <v>7</v>
      </c>
      <c r="B14" s="34" t="s">
        <v>8</v>
      </c>
      <c r="C14" s="34"/>
      <c r="D14" s="34"/>
      <c r="E14" s="34" t="s">
        <v>9</v>
      </c>
      <c r="F14" s="34"/>
      <c r="G14" s="34"/>
      <c r="H14" s="34" t="s">
        <v>9</v>
      </c>
      <c r="I14" s="34"/>
      <c r="J14" s="34"/>
      <c r="K14" s="34" t="s">
        <v>9</v>
      </c>
      <c r="L14" s="34"/>
      <c r="M14" s="34"/>
      <c r="N14" s="34" t="s">
        <v>9</v>
      </c>
      <c r="O14" s="34"/>
      <c r="P14" s="34"/>
      <c r="Q14" s="34" t="s">
        <v>9</v>
      </c>
      <c r="R14" s="34"/>
      <c r="S14" s="34"/>
      <c r="T14" s="34" t="s">
        <v>9</v>
      </c>
      <c r="U14" s="34"/>
      <c r="V14" s="34"/>
      <c r="W14" s="34" t="s">
        <v>9</v>
      </c>
      <c r="X14" s="34"/>
      <c r="Y14" s="34"/>
      <c r="Z14" s="34" t="s">
        <v>9</v>
      </c>
      <c r="AA14" s="34"/>
      <c r="AB14" s="34"/>
      <c r="AC14" s="34" t="s">
        <v>9</v>
      </c>
      <c r="AD14" s="34"/>
      <c r="AE14" s="34"/>
      <c r="AF14" s="34" t="s">
        <v>9</v>
      </c>
      <c r="AG14" s="34"/>
      <c r="AH14" s="34"/>
      <c r="AI14" s="34" t="s">
        <v>9</v>
      </c>
      <c r="AJ14" s="34"/>
      <c r="AK14" s="34"/>
      <c r="AL14" s="34" t="s">
        <v>9</v>
      </c>
      <c r="AM14" s="34"/>
      <c r="AN14" s="34"/>
      <c r="AO14" s="34" t="s">
        <v>9</v>
      </c>
      <c r="AP14" s="34"/>
      <c r="AQ14" s="34"/>
      <c r="AR14" s="34" t="s">
        <v>9</v>
      </c>
      <c r="AS14" s="34"/>
      <c r="AT14" s="34"/>
      <c r="AU14" s="34" t="s">
        <v>9</v>
      </c>
      <c r="AV14" s="34"/>
      <c r="AW14" s="34"/>
      <c r="AX14" s="34" t="s">
        <v>9</v>
      </c>
      <c r="AY14" s="34"/>
      <c r="AZ14" s="34"/>
      <c r="BA14" s="34" t="s">
        <v>9</v>
      </c>
      <c r="BB14" s="34"/>
      <c r="BC14" s="34"/>
      <c r="BD14" s="34" t="s">
        <v>9</v>
      </c>
      <c r="BE14" s="34"/>
      <c r="BF14" s="34"/>
      <c r="BG14" s="34" t="s">
        <v>9</v>
      </c>
      <c r="BH14" s="34"/>
      <c r="BI14" s="34"/>
      <c r="BJ14" s="34" t="s">
        <v>9</v>
      </c>
      <c r="BK14" s="34"/>
      <c r="BL14" s="34"/>
      <c r="BM14" s="34" t="s">
        <v>9</v>
      </c>
      <c r="BN14" s="34"/>
      <c r="BO14" s="34"/>
      <c r="BP14" s="34" t="s">
        <v>9</v>
      </c>
      <c r="BQ14" s="34"/>
      <c r="BR14" s="34"/>
      <c r="BS14" s="34" t="s">
        <v>9</v>
      </c>
      <c r="BT14" s="34"/>
      <c r="BU14" s="34"/>
      <c r="BV14" s="34" t="s">
        <v>9</v>
      </c>
      <c r="BW14" s="34"/>
      <c r="BX14" s="34"/>
      <c r="BY14" s="34" t="s">
        <v>9</v>
      </c>
      <c r="BZ14" s="34"/>
      <c r="CA14" s="34"/>
      <c r="CB14" s="34" t="s">
        <v>9</v>
      </c>
      <c r="CC14" s="34"/>
      <c r="CD14" s="34"/>
      <c r="CE14" s="34" t="s">
        <v>9</v>
      </c>
      <c r="CF14" s="34"/>
      <c r="CG14" s="35"/>
      <c r="CH14" s="34" t="s">
        <v>9</v>
      </c>
      <c r="CI14" s="36"/>
      <c r="CJ14" s="36"/>
      <c r="CK14" s="36"/>
    </row>
    <row r="15" ht="13.5" customHeight="1">
      <c r="A15" s="23" t="s">
        <v>15</v>
      </c>
      <c r="B15" s="28">
        <v>1.0</v>
      </c>
      <c r="C15" s="25">
        <v>7.17</v>
      </c>
      <c r="D15" s="26">
        <v>7.4</v>
      </c>
      <c r="E15" s="27">
        <f t="shared" ref="E15:E17" si="30">C15^2*D15/2</f>
        <v>190.21293</v>
      </c>
      <c r="F15" s="28">
        <v>6.57</v>
      </c>
      <c r="G15" s="28">
        <v>7.04</v>
      </c>
      <c r="H15" s="27">
        <f t="shared" ref="H15:H17" si="31">F15^2*G15/2</f>
        <v>151.940448</v>
      </c>
      <c r="I15" s="28">
        <v>7.26</v>
      </c>
      <c r="J15" s="28">
        <v>7.54</v>
      </c>
      <c r="K15" s="27">
        <f t="shared" ref="K15:K17" si="32">I15^2*J15/2</f>
        <v>198.707652</v>
      </c>
      <c r="L15" s="28"/>
      <c r="M15" s="28"/>
      <c r="N15" s="27">
        <f t="shared" ref="N15:N17" si="33">L15^2*M15/2</f>
        <v>0</v>
      </c>
      <c r="O15" s="24"/>
      <c r="P15" s="24"/>
      <c r="Q15" s="27">
        <f t="shared" ref="Q15:Q17" si="34">O15^2*P15/2</f>
        <v>0</v>
      </c>
      <c r="R15" s="24"/>
      <c r="S15" s="24"/>
      <c r="T15" s="27">
        <f t="shared" ref="T15:T17" si="35">R15^2*S15/2</f>
        <v>0</v>
      </c>
      <c r="U15" s="24"/>
      <c r="V15" s="24"/>
      <c r="W15" s="27">
        <f t="shared" ref="W15:W17" si="36">U15^2*V15/2</f>
        <v>0</v>
      </c>
      <c r="X15" s="24"/>
      <c r="Y15" s="24"/>
      <c r="Z15" s="27">
        <f t="shared" ref="Z15:Z17" si="37">X15^2*Y15/2</f>
        <v>0</v>
      </c>
      <c r="AA15" s="24"/>
      <c r="AB15" s="24"/>
      <c r="AC15" s="27">
        <f t="shared" ref="AC15:AC17" si="38">AA15^2*AB15/2</f>
        <v>0</v>
      </c>
      <c r="AD15" s="24"/>
      <c r="AE15" s="24"/>
      <c r="AF15" s="27">
        <f t="shared" ref="AF15:AF17" si="39">AD15^2*AE15/2</f>
        <v>0</v>
      </c>
      <c r="AG15" s="24"/>
      <c r="AH15" s="24"/>
      <c r="AI15" s="27">
        <f t="shared" ref="AI15:AI17" si="40">AG15^2*AH15/2</f>
        <v>0</v>
      </c>
      <c r="AJ15" s="24"/>
      <c r="AK15" s="24"/>
      <c r="AL15" s="27">
        <f t="shared" ref="AL15:AL17" si="41">AJ15^2*AK15/2</f>
        <v>0</v>
      </c>
      <c r="AM15" s="24"/>
      <c r="AN15" s="24"/>
      <c r="AO15" s="27">
        <f t="shared" ref="AO15:AO17" si="42">AM15^2*AN15/2</f>
        <v>0</v>
      </c>
      <c r="AP15" s="2"/>
      <c r="AQ15" s="2"/>
      <c r="AR15" s="27">
        <f t="shared" ref="AR15:AR17" si="43">AP15^2*AQ15/2</f>
        <v>0</v>
      </c>
      <c r="AS15" s="2"/>
      <c r="AT15" s="2"/>
      <c r="AU15" s="27">
        <f t="shared" ref="AU15:AU17" si="44">AS15^2*AT15/2</f>
        <v>0</v>
      </c>
      <c r="AV15" s="2"/>
      <c r="AW15" s="2"/>
      <c r="AX15" s="27">
        <f t="shared" ref="AX15:AX17" si="45">AV15^2*AW15/2</f>
        <v>0</v>
      </c>
      <c r="AY15" s="2"/>
      <c r="AZ15" s="2"/>
      <c r="BA15" s="27">
        <f t="shared" ref="BA15:BA17" si="46">AY15^2*AZ15/2</f>
        <v>0</v>
      </c>
      <c r="BB15" s="2"/>
      <c r="BC15" s="2"/>
      <c r="BD15" s="27">
        <f t="shared" ref="BD15:BD17" si="47">BB15^2*BC15/2</f>
        <v>0</v>
      </c>
      <c r="BE15" s="2"/>
      <c r="BF15" s="2"/>
      <c r="BG15" s="27">
        <f t="shared" ref="BG15:BG17" si="48">BE15^2*BF15/2</f>
        <v>0</v>
      </c>
      <c r="BH15" s="2"/>
      <c r="BI15" s="2"/>
      <c r="BJ15" s="27">
        <f t="shared" ref="BJ15:BJ17" si="49">BH15^2*BI15/2</f>
        <v>0</v>
      </c>
      <c r="BK15" s="2"/>
      <c r="BL15" s="2"/>
      <c r="BM15" s="27">
        <f t="shared" ref="BM15:BM17" si="50">BK15^2*BL15/2</f>
        <v>0</v>
      </c>
      <c r="BN15" s="2"/>
      <c r="BO15" s="2"/>
      <c r="BP15" s="27">
        <f t="shared" ref="BP15:BP17" si="51">BN15^2*BO15/2</f>
        <v>0</v>
      </c>
      <c r="BQ15" s="2"/>
      <c r="BR15" s="2"/>
      <c r="BS15" s="27">
        <f t="shared" ref="BS15:BS17" si="52">BQ15^2*BR15/2</f>
        <v>0</v>
      </c>
      <c r="BT15" s="2"/>
      <c r="BU15" s="2"/>
      <c r="BV15" s="27">
        <f t="shared" ref="BV15:BV17" si="53">BT15^2*BU15/2</f>
        <v>0</v>
      </c>
      <c r="BW15" s="2"/>
      <c r="BX15" s="2"/>
      <c r="BY15" s="27">
        <f t="shared" ref="BY15:BY17" si="54">BW15^2*BX15/2</f>
        <v>0</v>
      </c>
      <c r="BZ15" s="2"/>
      <c r="CA15" s="2"/>
      <c r="CB15" s="27">
        <f t="shared" ref="CB15:CB17" si="55">BZ15^2*CA15/2</f>
        <v>0</v>
      </c>
      <c r="CC15" s="2"/>
      <c r="CD15" s="2"/>
      <c r="CE15" s="27">
        <f t="shared" ref="CE15:CE17" si="56">CC15^2*CD15/2</f>
        <v>0</v>
      </c>
      <c r="CF15" s="2"/>
      <c r="CG15" s="3"/>
      <c r="CH15" s="27">
        <f t="shared" ref="CH15:CH17" si="57">CF15^2*CG15/2</f>
        <v>0</v>
      </c>
      <c r="CI15" s="24"/>
      <c r="CJ15" s="24"/>
      <c r="CK15" s="27">
        <f t="shared" ref="CK15:CK17" si="58">CI15^2*CJ15/2</f>
        <v>0</v>
      </c>
    </row>
    <row r="16" ht="13.5" customHeight="1">
      <c r="B16" s="28">
        <v>2.0</v>
      </c>
      <c r="C16" s="25">
        <v>5.46</v>
      </c>
      <c r="D16" s="26">
        <v>6.98</v>
      </c>
      <c r="E16" s="27">
        <f t="shared" si="30"/>
        <v>104.042484</v>
      </c>
      <c r="F16" s="28">
        <v>5.66</v>
      </c>
      <c r="G16" s="28">
        <v>7.55</v>
      </c>
      <c r="H16" s="27">
        <f t="shared" si="31"/>
        <v>120.93439</v>
      </c>
      <c r="I16" s="28">
        <v>5.63</v>
      </c>
      <c r="J16" s="28">
        <v>6.93</v>
      </c>
      <c r="K16" s="27">
        <f t="shared" si="32"/>
        <v>109.8297585</v>
      </c>
      <c r="L16" s="24"/>
      <c r="M16" s="24"/>
      <c r="N16" s="27">
        <f t="shared" si="33"/>
        <v>0</v>
      </c>
      <c r="O16" s="24"/>
      <c r="P16" s="24"/>
      <c r="Q16" s="27">
        <f t="shared" si="34"/>
        <v>0</v>
      </c>
      <c r="R16" s="24"/>
      <c r="S16" s="24"/>
      <c r="T16" s="27">
        <f t="shared" si="35"/>
        <v>0</v>
      </c>
      <c r="U16" s="24"/>
      <c r="V16" s="24"/>
      <c r="W16" s="27">
        <f t="shared" si="36"/>
        <v>0</v>
      </c>
      <c r="X16" s="24"/>
      <c r="Y16" s="24"/>
      <c r="Z16" s="27">
        <f t="shared" si="37"/>
        <v>0</v>
      </c>
      <c r="AA16" s="24"/>
      <c r="AB16" s="24"/>
      <c r="AC16" s="27">
        <f t="shared" si="38"/>
        <v>0</v>
      </c>
      <c r="AD16" s="24"/>
      <c r="AE16" s="24"/>
      <c r="AF16" s="27">
        <f t="shared" si="39"/>
        <v>0</v>
      </c>
      <c r="AG16" s="24"/>
      <c r="AH16" s="24"/>
      <c r="AI16" s="27">
        <f t="shared" si="40"/>
        <v>0</v>
      </c>
      <c r="AJ16" s="24"/>
      <c r="AK16" s="24"/>
      <c r="AL16" s="27">
        <f t="shared" si="41"/>
        <v>0</v>
      </c>
      <c r="AM16" s="24"/>
      <c r="AN16" s="24"/>
      <c r="AO16" s="27">
        <f t="shared" si="42"/>
        <v>0</v>
      </c>
      <c r="AP16" s="2"/>
      <c r="AQ16" s="2"/>
      <c r="AR16" s="27">
        <f t="shared" si="43"/>
        <v>0</v>
      </c>
      <c r="AS16" s="2"/>
      <c r="AT16" s="2"/>
      <c r="AU16" s="27">
        <f t="shared" si="44"/>
        <v>0</v>
      </c>
      <c r="AV16" s="2"/>
      <c r="AW16" s="2"/>
      <c r="AX16" s="27">
        <f t="shared" si="45"/>
        <v>0</v>
      </c>
      <c r="AY16" s="2"/>
      <c r="AZ16" s="2"/>
      <c r="BA16" s="27">
        <f t="shared" si="46"/>
        <v>0</v>
      </c>
      <c r="BB16" s="2"/>
      <c r="BC16" s="2"/>
      <c r="BD16" s="27">
        <f t="shared" si="47"/>
        <v>0</v>
      </c>
      <c r="BE16" s="2"/>
      <c r="BF16" s="2"/>
      <c r="BG16" s="27">
        <f t="shared" si="48"/>
        <v>0</v>
      </c>
      <c r="BH16" s="2"/>
      <c r="BI16" s="2"/>
      <c r="BJ16" s="27">
        <f t="shared" si="49"/>
        <v>0</v>
      </c>
      <c r="BK16" s="2"/>
      <c r="BL16" s="2"/>
      <c r="BM16" s="27">
        <f t="shared" si="50"/>
        <v>0</v>
      </c>
      <c r="BN16" s="2"/>
      <c r="BO16" s="2"/>
      <c r="BP16" s="27">
        <f t="shared" si="51"/>
        <v>0</v>
      </c>
      <c r="BQ16" s="2"/>
      <c r="BR16" s="2"/>
      <c r="BS16" s="27">
        <f t="shared" si="52"/>
        <v>0</v>
      </c>
      <c r="BT16" s="2"/>
      <c r="BU16" s="2"/>
      <c r="BV16" s="27">
        <f t="shared" si="53"/>
        <v>0</v>
      </c>
      <c r="BW16" s="2"/>
      <c r="BX16" s="2"/>
      <c r="BY16" s="27">
        <f t="shared" si="54"/>
        <v>0</v>
      </c>
      <c r="BZ16" s="2"/>
      <c r="CA16" s="2"/>
      <c r="CB16" s="27">
        <f t="shared" si="55"/>
        <v>0</v>
      </c>
      <c r="CC16" s="2"/>
      <c r="CD16" s="2"/>
      <c r="CE16" s="27">
        <f t="shared" si="56"/>
        <v>0</v>
      </c>
      <c r="CF16" s="2"/>
      <c r="CG16" s="3"/>
      <c r="CH16" s="27">
        <f t="shared" si="57"/>
        <v>0</v>
      </c>
      <c r="CI16" s="24"/>
      <c r="CJ16" s="24"/>
      <c r="CK16" s="27">
        <f t="shared" si="58"/>
        <v>0</v>
      </c>
    </row>
    <row r="17" ht="13.5" customHeight="1">
      <c r="B17" s="28">
        <v>3.0</v>
      </c>
      <c r="C17" s="25">
        <v>5.61</v>
      </c>
      <c r="D17" s="26">
        <v>6.17</v>
      </c>
      <c r="E17" s="27">
        <f t="shared" si="30"/>
        <v>97.0914285</v>
      </c>
      <c r="F17" s="28">
        <v>5.97</v>
      </c>
      <c r="G17" s="28">
        <v>7.0</v>
      </c>
      <c r="H17" s="27">
        <f t="shared" si="31"/>
        <v>124.74315</v>
      </c>
      <c r="I17" s="28">
        <v>5.09</v>
      </c>
      <c r="J17" s="28">
        <v>6.38</v>
      </c>
      <c r="K17" s="27">
        <f t="shared" si="32"/>
        <v>82.646839</v>
      </c>
      <c r="L17" s="24"/>
      <c r="M17" s="24"/>
      <c r="N17" s="27">
        <f t="shared" si="33"/>
        <v>0</v>
      </c>
      <c r="O17" s="24"/>
      <c r="P17" s="24"/>
      <c r="Q17" s="27">
        <f t="shared" si="34"/>
        <v>0</v>
      </c>
      <c r="R17" s="24"/>
      <c r="S17" s="24"/>
      <c r="T17" s="27">
        <f t="shared" si="35"/>
        <v>0</v>
      </c>
      <c r="U17" s="24"/>
      <c r="V17" s="24"/>
      <c r="W17" s="27">
        <f t="shared" si="36"/>
        <v>0</v>
      </c>
      <c r="X17" s="24"/>
      <c r="Y17" s="24"/>
      <c r="Z17" s="27">
        <f t="shared" si="37"/>
        <v>0</v>
      </c>
      <c r="AA17" s="24"/>
      <c r="AB17" s="24"/>
      <c r="AC17" s="27">
        <f t="shared" si="38"/>
        <v>0</v>
      </c>
      <c r="AD17" s="24"/>
      <c r="AE17" s="24"/>
      <c r="AF17" s="27">
        <f t="shared" si="39"/>
        <v>0</v>
      </c>
      <c r="AG17" s="24"/>
      <c r="AH17" s="24"/>
      <c r="AI17" s="27">
        <f t="shared" si="40"/>
        <v>0</v>
      </c>
      <c r="AJ17" s="24"/>
      <c r="AK17" s="24"/>
      <c r="AL17" s="27">
        <f t="shared" si="41"/>
        <v>0</v>
      </c>
      <c r="AM17" s="24"/>
      <c r="AN17" s="24"/>
      <c r="AO17" s="27">
        <f t="shared" si="42"/>
        <v>0</v>
      </c>
      <c r="AP17" s="24"/>
      <c r="AQ17" s="24"/>
      <c r="AR17" s="27">
        <f t="shared" si="43"/>
        <v>0</v>
      </c>
      <c r="AS17" s="24"/>
      <c r="AT17" s="24"/>
      <c r="AU17" s="27">
        <f t="shared" si="44"/>
        <v>0</v>
      </c>
      <c r="AV17" s="24"/>
      <c r="AW17" s="24"/>
      <c r="AX17" s="27">
        <f t="shared" si="45"/>
        <v>0</v>
      </c>
      <c r="AY17" s="2"/>
      <c r="AZ17" s="2"/>
      <c r="BA17" s="27">
        <f t="shared" si="46"/>
        <v>0</v>
      </c>
      <c r="BB17" s="2"/>
      <c r="BC17" s="2"/>
      <c r="BD17" s="27">
        <f t="shared" si="47"/>
        <v>0</v>
      </c>
      <c r="BE17" s="2"/>
      <c r="BF17" s="2"/>
      <c r="BG17" s="27">
        <f t="shared" si="48"/>
        <v>0</v>
      </c>
      <c r="BH17" s="2"/>
      <c r="BI17" s="2"/>
      <c r="BJ17" s="27">
        <f t="shared" si="49"/>
        <v>0</v>
      </c>
      <c r="BK17" s="2"/>
      <c r="BL17" s="2"/>
      <c r="BM17" s="27">
        <f t="shared" si="50"/>
        <v>0</v>
      </c>
      <c r="BN17" s="2"/>
      <c r="BO17" s="2"/>
      <c r="BP17" s="27">
        <f t="shared" si="51"/>
        <v>0</v>
      </c>
      <c r="BQ17" s="2"/>
      <c r="BR17" s="2"/>
      <c r="BS17" s="27">
        <f t="shared" si="52"/>
        <v>0</v>
      </c>
      <c r="BT17" s="2"/>
      <c r="BU17" s="2"/>
      <c r="BV17" s="27">
        <f t="shared" si="53"/>
        <v>0</v>
      </c>
      <c r="BW17" s="2"/>
      <c r="BX17" s="2"/>
      <c r="BY17" s="27">
        <f t="shared" si="54"/>
        <v>0</v>
      </c>
      <c r="BZ17" s="2"/>
      <c r="CA17" s="2"/>
      <c r="CB17" s="27">
        <f t="shared" si="55"/>
        <v>0</v>
      </c>
      <c r="CC17" s="2"/>
      <c r="CD17" s="2"/>
      <c r="CE17" s="27">
        <f t="shared" si="56"/>
        <v>0</v>
      </c>
      <c r="CF17" s="2"/>
      <c r="CG17" s="3"/>
      <c r="CH17" s="27">
        <f t="shared" si="57"/>
        <v>0</v>
      </c>
      <c r="CI17" s="24"/>
      <c r="CJ17" s="24"/>
      <c r="CK17" s="27">
        <f t="shared" si="58"/>
        <v>0</v>
      </c>
    </row>
    <row r="18" ht="9.75" customHeight="1">
      <c r="B18" s="28"/>
      <c r="C18" s="28"/>
      <c r="D18" s="28"/>
      <c r="E18" s="27"/>
      <c r="F18" s="24"/>
      <c r="G18" s="24"/>
      <c r="H18" s="27"/>
      <c r="I18" s="24"/>
      <c r="J18" s="24"/>
      <c r="K18" s="27"/>
      <c r="L18" s="24"/>
      <c r="M18" s="24"/>
      <c r="N18" s="27"/>
      <c r="O18" s="24"/>
      <c r="P18" s="24"/>
      <c r="Q18" s="27"/>
      <c r="R18" s="24"/>
      <c r="S18" s="24"/>
      <c r="T18" s="27"/>
      <c r="U18" s="24"/>
      <c r="V18" s="24"/>
      <c r="W18" s="27"/>
      <c r="X18" s="24"/>
      <c r="Y18" s="24"/>
      <c r="Z18" s="27"/>
      <c r="AA18" s="24"/>
      <c r="AB18" s="24"/>
      <c r="AC18" s="27"/>
      <c r="AD18" s="24"/>
      <c r="AE18" s="24"/>
      <c r="AF18" s="27"/>
      <c r="AG18" s="24"/>
      <c r="AH18" s="24"/>
      <c r="AI18" s="27"/>
      <c r="AJ18" s="24"/>
      <c r="AK18" s="24"/>
      <c r="AL18" s="27"/>
      <c r="AM18" s="24"/>
      <c r="AN18" s="24"/>
      <c r="AO18" s="27"/>
      <c r="AP18" s="2"/>
      <c r="AQ18" s="2"/>
      <c r="AR18" s="27"/>
      <c r="AS18" s="2"/>
      <c r="AT18" s="2"/>
      <c r="AU18" s="27"/>
      <c r="AV18" s="2"/>
      <c r="AW18" s="2"/>
      <c r="AX18" s="27"/>
      <c r="AY18" s="2"/>
      <c r="AZ18" s="2"/>
      <c r="BA18" s="27"/>
      <c r="BB18" s="2"/>
      <c r="BC18" s="2"/>
      <c r="BD18" s="27"/>
      <c r="BE18" s="2"/>
      <c r="BF18" s="2"/>
      <c r="BG18" s="27"/>
      <c r="BH18" s="2"/>
      <c r="BI18" s="2"/>
      <c r="BJ18" s="27"/>
      <c r="BK18" s="2"/>
      <c r="BL18" s="2"/>
      <c r="BM18" s="27"/>
      <c r="BN18" s="2"/>
      <c r="BO18" s="2"/>
      <c r="BP18" s="27"/>
      <c r="BQ18" s="2"/>
      <c r="BR18" s="2"/>
      <c r="BS18" s="27"/>
      <c r="BT18" s="2"/>
      <c r="BU18" s="2"/>
      <c r="BV18" s="27"/>
      <c r="BW18" s="2"/>
      <c r="BX18" s="2"/>
      <c r="BY18" s="27"/>
      <c r="BZ18" s="2"/>
      <c r="CA18" s="2"/>
      <c r="CB18" s="27"/>
      <c r="CC18" s="2"/>
      <c r="CD18" s="2"/>
      <c r="CE18" s="27"/>
      <c r="CF18" s="2"/>
      <c r="CG18" s="3"/>
      <c r="CH18" s="27"/>
      <c r="CI18" s="24"/>
      <c r="CJ18" s="24"/>
      <c r="CK18" s="27"/>
    </row>
    <row r="19" ht="13.5" customHeight="1">
      <c r="B19" s="28"/>
      <c r="C19" s="28"/>
      <c r="D19" s="28"/>
      <c r="E19" s="27"/>
      <c r="F19" s="24"/>
      <c r="G19" s="24"/>
      <c r="H19" s="27"/>
      <c r="I19" s="24"/>
      <c r="J19" s="24"/>
      <c r="K19" s="27"/>
      <c r="L19" s="24"/>
      <c r="M19" s="24"/>
      <c r="N19" s="27"/>
      <c r="O19" s="24"/>
      <c r="P19" s="24"/>
      <c r="Q19" s="27"/>
      <c r="R19" s="24"/>
      <c r="S19" s="24"/>
      <c r="T19" s="27"/>
      <c r="U19" s="24"/>
      <c r="V19" s="24"/>
      <c r="W19" s="27"/>
      <c r="X19" s="24"/>
      <c r="Y19" s="24"/>
      <c r="Z19" s="27"/>
      <c r="AA19" s="24"/>
      <c r="AB19" s="24"/>
      <c r="AC19" s="27"/>
      <c r="AD19" s="24"/>
      <c r="AE19" s="24"/>
      <c r="AF19" s="27"/>
      <c r="AG19" s="24"/>
      <c r="AH19" s="24"/>
      <c r="AI19" s="27"/>
      <c r="AJ19" s="24"/>
      <c r="AK19" s="24"/>
      <c r="AL19" s="27"/>
      <c r="AM19" s="24"/>
      <c r="AN19" s="24"/>
      <c r="AO19" s="27"/>
      <c r="AP19" s="24"/>
      <c r="AQ19" s="24"/>
      <c r="AR19" s="27"/>
      <c r="AS19" s="24"/>
      <c r="AT19" s="24"/>
      <c r="AU19" s="27"/>
      <c r="AV19" s="24"/>
      <c r="AW19" s="24"/>
      <c r="AX19" s="27"/>
      <c r="AY19" s="2"/>
      <c r="AZ19" s="2"/>
      <c r="BA19" s="27"/>
      <c r="BB19" s="2"/>
      <c r="BC19" s="2"/>
      <c r="BD19" s="27"/>
      <c r="BE19" s="2"/>
      <c r="BF19" s="2"/>
      <c r="BG19" s="27"/>
      <c r="BH19" s="2"/>
      <c r="BI19" s="2"/>
      <c r="BJ19" s="27"/>
      <c r="BK19" s="2"/>
      <c r="BL19" s="2"/>
      <c r="BM19" s="27"/>
      <c r="BN19" s="2"/>
      <c r="BO19" s="2"/>
      <c r="BP19" s="27"/>
      <c r="BQ19" s="2"/>
      <c r="BR19" s="2"/>
      <c r="BS19" s="27"/>
      <c r="BT19" s="2"/>
      <c r="BU19" s="2"/>
      <c r="BV19" s="27"/>
      <c r="BW19" s="2"/>
      <c r="BX19" s="2"/>
      <c r="BY19" s="27"/>
      <c r="BZ19" s="2"/>
      <c r="CA19" s="2"/>
      <c r="CB19" s="27"/>
      <c r="CC19" s="2"/>
      <c r="CD19" s="2"/>
      <c r="CE19" s="27"/>
      <c r="CF19" s="2"/>
      <c r="CG19" s="3"/>
      <c r="CH19" s="27"/>
      <c r="CI19" s="24"/>
      <c r="CJ19" s="24"/>
      <c r="CK19" s="27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3"/>
      <c r="CH20" s="2"/>
      <c r="CI20" s="2"/>
      <c r="CJ20" s="2"/>
      <c r="CK20" s="2"/>
    </row>
    <row r="21" ht="13.5" customHeight="1">
      <c r="A21" s="2" t="s">
        <v>11</v>
      </c>
      <c r="B21" s="30" t="str">
        <f>A15</f>
        <v>Fluva (0.25ml) &amp; DP (0.5ml)</v>
      </c>
      <c r="C21" s="2"/>
      <c r="D21" s="2"/>
      <c r="E21" s="24">
        <f>AVERAGE(E15:E19)</f>
        <v>130.4489475</v>
      </c>
      <c r="F21" s="2"/>
      <c r="G21" s="2"/>
      <c r="H21" s="24">
        <f>AVERAGE(H15:H19)</f>
        <v>132.5393293</v>
      </c>
      <c r="I21" s="2"/>
      <c r="J21" s="2"/>
      <c r="K21" s="24">
        <f>AVERAGE(K15:K19)</f>
        <v>130.3947498</v>
      </c>
      <c r="L21" s="2"/>
      <c r="M21" s="2"/>
      <c r="N21" s="24">
        <f>AVERAGE(N15:N19)</f>
        <v>0</v>
      </c>
      <c r="O21" s="2"/>
      <c r="P21" s="2"/>
      <c r="Q21" s="24">
        <f>AVERAGE(Q15:Q19)</f>
        <v>0</v>
      </c>
      <c r="R21" s="2"/>
      <c r="S21" s="2"/>
      <c r="T21" s="24">
        <f>AVERAGE(T15:T19)</f>
        <v>0</v>
      </c>
      <c r="U21" s="2"/>
      <c r="V21" s="2"/>
      <c r="W21" s="24">
        <f>AVERAGE(W15:W19)</f>
        <v>0</v>
      </c>
      <c r="X21" s="2"/>
      <c r="Y21" s="24"/>
      <c r="Z21" s="24">
        <f>AVERAGE(Z15:Z19)</f>
        <v>0</v>
      </c>
      <c r="AA21" s="2"/>
      <c r="AB21" s="2"/>
      <c r="AC21" s="24">
        <f>AVERAGE(AC15:AC19)</f>
        <v>0</v>
      </c>
      <c r="AD21" s="2"/>
      <c r="AE21" s="2"/>
      <c r="AF21" s="24">
        <f>AVERAGE(AF15:AF19)</f>
        <v>0</v>
      </c>
      <c r="AG21" s="2"/>
      <c r="AH21" s="2"/>
      <c r="AI21" s="24">
        <f>AVERAGE(AI15:AI19)</f>
        <v>0</v>
      </c>
      <c r="AJ21" s="2"/>
      <c r="AK21" s="2"/>
      <c r="AL21" s="24">
        <f>AVERAGE(AL15:AL19)</f>
        <v>0</v>
      </c>
      <c r="AM21" s="2"/>
      <c r="AN21" s="2"/>
      <c r="AO21" s="24">
        <f>AVERAGE(AO15:AO19)</f>
        <v>0</v>
      </c>
      <c r="AP21" s="2"/>
      <c r="AQ21" s="2"/>
      <c r="AR21" s="24">
        <f>AVERAGE(AR15:AR19)</f>
        <v>0</v>
      </c>
      <c r="AS21" s="2"/>
      <c r="AT21" s="2"/>
      <c r="AU21" s="24">
        <f>AVERAGE(AU15:AU19)</f>
        <v>0</v>
      </c>
      <c r="AV21" s="2"/>
      <c r="AW21" s="2"/>
      <c r="AX21" s="24">
        <f>AVERAGE(AX15:AX19)</f>
        <v>0</v>
      </c>
      <c r="AY21" s="2"/>
      <c r="AZ21" s="2"/>
      <c r="BA21" s="24">
        <f>AVERAGE(BA15:BA19)</f>
        <v>0</v>
      </c>
      <c r="BB21" s="2"/>
      <c r="BC21" s="2"/>
      <c r="BD21" s="24">
        <f>AVERAGE(BD15:BD19)</f>
        <v>0</v>
      </c>
      <c r="BE21" s="2"/>
      <c r="BF21" s="2"/>
      <c r="BG21" s="24">
        <f>AVERAGE(BG15:BG19)</f>
        <v>0</v>
      </c>
      <c r="BH21" s="2"/>
      <c r="BI21" s="2"/>
      <c r="BJ21" s="24">
        <f>AVERAGE(BJ15:BJ19)</f>
        <v>0</v>
      </c>
      <c r="BK21" s="2"/>
      <c r="BL21" s="2"/>
      <c r="BM21" s="24">
        <f>AVERAGE(BM15:BM19)</f>
        <v>0</v>
      </c>
      <c r="BN21" s="2"/>
      <c r="BO21" s="2"/>
      <c r="BP21" s="24">
        <f>AVERAGE(BP15:BP19)</f>
        <v>0</v>
      </c>
      <c r="BQ21" s="2"/>
      <c r="BR21" s="2"/>
      <c r="BS21" s="24">
        <f>AVERAGE(BS15:BS19)</f>
        <v>0</v>
      </c>
      <c r="BT21" s="2"/>
      <c r="BU21" s="2"/>
      <c r="BV21" s="24">
        <f>AVERAGE(BV15:BV19)</f>
        <v>0</v>
      </c>
      <c r="BW21" s="2"/>
      <c r="BX21" s="2"/>
      <c r="BY21" s="24">
        <f>AVERAGE(BY15:BY19)</f>
        <v>0</v>
      </c>
      <c r="BZ21" s="2"/>
      <c r="CA21" s="2"/>
      <c r="CB21" s="24">
        <f>AVERAGE(CB15:CB19)</f>
        <v>0</v>
      </c>
      <c r="CC21" s="2"/>
      <c r="CD21" s="2"/>
      <c r="CE21" s="24">
        <f>AVERAGE(CE15:CE19)</f>
        <v>0</v>
      </c>
      <c r="CF21" s="2"/>
      <c r="CG21" s="3"/>
      <c r="CH21" s="24">
        <f>AVERAGE(CH15:CH19)</f>
        <v>0</v>
      </c>
      <c r="CI21" s="24"/>
      <c r="CJ21" s="24"/>
      <c r="CK21" s="24">
        <f>AVERAGE(CK15:CK19)</f>
        <v>0</v>
      </c>
    </row>
    <row r="22" ht="13.5" customHeight="1">
      <c r="A22" s="2" t="s">
        <v>13</v>
      </c>
      <c r="B22" s="2"/>
      <c r="C22" s="2"/>
      <c r="D22" s="2"/>
      <c r="E22" s="24">
        <f>STDEV(E15:E19)</f>
        <v>51.8736879</v>
      </c>
      <c r="F22" s="2"/>
      <c r="G22" s="2"/>
      <c r="H22" s="24">
        <f>STDEV(H15:H19)</f>
        <v>16.90944166</v>
      </c>
      <c r="I22" s="2"/>
      <c r="J22" s="2"/>
      <c r="K22" s="24">
        <f>STDEV(K15:K19)</f>
        <v>60.70187172</v>
      </c>
      <c r="L22" s="2"/>
      <c r="M22" s="2"/>
      <c r="N22" s="24">
        <f>STDEV(N15:N19)</f>
        <v>0</v>
      </c>
      <c r="O22" s="2"/>
      <c r="P22" s="2"/>
      <c r="Q22" s="24">
        <f>STDEV(Q15:Q19)</f>
        <v>0</v>
      </c>
      <c r="R22" s="2"/>
      <c r="S22" s="2"/>
      <c r="T22" s="24">
        <f>STDEV(T15:T19)</f>
        <v>0</v>
      </c>
      <c r="U22" s="2"/>
      <c r="V22" s="2"/>
      <c r="W22" s="24">
        <f>STDEV(W15:W19)</f>
        <v>0</v>
      </c>
      <c r="X22" s="2"/>
      <c r="Y22" s="24"/>
      <c r="Z22" s="24">
        <f>STDEV(Z15:Z19)</f>
        <v>0</v>
      </c>
      <c r="AA22" s="2"/>
      <c r="AB22" s="2"/>
      <c r="AC22" s="24">
        <f>STDEV(AC15:AC19)</f>
        <v>0</v>
      </c>
      <c r="AD22" s="2"/>
      <c r="AE22" s="2"/>
      <c r="AF22" s="24">
        <f>STDEV(AF15:AF19)</f>
        <v>0</v>
      </c>
      <c r="AG22" s="2"/>
      <c r="AH22" s="24"/>
      <c r="AI22" s="24">
        <f>STDEV(AI15:AI19)</f>
        <v>0</v>
      </c>
      <c r="AJ22" s="2"/>
      <c r="AK22" s="2"/>
      <c r="AL22" s="24">
        <f>STDEV(AL15:AL19)</f>
        <v>0</v>
      </c>
      <c r="AM22" s="2"/>
      <c r="AN22" s="2"/>
      <c r="AO22" s="24">
        <f>STDEV(AO15:AO19)</f>
        <v>0</v>
      </c>
      <c r="AP22" s="2"/>
      <c r="AQ22" s="2"/>
      <c r="AR22" s="24">
        <f>STDEV(AR15:AR19)</f>
        <v>0</v>
      </c>
      <c r="AS22" s="2"/>
      <c r="AT22" s="2"/>
      <c r="AU22" s="24">
        <f>STDEV(AU15:AU19)</f>
        <v>0</v>
      </c>
      <c r="AV22" s="2"/>
      <c r="AW22" s="2"/>
      <c r="AX22" s="24">
        <f>STDEV(AX15:AX19)</f>
        <v>0</v>
      </c>
      <c r="AY22" s="2"/>
      <c r="AZ22" s="2"/>
      <c r="BA22" s="24">
        <f>STDEV(BA15:BA19)</f>
        <v>0</v>
      </c>
      <c r="BB22" s="2"/>
      <c r="BC22" s="2"/>
      <c r="BD22" s="24">
        <f>STDEV(BD15:BD19)</f>
        <v>0</v>
      </c>
      <c r="BE22" s="2"/>
      <c r="BF22" s="2"/>
      <c r="BG22" s="24">
        <f>STDEV(BG15:BG19)</f>
        <v>0</v>
      </c>
      <c r="BH22" s="2"/>
      <c r="BI22" s="2"/>
      <c r="BJ22" s="24">
        <f>STDEV(BJ15:BJ19)</f>
        <v>0</v>
      </c>
      <c r="BK22" s="2"/>
      <c r="BL22" s="2"/>
      <c r="BM22" s="24">
        <f>STDEV(BM15:BM19)</f>
        <v>0</v>
      </c>
      <c r="BN22" s="2"/>
      <c r="BO22" s="2"/>
      <c r="BP22" s="24">
        <f>STDEV(BP15:BP19)</f>
        <v>0</v>
      </c>
      <c r="BQ22" s="2"/>
      <c r="BR22" s="2"/>
      <c r="BS22" s="24">
        <f>STDEV(BS15:BS19)</f>
        <v>0</v>
      </c>
      <c r="BT22" s="2"/>
      <c r="BU22" s="2"/>
      <c r="BV22" s="24">
        <f>STDEV(BV15:BV19)</f>
        <v>0</v>
      </c>
      <c r="BW22" s="2"/>
      <c r="BX22" s="2"/>
      <c r="BY22" s="24">
        <f>STDEV(BY15:BY19)</f>
        <v>0</v>
      </c>
      <c r="BZ22" s="2"/>
      <c r="CA22" s="2"/>
      <c r="CB22" s="24">
        <f>STDEV(CB15:CB19)</f>
        <v>0</v>
      </c>
      <c r="CC22" s="2"/>
      <c r="CD22" s="2"/>
      <c r="CE22" s="24">
        <f>STDEV(CE15:CE19)</f>
        <v>0</v>
      </c>
      <c r="CF22" s="2"/>
      <c r="CG22" s="3"/>
      <c r="CH22" s="24">
        <f>STDEV(CH15:CH19)</f>
        <v>0</v>
      </c>
      <c r="CI22" s="24"/>
      <c r="CJ22" s="24"/>
      <c r="CK22" s="24">
        <f>STDEV(CK15:CK19)</f>
        <v>0</v>
      </c>
    </row>
    <row r="23" ht="13.5" customHeight="1">
      <c r="A23" s="2" t="s">
        <v>14</v>
      </c>
      <c r="B23" s="2"/>
      <c r="C23" s="2"/>
      <c r="D23" s="2"/>
      <c r="E23" s="24">
        <f>E22/SQRT(COUNTA(E15:E19))</f>
        <v>29.94928767</v>
      </c>
      <c r="F23" s="2"/>
      <c r="G23" s="2"/>
      <c r="H23" s="24">
        <f>H22/SQRT(COUNTA(H15:H19))</f>
        <v>9.762670695</v>
      </c>
      <c r="I23" s="2"/>
      <c r="J23" s="2"/>
      <c r="K23" s="24">
        <f>K22/SQRT(COUNTA(K15:K19))</f>
        <v>35.04624198</v>
      </c>
      <c r="L23" s="2"/>
      <c r="M23" s="2"/>
      <c r="N23" s="24">
        <f>N22/SQRT(COUNTA(N15:N19))</f>
        <v>0</v>
      </c>
      <c r="O23" s="2"/>
      <c r="P23" s="2"/>
      <c r="Q23" s="24">
        <f>Q22/SQRT(COUNTA(Q15:Q19))</f>
        <v>0</v>
      </c>
      <c r="R23" s="2"/>
      <c r="S23" s="2"/>
      <c r="T23" s="24">
        <f>T22/SQRT(COUNTA(T15:T19))</f>
        <v>0</v>
      </c>
      <c r="U23" s="2"/>
      <c r="V23" s="2"/>
      <c r="W23" s="24">
        <f>W22/SQRT(COUNTA(W15:W19))</f>
        <v>0</v>
      </c>
      <c r="X23" s="2"/>
      <c r="Y23" s="24"/>
      <c r="Z23" s="24">
        <f>Z22/SQRT(COUNTA(Z15:Z19))</f>
        <v>0</v>
      </c>
      <c r="AA23" s="2"/>
      <c r="AB23" s="2"/>
      <c r="AC23" s="24">
        <f>AC22/SQRT(COUNTA(AC15:AC19))</f>
        <v>0</v>
      </c>
      <c r="AD23" s="2"/>
      <c r="AE23" s="2"/>
      <c r="AF23" s="24">
        <f>AF22/SQRT(COUNTA(AF15:AF19))</f>
        <v>0</v>
      </c>
      <c r="AG23" s="2"/>
      <c r="AH23" s="2"/>
      <c r="AI23" s="24">
        <f>AI22/SQRT(COUNTA(AI15:AI19))</f>
        <v>0</v>
      </c>
      <c r="AJ23" s="2"/>
      <c r="AK23" s="2"/>
      <c r="AL23" s="24">
        <f>AL22/SQRT(COUNTA(AL15:AL19))</f>
        <v>0</v>
      </c>
      <c r="AM23" s="2"/>
      <c r="AN23" s="2"/>
      <c r="AO23" s="24">
        <f>AO22/SQRT(COUNTA(AO15:AO19))</f>
        <v>0</v>
      </c>
      <c r="AP23" s="2"/>
      <c r="AQ23" s="2"/>
      <c r="AR23" s="24">
        <f>AR22/SQRT(COUNTA(AR15:AR19))</f>
        <v>0</v>
      </c>
      <c r="AS23" s="2"/>
      <c r="AT23" s="2"/>
      <c r="AU23" s="24">
        <f>AU22/SQRT(COUNTA(AU15:AU19))</f>
        <v>0</v>
      </c>
      <c r="AV23" s="2"/>
      <c r="AW23" s="2"/>
      <c r="AX23" s="24">
        <f>AX22/SQRT(COUNTA(AX15:AX19))</f>
        <v>0</v>
      </c>
      <c r="AY23" s="2"/>
      <c r="AZ23" s="2"/>
      <c r="BA23" s="24">
        <f>BA22/SQRT(COUNTA(BA15:BA19))</f>
        <v>0</v>
      </c>
      <c r="BB23" s="2"/>
      <c r="BC23" s="2"/>
      <c r="BD23" s="24">
        <f>BD22/SQRT(COUNTA(BD15:BD19))</f>
        <v>0</v>
      </c>
      <c r="BE23" s="2"/>
      <c r="BF23" s="2"/>
      <c r="BG23" s="24">
        <f>BG22/SQRT(COUNTA(BG15:BG19))</f>
        <v>0</v>
      </c>
      <c r="BH23" s="2"/>
      <c r="BI23" s="2"/>
      <c r="BJ23" s="24">
        <f>BJ22/SQRT(COUNTA(BJ15:BJ19))</f>
        <v>0</v>
      </c>
      <c r="BK23" s="2"/>
      <c r="BL23" s="2"/>
      <c r="BM23" s="24">
        <f>BM22/SQRT(COUNTA(BM15:BM19))</f>
        <v>0</v>
      </c>
      <c r="BN23" s="2"/>
      <c r="BO23" s="2"/>
      <c r="BP23" s="24">
        <f>BP22/SQRT(COUNTA(BP15:BP19))</f>
        <v>0</v>
      </c>
      <c r="BQ23" s="2"/>
      <c r="BR23" s="2"/>
      <c r="BS23" s="24">
        <f>BS22/SQRT(COUNTA(BS15:BS19))</f>
        <v>0</v>
      </c>
      <c r="BT23" s="2"/>
      <c r="BU23" s="2"/>
      <c r="BV23" s="24">
        <f>BV22/SQRT(COUNTA(BV15:BV19))</f>
        <v>0</v>
      </c>
      <c r="BW23" s="2"/>
      <c r="BX23" s="2"/>
      <c r="BY23" s="24">
        <f>BY22/SQRT(COUNTA(BY15:BY19))</f>
        <v>0</v>
      </c>
      <c r="BZ23" s="2"/>
      <c r="CA23" s="2"/>
      <c r="CB23" s="24">
        <f>CB22/SQRT(COUNTA(CB15:CB19))</f>
        <v>0</v>
      </c>
      <c r="CC23" s="2"/>
      <c r="CD23" s="2"/>
      <c r="CE23" s="24">
        <f>CE22/SQRT(COUNTA(CE15:CE19))</f>
        <v>0</v>
      </c>
      <c r="CF23" s="2"/>
      <c r="CG23" s="3"/>
      <c r="CH23" s="24">
        <f>CH22/SQRT(COUNTA(CH15:CH19))</f>
        <v>0</v>
      </c>
      <c r="CI23" s="24"/>
      <c r="CJ23" s="24"/>
      <c r="CK23" s="24">
        <f>CK22/SQRT(COUNTA(CK15:CK19))</f>
        <v>0</v>
      </c>
    </row>
    <row r="24" ht="13.5" customHeight="1">
      <c r="A24" s="34" t="s">
        <v>7</v>
      </c>
      <c r="B24" s="34" t="s">
        <v>8</v>
      </c>
      <c r="C24" s="34"/>
      <c r="D24" s="34"/>
      <c r="E24" s="34" t="s">
        <v>9</v>
      </c>
      <c r="F24" s="34"/>
      <c r="G24" s="34"/>
      <c r="H24" s="34" t="s">
        <v>9</v>
      </c>
      <c r="I24" s="34"/>
      <c r="J24" s="34"/>
      <c r="K24" s="34" t="s">
        <v>9</v>
      </c>
      <c r="L24" s="34"/>
      <c r="M24" s="34"/>
      <c r="N24" s="34" t="s">
        <v>9</v>
      </c>
      <c r="O24" s="34"/>
      <c r="P24" s="34"/>
      <c r="Q24" s="34" t="s">
        <v>9</v>
      </c>
      <c r="R24" s="34"/>
      <c r="S24" s="34"/>
      <c r="T24" s="34" t="s">
        <v>9</v>
      </c>
      <c r="U24" s="34"/>
      <c r="V24" s="34"/>
      <c r="W24" s="34" t="s">
        <v>9</v>
      </c>
      <c r="X24" s="34"/>
      <c r="Y24" s="34"/>
      <c r="Z24" s="34" t="s">
        <v>9</v>
      </c>
      <c r="AA24" s="34"/>
      <c r="AB24" s="34"/>
      <c r="AC24" s="34" t="s">
        <v>9</v>
      </c>
      <c r="AD24" s="34"/>
      <c r="AE24" s="34"/>
      <c r="AF24" s="34" t="s">
        <v>9</v>
      </c>
      <c r="AG24" s="34"/>
      <c r="AH24" s="34"/>
      <c r="AI24" s="34" t="s">
        <v>9</v>
      </c>
      <c r="AJ24" s="34"/>
      <c r="AK24" s="34"/>
      <c r="AL24" s="34" t="s">
        <v>9</v>
      </c>
      <c r="AM24" s="34"/>
      <c r="AN24" s="34"/>
      <c r="AO24" s="34" t="s">
        <v>9</v>
      </c>
      <c r="AP24" s="34"/>
      <c r="AQ24" s="34"/>
      <c r="AR24" s="34" t="s">
        <v>9</v>
      </c>
      <c r="AS24" s="34"/>
      <c r="AT24" s="34"/>
      <c r="AU24" s="34" t="s">
        <v>9</v>
      </c>
      <c r="AV24" s="34"/>
      <c r="AW24" s="34"/>
      <c r="AX24" s="34" t="s">
        <v>9</v>
      </c>
      <c r="AY24" s="34"/>
      <c r="AZ24" s="34"/>
      <c r="BA24" s="34" t="s">
        <v>9</v>
      </c>
      <c r="BB24" s="34"/>
      <c r="BC24" s="34"/>
      <c r="BD24" s="34" t="s">
        <v>9</v>
      </c>
      <c r="BE24" s="34"/>
      <c r="BF24" s="34"/>
      <c r="BG24" s="34" t="s">
        <v>9</v>
      </c>
      <c r="BH24" s="34"/>
      <c r="BI24" s="34"/>
      <c r="BJ24" s="34" t="s">
        <v>9</v>
      </c>
      <c r="BK24" s="34"/>
      <c r="BL24" s="34"/>
      <c r="BM24" s="34" t="s">
        <v>9</v>
      </c>
      <c r="BN24" s="34"/>
      <c r="BO24" s="34"/>
      <c r="BP24" s="34" t="s">
        <v>9</v>
      </c>
      <c r="BQ24" s="34"/>
      <c r="BR24" s="34"/>
      <c r="BS24" s="34" t="s">
        <v>9</v>
      </c>
      <c r="BT24" s="34"/>
      <c r="BU24" s="34"/>
      <c r="BV24" s="34" t="s">
        <v>9</v>
      </c>
      <c r="BW24" s="34"/>
      <c r="BX24" s="34"/>
      <c r="BY24" s="34" t="s">
        <v>9</v>
      </c>
      <c r="BZ24" s="34"/>
      <c r="CA24" s="34"/>
      <c r="CB24" s="34" t="s">
        <v>9</v>
      </c>
      <c r="CC24" s="34"/>
      <c r="CD24" s="34"/>
      <c r="CE24" s="34" t="s">
        <v>9</v>
      </c>
      <c r="CF24" s="34"/>
      <c r="CG24" s="35"/>
      <c r="CH24" s="35"/>
      <c r="CI24" s="38"/>
      <c r="CJ24" s="38"/>
      <c r="CK24" s="38"/>
    </row>
    <row r="25" ht="13.5" customHeight="1">
      <c r="A25" s="39" t="s">
        <v>16</v>
      </c>
      <c r="B25" s="24">
        <v>1.0</v>
      </c>
      <c r="C25" s="25">
        <v>6.52</v>
      </c>
      <c r="D25" s="26">
        <v>7.59</v>
      </c>
      <c r="E25" s="27">
        <f t="shared" ref="E25:E27" si="59">C25^2*D25/2</f>
        <v>161.326968</v>
      </c>
      <c r="F25" s="28">
        <v>6.58</v>
      </c>
      <c r="G25" s="28">
        <v>6.71</v>
      </c>
      <c r="H25" s="27">
        <f t="shared" ref="H25:H27" si="60">F25^2*G25/2</f>
        <v>145.259422</v>
      </c>
      <c r="I25" s="28">
        <v>6.83</v>
      </c>
      <c r="J25" s="28">
        <v>6.91</v>
      </c>
      <c r="K25" s="27">
        <f t="shared" ref="K25:K27" si="61">I25^2*J25/2</f>
        <v>161.1719495</v>
      </c>
      <c r="L25" s="28"/>
      <c r="M25" s="28"/>
      <c r="N25" s="27">
        <f t="shared" ref="N25:N27" si="62">L25^2*M25/2</f>
        <v>0</v>
      </c>
      <c r="O25" s="24"/>
      <c r="P25" s="24"/>
      <c r="Q25" s="27">
        <f t="shared" ref="Q25:Q27" si="63">O25^2*P25/2</f>
        <v>0</v>
      </c>
      <c r="R25" s="24"/>
      <c r="S25" s="24"/>
      <c r="T25" s="27">
        <f t="shared" ref="T25:T27" si="64">R25^2*S25/2</f>
        <v>0</v>
      </c>
      <c r="U25" s="24"/>
      <c r="V25" s="24"/>
      <c r="W25" s="27">
        <f t="shared" ref="W25:W27" si="65">U25^2*V25/2</f>
        <v>0</v>
      </c>
      <c r="X25" s="24"/>
      <c r="Y25" s="24"/>
      <c r="Z25" s="27">
        <f t="shared" ref="Z25:Z27" si="66">X25^2*Y25/2</f>
        <v>0</v>
      </c>
      <c r="AA25" s="24"/>
      <c r="AB25" s="24"/>
      <c r="AC25" s="27">
        <f t="shared" ref="AC25:AC27" si="67">AA25^2*AB25/2</f>
        <v>0</v>
      </c>
      <c r="AD25" s="24"/>
      <c r="AE25" s="24"/>
      <c r="AF25" s="27">
        <f t="shared" ref="AF25:AF27" si="68">AD25^2*AE25/2</f>
        <v>0</v>
      </c>
      <c r="AG25" s="24"/>
      <c r="AH25" s="24"/>
      <c r="AI25" s="27">
        <f t="shared" ref="AI25:AI27" si="69">AG25^2*AH25/2</f>
        <v>0</v>
      </c>
      <c r="AJ25" s="24"/>
      <c r="AK25" s="24"/>
      <c r="AL25" s="27">
        <f t="shared" ref="AL25:AL27" si="70">AJ25^2*AK25/2</f>
        <v>0</v>
      </c>
      <c r="AM25" s="24"/>
      <c r="AN25" s="24"/>
      <c r="AO25" s="27">
        <f t="shared" ref="AO25:AO27" si="71">AM25^2*AN25/2</f>
        <v>0</v>
      </c>
      <c r="AP25" s="2"/>
      <c r="AQ25" s="2"/>
      <c r="AR25" s="27">
        <f t="shared" ref="AR25:AR27" si="72">AP25^2*AQ25/2</f>
        <v>0</v>
      </c>
      <c r="AS25" s="2"/>
      <c r="AT25" s="2"/>
      <c r="AU25" s="27">
        <f t="shared" ref="AU25:AU27" si="73">AS25^2*AT25/2</f>
        <v>0</v>
      </c>
      <c r="AV25" s="2"/>
      <c r="AW25" s="2"/>
      <c r="AX25" s="27">
        <f t="shared" ref="AX25:AX27" si="74">AV25^2*AW25/2</f>
        <v>0</v>
      </c>
      <c r="AY25" s="2"/>
      <c r="AZ25" s="2"/>
      <c r="BA25" s="27">
        <f t="shared" ref="BA25:BA27" si="75">AY25^2*AZ25/2</f>
        <v>0</v>
      </c>
      <c r="BB25" s="2"/>
      <c r="BC25" s="2"/>
      <c r="BD25" s="27">
        <f t="shared" ref="BD25:BD27" si="76">BB25^2*BC25/2</f>
        <v>0</v>
      </c>
      <c r="BE25" s="2"/>
      <c r="BF25" s="2"/>
      <c r="BG25" s="27">
        <f t="shared" ref="BG25:BG27" si="77">BE25^2*BF25/2</f>
        <v>0</v>
      </c>
      <c r="BH25" s="2"/>
      <c r="BI25" s="2"/>
      <c r="BJ25" s="27">
        <f t="shared" ref="BJ25:BJ27" si="78">BH25^2*BI25/2</f>
        <v>0</v>
      </c>
      <c r="BK25" s="2"/>
      <c r="BL25" s="2"/>
      <c r="BM25" s="27">
        <f t="shared" ref="BM25:BM27" si="79">BK25^2*BL25/2</f>
        <v>0</v>
      </c>
      <c r="BN25" s="2"/>
      <c r="BO25" s="2"/>
      <c r="BP25" s="27">
        <f t="shared" ref="BP25:BP27" si="80">BN25^2*BO25/2</f>
        <v>0</v>
      </c>
      <c r="BQ25" s="2"/>
      <c r="BR25" s="2"/>
      <c r="BS25" s="27">
        <f t="shared" ref="BS25:BS27" si="81">BQ25^2*BR25/2</f>
        <v>0</v>
      </c>
      <c r="BT25" s="2"/>
      <c r="BU25" s="2"/>
      <c r="BV25" s="27">
        <f t="shared" ref="BV25:BV27" si="82">BT25^2*BU25/2</f>
        <v>0</v>
      </c>
      <c r="BW25" s="2"/>
      <c r="BX25" s="2"/>
      <c r="BY25" s="27">
        <f t="shared" ref="BY25:BY27" si="83">BW25^2*BX25/2</f>
        <v>0</v>
      </c>
      <c r="BZ25" s="2"/>
      <c r="CA25" s="2"/>
      <c r="CB25" s="27">
        <f t="shared" ref="CB25:CB27" si="84">BZ25^2*CA25/2</f>
        <v>0</v>
      </c>
      <c r="CC25" s="2"/>
      <c r="CD25" s="2"/>
      <c r="CE25" s="27">
        <f t="shared" ref="CE25:CE27" si="85">CC25^2*CD25/2</f>
        <v>0</v>
      </c>
      <c r="CF25" s="2"/>
      <c r="CG25" s="3"/>
      <c r="CH25" s="27">
        <f t="shared" ref="CH25:CH27" si="86">CF25^2*CG25/2</f>
        <v>0</v>
      </c>
      <c r="CI25" s="3"/>
      <c r="CJ25" s="3"/>
      <c r="CK25" s="27">
        <f t="shared" ref="CK25:CK27" si="87">CI25^2*CJ25/2</f>
        <v>0</v>
      </c>
    </row>
    <row r="26" ht="13.5" customHeight="1">
      <c r="B26" s="28">
        <v>2.0</v>
      </c>
      <c r="C26" s="25">
        <v>5.49</v>
      </c>
      <c r="D26" s="26">
        <v>6.8</v>
      </c>
      <c r="E26" s="27">
        <f t="shared" si="59"/>
        <v>102.47634</v>
      </c>
      <c r="F26" s="28">
        <v>5.22</v>
      </c>
      <c r="G26" s="28">
        <v>6.71</v>
      </c>
      <c r="H26" s="27">
        <f t="shared" si="60"/>
        <v>91.418382</v>
      </c>
      <c r="I26" s="28">
        <v>5.35</v>
      </c>
      <c r="J26" s="28">
        <v>6.93</v>
      </c>
      <c r="K26" s="27">
        <f t="shared" si="61"/>
        <v>99.1769625</v>
      </c>
      <c r="L26" s="24"/>
      <c r="M26" s="24"/>
      <c r="N26" s="27">
        <f t="shared" si="62"/>
        <v>0</v>
      </c>
      <c r="O26" s="24"/>
      <c r="P26" s="24"/>
      <c r="Q26" s="27">
        <f t="shared" si="63"/>
        <v>0</v>
      </c>
      <c r="R26" s="24"/>
      <c r="S26" s="24"/>
      <c r="T26" s="27">
        <f t="shared" si="64"/>
        <v>0</v>
      </c>
      <c r="U26" s="24"/>
      <c r="V26" s="24"/>
      <c r="W26" s="27">
        <f t="shared" si="65"/>
        <v>0</v>
      </c>
      <c r="X26" s="24"/>
      <c r="Y26" s="24"/>
      <c r="Z26" s="27">
        <f t="shared" si="66"/>
        <v>0</v>
      </c>
      <c r="AA26" s="24"/>
      <c r="AB26" s="24"/>
      <c r="AC26" s="27">
        <f t="shared" si="67"/>
        <v>0</v>
      </c>
      <c r="AD26" s="24"/>
      <c r="AE26" s="24"/>
      <c r="AF26" s="27">
        <f t="shared" si="68"/>
        <v>0</v>
      </c>
      <c r="AG26" s="24"/>
      <c r="AH26" s="24"/>
      <c r="AI26" s="27">
        <f t="shared" si="69"/>
        <v>0</v>
      </c>
      <c r="AJ26" s="24"/>
      <c r="AK26" s="24"/>
      <c r="AL26" s="27">
        <f t="shared" si="70"/>
        <v>0</v>
      </c>
      <c r="AM26" s="24"/>
      <c r="AN26" s="24"/>
      <c r="AO26" s="27">
        <f t="shared" si="71"/>
        <v>0</v>
      </c>
      <c r="AP26" s="2"/>
      <c r="AQ26" s="2"/>
      <c r="AR26" s="27">
        <f t="shared" si="72"/>
        <v>0</v>
      </c>
      <c r="AS26" s="2"/>
      <c r="AT26" s="2"/>
      <c r="AU26" s="27">
        <f t="shared" si="73"/>
        <v>0</v>
      </c>
      <c r="AV26" s="2"/>
      <c r="AW26" s="2"/>
      <c r="AX26" s="27">
        <f t="shared" si="74"/>
        <v>0</v>
      </c>
      <c r="AY26" s="2"/>
      <c r="AZ26" s="2"/>
      <c r="BA26" s="27">
        <f t="shared" si="75"/>
        <v>0</v>
      </c>
      <c r="BB26" s="2"/>
      <c r="BC26" s="2"/>
      <c r="BD26" s="27">
        <f t="shared" si="76"/>
        <v>0</v>
      </c>
      <c r="BE26" s="2"/>
      <c r="BF26" s="2"/>
      <c r="BG26" s="27">
        <f t="shared" si="77"/>
        <v>0</v>
      </c>
      <c r="BH26" s="2"/>
      <c r="BI26" s="2"/>
      <c r="BJ26" s="27">
        <f t="shared" si="78"/>
        <v>0</v>
      </c>
      <c r="BK26" s="2"/>
      <c r="BL26" s="2"/>
      <c r="BM26" s="27">
        <f t="shared" si="79"/>
        <v>0</v>
      </c>
      <c r="BN26" s="2"/>
      <c r="BO26" s="2"/>
      <c r="BP26" s="27">
        <f t="shared" si="80"/>
        <v>0</v>
      </c>
      <c r="BQ26" s="2"/>
      <c r="BR26" s="2"/>
      <c r="BS26" s="27">
        <f t="shared" si="81"/>
        <v>0</v>
      </c>
      <c r="BT26" s="2"/>
      <c r="BU26" s="2"/>
      <c r="BV26" s="27">
        <f t="shared" si="82"/>
        <v>0</v>
      </c>
      <c r="BW26" s="2"/>
      <c r="BX26" s="2"/>
      <c r="BY26" s="27">
        <f t="shared" si="83"/>
        <v>0</v>
      </c>
      <c r="BZ26" s="2"/>
      <c r="CA26" s="2"/>
      <c r="CB26" s="27">
        <f t="shared" si="84"/>
        <v>0</v>
      </c>
      <c r="CC26" s="2"/>
      <c r="CD26" s="2"/>
      <c r="CE26" s="27">
        <f t="shared" si="85"/>
        <v>0</v>
      </c>
      <c r="CF26" s="2"/>
      <c r="CG26" s="3"/>
      <c r="CH26" s="27">
        <f t="shared" si="86"/>
        <v>0</v>
      </c>
      <c r="CI26" s="3"/>
      <c r="CJ26" s="3"/>
      <c r="CK26" s="27">
        <f t="shared" si="87"/>
        <v>0</v>
      </c>
    </row>
    <row r="27" ht="13.5" customHeight="1">
      <c r="B27" s="28">
        <v>3.0</v>
      </c>
      <c r="C27" s="25">
        <v>5.83</v>
      </c>
      <c r="D27" s="26">
        <v>6.66</v>
      </c>
      <c r="E27" s="27">
        <f t="shared" si="59"/>
        <v>113.183037</v>
      </c>
      <c r="F27" s="28">
        <v>5.35</v>
      </c>
      <c r="G27" s="28">
        <v>5.38</v>
      </c>
      <c r="H27" s="27">
        <f t="shared" si="60"/>
        <v>76.994525</v>
      </c>
      <c r="I27" s="28">
        <v>5.83</v>
      </c>
      <c r="J27" s="28">
        <v>6.05</v>
      </c>
      <c r="K27" s="27">
        <f t="shared" si="61"/>
        <v>102.8164225</v>
      </c>
      <c r="L27" s="24"/>
      <c r="M27" s="24"/>
      <c r="N27" s="27">
        <f t="shared" si="62"/>
        <v>0</v>
      </c>
      <c r="O27" s="24"/>
      <c r="P27" s="24"/>
      <c r="Q27" s="27">
        <f t="shared" si="63"/>
        <v>0</v>
      </c>
      <c r="R27" s="24"/>
      <c r="S27" s="24"/>
      <c r="T27" s="27">
        <f t="shared" si="64"/>
        <v>0</v>
      </c>
      <c r="U27" s="24"/>
      <c r="V27" s="24"/>
      <c r="W27" s="27">
        <f t="shared" si="65"/>
        <v>0</v>
      </c>
      <c r="X27" s="24"/>
      <c r="Y27" s="24"/>
      <c r="Z27" s="27">
        <f t="shared" si="66"/>
        <v>0</v>
      </c>
      <c r="AA27" s="24"/>
      <c r="AB27" s="24"/>
      <c r="AC27" s="27">
        <f t="shared" si="67"/>
        <v>0</v>
      </c>
      <c r="AD27" s="24"/>
      <c r="AE27" s="24"/>
      <c r="AF27" s="27">
        <f t="shared" si="68"/>
        <v>0</v>
      </c>
      <c r="AG27" s="24"/>
      <c r="AH27" s="24"/>
      <c r="AI27" s="27">
        <f t="shared" si="69"/>
        <v>0</v>
      </c>
      <c r="AJ27" s="24"/>
      <c r="AK27" s="24"/>
      <c r="AL27" s="27">
        <f t="shared" si="70"/>
        <v>0</v>
      </c>
      <c r="AM27" s="24"/>
      <c r="AN27" s="24"/>
      <c r="AO27" s="27">
        <f t="shared" si="71"/>
        <v>0</v>
      </c>
      <c r="AP27" s="2"/>
      <c r="AQ27" s="2"/>
      <c r="AR27" s="27">
        <f t="shared" si="72"/>
        <v>0</v>
      </c>
      <c r="AS27" s="2"/>
      <c r="AT27" s="2"/>
      <c r="AU27" s="27">
        <f t="shared" si="73"/>
        <v>0</v>
      </c>
      <c r="AV27" s="2"/>
      <c r="AW27" s="2"/>
      <c r="AX27" s="27">
        <f t="shared" si="74"/>
        <v>0</v>
      </c>
      <c r="AY27" s="2"/>
      <c r="AZ27" s="2"/>
      <c r="BA27" s="27">
        <f t="shared" si="75"/>
        <v>0</v>
      </c>
      <c r="BB27" s="2"/>
      <c r="BC27" s="2"/>
      <c r="BD27" s="27">
        <f t="shared" si="76"/>
        <v>0</v>
      </c>
      <c r="BE27" s="2"/>
      <c r="BF27" s="2"/>
      <c r="BG27" s="27">
        <f t="shared" si="77"/>
        <v>0</v>
      </c>
      <c r="BH27" s="2"/>
      <c r="BI27" s="2"/>
      <c r="BJ27" s="27">
        <f t="shared" si="78"/>
        <v>0</v>
      </c>
      <c r="BK27" s="2"/>
      <c r="BL27" s="2"/>
      <c r="BM27" s="27">
        <f t="shared" si="79"/>
        <v>0</v>
      </c>
      <c r="BN27" s="2"/>
      <c r="BO27" s="2"/>
      <c r="BP27" s="27">
        <f t="shared" si="80"/>
        <v>0</v>
      </c>
      <c r="BQ27" s="2"/>
      <c r="BR27" s="2"/>
      <c r="BS27" s="27">
        <f t="shared" si="81"/>
        <v>0</v>
      </c>
      <c r="BT27" s="2"/>
      <c r="BU27" s="2"/>
      <c r="BV27" s="27">
        <f t="shared" si="82"/>
        <v>0</v>
      </c>
      <c r="BW27" s="2"/>
      <c r="BX27" s="2"/>
      <c r="BY27" s="27">
        <f t="shared" si="83"/>
        <v>0</v>
      </c>
      <c r="BZ27" s="2"/>
      <c r="CA27" s="2"/>
      <c r="CB27" s="27">
        <f t="shared" si="84"/>
        <v>0</v>
      </c>
      <c r="CC27" s="2"/>
      <c r="CD27" s="2"/>
      <c r="CE27" s="27">
        <f t="shared" si="85"/>
        <v>0</v>
      </c>
      <c r="CF27" s="2"/>
      <c r="CG27" s="3"/>
      <c r="CH27" s="27">
        <f t="shared" si="86"/>
        <v>0</v>
      </c>
      <c r="CI27" s="3"/>
      <c r="CJ27" s="3"/>
      <c r="CK27" s="27">
        <f t="shared" si="87"/>
        <v>0</v>
      </c>
    </row>
    <row r="28" ht="13.5" customHeight="1">
      <c r="B28" s="24"/>
      <c r="C28" s="24"/>
      <c r="D28" s="24"/>
      <c r="E28" s="27"/>
      <c r="F28" s="24"/>
      <c r="G28" s="24"/>
      <c r="H28" s="27"/>
      <c r="I28" s="24"/>
      <c r="J28" s="24"/>
      <c r="K28" s="27"/>
      <c r="L28" s="24"/>
      <c r="M28" s="24"/>
      <c r="N28" s="27"/>
      <c r="O28" s="24"/>
      <c r="P28" s="24"/>
      <c r="Q28" s="27"/>
      <c r="R28" s="24"/>
      <c r="S28" s="24"/>
      <c r="T28" s="27"/>
      <c r="U28" s="24"/>
      <c r="V28" s="24"/>
      <c r="W28" s="27"/>
      <c r="X28" s="24"/>
      <c r="Y28" s="24"/>
      <c r="Z28" s="27"/>
      <c r="AA28" s="24"/>
      <c r="AB28" s="24"/>
      <c r="AC28" s="27"/>
      <c r="AD28" s="24"/>
      <c r="AE28" s="24"/>
      <c r="AF28" s="27"/>
      <c r="AG28" s="24"/>
      <c r="AH28" s="24"/>
      <c r="AI28" s="27"/>
      <c r="AJ28" s="24"/>
      <c r="AK28" s="24"/>
      <c r="AL28" s="27"/>
      <c r="AM28" s="24"/>
      <c r="AN28" s="24"/>
      <c r="AO28" s="27"/>
      <c r="AP28" s="2"/>
      <c r="AQ28" s="2"/>
      <c r="AR28" s="27"/>
      <c r="AS28" s="2"/>
      <c r="AT28" s="2"/>
      <c r="AU28" s="27"/>
      <c r="AV28" s="2"/>
      <c r="AW28" s="2"/>
      <c r="AX28" s="27"/>
      <c r="AY28" s="2"/>
      <c r="AZ28" s="2"/>
      <c r="BA28" s="27"/>
      <c r="BB28" s="2"/>
      <c r="BC28" s="2"/>
      <c r="BD28" s="27"/>
      <c r="BE28" s="2"/>
      <c r="BF28" s="2"/>
      <c r="BG28" s="27"/>
      <c r="BH28" s="2"/>
      <c r="BI28" s="2"/>
      <c r="BJ28" s="27"/>
      <c r="BK28" s="2"/>
      <c r="BL28" s="2"/>
      <c r="BM28" s="27"/>
      <c r="BN28" s="2"/>
      <c r="BO28" s="2"/>
      <c r="BP28" s="27"/>
      <c r="BQ28" s="2"/>
      <c r="BR28" s="2"/>
      <c r="BS28" s="27"/>
      <c r="BT28" s="2"/>
      <c r="BU28" s="2"/>
      <c r="BV28" s="27"/>
      <c r="BW28" s="2"/>
      <c r="BX28" s="2"/>
      <c r="BY28" s="27"/>
      <c r="BZ28" s="2"/>
      <c r="CA28" s="2"/>
      <c r="CB28" s="27"/>
      <c r="CC28" s="2"/>
      <c r="CD28" s="2"/>
      <c r="CE28" s="27"/>
      <c r="CF28" s="2"/>
      <c r="CG28" s="3"/>
      <c r="CH28" s="27"/>
      <c r="CI28" s="3"/>
      <c r="CJ28" s="3"/>
      <c r="CK28" s="27"/>
    </row>
    <row r="29" ht="13.5" customHeight="1">
      <c r="B29" s="24"/>
      <c r="C29" s="24"/>
      <c r="D29" s="24"/>
      <c r="E29" s="27"/>
      <c r="F29" s="24"/>
      <c r="G29" s="24"/>
      <c r="H29" s="27"/>
      <c r="I29" s="24"/>
      <c r="J29" s="24"/>
      <c r="K29" s="27"/>
      <c r="L29" s="24"/>
      <c r="M29" s="24"/>
      <c r="N29" s="27"/>
      <c r="O29" s="24"/>
      <c r="P29" s="24"/>
      <c r="Q29" s="27"/>
      <c r="R29" s="24"/>
      <c r="S29" s="24"/>
      <c r="T29" s="27"/>
      <c r="U29" s="24"/>
      <c r="V29" s="24"/>
      <c r="W29" s="27"/>
      <c r="X29" s="24"/>
      <c r="Y29" s="24"/>
      <c r="Z29" s="27"/>
      <c r="AA29" s="24"/>
      <c r="AB29" s="24"/>
      <c r="AC29" s="27"/>
      <c r="AD29" s="24"/>
      <c r="AE29" s="24"/>
      <c r="AF29" s="27"/>
      <c r="AG29" s="24"/>
      <c r="AH29" s="24"/>
      <c r="AI29" s="27"/>
      <c r="AJ29" s="24"/>
      <c r="AK29" s="24"/>
      <c r="AL29" s="27"/>
      <c r="AM29" s="24"/>
      <c r="AN29" s="24"/>
      <c r="AO29" s="27"/>
      <c r="AP29" s="2"/>
      <c r="AQ29" s="2"/>
      <c r="AR29" s="27"/>
      <c r="AS29" s="2"/>
      <c r="AT29" s="2"/>
      <c r="AU29" s="27"/>
      <c r="AV29" s="2"/>
      <c r="AW29" s="2"/>
      <c r="AX29" s="27"/>
      <c r="AY29" s="2"/>
      <c r="AZ29" s="2"/>
      <c r="BA29" s="27"/>
      <c r="BB29" s="2"/>
      <c r="BC29" s="2"/>
      <c r="BD29" s="27"/>
      <c r="BE29" s="2"/>
      <c r="BF29" s="2"/>
      <c r="BG29" s="27"/>
      <c r="BH29" s="2"/>
      <c r="BI29" s="2"/>
      <c r="BJ29" s="27"/>
      <c r="BK29" s="2"/>
      <c r="BL29" s="2"/>
      <c r="BM29" s="27"/>
      <c r="BN29" s="2"/>
      <c r="BO29" s="2"/>
      <c r="BP29" s="27"/>
      <c r="BQ29" s="2"/>
      <c r="BR29" s="2"/>
      <c r="BS29" s="27"/>
      <c r="BT29" s="2"/>
      <c r="BU29" s="2"/>
      <c r="BV29" s="27"/>
      <c r="BW29" s="2"/>
      <c r="BX29" s="2"/>
      <c r="BY29" s="27"/>
      <c r="BZ29" s="2"/>
      <c r="CA29" s="2"/>
      <c r="CB29" s="27"/>
      <c r="CC29" s="2"/>
      <c r="CD29" s="2"/>
      <c r="CE29" s="27"/>
      <c r="CF29" s="2"/>
      <c r="CG29" s="3"/>
      <c r="CH29" s="27"/>
      <c r="CI29" s="3"/>
      <c r="CJ29" s="3"/>
      <c r="CK29" s="27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3"/>
      <c r="CH30" s="2"/>
      <c r="CI30" s="3"/>
      <c r="CJ30" s="3"/>
      <c r="CK30" s="2"/>
    </row>
    <row r="31" ht="13.5" customHeight="1">
      <c r="A31" s="2" t="s">
        <v>11</v>
      </c>
      <c r="B31" s="2" t="str">
        <f>A25</f>
        <v>PBS (0.25ml) &amp; DP (0.5ml)</v>
      </c>
      <c r="C31" s="2"/>
      <c r="D31" s="2"/>
      <c r="E31" s="24">
        <f>AVERAGE(E25:E29)</f>
        <v>125.662115</v>
      </c>
      <c r="F31" s="2"/>
      <c r="G31" s="2"/>
      <c r="H31" s="24">
        <f>AVERAGE(H25:H29)</f>
        <v>104.557443</v>
      </c>
      <c r="I31" s="2"/>
      <c r="J31" s="2"/>
      <c r="K31" s="24">
        <f>AVERAGE(K25:K29)</f>
        <v>121.0551115</v>
      </c>
      <c r="L31" s="2"/>
      <c r="M31" s="2"/>
      <c r="N31" s="24">
        <f>AVERAGE(N25:N29)</f>
        <v>0</v>
      </c>
      <c r="O31" s="2"/>
      <c r="P31" s="2"/>
      <c r="Q31" s="24">
        <f>AVERAGE(Q25:Q29)</f>
        <v>0</v>
      </c>
      <c r="R31" s="2"/>
      <c r="S31" s="2"/>
      <c r="T31" s="24">
        <f>AVERAGE(T25:T29)</f>
        <v>0</v>
      </c>
      <c r="U31" s="2"/>
      <c r="V31" s="2"/>
      <c r="W31" s="24">
        <f>AVERAGE(W25:W29)</f>
        <v>0</v>
      </c>
      <c r="X31" s="2"/>
      <c r="Y31" s="24"/>
      <c r="Z31" s="24">
        <f>AVERAGE(Z25:Z29)</f>
        <v>0</v>
      </c>
      <c r="AA31" s="2"/>
      <c r="AB31" s="2"/>
      <c r="AC31" s="24">
        <f>AVERAGE(AC25:AC29)</f>
        <v>0</v>
      </c>
      <c r="AD31" s="2"/>
      <c r="AE31" s="2"/>
      <c r="AF31" s="24">
        <f>AVERAGE(AF25:AF29)</f>
        <v>0</v>
      </c>
      <c r="AG31" s="2"/>
      <c r="AH31" s="2"/>
      <c r="AI31" s="24">
        <f>AVERAGE(AI25:AI29)</f>
        <v>0</v>
      </c>
      <c r="AJ31" s="2"/>
      <c r="AK31" s="2"/>
      <c r="AL31" s="24">
        <f>AVERAGE(AL25:AL29)</f>
        <v>0</v>
      </c>
      <c r="AM31" s="2"/>
      <c r="AN31" s="2"/>
      <c r="AO31" s="24">
        <f>AVERAGE(AO25:AO29)</f>
        <v>0</v>
      </c>
      <c r="AP31" s="2"/>
      <c r="AQ31" s="2"/>
      <c r="AR31" s="24">
        <f>AVERAGE(AR25:AR29)</f>
        <v>0</v>
      </c>
      <c r="AS31" s="2"/>
      <c r="AT31" s="2"/>
      <c r="AU31" s="24">
        <f>AVERAGE(AU25:AU29)</f>
        <v>0</v>
      </c>
      <c r="AV31" s="2"/>
      <c r="AW31" s="2"/>
      <c r="AX31" s="24">
        <f>AVERAGE(AX25:AX29)</f>
        <v>0</v>
      </c>
      <c r="AY31" s="2"/>
      <c r="AZ31" s="2"/>
      <c r="BA31" s="24">
        <f>AVERAGE(BA25:BA29)</f>
        <v>0</v>
      </c>
      <c r="BB31" s="2"/>
      <c r="BC31" s="2"/>
      <c r="BD31" s="24">
        <f>AVERAGE(BD25:BD29)</f>
        <v>0</v>
      </c>
      <c r="BE31" s="2"/>
      <c r="BF31" s="2"/>
      <c r="BG31" s="24">
        <f>AVERAGE(BG25:BG29)</f>
        <v>0</v>
      </c>
      <c r="BH31" s="2"/>
      <c r="BI31" s="2"/>
      <c r="BJ31" s="24">
        <f>AVERAGE(BJ25:BJ29)</f>
        <v>0</v>
      </c>
      <c r="BK31" s="2"/>
      <c r="BL31" s="2"/>
      <c r="BM31" s="24">
        <f>AVERAGE(BM25:BM29)</f>
        <v>0</v>
      </c>
      <c r="BN31" s="2"/>
      <c r="BO31" s="2"/>
      <c r="BP31" s="24">
        <f>AVERAGE(BP25:BP29)</f>
        <v>0</v>
      </c>
      <c r="BQ31" s="2"/>
      <c r="BR31" s="2"/>
      <c r="BS31" s="24">
        <f>AVERAGE(BS25:BS29)</f>
        <v>0</v>
      </c>
      <c r="BT31" s="2"/>
      <c r="BU31" s="2"/>
      <c r="BV31" s="24">
        <f>AVERAGE(BV25:BV29)</f>
        <v>0</v>
      </c>
      <c r="BW31" s="2"/>
      <c r="BX31" s="2"/>
      <c r="BY31" s="24">
        <f>AVERAGE(BY25:BY29)</f>
        <v>0</v>
      </c>
      <c r="BZ31" s="2"/>
      <c r="CA31" s="2"/>
      <c r="CB31" s="24">
        <f>AVERAGE(CB25:CB29)</f>
        <v>0</v>
      </c>
      <c r="CC31" s="2"/>
      <c r="CD31" s="2"/>
      <c r="CE31" s="24">
        <f>AVERAGE(CE25:CE29)</f>
        <v>0</v>
      </c>
      <c r="CF31" s="2"/>
      <c r="CG31" s="3"/>
      <c r="CH31" s="24">
        <f>AVERAGE(CH25:CH29)</f>
        <v>0</v>
      </c>
      <c r="CI31" s="24"/>
      <c r="CJ31" s="24"/>
      <c r="CK31" s="24">
        <f>AVERAGE(CK25:CK29)</f>
        <v>0</v>
      </c>
    </row>
    <row r="32" ht="13.5" customHeight="1">
      <c r="A32" s="2" t="s">
        <v>13</v>
      </c>
      <c r="B32" s="2"/>
      <c r="C32" s="2"/>
      <c r="D32" s="2"/>
      <c r="E32" s="24">
        <f>STDEV(E25:E29)</f>
        <v>31.34716327</v>
      </c>
      <c r="F32" s="2"/>
      <c r="G32" s="2"/>
      <c r="H32" s="24">
        <f>STDEV(H25:H29)</f>
        <v>35.97916388</v>
      </c>
      <c r="I32" s="2"/>
      <c r="J32" s="2"/>
      <c r="K32" s="24">
        <f>STDEV(K25:K29)</f>
        <v>34.78982517</v>
      </c>
      <c r="L32" s="2"/>
      <c r="M32" s="2"/>
      <c r="N32" s="24">
        <f>STDEV(N25:N29)</f>
        <v>0</v>
      </c>
      <c r="O32" s="2"/>
      <c r="P32" s="2"/>
      <c r="Q32" s="24">
        <f>STDEV(Q25:Q29)</f>
        <v>0</v>
      </c>
      <c r="R32" s="2"/>
      <c r="S32" s="2"/>
      <c r="T32" s="24">
        <f>STDEV(T25:T29)</f>
        <v>0</v>
      </c>
      <c r="U32" s="2"/>
      <c r="V32" s="2"/>
      <c r="W32" s="24">
        <f>STDEV(W25:W29)</f>
        <v>0</v>
      </c>
      <c r="X32" s="2"/>
      <c r="Y32" s="24"/>
      <c r="Z32" s="24">
        <f>STDEV(Z25:Z29)</f>
        <v>0</v>
      </c>
      <c r="AA32" s="2"/>
      <c r="AB32" s="2"/>
      <c r="AC32" s="24">
        <f>STDEV(AC25:AC29)</f>
        <v>0</v>
      </c>
      <c r="AD32" s="2"/>
      <c r="AE32" s="2"/>
      <c r="AF32" s="24">
        <f>STDEV(AF25:AF29)</f>
        <v>0</v>
      </c>
      <c r="AG32" s="2"/>
      <c r="AH32" s="24"/>
      <c r="AI32" s="24">
        <f>STDEV(AI25:AI29)</f>
        <v>0</v>
      </c>
      <c r="AJ32" s="2"/>
      <c r="AK32" s="2"/>
      <c r="AL32" s="24">
        <f>STDEV(AL25:AL29)</f>
        <v>0</v>
      </c>
      <c r="AM32" s="2"/>
      <c r="AN32" s="2"/>
      <c r="AO32" s="24">
        <f>STDEV(AO25:AO29)</f>
        <v>0</v>
      </c>
      <c r="AP32" s="2"/>
      <c r="AQ32" s="2"/>
      <c r="AR32" s="24">
        <f>STDEV(AR25:AR29)</f>
        <v>0</v>
      </c>
      <c r="AS32" s="2"/>
      <c r="AT32" s="2"/>
      <c r="AU32" s="24">
        <f>STDEV(AU25:AU29)</f>
        <v>0</v>
      </c>
      <c r="AV32" s="2"/>
      <c r="AW32" s="2"/>
      <c r="AX32" s="24">
        <f>STDEV(AX25:AX29)</f>
        <v>0</v>
      </c>
      <c r="AY32" s="2"/>
      <c r="AZ32" s="2"/>
      <c r="BA32" s="24">
        <f>STDEV(BA25:BA29)</f>
        <v>0</v>
      </c>
      <c r="BB32" s="2"/>
      <c r="BC32" s="2"/>
      <c r="BD32" s="24">
        <f>STDEV(BD25:BD29)</f>
        <v>0</v>
      </c>
      <c r="BE32" s="2"/>
      <c r="BF32" s="2"/>
      <c r="BG32" s="24">
        <f>STDEV(BG25:BG29)</f>
        <v>0</v>
      </c>
      <c r="BH32" s="2"/>
      <c r="BI32" s="2"/>
      <c r="BJ32" s="24">
        <f>STDEV(BJ25:BJ29)</f>
        <v>0</v>
      </c>
      <c r="BK32" s="2"/>
      <c r="BL32" s="2"/>
      <c r="BM32" s="24">
        <f>STDEV(BM25:BM29)</f>
        <v>0</v>
      </c>
      <c r="BN32" s="2"/>
      <c r="BO32" s="2"/>
      <c r="BP32" s="24">
        <f>STDEV(BP25:BP29)</f>
        <v>0</v>
      </c>
      <c r="BQ32" s="2"/>
      <c r="BR32" s="2"/>
      <c r="BS32" s="24">
        <f>STDEV(BS25:BS29)</f>
        <v>0</v>
      </c>
      <c r="BT32" s="2"/>
      <c r="BU32" s="2"/>
      <c r="BV32" s="24">
        <f>STDEV(BV25:BV29)</f>
        <v>0</v>
      </c>
      <c r="BW32" s="2"/>
      <c r="BX32" s="2"/>
      <c r="BY32" s="24">
        <f>STDEV(BY25:BY29)</f>
        <v>0</v>
      </c>
      <c r="BZ32" s="2"/>
      <c r="CA32" s="2"/>
      <c r="CB32" s="24">
        <f>STDEV(CB25:CB29)</f>
        <v>0</v>
      </c>
      <c r="CC32" s="2"/>
      <c r="CD32" s="2"/>
      <c r="CE32" s="24">
        <f>STDEV(CE25:CE29)</f>
        <v>0</v>
      </c>
      <c r="CF32" s="2"/>
      <c r="CG32" s="3"/>
      <c r="CH32" s="24">
        <f>STDEV(CH25:CH29)</f>
        <v>0</v>
      </c>
      <c r="CI32" s="24"/>
      <c r="CJ32" s="24"/>
      <c r="CK32" s="24">
        <f>STDEV(CK25:CK29)</f>
        <v>0</v>
      </c>
    </row>
    <row r="33" ht="13.5" customHeight="1">
      <c r="A33" s="2" t="s">
        <v>14</v>
      </c>
      <c r="B33" s="2"/>
      <c r="C33" s="2"/>
      <c r="D33" s="2"/>
      <c r="E33" s="24">
        <f>E32/SQRT(COUNTA(E25:E29))</f>
        <v>18.09829315</v>
      </c>
      <c r="F33" s="2"/>
      <c r="G33" s="2"/>
      <c r="H33" s="24">
        <f>H32/SQRT(COUNTA(H25:H29))</f>
        <v>20.77257995</v>
      </c>
      <c r="I33" s="2"/>
      <c r="J33" s="2"/>
      <c r="K33" s="24">
        <f>K32/SQRT(COUNTA(K25:K29))</f>
        <v>20.08591493</v>
      </c>
      <c r="L33" s="2"/>
      <c r="M33" s="2"/>
      <c r="N33" s="24">
        <f>N32/SQRT(COUNTA(N25:N29))</f>
        <v>0</v>
      </c>
      <c r="O33" s="2"/>
      <c r="P33" s="2"/>
      <c r="Q33" s="24">
        <f>Q32/SQRT(COUNTA(Q25:Q29))</f>
        <v>0</v>
      </c>
      <c r="R33" s="2"/>
      <c r="S33" s="2"/>
      <c r="T33" s="24">
        <f>T32/SQRT(COUNTA(T25:T29))</f>
        <v>0</v>
      </c>
      <c r="U33" s="2"/>
      <c r="V33" s="2"/>
      <c r="W33" s="24">
        <f>W32/SQRT(COUNTA(W25:W29))</f>
        <v>0</v>
      </c>
      <c r="X33" s="2"/>
      <c r="Y33" s="24"/>
      <c r="Z33" s="24">
        <f>Z32/SQRT(COUNTA(Z25:Z29))</f>
        <v>0</v>
      </c>
      <c r="AA33" s="2"/>
      <c r="AB33" s="2"/>
      <c r="AC33" s="24">
        <f>AC32/SQRT(COUNTA(AC25:AC29))</f>
        <v>0</v>
      </c>
      <c r="AD33" s="2"/>
      <c r="AE33" s="2"/>
      <c r="AF33" s="24">
        <f>AF32/SQRT(COUNTA(AF25:AF29))</f>
        <v>0</v>
      </c>
      <c r="AG33" s="2"/>
      <c r="AH33" s="2"/>
      <c r="AI33" s="24">
        <f>AI32/SQRT(COUNTA(AI25:AI29))</f>
        <v>0</v>
      </c>
      <c r="AJ33" s="2"/>
      <c r="AK33" s="2"/>
      <c r="AL33" s="24">
        <f>AL32/SQRT(COUNTA(AL25:AL29))</f>
        <v>0</v>
      </c>
      <c r="AM33" s="2"/>
      <c r="AN33" s="2"/>
      <c r="AO33" s="24">
        <f>AO32/SQRT(COUNTA(AO25:AO29))</f>
        <v>0</v>
      </c>
      <c r="AP33" s="2"/>
      <c r="AQ33" s="2"/>
      <c r="AR33" s="24">
        <f>AR32/SQRT(COUNTA(AR25:AR29))</f>
        <v>0</v>
      </c>
      <c r="AS33" s="2"/>
      <c r="AT33" s="2"/>
      <c r="AU33" s="24">
        <f>AU32/SQRT(COUNTA(AU25:AU29))</f>
        <v>0</v>
      </c>
      <c r="AV33" s="2"/>
      <c r="AW33" s="2"/>
      <c r="AX33" s="24">
        <f>AX32/SQRT(COUNTA(AX25:AX29))</f>
        <v>0</v>
      </c>
      <c r="AY33" s="2"/>
      <c r="AZ33" s="2"/>
      <c r="BA33" s="24">
        <f>BA32/SQRT(COUNTA(BA25:BA29))</f>
        <v>0</v>
      </c>
      <c r="BB33" s="2"/>
      <c r="BC33" s="2"/>
      <c r="BD33" s="24">
        <f>BD32/SQRT(COUNTA(BD25:BD29))</f>
        <v>0</v>
      </c>
      <c r="BE33" s="2"/>
      <c r="BF33" s="2"/>
      <c r="BG33" s="24">
        <f>BG32/SQRT(COUNTA(BG25:BG29))</f>
        <v>0</v>
      </c>
      <c r="BH33" s="2"/>
      <c r="BI33" s="2"/>
      <c r="BJ33" s="24">
        <f>BJ32/SQRT(COUNTA(BJ25:BJ29))</f>
        <v>0</v>
      </c>
      <c r="BK33" s="2"/>
      <c r="BL33" s="2"/>
      <c r="BM33" s="24">
        <f>BM32/SQRT(COUNTA(BM25:BM29))</f>
        <v>0</v>
      </c>
      <c r="BN33" s="2"/>
      <c r="BO33" s="2"/>
      <c r="BP33" s="24">
        <f>BP32/SQRT(COUNTA(BP25:BP29))</f>
        <v>0</v>
      </c>
      <c r="BQ33" s="2"/>
      <c r="BR33" s="2"/>
      <c r="BS33" s="24">
        <f>BS32/SQRT(COUNTA(BS25:BS29))</f>
        <v>0</v>
      </c>
      <c r="BT33" s="2"/>
      <c r="BU33" s="2"/>
      <c r="BV33" s="24">
        <f>BV32/SQRT(COUNTA(BV25:BV29))</f>
        <v>0</v>
      </c>
      <c r="BW33" s="2"/>
      <c r="BX33" s="2"/>
      <c r="BY33" s="24">
        <f>BY32/SQRT(COUNTA(BY25:BY29))</f>
        <v>0</v>
      </c>
      <c r="BZ33" s="2"/>
      <c r="CA33" s="2"/>
      <c r="CB33" s="24">
        <f>CB32/SQRT(COUNTA(CB25:CB29))</f>
        <v>0</v>
      </c>
      <c r="CC33" s="2"/>
      <c r="CD33" s="2"/>
      <c r="CE33" s="24">
        <f>CE32/SQRT(COUNTA(CE25:CE29))</f>
        <v>0</v>
      </c>
      <c r="CF33" s="2"/>
      <c r="CG33" s="3"/>
      <c r="CH33" s="24">
        <f>CH32/SQRT(COUNTA(CH25:CH29))</f>
        <v>0</v>
      </c>
      <c r="CI33" s="24"/>
      <c r="CJ33" s="24"/>
      <c r="CK33" s="24">
        <f>CK32/SQRT(COUNTA(CK25:CK29))</f>
        <v>0</v>
      </c>
    </row>
    <row r="34" ht="15.0" customHeight="1">
      <c r="A34" s="34" t="s">
        <v>7</v>
      </c>
      <c r="B34" s="34" t="s">
        <v>8</v>
      </c>
      <c r="C34" s="34"/>
      <c r="D34" s="34"/>
      <c r="E34" s="34" t="s">
        <v>9</v>
      </c>
      <c r="F34" s="34"/>
      <c r="G34" s="34"/>
      <c r="H34" s="34" t="s">
        <v>9</v>
      </c>
      <c r="I34" s="34"/>
      <c r="J34" s="34"/>
      <c r="K34" s="34" t="s">
        <v>9</v>
      </c>
      <c r="L34" s="34"/>
      <c r="M34" s="34"/>
      <c r="N34" s="34" t="s">
        <v>9</v>
      </c>
      <c r="O34" s="34"/>
      <c r="P34" s="34"/>
      <c r="Q34" s="34" t="s">
        <v>9</v>
      </c>
      <c r="R34" s="34"/>
      <c r="S34" s="34"/>
      <c r="T34" s="34" t="s">
        <v>9</v>
      </c>
      <c r="U34" s="34"/>
      <c r="V34" s="34"/>
      <c r="W34" s="34" t="s">
        <v>9</v>
      </c>
      <c r="X34" s="34"/>
      <c r="Y34" s="34"/>
      <c r="Z34" s="34" t="s">
        <v>9</v>
      </c>
      <c r="AA34" s="34"/>
      <c r="AB34" s="34"/>
      <c r="AC34" s="34" t="s">
        <v>9</v>
      </c>
      <c r="AD34" s="34"/>
      <c r="AE34" s="34"/>
      <c r="AF34" s="34" t="s">
        <v>9</v>
      </c>
      <c r="AG34" s="34"/>
      <c r="AH34" s="34"/>
      <c r="AI34" s="34" t="s">
        <v>9</v>
      </c>
      <c r="AJ34" s="34"/>
      <c r="AK34" s="34"/>
      <c r="AL34" s="34" t="s">
        <v>9</v>
      </c>
      <c r="AM34" s="34"/>
      <c r="AN34" s="34"/>
      <c r="AO34" s="34" t="s">
        <v>9</v>
      </c>
      <c r="AP34" s="34"/>
      <c r="AQ34" s="34"/>
      <c r="AR34" s="34" t="s">
        <v>9</v>
      </c>
      <c r="AS34" s="34"/>
      <c r="AT34" s="34"/>
      <c r="AU34" s="34" t="s">
        <v>9</v>
      </c>
      <c r="AV34" s="34"/>
      <c r="AW34" s="34"/>
      <c r="AX34" s="34" t="s">
        <v>9</v>
      </c>
      <c r="AY34" s="34"/>
      <c r="AZ34" s="34"/>
      <c r="BA34" s="34" t="s">
        <v>9</v>
      </c>
      <c r="BB34" s="34"/>
      <c r="BC34" s="34"/>
      <c r="BD34" s="34" t="s">
        <v>9</v>
      </c>
      <c r="BE34" s="34"/>
      <c r="BF34" s="34"/>
      <c r="BG34" s="34" t="s">
        <v>9</v>
      </c>
      <c r="BH34" s="34"/>
      <c r="BI34" s="34"/>
      <c r="BJ34" s="34" t="s">
        <v>9</v>
      </c>
      <c r="BK34" s="34"/>
      <c r="BL34" s="34"/>
      <c r="BM34" s="34" t="s">
        <v>9</v>
      </c>
      <c r="BN34" s="34"/>
      <c r="BO34" s="34"/>
      <c r="BP34" s="34" t="s">
        <v>9</v>
      </c>
      <c r="BQ34" s="34"/>
      <c r="BR34" s="34"/>
      <c r="BS34" s="34" t="s">
        <v>9</v>
      </c>
      <c r="BT34" s="34"/>
      <c r="BU34" s="34"/>
      <c r="BV34" s="34" t="s">
        <v>9</v>
      </c>
      <c r="BW34" s="34"/>
      <c r="BX34" s="34"/>
      <c r="BY34" s="34" t="s">
        <v>9</v>
      </c>
      <c r="BZ34" s="34"/>
      <c r="CA34" s="34"/>
      <c r="CB34" s="34" t="s">
        <v>9</v>
      </c>
      <c r="CC34" s="34"/>
      <c r="CD34" s="34"/>
      <c r="CE34" s="34" t="s">
        <v>9</v>
      </c>
      <c r="CF34" s="34"/>
      <c r="CG34" s="35"/>
      <c r="CH34" s="35"/>
      <c r="CI34" s="38"/>
      <c r="CJ34" s="38"/>
      <c r="CK34" s="38"/>
    </row>
    <row r="35" ht="15.0" customHeight="1">
      <c r="A35" s="39" t="s">
        <v>17</v>
      </c>
      <c r="B35" s="24">
        <v>1.0</v>
      </c>
      <c r="C35" s="25">
        <v>5.94</v>
      </c>
      <c r="D35" s="26">
        <v>7.88</v>
      </c>
      <c r="E35" s="27">
        <f t="shared" ref="E35:E37" si="88">C35^2*D35/2</f>
        <v>139.017384</v>
      </c>
      <c r="F35" s="28">
        <v>5.74</v>
      </c>
      <c r="G35" s="28">
        <v>7.31</v>
      </c>
      <c r="H35" s="27">
        <f t="shared" ref="H35:H37" si="89">F35^2*G35/2</f>
        <v>120.423478</v>
      </c>
      <c r="I35" s="28">
        <v>5.55</v>
      </c>
      <c r="J35" s="28">
        <v>7.9</v>
      </c>
      <c r="K35" s="27">
        <f t="shared" ref="K35:K36" si="90">I35^2*J35/2</f>
        <v>121.669875</v>
      </c>
      <c r="L35" s="24"/>
      <c r="M35" s="24"/>
      <c r="N35" s="27">
        <f t="shared" ref="N35:N37" si="91">L35^2*M35/2</f>
        <v>0</v>
      </c>
      <c r="O35" s="24"/>
      <c r="P35" s="24"/>
      <c r="Q35" s="27">
        <f t="shared" ref="Q35:Q37" si="92">O35^2*P35/2</f>
        <v>0</v>
      </c>
      <c r="R35" s="24"/>
      <c r="S35" s="24"/>
      <c r="T35" s="27">
        <f t="shared" ref="T35:T37" si="93">R35^2*S35/2</f>
        <v>0</v>
      </c>
      <c r="U35" s="24"/>
      <c r="V35" s="24"/>
      <c r="W35" s="27">
        <f t="shared" ref="W35:W37" si="94">U35^2*V35/2</f>
        <v>0</v>
      </c>
      <c r="X35" s="24"/>
      <c r="Y35" s="24"/>
      <c r="Z35" s="27">
        <f t="shared" ref="Z35:Z37" si="95">X35^2*Y35/2</f>
        <v>0</v>
      </c>
      <c r="AA35" s="24"/>
      <c r="AB35" s="24"/>
      <c r="AC35" s="27">
        <f t="shared" ref="AC35:AC37" si="96">AA35^2*AB35/2</f>
        <v>0</v>
      </c>
      <c r="AD35" s="24"/>
      <c r="AE35" s="24"/>
      <c r="AF35" s="27">
        <f t="shared" ref="AF35:AF37" si="97">AD35^2*AE35/2</f>
        <v>0</v>
      </c>
      <c r="AG35" s="24"/>
      <c r="AH35" s="24"/>
      <c r="AI35" s="27">
        <f t="shared" ref="AI35:AI37" si="98">AG35^2*AH35/2</f>
        <v>0</v>
      </c>
      <c r="AJ35" s="24"/>
      <c r="AK35" s="24"/>
      <c r="AL35" s="27">
        <f t="shared" ref="AL35:AL37" si="99">AJ35^2*AK35/2</f>
        <v>0</v>
      </c>
      <c r="AM35" s="24"/>
      <c r="AN35" s="24"/>
      <c r="AO35" s="27">
        <f t="shared" ref="AO35:AO37" si="100">AM35^2*AN35/2</f>
        <v>0</v>
      </c>
      <c r="AP35" s="2"/>
      <c r="AQ35" s="2"/>
      <c r="AR35" s="27">
        <f t="shared" ref="AR35:AR37" si="101">AP35^2*AQ35/2</f>
        <v>0</v>
      </c>
      <c r="AS35" s="2"/>
      <c r="AT35" s="2"/>
      <c r="AU35" s="27">
        <f t="shared" ref="AU35:AU37" si="102">AS35^2*AT35/2</f>
        <v>0</v>
      </c>
      <c r="AV35" s="2"/>
      <c r="AW35" s="2"/>
      <c r="AX35" s="27">
        <f t="shared" ref="AX35:AX37" si="103">AV35^2*AW35/2</f>
        <v>0</v>
      </c>
      <c r="AY35" s="2"/>
      <c r="AZ35" s="2"/>
      <c r="BA35" s="27">
        <f t="shared" ref="BA35:BA37" si="104">AY35^2*AZ35/2</f>
        <v>0</v>
      </c>
      <c r="BB35" s="2"/>
      <c r="BC35" s="2"/>
      <c r="BD35" s="24"/>
      <c r="BE35" s="2"/>
      <c r="BF35" s="2"/>
      <c r="BG35" s="24"/>
      <c r="BH35" s="2"/>
      <c r="BI35" s="2"/>
      <c r="BJ35" s="24"/>
      <c r="BK35" s="2"/>
      <c r="BL35" s="2"/>
      <c r="BM35" s="24"/>
      <c r="BN35" s="2"/>
      <c r="BO35" s="2"/>
      <c r="BP35" s="24"/>
      <c r="BQ35" s="2"/>
      <c r="BR35" s="2"/>
      <c r="BS35" s="24"/>
      <c r="BT35" s="2"/>
      <c r="BU35" s="2"/>
      <c r="BV35" s="24"/>
      <c r="BW35" s="2"/>
      <c r="BX35" s="2"/>
      <c r="BY35" s="24"/>
      <c r="BZ35" s="2"/>
      <c r="CA35" s="2"/>
      <c r="CB35" s="24"/>
      <c r="CC35" s="2"/>
      <c r="CD35" s="2"/>
      <c r="CE35" s="24"/>
      <c r="CF35" s="2"/>
      <c r="CG35" s="3"/>
      <c r="CH35" s="3"/>
      <c r="CI35" s="3"/>
      <c r="CJ35" s="3"/>
      <c r="CK35" s="3"/>
    </row>
    <row r="36" ht="15.0" customHeight="1">
      <c r="B36" s="24">
        <v>2.0</v>
      </c>
      <c r="C36" s="25">
        <v>6.21</v>
      </c>
      <c r="D36" s="26">
        <v>6.74</v>
      </c>
      <c r="E36" s="27">
        <f t="shared" si="88"/>
        <v>129.961017</v>
      </c>
      <c r="F36" s="28">
        <v>5.62</v>
      </c>
      <c r="G36" s="28">
        <v>7.03</v>
      </c>
      <c r="H36" s="27">
        <f t="shared" si="89"/>
        <v>111.019166</v>
      </c>
      <c r="I36" s="28">
        <v>5.41</v>
      </c>
      <c r="J36" s="28">
        <v>7.37</v>
      </c>
      <c r="K36" s="27">
        <f t="shared" si="90"/>
        <v>107.8529485</v>
      </c>
      <c r="L36" s="24"/>
      <c r="M36" s="24"/>
      <c r="N36" s="27">
        <f t="shared" si="91"/>
        <v>0</v>
      </c>
      <c r="O36" s="24"/>
      <c r="P36" s="24"/>
      <c r="Q36" s="27">
        <f t="shared" si="92"/>
        <v>0</v>
      </c>
      <c r="R36" s="24"/>
      <c r="S36" s="24"/>
      <c r="T36" s="27">
        <f t="shared" si="93"/>
        <v>0</v>
      </c>
      <c r="U36" s="24"/>
      <c r="V36" s="24"/>
      <c r="W36" s="27">
        <f t="shared" si="94"/>
        <v>0</v>
      </c>
      <c r="X36" s="24"/>
      <c r="Y36" s="24"/>
      <c r="Z36" s="27">
        <f t="shared" si="95"/>
        <v>0</v>
      </c>
      <c r="AA36" s="24"/>
      <c r="AB36" s="24"/>
      <c r="AC36" s="27">
        <f t="shared" si="96"/>
        <v>0</v>
      </c>
      <c r="AD36" s="24"/>
      <c r="AE36" s="24"/>
      <c r="AF36" s="27">
        <f t="shared" si="97"/>
        <v>0</v>
      </c>
      <c r="AG36" s="24"/>
      <c r="AH36" s="24"/>
      <c r="AI36" s="27">
        <f t="shared" si="98"/>
        <v>0</v>
      </c>
      <c r="AJ36" s="24"/>
      <c r="AK36" s="24"/>
      <c r="AL36" s="27">
        <f t="shared" si="99"/>
        <v>0</v>
      </c>
      <c r="AM36" s="24"/>
      <c r="AN36" s="24"/>
      <c r="AO36" s="27">
        <f t="shared" si="100"/>
        <v>0</v>
      </c>
      <c r="AP36" s="2"/>
      <c r="AQ36" s="2"/>
      <c r="AR36" s="27">
        <f t="shared" si="101"/>
        <v>0</v>
      </c>
      <c r="AS36" s="2"/>
      <c r="AT36" s="2"/>
      <c r="AU36" s="27">
        <f t="shared" si="102"/>
        <v>0</v>
      </c>
      <c r="AV36" s="2"/>
      <c r="AW36" s="2"/>
      <c r="AX36" s="27">
        <f t="shared" si="103"/>
        <v>0</v>
      </c>
      <c r="AY36" s="2"/>
      <c r="AZ36" s="2"/>
      <c r="BA36" s="27">
        <f t="shared" si="104"/>
        <v>0</v>
      </c>
      <c r="BB36" s="2"/>
      <c r="BC36" s="2"/>
      <c r="BD36" s="24"/>
      <c r="BE36" s="2"/>
      <c r="BF36" s="2"/>
      <c r="BG36" s="24"/>
      <c r="BH36" s="2"/>
      <c r="BI36" s="2"/>
      <c r="BJ36" s="24"/>
      <c r="BK36" s="2"/>
      <c r="BL36" s="2"/>
      <c r="BM36" s="24"/>
      <c r="BN36" s="2"/>
      <c r="BO36" s="2"/>
      <c r="BP36" s="24"/>
      <c r="BQ36" s="2"/>
      <c r="BR36" s="2"/>
      <c r="BS36" s="24"/>
      <c r="BT36" s="2"/>
      <c r="BU36" s="2"/>
      <c r="BV36" s="24"/>
      <c r="BW36" s="2"/>
      <c r="BX36" s="2"/>
      <c r="BY36" s="24"/>
      <c r="BZ36" s="2"/>
      <c r="CA36" s="2"/>
      <c r="CB36" s="24"/>
      <c r="CC36" s="2"/>
      <c r="CD36" s="2"/>
      <c r="CE36" s="24"/>
      <c r="CF36" s="2"/>
      <c r="CG36" s="3"/>
      <c r="CH36" s="3"/>
      <c r="CI36" s="3"/>
      <c r="CJ36" s="3"/>
      <c r="CK36" s="3"/>
    </row>
    <row r="37" ht="15.0" customHeight="1">
      <c r="B37" s="24">
        <v>3.0</v>
      </c>
      <c r="C37" s="25">
        <v>5.49</v>
      </c>
      <c r="D37" s="26">
        <v>7.17</v>
      </c>
      <c r="E37" s="27">
        <f t="shared" si="88"/>
        <v>108.0522585</v>
      </c>
      <c r="F37" s="28">
        <v>5.53</v>
      </c>
      <c r="G37" s="28">
        <v>7.72</v>
      </c>
      <c r="H37" s="27">
        <f t="shared" si="89"/>
        <v>118.042274</v>
      </c>
      <c r="I37" s="24"/>
      <c r="J37" s="24"/>
      <c r="K37" s="27"/>
      <c r="L37" s="24"/>
      <c r="M37" s="24"/>
      <c r="N37" s="27">
        <f t="shared" si="91"/>
        <v>0</v>
      </c>
      <c r="O37" s="24"/>
      <c r="P37" s="24"/>
      <c r="Q37" s="27">
        <f t="shared" si="92"/>
        <v>0</v>
      </c>
      <c r="R37" s="24"/>
      <c r="S37" s="24"/>
      <c r="T37" s="27">
        <f t="shared" si="93"/>
        <v>0</v>
      </c>
      <c r="U37" s="24"/>
      <c r="V37" s="24"/>
      <c r="W37" s="27">
        <f t="shared" si="94"/>
        <v>0</v>
      </c>
      <c r="X37" s="24"/>
      <c r="Y37" s="24"/>
      <c r="Z37" s="27">
        <f t="shared" si="95"/>
        <v>0</v>
      </c>
      <c r="AA37" s="24"/>
      <c r="AB37" s="24"/>
      <c r="AC37" s="27">
        <f t="shared" si="96"/>
        <v>0</v>
      </c>
      <c r="AD37" s="24"/>
      <c r="AE37" s="24"/>
      <c r="AF37" s="27">
        <f t="shared" si="97"/>
        <v>0</v>
      </c>
      <c r="AG37" s="24"/>
      <c r="AH37" s="24"/>
      <c r="AI37" s="27">
        <f t="shared" si="98"/>
        <v>0</v>
      </c>
      <c r="AJ37" s="24"/>
      <c r="AK37" s="24"/>
      <c r="AL37" s="27">
        <f t="shared" si="99"/>
        <v>0</v>
      </c>
      <c r="AM37" s="24"/>
      <c r="AN37" s="24"/>
      <c r="AO37" s="27">
        <f t="shared" si="100"/>
        <v>0</v>
      </c>
      <c r="AP37" s="2"/>
      <c r="AQ37" s="2"/>
      <c r="AR37" s="27">
        <f t="shared" si="101"/>
        <v>0</v>
      </c>
      <c r="AS37" s="2"/>
      <c r="AT37" s="2"/>
      <c r="AU37" s="27">
        <f t="shared" si="102"/>
        <v>0</v>
      </c>
      <c r="AV37" s="2"/>
      <c r="AW37" s="2"/>
      <c r="AX37" s="27">
        <f t="shared" si="103"/>
        <v>0</v>
      </c>
      <c r="AY37" s="2"/>
      <c r="AZ37" s="2"/>
      <c r="BA37" s="27">
        <f t="shared" si="104"/>
        <v>0</v>
      </c>
      <c r="BB37" s="2"/>
      <c r="BC37" s="2"/>
      <c r="BD37" s="24"/>
      <c r="BE37" s="2"/>
      <c r="BF37" s="2"/>
      <c r="BG37" s="24"/>
      <c r="BH37" s="2"/>
      <c r="BI37" s="2"/>
      <c r="BJ37" s="24"/>
      <c r="BK37" s="2"/>
      <c r="BL37" s="2"/>
      <c r="BM37" s="24"/>
      <c r="BN37" s="2"/>
      <c r="BO37" s="2"/>
      <c r="BP37" s="24"/>
      <c r="BQ37" s="2"/>
      <c r="BR37" s="2"/>
      <c r="BS37" s="24"/>
      <c r="BT37" s="2"/>
      <c r="BU37" s="2"/>
      <c r="BV37" s="24"/>
      <c r="BW37" s="2"/>
      <c r="BX37" s="2"/>
      <c r="BY37" s="24"/>
      <c r="BZ37" s="2"/>
      <c r="CA37" s="2"/>
      <c r="CB37" s="24"/>
      <c r="CC37" s="2"/>
      <c r="CD37" s="2"/>
      <c r="CE37" s="24"/>
      <c r="CF37" s="2"/>
      <c r="CG37" s="3"/>
      <c r="CH37" s="3"/>
      <c r="CI37" s="3"/>
      <c r="CJ37" s="3"/>
      <c r="CK37" s="3"/>
    </row>
    <row r="38" ht="15.0" customHeight="1">
      <c r="B38" s="24"/>
      <c r="C38" s="24"/>
      <c r="D38" s="24"/>
      <c r="E38" s="27"/>
      <c r="F38" s="24"/>
      <c r="G38" s="24"/>
      <c r="H38" s="27"/>
      <c r="I38" s="24"/>
      <c r="J38" s="24"/>
      <c r="K38" s="27"/>
      <c r="L38" s="24"/>
      <c r="M38" s="24"/>
      <c r="N38" s="27"/>
      <c r="O38" s="24"/>
      <c r="P38" s="24"/>
      <c r="Q38" s="27"/>
      <c r="R38" s="24"/>
      <c r="S38" s="24"/>
      <c r="T38" s="27"/>
      <c r="U38" s="24"/>
      <c r="V38" s="24"/>
      <c r="W38" s="27"/>
      <c r="X38" s="24"/>
      <c r="Y38" s="24"/>
      <c r="Z38" s="27"/>
      <c r="AA38" s="24"/>
      <c r="AB38" s="24"/>
      <c r="AC38" s="27"/>
      <c r="AD38" s="24"/>
      <c r="AE38" s="24"/>
      <c r="AF38" s="27"/>
      <c r="AG38" s="24"/>
      <c r="AH38" s="24"/>
      <c r="AI38" s="27"/>
      <c r="AJ38" s="24"/>
      <c r="AK38" s="24"/>
      <c r="AL38" s="27"/>
      <c r="AM38" s="24"/>
      <c r="AN38" s="24"/>
      <c r="AO38" s="27"/>
      <c r="AP38" s="2"/>
      <c r="AQ38" s="2"/>
      <c r="AR38" s="27"/>
      <c r="AS38" s="2"/>
      <c r="AT38" s="2"/>
      <c r="AU38" s="27"/>
      <c r="AV38" s="2"/>
      <c r="AW38" s="2"/>
      <c r="AX38" s="27"/>
      <c r="AY38" s="2"/>
      <c r="AZ38" s="2"/>
      <c r="BA38" s="27"/>
      <c r="BB38" s="2"/>
      <c r="BC38" s="2"/>
      <c r="BD38" s="24"/>
      <c r="BE38" s="2"/>
      <c r="BF38" s="2"/>
      <c r="BG38" s="24"/>
      <c r="BH38" s="2"/>
      <c r="BI38" s="2"/>
      <c r="BJ38" s="24"/>
      <c r="BK38" s="2"/>
      <c r="BL38" s="2"/>
      <c r="BM38" s="24"/>
      <c r="BN38" s="2"/>
      <c r="BO38" s="2"/>
      <c r="BP38" s="24"/>
      <c r="BQ38" s="2"/>
      <c r="BR38" s="2"/>
      <c r="BS38" s="24"/>
      <c r="BT38" s="2"/>
      <c r="BU38" s="2"/>
      <c r="BV38" s="24"/>
      <c r="BW38" s="2"/>
      <c r="BX38" s="2"/>
      <c r="BY38" s="24"/>
      <c r="BZ38" s="2"/>
      <c r="CA38" s="2"/>
      <c r="CB38" s="24"/>
      <c r="CC38" s="2"/>
      <c r="CD38" s="2"/>
      <c r="CE38" s="24"/>
      <c r="CF38" s="2"/>
      <c r="CG38" s="3"/>
      <c r="CH38" s="3"/>
      <c r="CI38" s="3"/>
      <c r="CJ38" s="3"/>
      <c r="CK38" s="3"/>
    </row>
    <row r="39" ht="15.0" customHeight="1">
      <c r="B39" s="24"/>
      <c r="C39" s="24"/>
      <c r="D39" s="24"/>
      <c r="E39" s="27"/>
      <c r="F39" s="24"/>
      <c r="G39" s="24"/>
      <c r="H39" s="27"/>
      <c r="I39" s="24"/>
      <c r="J39" s="24"/>
      <c r="K39" s="27"/>
      <c r="L39" s="24"/>
      <c r="M39" s="24"/>
      <c r="N39" s="27"/>
      <c r="O39" s="24"/>
      <c r="P39" s="24"/>
      <c r="Q39" s="27"/>
      <c r="R39" s="24"/>
      <c r="S39" s="24"/>
      <c r="T39" s="27"/>
      <c r="U39" s="24"/>
      <c r="V39" s="24"/>
      <c r="W39" s="27"/>
      <c r="X39" s="24"/>
      <c r="Y39" s="24"/>
      <c r="Z39" s="27"/>
      <c r="AA39" s="24"/>
      <c r="AB39" s="24"/>
      <c r="AC39" s="27"/>
      <c r="AD39" s="24"/>
      <c r="AE39" s="24"/>
      <c r="AF39" s="27"/>
      <c r="AG39" s="24"/>
      <c r="AH39" s="24"/>
      <c r="AI39" s="27"/>
      <c r="AJ39" s="24"/>
      <c r="AK39" s="24"/>
      <c r="AL39" s="27"/>
      <c r="AM39" s="24"/>
      <c r="AN39" s="24"/>
      <c r="AO39" s="27"/>
      <c r="AP39" s="2"/>
      <c r="AQ39" s="2"/>
      <c r="AR39" s="27"/>
      <c r="AS39" s="2"/>
      <c r="AT39" s="2"/>
      <c r="AU39" s="27"/>
      <c r="AV39" s="2"/>
      <c r="AW39" s="2"/>
      <c r="AX39" s="27"/>
      <c r="AY39" s="2"/>
      <c r="AZ39" s="2"/>
      <c r="BA39" s="27"/>
      <c r="BB39" s="2"/>
      <c r="BC39" s="2"/>
      <c r="BD39" s="24"/>
      <c r="BE39" s="2"/>
      <c r="BF39" s="2"/>
      <c r="BG39" s="24"/>
      <c r="BH39" s="2"/>
      <c r="BI39" s="2"/>
      <c r="BJ39" s="24"/>
      <c r="BK39" s="2"/>
      <c r="BL39" s="2"/>
      <c r="BM39" s="24"/>
      <c r="BN39" s="2"/>
      <c r="BO39" s="2"/>
      <c r="BP39" s="24"/>
      <c r="BQ39" s="2"/>
      <c r="BR39" s="2"/>
      <c r="BS39" s="24"/>
      <c r="BT39" s="2"/>
      <c r="BU39" s="2"/>
      <c r="BV39" s="24"/>
      <c r="BW39" s="2"/>
      <c r="BX39" s="2"/>
      <c r="BY39" s="24"/>
      <c r="BZ39" s="2"/>
      <c r="CA39" s="2"/>
      <c r="CB39" s="24"/>
      <c r="CC39" s="2"/>
      <c r="CD39" s="2"/>
      <c r="CE39" s="24"/>
      <c r="CF39" s="2"/>
      <c r="CG39" s="3"/>
      <c r="CH39" s="3"/>
      <c r="CI39" s="3"/>
      <c r="CJ39" s="3"/>
      <c r="CK39" s="3"/>
    </row>
    <row r="40" ht="1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3"/>
      <c r="CH40" s="3"/>
      <c r="CI40" s="3"/>
      <c r="CJ40" s="3"/>
      <c r="CK40" s="3"/>
    </row>
    <row r="41" ht="13.5" customHeight="1">
      <c r="A41" s="2" t="s">
        <v>11</v>
      </c>
      <c r="B41" s="2" t="str">
        <f>A35</f>
        <v>Fluva (0.25ml) &amp; DP ctrl (0.5 ml)</v>
      </c>
      <c r="C41" s="2"/>
      <c r="D41" s="2"/>
      <c r="E41" s="24">
        <f>AVERAGE(E35:E39)</f>
        <v>125.6768865</v>
      </c>
      <c r="F41" s="2"/>
      <c r="G41" s="2"/>
      <c r="H41" s="24">
        <f>AVERAGE(H35:H39)</f>
        <v>116.4949727</v>
      </c>
      <c r="I41" s="2"/>
      <c r="J41" s="2"/>
      <c r="K41" s="24">
        <f>AVERAGE(K35:K39)</f>
        <v>114.7614118</v>
      </c>
      <c r="L41" s="2"/>
      <c r="M41" s="2"/>
      <c r="N41" s="24">
        <f>AVERAGE(N35:N39)</f>
        <v>0</v>
      </c>
      <c r="O41" s="2"/>
      <c r="P41" s="2"/>
      <c r="Q41" s="24">
        <f>AVERAGE(Q35:Q39)</f>
        <v>0</v>
      </c>
      <c r="R41" s="2"/>
      <c r="S41" s="2"/>
      <c r="T41" s="24">
        <f>AVERAGE(T35:T39)</f>
        <v>0</v>
      </c>
      <c r="U41" s="2"/>
      <c r="V41" s="2"/>
      <c r="W41" s="24">
        <f>AVERAGE(W35:W39)</f>
        <v>0</v>
      </c>
      <c r="X41" s="2"/>
      <c r="Y41" s="24"/>
      <c r="Z41" s="24">
        <f>AVERAGE(Z35:Z39)</f>
        <v>0</v>
      </c>
      <c r="AA41" s="2"/>
      <c r="AB41" s="2"/>
      <c r="AC41" s="24">
        <f>AVERAGE(AC35:AC39)</f>
        <v>0</v>
      </c>
      <c r="AD41" s="2"/>
      <c r="AE41" s="2"/>
      <c r="AF41" s="24">
        <f>AVERAGE(AF35:AF39)</f>
        <v>0</v>
      </c>
      <c r="AG41" s="2"/>
      <c r="AH41" s="2"/>
      <c r="AI41" s="24">
        <f>AVERAGE(AI35:AI39)</f>
        <v>0</v>
      </c>
      <c r="AJ41" s="2"/>
      <c r="AK41" s="2"/>
      <c r="AL41" s="24">
        <f>AVERAGE(AL35:AL39)</f>
        <v>0</v>
      </c>
      <c r="AM41" s="2"/>
      <c r="AN41" s="2"/>
      <c r="AO41" s="24">
        <f>AVERAGE(AO35:AO39)</f>
        <v>0</v>
      </c>
      <c r="AP41" s="2"/>
      <c r="AQ41" s="2"/>
      <c r="AR41" s="24">
        <f>AVERAGE(AR35:AR39)</f>
        <v>0</v>
      </c>
      <c r="AS41" s="2"/>
      <c r="AT41" s="2"/>
      <c r="AU41" s="24">
        <f>AVERAGE(AU35:AU39)</f>
        <v>0</v>
      </c>
      <c r="AV41" s="2"/>
      <c r="AW41" s="2"/>
      <c r="AX41" s="24">
        <f>AVERAGE(AX35:AX39)</f>
        <v>0</v>
      </c>
      <c r="AY41" s="2"/>
      <c r="AZ41" s="2"/>
      <c r="BA41" s="24">
        <f>AVERAGE(BA35:BA39)</f>
        <v>0</v>
      </c>
      <c r="BB41" s="2"/>
      <c r="BC41" s="2"/>
      <c r="BD41" s="24" t="str">
        <f>AVERAGE(BD35:BD39)</f>
        <v>#DIV/0!</v>
      </c>
      <c r="BE41" s="2"/>
      <c r="BF41" s="2"/>
      <c r="BG41" s="24" t="str">
        <f>AVERAGE(BG35:BG39)</f>
        <v>#DIV/0!</v>
      </c>
      <c r="BH41" s="2"/>
      <c r="BI41" s="2"/>
      <c r="BJ41" s="24" t="str">
        <f>AVERAGE(BJ38:BJ39)</f>
        <v>#DIV/0!</v>
      </c>
      <c r="BK41" s="2"/>
      <c r="BL41" s="2"/>
      <c r="BM41" s="24" t="str">
        <f>AVERAGE(BM38:BM39)</f>
        <v>#DIV/0!</v>
      </c>
      <c r="BN41" s="2"/>
      <c r="BO41" s="2"/>
      <c r="BP41" s="24" t="str">
        <f>AVERAGE(BP38:BP39)</f>
        <v>#DIV/0!</v>
      </c>
      <c r="BQ41" s="2"/>
      <c r="BR41" s="2"/>
      <c r="BS41" s="24" t="str">
        <f>AVERAGE(BS38:BS39)</f>
        <v>#DIV/0!</v>
      </c>
      <c r="BT41" s="2"/>
      <c r="BU41" s="2"/>
      <c r="BV41" s="24" t="str">
        <f>AVERAGE(BV38:BV39)</f>
        <v>#DIV/0!</v>
      </c>
      <c r="BW41" s="2"/>
      <c r="BX41" s="2"/>
      <c r="BY41" s="24" t="str">
        <f>AVERAGE(BY38:BY39)</f>
        <v>#DIV/0!</v>
      </c>
      <c r="BZ41" s="2"/>
      <c r="CA41" s="2"/>
      <c r="CB41" s="24" t="str">
        <f>AVERAGE(CB38:CB39)</f>
        <v>#DIV/0!</v>
      </c>
      <c r="CC41" s="2"/>
      <c r="CD41" s="2"/>
      <c r="CE41" s="24" t="str">
        <f>AVERAGE(CE38:CE39)</f>
        <v>#DIV/0!</v>
      </c>
      <c r="CF41" s="2"/>
      <c r="CG41" s="3"/>
      <c r="CH41" s="24" t="str">
        <f>AVERAGE(CH38:CH39)</f>
        <v>#DIV/0!</v>
      </c>
      <c r="CI41" s="24"/>
      <c r="CJ41" s="24"/>
      <c r="CK41" s="24"/>
    </row>
    <row r="42" ht="13.5" customHeight="1">
      <c r="A42" s="2" t="s">
        <v>13</v>
      </c>
      <c r="B42" s="2"/>
      <c r="C42" s="2"/>
      <c r="D42" s="2"/>
      <c r="E42" s="24">
        <f>STDEV(E35:E39)</f>
        <v>15.92090073</v>
      </c>
      <c r="F42" s="2"/>
      <c r="G42" s="2"/>
      <c r="H42" s="24">
        <f>STDEV(H35:H39)</f>
        <v>4.889363671</v>
      </c>
      <c r="I42" s="2"/>
      <c r="J42" s="2"/>
      <c r="K42" s="24">
        <f>STDEV(K35:K39)</f>
        <v>9.770042423</v>
      </c>
      <c r="L42" s="2"/>
      <c r="M42" s="2"/>
      <c r="N42" s="24">
        <f>STDEV(N35:N39)</f>
        <v>0</v>
      </c>
      <c r="O42" s="2"/>
      <c r="P42" s="2"/>
      <c r="Q42" s="24">
        <f>STDEV(Q35:Q39)</f>
        <v>0</v>
      </c>
      <c r="R42" s="2"/>
      <c r="S42" s="2"/>
      <c r="T42" s="24">
        <f>STDEV(T35:T39)</f>
        <v>0</v>
      </c>
      <c r="U42" s="2"/>
      <c r="V42" s="2"/>
      <c r="W42" s="24">
        <f>STDEV(W35:W39)</f>
        <v>0</v>
      </c>
      <c r="X42" s="2"/>
      <c r="Y42" s="24"/>
      <c r="Z42" s="24">
        <f>STDEV(Z35:Z39)</f>
        <v>0</v>
      </c>
      <c r="AA42" s="2"/>
      <c r="AB42" s="2"/>
      <c r="AC42" s="24">
        <f>STDEV(AC35:AC39)</f>
        <v>0</v>
      </c>
      <c r="AD42" s="2"/>
      <c r="AE42" s="2"/>
      <c r="AF42" s="24">
        <f>STDEV(AF35:AF39)</f>
        <v>0</v>
      </c>
      <c r="AG42" s="2"/>
      <c r="AH42" s="24"/>
      <c r="AI42" s="24">
        <f>STDEV(AI35:AI39)</f>
        <v>0</v>
      </c>
      <c r="AJ42" s="2"/>
      <c r="AK42" s="2"/>
      <c r="AL42" s="24">
        <f>STDEV(AL35:AL39)</f>
        <v>0</v>
      </c>
      <c r="AM42" s="2"/>
      <c r="AN42" s="2"/>
      <c r="AO42" s="24">
        <f>STDEV(AO35:AO39)</f>
        <v>0</v>
      </c>
      <c r="AP42" s="2"/>
      <c r="AQ42" s="2"/>
      <c r="AR42" s="24">
        <f>STDEV(AR35:AR39)</f>
        <v>0</v>
      </c>
      <c r="AS42" s="2"/>
      <c r="AT42" s="2"/>
      <c r="AU42" s="24">
        <f>STDEV(AU35:AU39)</f>
        <v>0</v>
      </c>
      <c r="AV42" s="2"/>
      <c r="AW42" s="2"/>
      <c r="AX42" s="24">
        <f>STDEV(AX35:AX39)</f>
        <v>0</v>
      </c>
      <c r="AY42" s="2"/>
      <c r="AZ42" s="2"/>
      <c r="BA42" s="24">
        <f>STDEV(BA35:BA39)</f>
        <v>0</v>
      </c>
      <c r="BB42" s="2"/>
      <c r="BC42" s="2"/>
      <c r="BD42" s="24" t="str">
        <f>STDEV(BD35:BD39)</f>
        <v>#DIV/0!</v>
      </c>
      <c r="BE42" s="2"/>
      <c r="BF42" s="2"/>
      <c r="BG42" s="24" t="str">
        <f>STDEV(BG38:BG39)</f>
        <v>#DIV/0!</v>
      </c>
      <c r="BH42" s="2"/>
      <c r="BI42" s="2"/>
      <c r="BJ42" s="24" t="str">
        <f>STDEV(BJ38:BJ39)</f>
        <v>#DIV/0!</v>
      </c>
      <c r="BK42" s="2"/>
      <c r="BL42" s="2"/>
      <c r="BM42" s="24" t="str">
        <f>STDEV(BM38:BM39)</f>
        <v>#DIV/0!</v>
      </c>
      <c r="BN42" s="2"/>
      <c r="BO42" s="2"/>
      <c r="BP42" s="24" t="str">
        <f>STDEV(BP38:BP39)</f>
        <v>#DIV/0!</v>
      </c>
      <c r="BQ42" s="2"/>
      <c r="BR42" s="2"/>
      <c r="BS42" s="24" t="str">
        <f>STDEV(BS38:BS39)</f>
        <v>#DIV/0!</v>
      </c>
      <c r="BT42" s="2"/>
      <c r="BU42" s="2"/>
      <c r="BV42" s="24" t="str">
        <f>STDEV(BV38:BV39)</f>
        <v>#DIV/0!</v>
      </c>
      <c r="BW42" s="2"/>
      <c r="BX42" s="2"/>
      <c r="BY42" s="24" t="str">
        <f>STDEV(BY38:BY39)</f>
        <v>#DIV/0!</v>
      </c>
      <c r="BZ42" s="2"/>
      <c r="CA42" s="2"/>
      <c r="CB42" s="24" t="str">
        <f>STDEV(CB38:CB39)</f>
        <v>#DIV/0!</v>
      </c>
      <c r="CC42" s="2"/>
      <c r="CD42" s="2"/>
      <c r="CE42" s="24" t="str">
        <f>STDEV(CE38:CE39)</f>
        <v>#DIV/0!</v>
      </c>
      <c r="CF42" s="2"/>
      <c r="CG42" s="3"/>
      <c r="CH42" s="24" t="str">
        <f>STDEV(CH38:CH39)</f>
        <v>#DIV/0!</v>
      </c>
      <c r="CI42" s="24"/>
      <c r="CJ42" s="24"/>
      <c r="CK42" s="24"/>
    </row>
    <row r="43" ht="13.5" customHeight="1">
      <c r="A43" s="2" t="s">
        <v>14</v>
      </c>
      <c r="B43" s="2"/>
      <c r="C43" s="2"/>
      <c r="D43" s="2"/>
      <c r="E43" s="24">
        <f>E42/SQRT(COUNTA(E35:E39))</f>
        <v>9.19193632</v>
      </c>
      <c r="F43" s="2"/>
      <c r="G43" s="2"/>
      <c r="H43" s="24">
        <f>H42/SQRT(COUNTA(H35:H39))</f>
        <v>2.822875432</v>
      </c>
      <c r="I43" s="2"/>
      <c r="J43" s="2"/>
      <c r="K43" s="24">
        <f>K42/SQRT(COUNTA(K35:K39))</f>
        <v>6.90846325</v>
      </c>
      <c r="L43" s="2"/>
      <c r="M43" s="2"/>
      <c r="N43" s="24">
        <f>N42/SQRT(COUNTA(N35:N39))</f>
        <v>0</v>
      </c>
      <c r="O43" s="2"/>
      <c r="P43" s="2"/>
      <c r="Q43" s="24">
        <f>Q42/SQRT(COUNTA(Q35:Q39))</f>
        <v>0</v>
      </c>
      <c r="R43" s="2"/>
      <c r="S43" s="2"/>
      <c r="T43" s="24">
        <f>T42/SQRT(COUNTA(T35:T39))</f>
        <v>0</v>
      </c>
      <c r="U43" s="2"/>
      <c r="V43" s="2"/>
      <c r="W43" s="24">
        <f>W42/SQRT(COUNTA(W35:W39))</f>
        <v>0</v>
      </c>
      <c r="X43" s="2"/>
      <c r="Y43" s="24"/>
      <c r="Z43" s="24">
        <f>Z42/SQRT(COUNTA(Z35:Z39))</f>
        <v>0</v>
      </c>
      <c r="AA43" s="2"/>
      <c r="AB43" s="2"/>
      <c r="AC43" s="24">
        <f>AC42/SQRT(COUNTA(AC35:AC39))</f>
        <v>0</v>
      </c>
      <c r="AD43" s="2"/>
      <c r="AE43" s="2"/>
      <c r="AF43" s="24">
        <f>AF42/SQRT(COUNTA(AF35:AF39))</f>
        <v>0</v>
      </c>
      <c r="AG43" s="2"/>
      <c r="AH43" s="2"/>
      <c r="AI43" s="24">
        <f>AI42/SQRT(COUNTA(AI35:AI39))</f>
        <v>0</v>
      </c>
      <c r="AJ43" s="2"/>
      <c r="AK43" s="2"/>
      <c r="AL43" s="24">
        <f>AL42/SQRT(COUNTA(AL35:AL39))</f>
        <v>0</v>
      </c>
      <c r="AM43" s="2"/>
      <c r="AN43" s="2"/>
      <c r="AO43" s="24">
        <f>AO42/SQRT(COUNTA(AO35:AO39))</f>
        <v>0</v>
      </c>
      <c r="AP43" s="2"/>
      <c r="AQ43" s="2"/>
      <c r="AR43" s="24">
        <f>AR42/SQRT(COUNTA(AR35:AR39))</f>
        <v>0</v>
      </c>
      <c r="AS43" s="2"/>
      <c r="AT43" s="2"/>
      <c r="AU43" s="24">
        <f>AU42/SQRT(COUNTA(AU35:AU39))</f>
        <v>0</v>
      </c>
      <c r="AV43" s="2"/>
      <c r="AW43" s="2"/>
      <c r="AX43" s="24">
        <f>AX42/SQRT(COUNTA(AX35:AX39))</f>
        <v>0</v>
      </c>
      <c r="AY43" s="2"/>
      <c r="AZ43" s="2"/>
      <c r="BA43" s="24">
        <f>BA42/SQRT(COUNTA(BA35:BA39))</f>
        <v>0</v>
      </c>
      <c r="BB43" s="2"/>
      <c r="BC43" s="2"/>
      <c r="BD43" s="24" t="str">
        <f>BD42/SQRT(COUNTA(BD35:BD39))</f>
        <v>#DIV/0!</v>
      </c>
      <c r="BE43" s="2"/>
      <c r="BF43" s="2"/>
      <c r="BG43" s="24" t="str">
        <f>BG42/(SQRT(2))</f>
        <v>#DIV/0!</v>
      </c>
      <c r="BH43" s="2"/>
      <c r="BI43" s="2"/>
      <c r="BJ43" s="24" t="str">
        <f>BJ42/(SQRT(2))</f>
        <v>#DIV/0!</v>
      </c>
      <c r="BK43" s="2"/>
      <c r="BL43" s="2"/>
      <c r="BM43" s="24" t="str">
        <f>BM42/(SQRT(1))</f>
        <v>#DIV/0!</v>
      </c>
      <c r="BN43" s="2"/>
      <c r="BO43" s="2"/>
      <c r="BP43" s="24" t="str">
        <f>BP42/(SQRT(1))</f>
        <v>#DIV/0!</v>
      </c>
      <c r="BQ43" s="2"/>
      <c r="BR43" s="2"/>
      <c r="BS43" s="24" t="str">
        <f>BS42/(SQRT(1))</f>
        <v>#DIV/0!</v>
      </c>
      <c r="BT43" s="2"/>
      <c r="BU43" s="2"/>
      <c r="BV43" s="24" t="str">
        <f>BV42/(SQRT(1))</f>
        <v>#DIV/0!</v>
      </c>
      <c r="BW43" s="2"/>
      <c r="BX43" s="2"/>
      <c r="BY43" s="24" t="str">
        <f>BY42/(SQRT(1))</f>
        <v>#DIV/0!</v>
      </c>
      <c r="BZ43" s="2"/>
      <c r="CA43" s="2"/>
      <c r="CB43" s="24" t="str">
        <f>CB42/(SQRT(1))</f>
        <v>#DIV/0!</v>
      </c>
      <c r="CC43" s="2"/>
      <c r="CD43" s="2"/>
      <c r="CE43" s="24" t="str">
        <f>CE42/(SQRT(1))</f>
        <v>#DIV/0!</v>
      </c>
      <c r="CF43" s="2"/>
      <c r="CG43" s="3"/>
      <c r="CH43" s="24" t="str">
        <f>CH42/(SQRT(1))</f>
        <v>#DIV/0!</v>
      </c>
      <c r="CI43" s="24"/>
      <c r="CJ43" s="24"/>
      <c r="CK43" s="24"/>
    </row>
    <row r="44" ht="15.0" customHeight="1">
      <c r="A44" s="34" t="s">
        <v>7</v>
      </c>
      <c r="B44" s="34" t="s">
        <v>8</v>
      </c>
      <c r="C44" s="34"/>
      <c r="D44" s="34"/>
      <c r="E44" s="34" t="s">
        <v>9</v>
      </c>
      <c r="F44" s="34"/>
      <c r="G44" s="34"/>
      <c r="H44" s="34" t="s">
        <v>9</v>
      </c>
      <c r="I44" s="34"/>
      <c r="J44" s="34"/>
      <c r="K44" s="34" t="s">
        <v>9</v>
      </c>
      <c r="L44" s="34"/>
      <c r="M44" s="34"/>
      <c r="N44" s="34" t="s">
        <v>9</v>
      </c>
      <c r="O44" s="34"/>
      <c r="P44" s="34"/>
      <c r="Q44" s="34" t="s">
        <v>9</v>
      </c>
      <c r="R44" s="34"/>
      <c r="S44" s="34"/>
      <c r="T44" s="34" t="s">
        <v>9</v>
      </c>
      <c r="U44" s="34"/>
      <c r="V44" s="34"/>
      <c r="W44" s="34" t="s">
        <v>9</v>
      </c>
      <c r="X44" s="34"/>
      <c r="Y44" s="34"/>
      <c r="Z44" s="34" t="s">
        <v>9</v>
      </c>
      <c r="AA44" s="34"/>
      <c r="AB44" s="34"/>
      <c r="AC44" s="34" t="s">
        <v>9</v>
      </c>
      <c r="AD44" s="34"/>
      <c r="AE44" s="34"/>
      <c r="AF44" s="34" t="s">
        <v>9</v>
      </c>
      <c r="AG44" s="34"/>
      <c r="AH44" s="34"/>
      <c r="AI44" s="34" t="s">
        <v>9</v>
      </c>
      <c r="AJ44" s="34"/>
      <c r="AK44" s="34"/>
      <c r="AL44" s="34" t="s">
        <v>9</v>
      </c>
      <c r="AM44" s="34"/>
      <c r="AN44" s="34"/>
      <c r="AO44" s="34" t="s">
        <v>9</v>
      </c>
      <c r="AP44" s="34"/>
      <c r="AQ44" s="34"/>
      <c r="AR44" s="34" t="s">
        <v>9</v>
      </c>
      <c r="AS44" s="34"/>
      <c r="AT44" s="34"/>
      <c r="AU44" s="34" t="s">
        <v>9</v>
      </c>
      <c r="AV44" s="34"/>
      <c r="AW44" s="34"/>
      <c r="AX44" s="34" t="s">
        <v>9</v>
      </c>
      <c r="AY44" s="34"/>
      <c r="AZ44" s="34"/>
      <c r="BA44" s="34" t="s">
        <v>9</v>
      </c>
      <c r="BB44" s="34"/>
      <c r="BC44" s="34"/>
      <c r="BD44" s="34" t="s">
        <v>9</v>
      </c>
      <c r="BE44" s="34"/>
      <c r="BF44" s="34"/>
      <c r="BG44" s="34" t="s">
        <v>9</v>
      </c>
      <c r="BH44" s="34"/>
      <c r="BI44" s="34"/>
      <c r="BJ44" s="34" t="s">
        <v>9</v>
      </c>
      <c r="BK44" s="34"/>
      <c r="BL44" s="34"/>
      <c r="BM44" s="34" t="s">
        <v>9</v>
      </c>
      <c r="BN44" s="34"/>
      <c r="BO44" s="34"/>
      <c r="BP44" s="34" t="s">
        <v>9</v>
      </c>
      <c r="BQ44" s="34"/>
      <c r="BR44" s="34"/>
      <c r="BS44" s="34" t="s">
        <v>9</v>
      </c>
      <c r="BT44" s="34"/>
      <c r="BU44" s="34"/>
      <c r="BV44" s="34" t="s">
        <v>9</v>
      </c>
      <c r="BW44" s="34"/>
      <c r="BX44" s="34"/>
      <c r="BY44" s="34" t="s">
        <v>9</v>
      </c>
      <c r="BZ44" s="34"/>
      <c r="CA44" s="34"/>
      <c r="CB44" s="34" t="s">
        <v>9</v>
      </c>
      <c r="CC44" s="34"/>
      <c r="CD44" s="34"/>
      <c r="CE44" s="34" t="s">
        <v>9</v>
      </c>
      <c r="CF44" s="34"/>
      <c r="CG44" s="35"/>
      <c r="CH44" s="35"/>
      <c r="CI44" s="38"/>
      <c r="CJ44" s="38"/>
      <c r="CK44" s="38"/>
    </row>
    <row r="45" ht="15.0" customHeight="1">
      <c r="A45" s="40" t="s">
        <v>18</v>
      </c>
      <c r="B45" s="24">
        <v>1.0</v>
      </c>
      <c r="C45" s="24"/>
      <c r="D45" s="24"/>
      <c r="E45" s="27">
        <f t="shared" ref="E45:E49" si="105">C45^2*D45/2</f>
        <v>0</v>
      </c>
      <c r="F45" s="24"/>
      <c r="G45" s="24"/>
      <c r="H45" s="27">
        <f t="shared" ref="H45:H49" si="106">F45^2*G45/2</f>
        <v>0</v>
      </c>
      <c r="I45" s="24"/>
      <c r="J45" s="24"/>
      <c r="K45" s="27">
        <f t="shared" ref="K45:K49" si="107">I45^2*J45/2</f>
        <v>0</v>
      </c>
      <c r="L45" s="24"/>
      <c r="M45" s="24"/>
      <c r="N45" s="27">
        <f t="shared" ref="N45:N49" si="108">L45^2*M45/2</f>
        <v>0</v>
      </c>
      <c r="O45" s="24"/>
      <c r="P45" s="24"/>
      <c r="Q45" s="27">
        <f t="shared" ref="Q45:Q49" si="109">O45^2*P45/2</f>
        <v>0</v>
      </c>
      <c r="R45" s="24"/>
      <c r="S45" s="24"/>
      <c r="T45" s="27">
        <f t="shared" ref="T45:T49" si="110">R45^2*S45/2</f>
        <v>0</v>
      </c>
      <c r="U45" s="24"/>
      <c r="V45" s="24"/>
      <c r="W45" s="27">
        <f t="shared" ref="W45:W49" si="111">U45^2*V45/2</f>
        <v>0</v>
      </c>
      <c r="X45" s="24"/>
      <c r="Y45" s="24"/>
      <c r="Z45" s="27">
        <f t="shared" ref="Z45:Z49" si="112">X45^2*Y45/2</f>
        <v>0</v>
      </c>
      <c r="AA45" s="24"/>
      <c r="AB45" s="24"/>
      <c r="AC45" s="27">
        <f t="shared" ref="AC45:AC49" si="113">AA45^2*AB45/2</f>
        <v>0</v>
      </c>
      <c r="AD45" s="24"/>
      <c r="AE45" s="24"/>
      <c r="AF45" s="27">
        <f t="shared" ref="AF45:AF49" si="114">AD45^2*AE45/2</f>
        <v>0</v>
      </c>
      <c r="AG45" s="24"/>
      <c r="AH45" s="24"/>
      <c r="AI45" s="27">
        <f t="shared" ref="AI45:AI49" si="115">AG45^2*AH45/2</f>
        <v>0</v>
      </c>
      <c r="AJ45" s="24"/>
      <c r="AK45" s="24"/>
      <c r="AL45" s="27">
        <f t="shared" ref="AL45:AL49" si="116">AJ45^2*AK45/2</f>
        <v>0</v>
      </c>
      <c r="AM45" s="24"/>
      <c r="AN45" s="24"/>
      <c r="AO45" s="27">
        <f t="shared" ref="AO45:AO49" si="117">AM45^2*AN45/2</f>
        <v>0</v>
      </c>
      <c r="AP45" s="2"/>
      <c r="AQ45" s="2"/>
      <c r="AR45" s="27">
        <f t="shared" ref="AR45:AR49" si="118">AP45^2*AQ45/2</f>
        <v>0</v>
      </c>
      <c r="AS45" s="2"/>
      <c r="AT45" s="2"/>
      <c r="AU45" s="27">
        <f t="shared" ref="AU45:AU49" si="119">AS45^2*AT45/2</f>
        <v>0</v>
      </c>
      <c r="AV45" s="2"/>
      <c r="AW45" s="2"/>
      <c r="AX45" s="27">
        <f t="shared" ref="AX45:AX49" si="120">AV45^2*AW45/2</f>
        <v>0</v>
      </c>
      <c r="AY45" s="2"/>
      <c r="AZ45" s="2"/>
      <c r="BA45" s="27">
        <f t="shared" ref="BA45:BA49" si="121">AY45^2*AZ45/2</f>
        <v>0</v>
      </c>
      <c r="BB45" s="2"/>
      <c r="BC45" s="2"/>
      <c r="BD45" s="24"/>
      <c r="BE45" s="2"/>
      <c r="BF45" s="2"/>
      <c r="BG45" s="24"/>
      <c r="BH45" s="2"/>
      <c r="BI45" s="2"/>
      <c r="BJ45" s="24"/>
      <c r="BK45" s="2"/>
      <c r="BL45" s="2"/>
      <c r="BM45" s="24"/>
      <c r="BN45" s="2"/>
      <c r="BO45" s="2"/>
      <c r="BP45" s="24"/>
      <c r="BQ45" s="2"/>
      <c r="BR45" s="2"/>
      <c r="BS45" s="24"/>
      <c r="BT45" s="2"/>
      <c r="BU45" s="2"/>
      <c r="BV45" s="24"/>
      <c r="BW45" s="2"/>
      <c r="BX45" s="2"/>
      <c r="BY45" s="24"/>
      <c r="BZ45" s="2"/>
      <c r="CA45" s="2"/>
      <c r="CB45" s="24"/>
      <c r="CC45" s="2"/>
      <c r="CD45" s="2"/>
      <c r="CE45" s="24"/>
      <c r="CF45" s="2"/>
      <c r="CG45" s="3"/>
      <c r="CH45" s="3"/>
      <c r="CI45" s="3"/>
      <c r="CJ45" s="3"/>
      <c r="CK45" s="3"/>
    </row>
    <row r="46" ht="15.0" customHeight="1">
      <c r="B46" s="24">
        <v>2.0</v>
      </c>
      <c r="C46" s="24"/>
      <c r="D46" s="24"/>
      <c r="E46" s="27">
        <f t="shared" si="105"/>
        <v>0</v>
      </c>
      <c r="F46" s="24"/>
      <c r="G46" s="24"/>
      <c r="H46" s="27">
        <f t="shared" si="106"/>
        <v>0</v>
      </c>
      <c r="I46" s="24"/>
      <c r="J46" s="24"/>
      <c r="K46" s="27">
        <f t="shared" si="107"/>
        <v>0</v>
      </c>
      <c r="L46" s="24"/>
      <c r="M46" s="24"/>
      <c r="N46" s="27">
        <f t="shared" si="108"/>
        <v>0</v>
      </c>
      <c r="O46" s="24"/>
      <c r="P46" s="24"/>
      <c r="Q46" s="27">
        <f t="shared" si="109"/>
        <v>0</v>
      </c>
      <c r="R46" s="24"/>
      <c r="S46" s="24"/>
      <c r="T46" s="27">
        <f t="shared" si="110"/>
        <v>0</v>
      </c>
      <c r="U46" s="24"/>
      <c r="V46" s="24"/>
      <c r="W46" s="27">
        <f t="shared" si="111"/>
        <v>0</v>
      </c>
      <c r="X46" s="24"/>
      <c r="Y46" s="24"/>
      <c r="Z46" s="27">
        <f t="shared" si="112"/>
        <v>0</v>
      </c>
      <c r="AA46" s="24"/>
      <c r="AB46" s="24"/>
      <c r="AC46" s="27">
        <f t="shared" si="113"/>
        <v>0</v>
      </c>
      <c r="AD46" s="24"/>
      <c r="AE46" s="24"/>
      <c r="AF46" s="27">
        <f t="shared" si="114"/>
        <v>0</v>
      </c>
      <c r="AG46" s="24"/>
      <c r="AH46" s="24"/>
      <c r="AI46" s="27">
        <f t="shared" si="115"/>
        <v>0</v>
      </c>
      <c r="AJ46" s="24"/>
      <c r="AK46" s="24"/>
      <c r="AL46" s="27">
        <f t="shared" si="116"/>
        <v>0</v>
      </c>
      <c r="AM46" s="24"/>
      <c r="AN46" s="24"/>
      <c r="AO46" s="27">
        <f t="shared" si="117"/>
        <v>0</v>
      </c>
      <c r="AP46" s="2"/>
      <c r="AQ46" s="2"/>
      <c r="AR46" s="27">
        <f t="shared" si="118"/>
        <v>0</v>
      </c>
      <c r="AS46" s="2"/>
      <c r="AT46" s="2"/>
      <c r="AU46" s="27">
        <f t="shared" si="119"/>
        <v>0</v>
      </c>
      <c r="AV46" s="2"/>
      <c r="AW46" s="2"/>
      <c r="AX46" s="27">
        <f t="shared" si="120"/>
        <v>0</v>
      </c>
      <c r="AY46" s="2"/>
      <c r="AZ46" s="2"/>
      <c r="BA46" s="27">
        <f t="shared" si="121"/>
        <v>0</v>
      </c>
      <c r="BB46" s="2"/>
      <c r="BC46" s="2"/>
      <c r="BD46" s="24"/>
      <c r="BE46" s="2"/>
      <c r="BF46" s="2"/>
      <c r="BG46" s="24"/>
      <c r="BH46" s="2"/>
      <c r="BI46" s="2"/>
      <c r="BJ46" s="24"/>
      <c r="BK46" s="2"/>
      <c r="BL46" s="2"/>
      <c r="BM46" s="24"/>
      <c r="BN46" s="2"/>
      <c r="BO46" s="2"/>
      <c r="BP46" s="24"/>
      <c r="BQ46" s="2"/>
      <c r="BR46" s="2"/>
      <c r="BS46" s="24"/>
      <c r="BT46" s="2"/>
      <c r="BU46" s="2"/>
      <c r="BV46" s="24"/>
      <c r="BW46" s="2"/>
      <c r="BX46" s="2"/>
      <c r="BY46" s="24"/>
      <c r="BZ46" s="2"/>
      <c r="CA46" s="2"/>
      <c r="CB46" s="24"/>
      <c r="CC46" s="2"/>
      <c r="CD46" s="2"/>
      <c r="CE46" s="24"/>
      <c r="CF46" s="2"/>
      <c r="CG46" s="3"/>
      <c r="CH46" s="3"/>
      <c r="CI46" s="3"/>
      <c r="CJ46" s="3"/>
      <c r="CK46" s="3"/>
    </row>
    <row r="47" ht="15.0" customHeight="1">
      <c r="B47" s="24">
        <v>3.0</v>
      </c>
      <c r="C47" s="24"/>
      <c r="D47" s="24"/>
      <c r="E47" s="27">
        <f t="shared" si="105"/>
        <v>0</v>
      </c>
      <c r="F47" s="24"/>
      <c r="G47" s="24"/>
      <c r="H47" s="27">
        <f t="shared" si="106"/>
        <v>0</v>
      </c>
      <c r="I47" s="24"/>
      <c r="J47" s="24"/>
      <c r="K47" s="27">
        <f t="shared" si="107"/>
        <v>0</v>
      </c>
      <c r="L47" s="24"/>
      <c r="M47" s="24"/>
      <c r="N47" s="27">
        <f t="shared" si="108"/>
        <v>0</v>
      </c>
      <c r="O47" s="24"/>
      <c r="P47" s="24"/>
      <c r="Q47" s="27">
        <f t="shared" si="109"/>
        <v>0</v>
      </c>
      <c r="R47" s="24"/>
      <c r="S47" s="24"/>
      <c r="T47" s="27">
        <f t="shared" si="110"/>
        <v>0</v>
      </c>
      <c r="U47" s="24"/>
      <c r="V47" s="24"/>
      <c r="W47" s="27">
        <f t="shared" si="111"/>
        <v>0</v>
      </c>
      <c r="X47" s="24"/>
      <c r="Y47" s="24"/>
      <c r="Z47" s="27">
        <f t="shared" si="112"/>
        <v>0</v>
      </c>
      <c r="AA47" s="24"/>
      <c r="AB47" s="24"/>
      <c r="AC47" s="27">
        <f t="shared" si="113"/>
        <v>0</v>
      </c>
      <c r="AD47" s="24"/>
      <c r="AE47" s="24"/>
      <c r="AF47" s="27">
        <f t="shared" si="114"/>
        <v>0</v>
      </c>
      <c r="AG47" s="24"/>
      <c r="AH47" s="24"/>
      <c r="AI47" s="27">
        <f t="shared" si="115"/>
        <v>0</v>
      </c>
      <c r="AJ47" s="24"/>
      <c r="AK47" s="24"/>
      <c r="AL47" s="27">
        <f t="shared" si="116"/>
        <v>0</v>
      </c>
      <c r="AM47" s="24"/>
      <c r="AN47" s="24"/>
      <c r="AO47" s="27">
        <f t="shared" si="117"/>
        <v>0</v>
      </c>
      <c r="AP47" s="2"/>
      <c r="AQ47" s="2"/>
      <c r="AR47" s="27">
        <f t="shared" si="118"/>
        <v>0</v>
      </c>
      <c r="AS47" s="2"/>
      <c r="AT47" s="2"/>
      <c r="AU47" s="27">
        <f t="shared" si="119"/>
        <v>0</v>
      </c>
      <c r="AV47" s="2"/>
      <c r="AW47" s="2"/>
      <c r="AX47" s="27">
        <f t="shared" si="120"/>
        <v>0</v>
      </c>
      <c r="AY47" s="2"/>
      <c r="AZ47" s="2"/>
      <c r="BA47" s="27">
        <f t="shared" si="121"/>
        <v>0</v>
      </c>
      <c r="BB47" s="2"/>
      <c r="BC47" s="2"/>
      <c r="BD47" s="24"/>
      <c r="BE47" s="2"/>
      <c r="BF47" s="2"/>
      <c r="BG47" s="24"/>
      <c r="BH47" s="2"/>
      <c r="BI47" s="2"/>
      <c r="BJ47" s="24"/>
      <c r="BK47" s="2"/>
      <c r="BL47" s="2"/>
      <c r="BM47" s="24"/>
      <c r="BN47" s="2"/>
      <c r="BO47" s="2"/>
      <c r="BP47" s="24"/>
      <c r="BQ47" s="2"/>
      <c r="BR47" s="2"/>
      <c r="BS47" s="24"/>
      <c r="BT47" s="2"/>
      <c r="BU47" s="2"/>
      <c r="BV47" s="24"/>
      <c r="BW47" s="2"/>
      <c r="BX47" s="2"/>
      <c r="BY47" s="24"/>
      <c r="BZ47" s="2"/>
      <c r="CA47" s="2"/>
      <c r="CB47" s="24"/>
      <c r="CC47" s="2"/>
      <c r="CD47" s="2"/>
      <c r="CE47" s="24"/>
      <c r="CF47" s="2"/>
      <c r="CG47" s="3"/>
      <c r="CH47" s="3"/>
      <c r="CI47" s="3"/>
      <c r="CJ47" s="3"/>
      <c r="CK47" s="3"/>
    </row>
    <row r="48" ht="15.0" customHeight="1">
      <c r="B48" s="24">
        <v>4.0</v>
      </c>
      <c r="C48" s="24"/>
      <c r="D48" s="24"/>
      <c r="E48" s="27">
        <f t="shared" si="105"/>
        <v>0</v>
      </c>
      <c r="F48" s="24"/>
      <c r="G48" s="24"/>
      <c r="H48" s="27">
        <f t="shared" si="106"/>
        <v>0</v>
      </c>
      <c r="I48" s="24"/>
      <c r="J48" s="24"/>
      <c r="K48" s="27">
        <f t="shared" si="107"/>
        <v>0</v>
      </c>
      <c r="L48" s="24"/>
      <c r="M48" s="24"/>
      <c r="N48" s="27">
        <f t="shared" si="108"/>
        <v>0</v>
      </c>
      <c r="O48" s="24"/>
      <c r="P48" s="24"/>
      <c r="Q48" s="27">
        <f t="shared" si="109"/>
        <v>0</v>
      </c>
      <c r="R48" s="24"/>
      <c r="S48" s="24"/>
      <c r="T48" s="27">
        <f t="shared" si="110"/>
        <v>0</v>
      </c>
      <c r="U48" s="24"/>
      <c r="V48" s="24"/>
      <c r="W48" s="27">
        <f t="shared" si="111"/>
        <v>0</v>
      </c>
      <c r="X48" s="24"/>
      <c r="Y48" s="24"/>
      <c r="Z48" s="27">
        <f t="shared" si="112"/>
        <v>0</v>
      </c>
      <c r="AA48" s="24"/>
      <c r="AB48" s="24"/>
      <c r="AC48" s="27">
        <f t="shared" si="113"/>
        <v>0</v>
      </c>
      <c r="AD48" s="24"/>
      <c r="AE48" s="24"/>
      <c r="AF48" s="27">
        <f t="shared" si="114"/>
        <v>0</v>
      </c>
      <c r="AG48" s="24"/>
      <c r="AH48" s="24"/>
      <c r="AI48" s="27">
        <f t="shared" si="115"/>
        <v>0</v>
      </c>
      <c r="AJ48" s="24"/>
      <c r="AK48" s="24"/>
      <c r="AL48" s="27">
        <f t="shared" si="116"/>
        <v>0</v>
      </c>
      <c r="AM48" s="24"/>
      <c r="AN48" s="24"/>
      <c r="AO48" s="27">
        <f t="shared" si="117"/>
        <v>0</v>
      </c>
      <c r="AP48" s="2"/>
      <c r="AQ48" s="2"/>
      <c r="AR48" s="27">
        <f t="shared" si="118"/>
        <v>0</v>
      </c>
      <c r="AS48" s="2"/>
      <c r="AT48" s="2"/>
      <c r="AU48" s="27">
        <f t="shared" si="119"/>
        <v>0</v>
      </c>
      <c r="AV48" s="2"/>
      <c r="AW48" s="2"/>
      <c r="AX48" s="27">
        <f t="shared" si="120"/>
        <v>0</v>
      </c>
      <c r="AY48" s="2"/>
      <c r="AZ48" s="2"/>
      <c r="BA48" s="27">
        <f t="shared" si="121"/>
        <v>0</v>
      </c>
      <c r="BB48" s="2"/>
      <c r="BC48" s="2"/>
      <c r="BD48" s="24"/>
      <c r="BE48" s="2"/>
      <c r="BF48" s="2"/>
      <c r="BG48" s="24"/>
      <c r="BH48" s="2"/>
      <c r="BI48" s="2"/>
      <c r="BJ48" s="24"/>
      <c r="BK48" s="2"/>
      <c r="BL48" s="2"/>
      <c r="BM48" s="24"/>
      <c r="BN48" s="2"/>
      <c r="BO48" s="2"/>
      <c r="BP48" s="24"/>
      <c r="BQ48" s="2"/>
      <c r="BR48" s="2"/>
      <c r="BS48" s="24"/>
      <c r="BT48" s="2"/>
      <c r="BU48" s="2"/>
      <c r="BV48" s="24"/>
      <c r="BW48" s="2"/>
      <c r="BX48" s="2"/>
      <c r="BY48" s="24"/>
      <c r="BZ48" s="2"/>
      <c r="CA48" s="2"/>
      <c r="CB48" s="24"/>
      <c r="CC48" s="2"/>
      <c r="CD48" s="2"/>
      <c r="CE48" s="24"/>
      <c r="CF48" s="2"/>
      <c r="CG48" s="3"/>
      <c r="CH48" s="3"/>
      <c r="CI48" s="3"/>
      <c r="CJ48" s="3"/>
      <c r="CK48" s="3"/>
    </row>
    <row r="49" ht="15.0" customHeight="1">
      <c r="B49" s="24">
        <v>5.0</v>
      </c>
      <c r="C49" s="24"/>
      <c r="D49" s="24"/>
      <c r="E49" s="27">
        <f t="shared" si="105"/>
        <v>0</v>
      </c>
      <c r="F49" s="24"/>
      <c r="G49" s="24"/>
      <c r="H49" s="27">
        <f t="shared" si="106"/>
        <v>0</v>
      </c>
      <c r="I49" s="24"/>
      <c r="J49" s="24"/>
      <c r="K49" s="27">
        <f t="shared" si="107"/>
        <v>0</v>
      </c>
      <c r="L49" s="24"/>
      <c r="M49" s="24"/>
      <c r="N49" s="27">
        <f t="shared" si="108"/>
        <v>0</v>
      </c>
      <c r="O49" s="24"/>
      <c r="P49" s="24"/>
      <c r="Q49" s="27">
        <f t="shared" si="109"/>
        <v>0</v>
      </c>
      <c r="R49" s="24"/>
      <c r="S49" s="24"/>
      <c r="T49" s="27">
        <f t="shared" si="110"/>
        <v>0</v>
      </c>
      <c r="U49" s="24"/>
      <c r="V49" s="24"/>
      <c r="W49" s="27">
        <f t="shared" si="111"/>
        <v>0</v>
      </c>
      <c r="X49" s="24"/>
      <c r="Y49" s="24"/>
      <c r="Z49" s="27">
        <f t="shared" si="112"/>
        <v>0</v>
      </c>
      <c r="AA49" s="24"/>
      <c r="AB49" s="24"/>
      <c r="AC49" s="27">
        <f t="shared" si="113"/>
        <v>0</v>
      </c>
      <c r="AD49" s="24"/>
      <c r="AE49" s="24"/>
      <c r="AF49" s="27">
        <f t="shared" si="114"/>
        <v>0</v>
      </c>
      <c r="AG49" s="24"/>
      <c r="AH49" s="24"/>
      <c r="AI49" s="27">
        <f t="shared" si="115"/>
        <v>0</v>
      </c>
      <c r="AJ49" s="24"/>
      <c r="AK49" s="24"/>
      <c r="AL49" s="27">
        <f t="shared" si="116"/>
        <v>0</v>
      </c>
      <c r="AM49" s="24"/>
      <c r="AN49" s="24"/>
      <c r="AO49" s="27">
        <f t="shared" si="117"/>
        <v>0</v>
      </c>
      <c r="AP49" s="2"/>
      <c r="AQ49" s="2"/>
      <c r="AR49" s="27">
        <f t="shared" si="118"/>
        <v>0</v>
      </c>
      <c r="AS49" s="2"/>
      <c r="AT49" s="2"/>
      <c r="AU49" s="27">
        <f t="shared" si="119"/>
        <v>0</v>
      </c>
      <c r="AV49" s="2"/>
      <c r="AW49" s="2"/>
      <c r="AX49" s="27">
        <f t="shared" si="120"/>
        <v>0</v>
      </c>
      <c r="AY49" s="2"/>
      <c r="AZ49" s="2"/>
      <c r="BA49" s="27">
        <f t="shared" si="121"/>
        <v>0</v>
      </c>
      <c r="BB49" s="2"/>
      <c r="BC49" s="2"/>
      <c r="BD49" s="24"/>
      <c r="BE49" s="2"/>
      <c r="BF49" s="2"/>
      <c r="BG49" s="24"/>
      <c r="BH49" s="2"/>
      <c r="BI49" s="2"/>
      <c r="BJ49" s="24"/>
      <c r="BK49" s="2"/>
      <c r="BL49" s="2"/>
      <c r="BM49" s="24"/>
      <c r="BN49" s="2"/>
      <c r="BO49" s="2"/>
      <c r="BP49" s="24"/>
      <c r="BQ49" s="2"/>
      <c r="BR49" s="2"/>
      <c r="BS49" s="24"/>
      <c r="BT49" s="2"/>
      <c r="BU49" s="2"/>
      <c r="BV49" s="24"/>
      <c r="BW49" s="2"/>
      <c r="BX49" s="2"/>
      <c r="BY49" s="24"/>
      <c r="BZ49" s="2"/>
      <c r="CA49" s="2"/>
      <c r="CB49" s="24"/>
      <c r="CC49" s="2"/>
      <c r="CD49" s="2"/>
      <c r="CE49" s="24"/>
      <c r="CF49" s="2"/>
      <c r="CG49" s="3"/>
      <c r="CH49" s="3"/>
      <c r="CI49" s="3"/>
      <c r="CJ49" s="3"/>
      <c r="CK49" s="3"/>
    </row>
    <row r="50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3"/>
      <c r="CH50" s="3"/>
      <c r="CI50" s="3"/>
      <c r="CJ50" s="3"/>
      <c r="CK50" s="3"/>
    </row>
    <row r="51" ht="13.5" customHeight="1">
      <c r="A51" s="2" t="s">
        <v>11</v>
      </c>
      <c r="B51" s="2" t="str">
        <f>A45</f>
        <v>treatment #5</v>
      </c>
      <c r="C51" s="2"/>
      <c r="D51" s="2"/>
      <c r="E51" s="24">
        <f>AVERAGE(E45:E49)</f>
        <v>0</v>
      </c>
      <c r="F51" s="2"/>
      <c r="G51" s="2"/>
      <c r="H51" s="24">
        <f>AVERAGE(H45:H49)</f>
        <v>0</v>
      </c>
      <c r="I51" s="2"/>
      <c r="J51" s="2"/>
      <c r="K51" s="24">
        <f>AVERAGE(K45:K49)</f>
        <v>0</v>
      </c>
      <c r="L51" s="2"/>
      <c r="M51" s="2"/>
      <c r="N51" s="24">
        <f>AVERAGE(N45:N49)</f>
        <v>0</v>
      </c>
      <c r="O51" s="2"/>
      <c r="P51" s="2"/>
      <c r="Q51" s="24">
        <f>AVERAGE(Q45:Q49)</f>
        <v>0</v>
      </c>
      <c r="R51" s="2"/>
      <c r="S51" s="2"/>
      <c r="T51" s="24">
        <f>AVERAGE(T45:T49)</f>
        <v>0</v>
      </c>
      <c r="U51" s="2"/>
      <c r="V51" s="2"/>
      <c r="W51" s="24">
        <f>AVERAGE(W45:W49)</f>
        <v>0</v>
      </c>
      <c r="X51" s="2"/>
      <c r="Y51" s="24"/>
      <c r="Z51" s="24">
        <f>AVERAGE(Z45:Z49)</f>
        <v>0</v>
      </c>
      <c r="AA51" s="2"/>
      <c r="AB51" s="2"/>
      <c r="AC51" s="24">
        <f>AVERAGE(AC45:AC49)</f>
        <v>0</v>
      </c>
      <c r="AD51" s="2"/>
      <c r="AE51" s="2"/>
      <c r="AF51" s="24">
        <f>AVERAGE(AF45:AF49)</f>
        <v>0</v>
      </c>
      <c r="AG51" s="2"/>
      <c r="AH51" s="2"/>
      <c r="AI51" s="24">
        <f>AVERAGE(AI45:AI49)</f>
        <v>0</v>
      </c>
      <c r="AJ51" s="2"/>
      <c r="AK51" s="2"/>
      <c r="AL51" s="24">
        <f>AVERAGE(AL45:AL49)</f>
        <v>0</v>
      </c>
      <c r="AM51" s="2"/>
      <c r="AN51" s="2"/>
      <c r="AO51" s="24">
        <f>AVERAGE(AO45:AO49)</f>
        <v>0</v>
      </c>
      <c r="AP51" s="2"/>
      <c r="AQ51" s="2"/>
      <c r="AR51" s="24">
        <f>AVERAGE(AR45:AR49)</f>
        <v>0</v>
      </c>
      <c r="AS51" s="2"/>
      <c r="AT51" s="2"/>
      <c r="AU51" s="24">
        <f>AVERAGE(AU45:AU49)</f>
        <v>0</v>
      </c>
      <c r="AV51" s="2"/>
      <c r="AW51" s="2"/>
      <c r="AX51" s="24">
        <f>AVERAGE(AX45:AX49)</f>
        <v>0</v>
      </c>
      <c r="AY51" s="2"/>
      <c r="AZ51" s="2"/>
      <c r="BA51" s="24">
        <f>AVERAGE(BA45:BA49)</f>
        <v>0</v>
      </c>
      <c r="BB51" s="2"/>
      <c r="BC51" s="2"/>
      <c r="BD51" s="24" t="str">
        <f>AVERAGE(BD45:BD49)</f>
        <v>#DIV/0!</v>
      </c>
      <c r="BE51" s="2"/>
      <c r="BF51" s="2"/>
      <c r="BG51" s="24" t="str">
        <f>AVERAGE(BG45:BG49)</f>
        <v>#DIV/0!</v>
      </c>
      <c r="BH51" s="2"/>
      <c r="BI51" s="2"/>
      <c r="BJ51" s="24" t="str">
        <f>AVERAGE(BJ48:BJ49)</f>
        <v>#DIV/0!</v>
      </c>
      <c r="BK51" s="2"/>
      <c r="BL51" s="2"/>
      <c r="BM51" s="24" t="str">
        <f>AVERAGE(BM48:BM49)</f>
        <v>#DIV/0!</v>
      </c>
      <c r="BN51" s="2"/>
      <c r="BO51" s="2"/>
      <c r="BP51" s="24" t="str">
        <f>AVERAGE(BP48:BP49)</f>
        <v>#DIV/0!</v>
      </c>
      <c r="BQ51" s="2"/>
      <c r="BR51" s="2"/>
      <c r="BS51" s="24" t="str">
        <f>AVERAGE(BS48:BS49)</f>
        <v>#DIV/0!</v>
      </c>
      <c r="BT51" s="2"/>
      <c r="BU51" s="2"/>
      <c r="BV51" s="24" t="str">
        <f>AVERAGE(BV48:BV49)</f>
        <v>#DIV/0!</v>
      </c>
      <c r="BW51" s="2"/>
      <c r="BX51" s="2"/>
      <c r="BY51" s="24" t="str">
        <f>AVERAGE(BY48:BY49)</f>
        <v>#DIV/0!</v>
      </c>
      <c r="BZ51" s="2"/>
      <c r="CA51" s="2"/>
      <c r="CB51" s="24" t="str">
        <f>AVERAGE(CB48:CB49)</f>
        <v>#DIV/0!</v>
      </c>
      <c r="CC51" s="2"/>
      <c r="CD51" s="2"/>
      <c r="CE51" s="24" t="str">
        <f>AVERAGE(CE48:CE49)</f>
        <v>#DIV/0!</v>
      </c>
      <c r="CF51" s="2"/>
      <c r="CG51" s="3"/>
      <c r="CH51" s="24" t="str">
        <f>AVERAGE(CH48:CH49)</f>
        <v>#DIV/0!</v>
      </c>
      <c r="CI51" s="24"/>
      <c r="CJ51" s="24"/>
      <c r="CK51" s="24"/>
    </row>
    <row r="52" ht="13.5" customHeight="1">
      <c r="A52" s="2" t="s">
        <v>13</v>
      </c>
      <c r="B52" s="2"/>
      <c r="C52" s="2"/>
      <c r="D52" s="2"/>
      <c r="E52" s="24">
        <f>STDEV(E45:E49)</f>
        <v>0</v>
      </c>
      <c r="F52" s="2"/>
      <c r="G52" s="2"/>
      <c r="H52" s="24">
        <f>STDEV(H45:H49)</f>
        <v>0</v>
      </c>
      <c r="I52" s="2"/>
      <c r="J52" s="2"/>
      <c r="K52" s="24">
        <f>STDEV(K45:K49)</f>
        <v>0</v>
      </c>
      <c r="L52" s="2"/>
      <c r="M52" s="2"/>
      <c r="N52" s="24">
        <f>STDEV(N45:N49)</f>
        <v>0</v>
      </c>
      <c r="O52" s="2"/>
      <c r="P52" s="2"/>
      <c r="Q52" s="24">
        <f>STDEV(Q45:Q49)</f>
        <v>0</v>
      </c>
      <c r="R52" s="2"/>
      <c r="S52" s="2"/>
      <c r="T52" s="24">
        <f>STDEV(T45:T49)</f>
        <v>0</v>
      </c>
      <c r="U52" s="2"/>
      <c r="V52" s="2"/>
      <c r="W52" s="24">
        <f>STDEV(W45:W49)</f>
        <v>0</v>
      </c>
      <c r="X52" s="2"/>
      <c r="Y52" s="24"/>
      <c r="Z52" s="24">
        <f>STDEV(Z45:Z49)</f>
        <v>0</v>
      </c>
      <c r="AA52" s="2"/>
      <c r="AB52" s="2"/>
      <c r="AC52" s="24">
        <f>STDEV(AC45:AC49)</f>
        <v>0</v>
      </c>
      <c r="AD52" s="2"/>
      <c r="AE52" s="2"/>
      <c r="AF52" s="24">
        <f>STDEV(AF45:AF49)</f>
        <v>0</v>
      </c>
      <c r="AG52" s="2"/>
      <c r="AH52" s="24"/>
      <c r="AI52" s="24">
        <f>STDEV(AI45:AI49)</f>
        <v>0</v>
      </c>
      <c r="AJ52" s="2"/>
      <c r="AK52" s="2"/>
      <c r="AL52" s="24">
        <f>STDEV(AL45:AL49)</f>
        <v>0</v>
      </c>
      <c r="AM52" s="2"/>
      <c r="AN52" s="2"/>
      <c r="AO52" s="24">
        <f>STDEV(AO45:AO49)</f>
        <v>0</v>
      </c>
      <c r="AP52" s="2"/>
      <c r="AQ52" s="2"/>
      <c r="AR52" s="24">
        <f>STDEV(AR45:AR49)</f>
        <v>0</v>
      </c>
      <c r="AS52" s="2"/>
      <c r="AT52" s="2"/>
      <c r="AU52" s="24">
        <f>STDEV(AU45:AU49)</f>
        <v>0</v>
      </c>
      <c r="AV52" s="2"/>
      <c r="AW52" s="2"/>
      <c r="AX52" s="24">
        <f>STDEV(AX45:AX49)</f>
        <v>0</v>
      </c>
      <c r="AY52" s="2"/>
      <c r="AZ52" s="2"/>
      <c r="BA52" s="24">
        <f>STDEV(BA45:BA49)</f>
        <v>0</v>
      </c>
      <c r="BB52" s="2"/>
      <c r="BC52" s="2"/>
      <c r="BD52" s="24" t="str">
        <f>STDEV(BD45:BD49)</f>
        <v>#DIV/0!</v>
      </c>
      <c r="BE52" s="2"/>
      <c r="BF52" s="2"/>
      <c r="BG52" s="24" t="str">
        <f>STDEV(BG48:BG49)</f>
        <v>#DIV/0!</v>
      </c>
      <c r="BH52" s="2"/>
      <c r="BI52" s="2"/>
      <c r="BJ52" s="24" t="str">
        <f>STDEV(BJ48:BJ49)</f>
        <v>#DIV/0!</v>
      </c>
      <c r="BK52" s="2"/>
      <c r="BL52" s="2"/>
      <c r="BM52" s="24" t="str">
        <f>STDEV(BM48:BM49)</f>
        <v>#DIV/0!</v>
      </c>
      <c r="BN52" s="2"/>
      <c r="BO52" s="2"/>
      <c r="BP52" s="24" t="str">
        <f>STDEV(BP48:BP49)</f>
        <v>#DIV/0!</v>
      </c>
      <c r="BQ52" s="2"/>
      <c r="BR52" s="2"/>
      <c r="BS52" s="24" t="str">
        <f>STDEV(BS48:BS49)</f>
        <v>#DIV/0!</v>
      </c>
      <c r="BT52" s="2"/>
      <c r="BU52" s="2"/>
      <c r="BV52" s="24" t="str">
        <f>STDEV(BV48:BV49)</f>
        <v>#DIV/0!</v>
      </c>
      <c r="BW52" s="2"/>
      <c r="BX52" s="2"/>
      <c r="BY52" s="24" t="str">
        <f>STDEV(BY48:BY49)</f>
        <v>#DIV/0!</v>
      </c>
      <c r="BZ52" s="2"/>
      <c r="CA52" s="2"/>
      <c r="CB52" s="24" t="str">
        <f>STDEV(CB48:CB49)</f>
        <v>#DIV/0!</v>
      </c>
      <c r="CC52" s="2"/>
      <c r="CD52" s="2"/>
      <c r="CE52" s="24" t="str">
        <f>STDEV(CE48:CE49)</f>
        <v>#DIV/0!</v>
      </c>
      <c r="CF52" s="2"/>
      <c r="CG52" s="3"/>
      <c r="CH52" s="24" t="str">
        <f>STDEV(CH48:CH49)</f>
        <v>#DIV/0!</v>
      </c>
      <c r="CI52" s="24"/>
      <c r="CJ52" s="24"/>
      <c r="CK52" s="24"/>
    </row>
    <row r="53" ht="13.5" customHeight="1">
      <c r="A53" s="2" t="s">
        <v>14</v>
      </c>
      <c r="B53" s="2"/>
      <c r="C53" s="2"/>
      <c r="D53" s="2"/>
      <c r="E53" s="24">
        <f>E52/SQRT(COUNTA(E45:E49))</f>
        <v>0</v>
      </c>
      <c r="F53" s="2"/>
      <c r="G53" s="2"/>
      <c r="H53" s="24">
        <f>H52/SQRT(COUNTA(H45:H49))</f>
        <v>0</v>
      </c>
      <c r="I53" s="2"/>
      <c r="J53" s="2"/>
      <c r="K53" s="24">
        <f>K52/SQRT(COUNTA(K45:K49))</f>
        <v>0</v>
      </c>
      <c r="L53" s="2"/>
      <c r="M53" s="2"/>
      <c r="N53" s="24">
        <f>N52/SQRT(COUNTA(N45:N49))</f>
        <v>0</v>
      </c>
      <c r="O53" s="2"/>
      <c r="P53" s="2"/>
      <c r="Q53" s="24">
        <f>Q52/SQRT(COUNTA(Q45:Q49))</f>
        <v>0</v>
      </c>
      <c r="R53" s="2"/>
      <c r="S53" s="2"/>
      <c r="T53" s="24">
        <f>T52/SQRT(COUNTA(T45:T49))</f>
        <v>0</v>
      </c>
      <c r="U53" s="2"/>
      <c r="V53" s="2"/>
      <c r="W53" s="24">
        <f>W52/SQRT(COUNTA(W45:W49))</f>
        <v>0</v>
      </c>
      <c r="X53" s="2"/>
      <c r="Y53" s="24"/>
      <c r="Z53" s="24">
        <f>Z52/SQRT(COUNTA(Z45:Z49))</f>
        <v>0</v>
      </c>
      <c r="AA53" s="2"/>
      <c r="AB53" s="2"/>
      <c r="AC53" s="24">
        <f>AC52/SQRT(COUNTA(AC45:AC49))</f>
        <v>0</v>
      </c>
      <c r="AD53" s="2"/>
      <c r="AE53" s="2"/>
      <c r="AF53" s="24">
        <f>AF52/SQRT(COUNTA(AF45:AF49))</f>
        <v>0</v>
      </c>
      <c r="AG53" s="2"/>
      <c r="AH53" s="2"/>
      <c r="AI53" s="24">
        <f>AI52/SQRT(COUNTA(AI45:AI49))</f>
        <v>0</v>
      </c>
      <c r="AJ53" s="2"/>
      <c r="AK53" s="2"/>
      <c r="AL53" s="24">
        <f>AL52/SQRT(COUNTA(AL45:AL49))</f>
        <v>0</v>
      </c>
      <c r="AM53" s="2"/>
      <c r="AN53" s="2"/>
      <c r="AO53" s="24">
        <f>AO52/SQRT(COUNTA(AO45:AO49))</f>
        <v>0</v>
      </c>
      <c r="AP53" s="2"/>
      <c r="AQ53" s="2"/>
      <c r="AR53" s="24">
        <f>AR52/SQRT(COUNTA(AR45:AR49))</f>
        <v>0</v>
      </c>
      <c r="AS53" s="2"/>
      <c r="AT53" s="2"/>
      <c r="AU53" s="24">
        <f>AU52/SQRT(COUNTA(AU45:AU49))</f>
        <v>0</v>
      </c>
      <c r="AV53" s="2"/>
      <c r="AW53" s="2"/>
      <c r="AX53" s="24">
        <f>AX52/SQRT(COUNTA(AX45:AX49))</f>
        <v>0</v>
      </c>
      <c r="AY53" s="2"/>
      <c r="AZ53" s="2"/>
      <c r="BA53" s="24">
        <f>BA52/SQRT(COUNTA(BA45:BA49))</f>
        <v>0</v>
      </c>
      <c r="BB53" s="2"/>
      <c r="BC53" s="2"/>
      <c r="BD53" s="24" t="str">
        <f>BD52/SQRT(COUNTA(BD45:BD49))</f>
        <v>#DIV/0!</v>
      </c>
      <c r="BE53" s="2"/>
      <c r="BF53" s="2"/>
      <c r="BG53" s="24" t="str">
        <f>BG52/(SQRT(2))</f>
        <v>#DIV/0!</v>
      </c>
      <c r="BH53" s="2"/>
      <c r="BI53" s="2"/>
      <c r="BJ53" s="24" t="str">
        <f>BJ52/(SQRT(2))</f>
        <v>#DIV/0!</v>
      </c>
      <c r="BK53" s="2"/>
      <c r="BL53" s="2"/>
      <c r="BM53" s="24" t="str">
        <f>BM52/(SQRT(1))</f>
        <v>#DIV/0!</v>
      </c>
      <c r="BN53" s="2"/>
      <c r="BO53" s="2"/>
      <c r="BP53" s="24" t="str">
        <f>BP52/(SQRT(1))</f>
        <v>#DIV/0!</v>
      </c>
      <c r="BQ53" s="2"/>
      <c r="BR53" s="2"/>
      <c r="BS53" s="24" t="str">
        <f>BS52/(SQRT(1))</f>
        <v>#DIV/0!</v>
      </c>
      <c r="BT53" s="2"/>
      <c r="BU53" s="2"/>
      <c r="BV53" s="24" t="str">
        <f>BV52/(SQRT(1))</f>
        <v>#DIV/0!</v>
      </c>
      <c r="BW53" s="2"/>
      <c r="BX53" s="2"/>
      <c r="BY53" s="24" t="str">
        <f>BY52/(SQRT(1))</f>
        <v>#DIV/0!</v>
      </c>
      <c r="BZ53" s="2"/>
      <c r="CA53" s="2"/>
      <c r="CB53" s="24" t="str">
        <f>CB52/(SQRT(1))</f>
        <v>#DIV/0!</v>
      </c>
      <c r="CC53" s="2"/>
      <c r="CD53" s="2"/>
      <c r="CE53" s="24" t="str">
        <f>CE52/(SQRT(1))</f>
        <v>#DIV/0!</v>
      </c>
      <c r="CF53" s="2"/>
      <c r="CG53" s="3"/>
      <c r="CH53" s="24" t="str">
        <f>CH52/(SQRT(1))</f>
        <v>#DIV/0!</v>
      </c>
      <c r="CI53" s="24"/>
      <c r="CJ53" s="24"/>
      <c r="CK53" s="24"/>
    </row>
    <row r="54" ht="15.0" customHeight="1">
      <c r="A54" s="34" t="s">
        <v>7</v>
      </c>
      <c r="B54" s="34" t="s">
        <v>8</v>
      </c>
      <c r="C54" s="34"/>
      <c r="D54" s="34"/>
      <c r="E54" s="34" t="s">
        <v>9</v>
      </c>
      <c r="F54" s="34"/>
      <c r="G54" s="34"/>
      <c r="H54" s="34" t="s">
        <v>9</v>
      </c>
      <c r="I54" s="34"/>
      <c r="J54" s="34"/>
      <c r="K54" s="34" t="s">
        <v>9</v>
      </c>
      <c r="L54" s="34"/>
      <c r="M54" s="34"/>
      <c r="N54" s="34" t="s">
        <v>9</v>
      </c>
      <c r="O54" s="34"/>
      <c r="P54" s="34"/>
      <c r="Q54" s="34" t="s">
        <v>9</v>
      </c>
      <c r="R54" s="34"/>
      <c r="S54" s="34"/>
      <c r="T54" s="34" t="s">
        <v>9</v>
      </c>
      <c r="U54" s="34"/>
      <c r="V54" s="34"/>
      <c r="W54" s="34" t="s">
        <v>9</v>
      </c>
      <c r="X54" s="34"/>
      <c r="Y54" s="34"/>
      <c r="Z54" s="34" t="s">
        <v>9</v>
      </c>
      <c r="AA54" s="34"/>
      <c r="AB54" s="34"/>
      <c r="AC54" s="34" t="s">
        <v>9</v>
      </c>
      <c r="AD54" s="34"/>
      <c r="AE54" s="34"/>
      <c r="AF54" s="34" t="s">
        <v>9</v>
      </c>
      <c r="AG54" s="34"/>
      <c r="AH54" s="34"/>
      <c r="AI54" s="34" t="s">
        <v>9</v>
      </c>
      <c r="AJ54" s="34"/>
      <c r="AK54" s="34"/>
      <c r="AL54" s="34" t="s">
        <v>9</v>
      </c>
      <c r="AM54" s="34"/>
      <c r="AN54" s="34"/>
      <c r="AO54" s="34" t="s">
        <v>9</v>
      </c>
      <c r="AP54" s="34"/>
      <c r="AQ54" s="34"/>
      <c r="AR54" s="34" t="s">
        <v>9</v>
      </c>
      <c r="AS54" s="34"/>
      <c r="AT54" s="34"/>
      <c r="AU54" s="34" t="s">
        <v>9</v>
      </c>
      <c r="AV54" s="34"/>
      <c r="AW54" s="34"/>
      <c r="AX54" s="34" t="s">
        <v>9</v>
      </c>
      <c r="AY54" s="34"/>
      <c r="AZ54" s="34"/>
      <c r="BA54" s="34" t="s">
        <v>9</v>
      </c>
      <c r="BB54" s="34"/>
      <c r="BC54" s="34"/>
      <c r="BD54" s="34" t="s">
        <v>9</v>
      </c>
      <c r="BE54" s="34"/>
      <c r="BF54" s="34"/>
      <c r="BG54" s="34" t="s">
        <v>9</v>
      </c>
      <c r="BH54" s="34"/>
      <c r="BI54" s="34"/>
      <c r="BJ54" s="34" t="s">
        <v>9</v>
      </c>
      <c r="BK54" s="34"/>
      <c r="BL54" s="34"/>
      <c r="BM54" s="34" t="s">
        <v>9</v>
      </c>
      <c r="BN54" s="34"/>
      <c r="BO54" s="34"/>
      <c r="BP54" s="34" t="s">
        <v>9</v>
      </c>
      <c r="BQ54" s="34"/>
      <c r="BR54" s="34"/>
      <c r="BS54" s="34" t="s">
        <v>9</v>
      </c>
      <c r="BT54" s="34"/>
      <c r="BU54" s="34"/>
      <c r="BV54" s="34" t="s">
        <v>9</v>
      </c>
      <c r="BW54" s="34"/>
      <c r="BX54" s="34"/>
      <c r="BY54" s="34" t="s">
        <v>9</v>
      </c>
      <c r="BZ54" s="34"/>
      <c r="CA54" s="34"/>
      <c r="CB54" s="34" t="s">
        <v>9</v>
      </c>
      <c r="CC54" s="34"/>
      <c r="CD54" s="34"/>
      <c r="CE54" s="34" t="s">
        <v>9</v>
      </c>
      <c r="CF54" s="34"/>
      <c r="CG54" s="35"/>
      <c r="CH54" s="35"/>
      <c r="CI54" s="38"/>
      <c r="CJ54" s="38"/>
      <c r="CK54" s="38"/>
    </row>
    <row r="55" ht="15.0" customHeight="1">
      <c r="A55" s="40" t="s">
        <v>19</v>
      </c>
      <c r="B55" s="24">
        <v>1.0</v>
      </c>
      <c r="C55" s="24"/>
      <c r="D55" s="24"/>
      <c r="E55" s="27">
        <f t="shared" ref="E55:E59" si="122">C55^2*D55/2</f>
        <v>0</v>
      </c>
      <c r="F55" s="24"/>
      <c r="G55" s="24"/>
      <c r="H55" s="27">
        <f t="shared" ref="H55:H59" si="123">F55^2*G55/2</f>
        <v>0</v>
      </c>
      <c r="I55" s="24"/>
      <c r="J55" s="24"/>
      <c r="K55" s="27">
        <f t="shared" ref="K55:K59" si="124">I55^2*J55/2</f>
        <v>0</v>
      </c>
      <c r="L55" s="24"/>
      <c r="M55" s="24"/>
      <c r="N55" s="27">
        <f t="shared" ref="N55:N59" si="125">L55^2*M55/2</f>
        <v>0</v>
      </c>
      <c r="O55" s="24"/>
      <c r="P55" s="24"/>
      <c r="Q55" s="27">
        <f t="shared" ref="Q55:Q59" si="126">O55^2*P55/2</f>
        <v>0</v>
      </c>
      <c r="R55" s="24"/>
      <c r="S55" s="24"/>
      <c r="T55" s="27">
        <f t="shared" ref="T55:T59" si="127">R55^2*S55/2</f>
        <v>0</v>
      </c>
      <c r="U55" s="24"/>
      <c r="V55" s="24"/>
      <c r="W55" s="27">
        <f t="shared" ref="W55:W59" si="128">U55^2*V55/2</f>
        <v>0</v>
      </c>
      <c r="X55" s="24"/>
      <c r="Y55" s="24"/>
      <c r="Z55" s="27">
        <f t="shared" ref="Z55:Z59" si="129">X55^2*Y55/2</f>
        <v>0</v>
      </c>
      <c r="AA55" s="24"/>
      <c r="AB55" s="24"/>
      <c r="AC55" s="27">
        <f t="shared" ref="AC55:AC59" si="130">AA55^2*AB55/2</f>
        <v>0</v>
      </c>
      <c r="AD55" s="24"/>
      <c r="AE55" s="24"/>
      <c r="AF55" s="27">
        <f t="shared" ref="AF55:AF59" si="131">AD55^2*AE55/2</f>
        <v>0</v>
      </c>
      <c r="AG55" s="24"/>
      <c r="AH55" s="24"/>
      <c r="AI55" s="27">
        <f t="shared" ref="AI55:AI59" si="132">AG55^2*AH55/2</f>
        <v>0</v>
      </c>
      <c r="AJ55" s="24"/>
      <c r="AK55" s="24"/>
      <c r="AL55" s="27">
        <f t="shared" ref="AL55:AL59" si="133">AJ55^2*AK55/2</f>
        <v>0</v>
      </c>
      <c r="AM55" s="24"/>
      <c r="AN55" s="24"/>
      <c r="AO55" s="27">
        <f t="shared" ref="AO55:AO59" si="134">AM55^2*AN55/2</f>
        <v>0</v>
      </c>
      <c r="AP55" s="2"/>
      <c r="AQ55" s="2"/>
      <c r="AR55" s="27">
        <f t="shared" ref="AR55:AR59" si="135">AP55^2*AQ55/2</f>
        <v>0</v>
      </c>
      <c r="AS55" s="2"/>
      <c r="AT55" s="2"/>
      <c r="AU55" s="27">
        <f t="shared" ref="AU55:AU59" si="136">AS55^2*AT55/2</f>
        <v>0</v>
      </c>
      <c r="AV55" s="2"/>
      <c r="AW55" s="2"/>
      <c r="AX55" s="27">
        <f t="shared" ref="AX55:AX59" si="137">AV55^2*AW55/2</f>
        <v>0</v>
      </c>
      <c r="AY55" s="2"/>
      <c r="AZ55" s="2"/>
      <c r="BA55" s="27">
        <f t="shared" ref="BA55:BA59" si="138">AY55^2*AZ55/2</f>
        <v>0</v>
      </c>
      <c r="BB55" s="2"/>
      <c r="BC55" s="2"/>
      <c r="BD55" s="24"/>
      <c r="BE55" s="2"/>
      <c r="BF55" s="2"/>
      <c r="BG55" s="24"/>
      <c r="BH55" s="2"/>
      <c r="BI55" s="2"/>
      <c r="BJ55" s="24"/>
      <c r="BK55" s="2"/>
      <c r="BL55" s="2"/>
      <c r="BM55" s="24"/>
      <c r="BN55" s="2"/>
      <c r="BO55" s="2"/>
      <c r="BP55" s="24"/>
      <c r="BQ55" s="2"/>
      <c r="BR55" s="2"/>
      <c r="BS55" s="24"/>
      <c r="BT55" s="2"/>
      <c r="BU55" s="2"/>
      <c r="BV55" s="24"/>
      <c r="BW55" s="2"/>
      <c r="BX55" s="2"/>
      <c r="BY55" s="24"/>
      <c r="BZ55" s="2"/>
      <c r="CA55" s="2"/>
      <c r="CB55" s="24"/>
      <c r="CC55" s="2"/>
      <c r="CD55" s="2"/>
      <c r="CE55" s="24"/>
      <c r="CF55" s="2"/>
      <c r="CG55" s="3"/>
      <c r="CH55" s="3"/>
      <c r="CI55" s="3"/>
      <c r="CJ55" s="3"/>
      <c r="CK55" s="3"/>
    </row>
    <row r="56" ht="15.0" customHeight="1">
      <c r="B56" s="24">
        <v>2.0</v>
      </c>
      <c r="C56" s="24"/>
      <c r="D56" s="24"/>
      <c r="E56" s="27">
        <f t="shared" si="122"/>
        <v>0</v>
      </c>
      <c r="F56" s="24"/>
      <c r="G56" s="24"/>
      <c r="H56" s="27">
        <f t="shared" si="123"/>
        <v>0</v>
      </c>
      <c r="I56" s="24"/>
      <c r="J56" s="24"/>
      <c r="K56" s="27">
        <f t="shared" si="124"/>
        <v>0</v>
      </c>
      <c r="L56" s="24"/>
      <c r="M56" s="24"/>
      <c r="N56" s="27">
        <f t="shared" si="125"/>
        <v>0</v>
      </c>
      <c r="O56" s="24"/>
      <c r="P56" s="24"/>
      <c r="Q56" s="27">
        <f t="shared" si="126"/>
        <v>0</v>
      </c>
      <c r="R56" s="24"/>
      <c r="S56" s="24"/>
      <c r="T56" s="27">
        <f t="shared" si="127"/>
        <v>0</v>
      </c>
      <c r="U56" s="24"/>
      <c r="V56" s="24"/>
      <c r="W56" s="27">
        <f t="shared" si="128"/>
        <v>0</v>
      </c>
      <c r="X56" s="24"/>
      <c r="Y56" s="24"/>
      <c r="Z56" s="27">
        <f t="shared" si="129"/>
        <v>0</v>
      </c>
      <c r="AA56" s="24"/>
      <c r="AB56" s="24"/>
      <c r="AC56" s="27">
        <f t="shared" si="130"/>
        <v>0</v>
      </c>
      <c r="AD56" s="24"/>
      <c r="AE56" s="24"/>
      <c r="AF56" s="27">
        <f t="shared" si="131"/>
        <v>0</v>
      </c>
      <c r="AG56" s="24"/>
      <c r="AH56" s="24"/>
      <c r="AI56" s="27">
        <f t="shared" si="132"/>
        <v>0</v>
      </c>
      <c r="AJ56" s="24"/>
      <c r="AK56" s="24"/>
      <c r="AL56" s="27">
        <f t="shared" si="133"/>
        <v>0</v>
      </c>
      <c r="AM56" s="24"/>
      <c r="AN56" s="24"/>
      <c r="AO56" s="27">
        <f t="shared" si="134"/>
        <v>0</v>
      </c>
      <c r="AP56" s="2"/>
      <c r="AQ56" s="2"/>
      <c r="AR56" s="27">
        <f t="shared" si="135"/>
        <v>0</v>
      </c>
      <c r="AS56" s="2"/>
      <c r="AT56" s="2"/>
      <c r="AU56" s="27">
        <f t="shared" si="136"/>
        <v>0</v>
      </c>
      <c r="AV56" s="2"/>
      <c r="AW56" s="2"/>
      <c r="AX56" s="27">
        <f t="shared" si="137"/>
        <v>0</v>
      </c>
      <c r="AY56" s="2"/>
      <c r="AZ56" s="2"/>
      <c r="BA56" s="27">
        <f t="shared" si="138"/>
        <v>0</v>
      </c>
      <c r="BB56" s="2"/>
      <c r="BC56" s="2"/>
      <c r="BD56" s="24"/>
      <c r="BE56" s="2"/>
      <c r="BF56" s="2"/>
      <c r="BG56" s="24"/>
      <c r="BH56" s="2"/>
      <c r="BI56" s="2"/>
      <c r="BJ56" s="24"/>
      <c r="BK56" s="2"/>
      <c r="BL56" s="2"/>
      <c r="BM56" s="24"/>
      <c r="BN56" s="2"/>
      <c r="BO56" s="2"/>
      <c r="BP56" s="24"/>
      <c r="BQ56" s="2"/>
      <c r="BR56" s="2"/>
      <c r="BS56" s="24"/>
      <c r="BT56" s="2"/>
      <c r="BU56" s="2"/>
      <c r="BV56" s="24"/>
      <c r="BW56" s="2"/>
      <c r="BX56" s="2"/>
      <c r="BY56" s="24"/>
      <c r="BZ56" s="2"/>
      <c r="CA56" s="2"/>
      <c r="CB56" s="24"/>
      <c r="CC56" s="2"/>
      <c r="CD56" s="2"/>
      <c r="CE56" s="24"/>
      <c r="CF56" s="2"/>
      <c r="CG56" s="3"/>
      <c r="CH56" s="3"/>
      <c r="CI56" s="3"/>
      <c r="CJ56" s="3"/>
      <c r="CK56" s="3"/>
    </row>
    <row r="57" ht="15.0" customHeight="1">
      <c r="B57" s="24">
        <v>3.0</v>
      </c>
      <c r="C57" s="24"/>
      <c r="D57" s="24"/>
      <c r="E57" s="27">
        <f t="shared" si="122"/>
        <v>0</v>
      </c>
      <c r="F57" s="24"/>
      <c r="G57" s="24"/>
      <c r="H57" s="27">
        <f t="shared" si="123"/>
        <v>0</v>
      </c>
      <c r="I57" s="24"/>
      <c r="J57" s="24"/>
      <c r="K57" s="27">
        <f t="shared" si="124"/>
        <v>0</v>
      </c>
      <c r="L57" s="24"/>
      <c r="M57" s="24"/>
      <c r="N57" s="27">
        <f t="shared" si="125"/>
        <v>0</v>
      </c>
      <c r="O57" s="24"/>
      <c r="P57" s="24"/>
      <c r="Q57" s="27">
        <f t="shared" si="126"/>
        <v>0</v>
      </c>
      <c r="R57" s="24"/>
      <c r="S57" s="24"/>
      <c r="T57" s="27">
        <f t="shared" si="127"/>
        <v>0</v>
      </c>
      <c r="U57" s="24"/>
      <c r="V57" s="24"/>
      <c r="W57" s="27">
        <f t="shared" si="128"/>
        <v>0</v>
      </c>
      <c r="X57" s="24"/>
      <c r="Y57" s="24"/>
      <c r="Z57" s="27">
        <f t="shared" si="129"/>
        <v>0</v>
      </c>
      <c r="AA57" s="24"/>
      <c r="AB57" s="24"/>
      <c r="AC57" s="27">
        <f t="shared" si="130"/>
        <v>0</v>
      </c>
      <c r="AD57" s="24"/>
      <c r="AE57" s="24"/>
      <c r="AF57" s="27">
        <f t="shared" si="131"/>
        <v>0</v>
      </c>
      <c r="AG57" s="24"/>
      <c r="AH57" s="24"/>
      <c r="AI57" s="27">
        <f t="shared" si="132"/>
        <v>0</v>
      </c>
      <c r="AJ57" s="24"/>
      <c r="AK57" s="24"/>
      <c r="AL57" s="27">
        <f t="shared" si="133"/>
        <v>0</v>
      </c>
      <c r="AM57" s="24"/>
      <c r="AN57" s="24"/>
      <c r="AO57" s="27">
        <f t="shared" si="134"/>
        <v>0</v>
      </c>
      <c r="AP57" s="2"/>
      <c r="AQ57" s="2"/>
      <c r="AR57" s="27">
        <f t="shared" si="135"/>
        <v>0</v>
      </c>
      <c r="AS57" s="2"/>
      <c r="AT57" s="2"/>
      <c r="AU57" s="27">
        <f t="shared" si="136"/>
        <v>0</v>
      </c>
      <c r="AV57" s="2"/>
      <c r="AW57" s="2"/>
      <c r="AX57" s="27">
        <f t="shared" si="137"/>
        <v>0</v>
      </c>
      <c r="AY57" s="2"/>
      <c r="AZ57" s="2"/>
      <c r="BA57" s="27">
        <f t="shared" si="138"/>
        <v>0</v>
      </c>
      <c r="BB57" s="2"/>
      <c r="BC57" s="2"/>
      <c r="BD57" s="24"/>
      <c r="BE57" s="2"/>
      <c r="BF57" s="2"/>
      <c r="BG57" s="24"/>
      <c r="BH57" s="2"/>
      <c r="BI57" s="2"/>
      <c r="BJ57" s="24"/>
      <c r="BK57" s="2"/>
      <c r="BL57" s="2"/>
      <c r="BM57" s="24"/>
      <c r="BN57" s="2"/>
      <c r="BO57" s="2"/>
      <c r="BP57" s="24"/>
      <c r="BQ57" s="2"/>
      <c r="BR57" s="2"/>
      <c r="BS57" s="24"/>
      <c r="BT57" s="2"/>
      <c r="BU57" s="2"/>
      <c r="BV57" s="24"/>
      <c r="BW57" s="2"/>
      <c r="BX57" s="2"/>
      <c r="BY57" s="24"/>
      <c r="BZ57" s="2"/>
      <c r="CA57" s="2"/>
      <c r="CB57" s="24"/>
      <c r="CC57" s="2"/>
      <c r="CD57" s="2"/>
      <c r="CE57" s="24"/>
      <c r="CF57" s="2"/>
      <c r="CG57" s="3"/>
      <c r="CH57" s="3"/>
      <c r="CI57" s="3"/>
      <c r="CJ57" s="3"/>
      <c r="CK57" s="3"/>
    </row>
    <row r="58" ht="15.0" customHeight="1">
      <c r="B58" s="24">
        <v>4.0</v>
      </c>
      <c r="C58" s="24"/>
      <c r="D58" s="24"/>
      <c r="E58" s="27">
        <f t="shared" si="122"/>
        <v>0</v>
      </c>
      <c r="F58" s="24"/>
      <c r="G58" s="24"/>
      <c r="H58" s="27">
        <f t="shared" si="123"/>
        <v>0</v>
      </c>
      <c r="I58" s="24"/>
      <c r="J58" s="24"/>
      <c r="K58" s="27">
        <f t="shared" si="124"/>
        <v>0</v>
      </c>
      <c r="L58" s="24"/>
      <c r="M58" s="24"/>
      <c r="N58" s="27">
        <f t="shared" si="125"/>
        <v>0</v>
      </c>
      <c r="O58" s="24"/>
      <c r="P58" s="24"/>
      <c r="Q58" s="27">
        <f t="shared" si="126"/>
        <v>0</v>
      </c>
      <c r="R58" s="24"/>
      <c r="S58" s="24"/>
      <c r="T58" s="27">
        <f t="shared" si="127"/>
        <v>0</v>
      </c>
      <c r="U58" s="24"/>
      <c r="V58" s="24"/>
      <c r="W58" s="27">
        <f t="shared" si="128"/>
        <v>0</v>
      </c>
      <c r="X58" s="24"/>
      <c r="Y58" s="24"/>
      <c r="Z58" s="27">
        <f t="shared" si="129"/>
        <v>0</v>
      </c>
      <c r="AA58" s="24"/>
      <c r="AB58" s="24"/>
      <c r="AC58" s="27">
        <f t="shared" si="130"/>
        <v>0</v>
      </c>
      <c r="AD58" s="24"/>
      <c r="AE58" s="24"/>
      <c r="AF58" s="27">
        <f t="shared" si="131"/>
        <v>0</v>
      </c>
      <c r="AG58" s="24"/>
      <c r="AH58" s="24"/>
      <c r="AI58" s="27">
        <f t="shared" si="132"/>
        <v>0</v>
      </c>
      <c r="AJ58" s="24"/>
      <c r="AK58" s="24"/>
      <c r="AL58" s="27">
        <f t="shared" si="133"/>
        <v>0</v>
      </c>
      <c r="AM58" s="24"/>
      <c r="AN58" s="24"/>
      <c r="AO58" s="27">
        <f t="shared" si="134"/>
        <v>0</v>
      </c>
      <c r="AP58" s="2"/>
      <c r="AQ58" s="2"/>
      <c r="AR58" s="27">
        <f t="shared" si="135"/>
        <v>0</v>
      </c>
      <c r="AS58" s="2"/>
      <c r="AT58" s="2"/>
      <c r="AU58" s="27">
        <f t="shared" si="136"/>
        <v>0</v>
      </c>
      <c r="AV58" s="2"/>
      <c r="AW58" s="2"/>
      <c r="AX58" s="27">
        <f t="shared" si="137"/>
        <v>0</v>
      </c>
      <c r="AY58" s="2"/>
      <c r="AZ58" s="2"/>
      <c r="BA58" s="27">
        <f t="shared" si="138"/>
        <v>0</v>
      </c>
      <c r="BB58" s="2"/>
      <c r="BC58" s="2"/>
      <c r="BD58" s="24"/>
      <c r="BE58" s="2"/>
      <c r="BF58" s="2"/>
      <c r="BG58" s="24"/>
      <c r="BH58" s="2"/>
      <c r="BI58" s="2"/>
      <c r="BJ58" s="24"/>
      <c r="BK58" s="2"/>
      <c r="BL58" s="2"/>
      <c r="BM58" s="24"/>
      <c r="BN58" s="2"/>
      <c r="BO58" s="2"/>
      <c r="BP58" s="24"/>
      <c r="BQ58" s="2"/>
      <c r="BR58" s="2"/>
      <c r="BS58" s="24"/>
      <c r="BT58" s="2"/>
      <c r="BU58" s="2"/>
      <c r="BV58" s="24"/>
      <c r="BW58" s="2"/>
      <c r="BX58" s="2"/>
      <c r="BY58" s="24"/>
      <c r="BZ58" s="2"/>
      <c r="CA58" s="2"/>
      <c r="CB58" s="24"/>
      <c r="CC58" s="2"/>
      <c r="CD58" s="2"/>
      <c r="CE58" s="24"/>
      <c r="CF58" s="2"/>
      <c r="CG58" s="3"/>
      <c r="CH58" s="3"/>
      <c r="CI58" s="3"/>
      <c r="CJ58" s="3"/>
      <c r="CK58" s="3"/>
    </row>
    <row r="59" ht="15.0" customHeight="1">
      <c r="B59" s="24">
        <v>5.0</v>
      </c>
      <c r="C59" s="24"/>
      <c r="D59" s="24"/>
      <c r="E59" s="27">
        <f t="shared" si="122"/>
        <v>0</v>
      </c>
      <c r="F59" s="24"/>
      <c r="G59" s="24"/>
      <c r="H59" s="27">
        <f t="shared" si="123"/>
        <v>0</v>
      </c>
      <c r="I59" s="24"/>
      <c r="J59" s="24"/>
      <c r="K59" s="27">
        <f t="shared" si="124"/>
        <v>0</v>
      </c>
      <c r="L59" s="24"/>
      <c r="M59" s="24"/>
      <c r="N59" s="27">
        <f t="shared" si="125"/>
        <v>0</v>
      </c>
      <c r="O59" s="24"/>
      <c r="P59" s="24"/>
      <c r="Q59" s="27">
        <f t="shared" si="126"/>
        <v>0</v>
      </c>
      <c r="R59" s="24"/>
      <c r="S59" s="24"/>
      <c r="T59" s="27">
        <f t="shared" si="127"/>
        <v>0</v>
      </c>
      <c r="U59" s="24"/>
      <c r="V59" s="24"/>
      <c r="W59" s="27">
        <f t="shared" si="128"/>
        <v>0</v>
      </c>
      <c r="X59" s="24"/>
      <c r="Y59" s="24"/>
      <c r="Z59" s="27">
        <f t="shared" si="129"/>
        <v>0</v>
      </c>
      <c r="AA59" s="24"/>
      <c r="AB59" s="24"/>
      <c r="AC59" s="27">
        <f t="shared" si="130"/>
        <v>0</v>
      </c>
      <c r="AD59" s="24"/>
      <c r="AE59" s="24"/>
      <c r="AF59" s="27">
        <f t="shared" si="131"/>
        <v>0</v>
      </c>
      <c r="AG59" s="24"/>
      <c r="AH59" s="24"/>
      <c r="AI59" s="27">
        <f t="shared" si="132"/>
        <v>0</v>
      </c>
      <c r="AJ59" s="24"/>
      <c r="AK59" s="24"/>
      <c r="AL59" s="27">
        <f t="shared" si="133"/>
        <v>0</v>
      </c>
      <c r="AM59" s="24"/>
      <c r="AN59" s="24"/>
      <c r="AO59" s="27">
        <f t="shared" si="134"/>
        <v>0</v>
      </c>
      <c r="AP59" s="2"/>
      <c r="AQ59" s="2"/>
      <c r="AR59" s="27">
        <f t="shared" si="135"/>
        <v>0</v>
      </c>
      <c r="AS59" s="2"/>
      <c r="AT59" s="2"/>
      <c r="AU59" s="27">
        <f t="shared" si="136"/>
        <v>0</v>
      </c>
      <c r="AV59" s="2"/>
      <c r="AW59" s="2"/>
      <c r="AX59" s="27">
        <f t="shared" si="137"/>
        <v>0</v>
      </c>
      <c r="AY59" s="2"/>
      <c r="AZ59" s="2"/>
      <c r="BA59" s="27">
        <f t="shared" si="138"/>
        <v>0</v>
      </c>
      <c r="BB59" s="2"/>
      <c r="BC59" s="2"/>
      <c r="BD59" s="24"/>
      <c r="BE59" s="2"/>
      <c r="BF59" s="2"/>
      <c r="BG59" s="24"/>
      <c r="BH59" s="2"/>
      <c r="BI59" s="2"/>
      <c r="BJ59" s="24"/>
      <c r="BK59" s="2"/>
      <c r="BL59" s="2"/>
      <c r="BM59" s="24"/>
      <c r="BN59" s="2"/>
      <c r="BO59" s="2"/>
      <c r="BP59" s="24"/>
      <c r="BQ59" s="2"/>
      <c r="BR59" s="2"/>
      <c r="BS59" s="24"/>
      <c r="BT59" s="2"/>
      <c r="BU59" s="2"/>
      <c r="BV59" s="24"/>
      <c r="BW59" s="2"/>
      <c r="BX59" s="2"/>
      <c r="BY59" s="24"/>
      <c r="BZ59" s="2"/>
      <c r="CA59" s="2"/>
      <c r="CB59" s="24"/>
      <c r="CC59" s="2"/>
      <c r="CD59" s="2"/>
      <c r="CE59" s="24"/>
      <c r="CF59" s="2"/>
      <c r="CG59" s="3"/>
      <c r="CH59" s="3"/>
      <c r="CI59" s="3"/>
      <c r="CJ59" s="3"/>
      <c r="CK59" s="3"/>
    </row>
    <row r="60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3"/>
      <c r="CH60" s="3"/>
      <c r="CI60" s="3"/>
      <c r="CJ60" s="3"/>
      <c r="CK60" s="3"/>
    </row>
    <row r="61" ht="13.5" customHeight="1">
      <c r="A61" s="2" t="s">
        <v>11</v>
      </c>
      <c r="B61" s="2" t="str">
        <f>A55</f>
        <v>treatment #6</v>
      </c>
      <c r="C61" s="2"/>
      <c r="D61" s="2"/>
      <c r="E61" s="24">
        <f>AVERAGE(E55:E59)</f>
        <v>0</v>
      </c>
      <c r="F61" s="2"/>
      <c r="G61" s="2"/>
      <c r="H61" s="24">
        <f>AVERAGE(H55:H59)</f>
        <v>0</v>
      </c>
      <c r="I61" s="2"/>
      <c r="J61" s="2"/>
      <c r="K61" s="24">
        <f>AVERAGE(K55:K59)</f>
        <v>0</v>
      </c>
      <c r="L61" s="2"/>
      <c r="M61" s="2"/>
      <c r="N61" s="24">
        <f>AVERAGE(N55:N59)</f>
        <v>0</v>
      </c>
      <c r="O61" s="2"/>
      <c r="P61" s="2"/>
      <c r="Q61" s="24">
        <f>AVERAGE(Q55:Q59)</f>
        <v>0</v>
      </c>
      <c r="R61" s="2"/>
      <c r="S61" s="2"/>
      <c r="T61" s="24">
        <f>AVERAGE(T55:T59)</f>
        <v>0</v>
      </c>
      <c r="U61" s="2"/>
      <c r="V61" s="2"/>
      <c r="W61" s="24">
        <f>AVERAGE(W55:W59)</f>
        <v>0</v>
      </c>
      <c r="X61" s="2"/>
      <c r="Y61" s="24"/>
      <c r="Z61" s="24">
        <f>AVERAGE(Z55:Z59)</f>
        <v>0</v>
      </c>
      <c r="AA61" s="2"/>
      <c r="AB61" s="2"/>
      <c r="AC61" s="24">
        <f>AVERAGE(AC55:AC59)</f>
        <v>0</v>
      </c>
      <c r="AD61" s="2"/>
      <c r="AE61" s="2"/>
      <c r="AF61" s="24">
        <f>AVERAGE(AF55:AF59)</f>
        <v>0</v>
      </c>
      <c r="AG61" s="2"/>
      <c r="AH61" s="2"/>
      <c r="AI61" s="24">
        <f>AVERAGE(AI55:AI59)</f>
        <v>0</v>
      </c>
      <c r="AJ61" s="2"/>
      <c r="AK61" s="2"/>
      <c r="AL61" s="24">
        <f>AVERAGE(AL55:AL59)</f>
        <v>0</v>
      </c>
      <c r="AM61" s="2"/>
      <c r="AN61" s="2"/>
      <c r="AO61" s="24">
        <f>AVERAGE(AO55:AO59)</f>
        <v>0</v>
      </c>
      <c r="AP61" s="2"/>
      <c r="AQ61" s="2"/>
      <c r="AR61" s="24">
        <f>AVERAGE(AR55:AR59)</f>
        <v>0</v>
      </c>
      <c r="AS61" s="2"/>
      <c r="AT61" s="2"/>
      <c r="AU61" s="24">
        <f>AVERAGE(AU55:AU59)</f>
        <v>0</v>
      </c>
      <c r="AV61" s="2"/>
      <c r="AW61" s="2"/>
      <c r="AX61" s="24">
        <f>AVERAGE(AX55:AX59)</f>
        <v>0</v>
      </c>
      <c r="AY61" s="2"/>
      <c r="AZ61" s="2"/>
      <c r="BA61" s="24">
        <f>AVERAGE(BA55:BA59)</f>
        <v>0</v>
      </c>
      <c r="BB61" s="2"/>
      <c r="BC61" s="2"/>
      <c r="BD61" s="24" t="str">
        <f>AVERAGE(BD55:BD59)</f>
        <v>#DIV/0!</v>
      </c>
      <c r="BE61" s="2"/>
      <c r="BF61" s="2"/>
      <c r="BG61" s="24" t="str">
        <f>AVERAGE(BG55:BG59)</f>
        <v>#DIV/0!</v>
      </c>
      <c r="BH61" s="2"/>
      <c r="BI61" s="2"/>
      <c r="BJ61" s="24" t="str">
        <f>AVERAGE(BJ58:BJ59)</f>
        <v>#DIV/0!</v>
      </c>
      <c r="BK61" s="2"/>
      <c r="BL61" s="2"/>
      <c r="BM61" s="24" t="str">
        <f>AVERAGE(BM58:BM59)</f>
        <v>#DIV/0!</v>
      </c>
      <c r="BN61" s="2"/>
      <c r="BO61" s="2"/>
      <c r="BP61" s="24" t="str">
        <f>AVERAGE(BP58:BP59)</f>
        <v>#DIV/0!</v>
      </c>
      <c r="BQ61" s="2"/>
      <c r="BR61" s="2"/>
      <c r="BS61" s="24" t="str">
        <f>AVERAGE(BS58:BS59)</f>
        <v>#DIV/0!</v>
      </c>
      <c r="BT61" s="2"/>
      <c r="BU61" s="2"/>
      <c r="BV61" s="24" t="str">
        <f>AVERAGE(BV58:BV59)</f>
        <v>#DIV/0!</v>
      </c>
      <c r="BW61" s="2"/>
      <c r="BX61" s="2"/>
      <c r="BY61" s="24" t="str">
        <f>AVERAGE(BY58:BY59)</f>
        <v>#DIV/0!</v>
      </c>
      <c r="BZ61" s="2"/>
      <c r="CA61" s="2"/>
      <c r="CB61" s="24" t="str">
        <f>AVERAGE(CB58:CB59)</f>
        <v>#DIV/0!</v>
      </c>
      <c r="CC61" s="2"/>
      <c r="CD61" s="2"/>
      <c r="CE61" s="24" t="str">
        <f>AVERAGE(CE58:CE59)</f>
        <v>#DIV/0!</v>
      </c>
      <c r="CF61" s="2"/>
      <c r="CG61" s="3"/>
      <c r="CH61" s="24" t="str">
        <f>AVERAGE(CH58:CH59)</f>
        <v>#DIV/0!</v>
      </c>
      <c r="CI61" s="24"/>
      <c r="CJ61" s="24"/>
      <c r="CK61" s="24"/>
    </row>
    <row r="62" ht="13.5" customHeight="1">
      <c r="A62" s="2" t="s">
        <v>13</v>
      </c>
      <c r="B62" s="2"/>
      <c r="C62" s="2"/>
      <c r="D62" s="2"/>
      <c r="E62" s="24">
        <f>STDEV(E55:E59)</f>
        <v>0</v>
      </c>
      <c r="F62" s="2"/>
      <c r="G62" s="2"/>
      <c r="H62" s="24">
        <f>STDEV(H55:H59)</f>
        <v>0</v>
      </c>
      <c r="I62" s="2"/>
      <c r="J62" s="2"/>
      <c r="K62" s="24">
        <f>STDEV(K55:K59)</f>
        <v>0</v>
      </c>
      <c r="L62" s="2"/>
      <c r="M62" s="2"/>
      <c r="N62" s="24">
        <f>STDEV(N55:N59)</f>
        <v>0</v>
      </c>
      <c r="O62" s="2"/>
      <c r="P62" s="2"/>
      <c r="Q62" s="24">
        <f>STDEV(Q55:Q59)</f>
        <v>0</v>
      </c>
      <c r="R62" s="2"/>
      <c r="S62" s="2"/>
      <c r="T62" s="24">
        <f>STDEV(T55:T59)</f>
        <v>0</v>
      </c>
      <c r="U62" s="2"/>
      <c r="V62" s="2"/>
      <c r="W62" s="24">
        <f>STDEV(W55:W59)</f>
        <v>0</v>
      </c>
      <c r="X62" s="2"/>
      <c r="Y62" s="24"/>
      <c r="Z62" s="24">
        <f>STDEV(Z55:Z59)</f>
        <v>0</v>
      </c>
      <c r="AA62" s="2"/>
      <c r="AB62" s="2"/>
      <c r="AC62" s="24">
        <f>STDEV(AC55:AC59)</f>
        <v>0</v>
      </c>
      <c r="AD62" s="2"/>
      <c r="AE62" s="2"/>
      <c r="AF62" s="24">
        <f>STDEV(AF55:AF59)</f>
        <v>0</v>
      </c>
      <c r="AG62" s="2"/>
      <c r="AH62" s="24"/>
      <c r="AI62" s="24">
        <f>STDEV(AI55:AI59)</f>
        <v>0</v>
      </c>
      <c r="AJ62" s="2"/>
      <c r="AK62" s="2"/>
      <c r="AL62" s="24">
        <f>STDEV(AL55:AL59)</f>
        <v>0</v>
      </c>
      <c r="AM62" s="2"/>
      <c r="AN62" s="2"/>
      <c r="AO62" s="24">
        <f>STDEV(AO55:AO59)</f>
        <v>0</v>
      </c>
      <c r="AP62" s="2"/>
      <c r="AQ62" s="2"/>
      <c r="AR62" s="24">
        <f>STDEV(AR55:AR59)</f>
        <v>0</v>
      </c>
      <c r="AS62" s="2"/>
      <c r="AT62" s="2"/>
      <c r="AU62" s="24">
        <f>STDEV(AU55:AU59)</f>
        <v>0</v>
      </c>
      <c r="AV62" s="2"/>
      <c r="AW62" s="2"/>
      <c r="AX62" s="24">
        <f>STDEV(AX55:AX59)</f>
        <v>0</v>
      </c>
      <c r="AY62" s="2"/>
      <c r="AZ62" s="2"/>
      <c r="BA62" s="24">
        <f>STDEV(BA55:BA59)</f>
        <v>0</v>
      </c>
      <c r="BB62" s="2"/>
      <c r="BC62" s="2"/>
      <c r="BD62" s="24" t="str">
        <f>STDEV(BD55:BD59)</f>
        <v>#DIV/0!</v>
      </c>
      <c r="BE62" s="2"/>
      <c r="BF62" s="2"/>
      <c r="BG62" s="24" t="str">
        <f>STDEV(BG58:BG59)</f>
        <v>#DIV/0!</v>
      </c>
      <c r="BH62" s="2"/>
      <c r="BI62" s="2"/>
      <c r="BJ62" s="24" t="str">
        <f>STDEV(BJ58:BJ59)</f>
        <v>#DIV/0!</v>
      </c>
      <c r="BK62" s="2"/>
      <c r="BL62" s="2"/>
      <c r="BM62" s="24" t="str">
        <f>STDEV(BM58:BM59)</f>
        <v>#DIV/0!</v>
      </c>
      <c r="BN62" s="2"/>
      <c r="BO62" s="2"/>
      <c r="BP62" s="24" t="str">
        <f>STDEV(BP58:BP59)</f>
        <v>#DIV/0!</v>
      </c>
      <c r="BQ62" s="2"/>
      <c r="BR62" s="2"/>
      <c r="BS62" s="24" t="str">
        <f>STDEV(BS58:BS59)</f>
        <v>#DIV/0!</v>
      </c>
      <c r="BT62" s="2"/>
      <c r="BU62" s="2"/>
      <c r="BV62" s="24" t="str">
        <f>STDEV(BV58:BV59)</f>
        <v>#DIV/0!</v>
      </c>
      <c r="BW62" s="2"/>
      <c r="BX62" s="2"/>
      <c r="BY62" s="24" t="str">
        <f>STDEV(BY58:BY59)</f>
        <v>#DIV/0!</v>
      </c>
      <c r="BZ62" s="2"/>
      <c r="CA62" s="2"/>
      <c r="CB62" s="24" t="str">
        <f>STDEV(CB58:CB59)</f>
        <v>#DIV/0!</v>
      </c>
      <c r="CC62" s="2"/>
      <c r="CD62" s="2"/>
      <c r="CE62" s="24" t="str">
        <f>STDEV(CE58:CE59)</f>
        <v>#DIV/0!</v>
      </c>
      <c r="CF62" s="2"/>
      <c r="CG62" s="3"/>
      <c r="CH62" s="24" t="str">
        <f>STDEV(CH58:CH59)</f>
        <v>#DIV/0!</v>
      </c>
      <c r="CI62" s="24"/>
      <c r="CJ62" s="24"/>
      <c r="CK62" s="24"/>
    </row>
    <row r="63" ht="13.5" customHeight="1">
      <c r="A63" s="2" t="s">
        <v>14</v>
      </c>
      <c r="B63" s="2"/>
      <c r="C63" s="2"/>
      <c r="D63" s="2"/>
      <c r="E63" s="24">
        <f>E62/SQRT(COUNTA(E55:E59))</f>
        <v>0</v>
      </c>
      <c r="F63" s="2"/>
      <c r="G63" s="2"/>
      <c r="H63" s="24">
        <f>H62/SQRT(COUNTA(H55:H59))</f>
        <v>0</v>
      </c>
      <c r="I63" s="2"/>
      <c r="J63" s="2"/>
      <c r="K63" s="24">
        <f>K62/SQRT(COUNTA(K55:K59))</f>
        <v>0</v>
      </c>
      <c r="L63" s="2"/>
      <c r="M63" s="2"/>
      <c r="N63" s="24">
        <f>N62/SQRT(COUNTA(N55:N59))</f>
        <v>0</v>
      </c>
      <c r="O63" s="2"/>
      <c r="P63" s="2"/>
      <c r="Q63" s="24">
        <f>Q62/SQRT(COUNTA(Q55:Q59))</f>
        <v>0</v>
      </c>
      <c r="R63" s="2"/>
      <c r="S63" s="2"/>
      <c r="T63" s="24">
        <f>T62/SQRT(COUNTA(T55:T59))</f>
        <v>0</v>
      </c>
      <c r="U63" s="2"/>
      <c r="V63" s="2"/>
      <c r="W63" s="24">
        <f>W62/SQRT(COUNTA(W55:W59))</f>
        <v>0</v>
      </c>
      <c r="X63" s="2"/>
      <c r="Y63" s="24"/>
      <c r="Z63" s="24">
        <f>Z62/SQRT(COUNTA(Z55:Z59))</f>
        <v>0</v>
      </c>
      <c r="AA63" s="2"/>
      <c r="AB63" s="2"/>
      <c r="AC63" s="24">
        <f>AC62/SQRT(COUNTA(AC55:AC59))</f>
        <v>0</v>
      </c>
      <c r="AD63" s="2"/>
      <c r="AE63" s="2"/>
      <c r="AF63" s="24">
        <f>AF62/SQRT(COUNTA(AF55:AF59))</f>
        <v>0</v>
      </c>
      <c r="AG63" s="2"/>
      <c r="AH63" s="2"/>
      <c r="AI63" s="24">
        <f>AI62/SQRT(COUNTA(AI55:AI59))</f>
        <v>0</v>
      </c>
      <c r="AJ63" s="2"/>
      <c r="AK63" s="2"/>
      <c r="AL63" s="24">
        <f>AL62/SQRT(COUNTA(AL55:AL59))</f>
        <v>0</v>
      </c>
      <c r="AM63" s="2"/>
      <c r="AN63" s="2"/>
      <c r="AO63" s="24">
        <f>AO62/SQRT(COUNTA(AO55:AO59))</f>
        <v>0</v>
      </c>
      <c r="AP63" s="2"/>
      <c r="AQ63" s="2"/>
      <c r="AR63" s="24">
        <f>AR62/SQRT(COUNTA(AR55:AR59))</f>
        <v>0</v>
      </c>
      <c r="AS63" s="2"/>
      <c r="AT63" s="2"/>
      <c r="AU63" s="24">
        <f>AU62/SQRT(COUNTA(AU55:AU59))</f>
        <v>0</v>
      </c>
      <c r="AV63" s="2"/>
      <c r="AW63" s="2"/>
      <c r="AX63" s="24">
        <f>AX62/SQRT(COUNTA(AX55:AX59))</f>
        <v>0</v>
      </c>
      <c r="AY63" s="2"/>
      <c r="AZ63" s="2"/>
      <c r="BA63" s="24">
        <f>BA62/SQRT(COUNTA(BA55:BA59))</f>
        <v>0</v>
      </c>
      <c r="BB63" s="2"/>
      <c r="BC63" s="2"/>
      <c r="BD63" s="24" t="str">
        <f>BD62/SQRT(COUNTA(BD55:BD59))</f>
        <v>#DIV/0!</v>
      </c>
      <c r="BE63" s="2"/>
      <c r="BF63" s="2"/>
      <c r="BG63" s="24" t="str">
        <f>BG62/(SQRT(2))</f>
        <v>#DIV/0!</v>
      </c>
      <c r="BH63" s="2"/>
      <c r="BI63" s="2"/>
      <c r="BJ63" s="24" t="str">
        <f>BJ62/(SQRT(2))</f>
        <v>#DIV/0!</v>
      </c>
      <c r="BK63" s="2"/>
      <c r="BL63" s="2"/>
      <c r="BM63" s="24" t="str">
        <f>BM62/(SQRT(1))</f>
        <v>#DIV/0!</v>
      </c>
      <c r="BN63" s="2"/>
      <c r="BO63" s="2"/>
      <c r="BP63" s="24" t="str">
        <f>BP62/(SQRT(1))</f>
        <v>#DIV/0!</v>
      </c>
      <c r="BQ63" s="2"/>
      <c r="BR63" s="2"/>
      <c r="BS63" s="24" t="str">
        <f>BS62/(SQRT(1))</f>
        <v>#DIV/0!</v>
      </c>
      <c r="BT63" s="2"/>
      <c r="BU63" s="2"/>
      <c r="BV63" s="24" t="str">
        <f>BV62/(SQRT(1))</f>
        <v>#DIV/0!</v>
      </c>
      <c r="BW63" s="2"/>
      <c r="BX63" s="2"/>
      <c r="BY63" s="24" t="str">
        <f>BY62/(SQRT(1))</f>
        <v>#DIV/0!</v>
      </c>
      <c r="BZ63" s="2"/>
      <c r="CA63" s="2"/>
      <c r="CB63" s="24" t="str">
        <f>CB62/(SQRT(1))</f>
        <v>#DIV/0!</v>
      </c>
      <c r="CC63" s="2"/>
      <c r="CD63" s="2"/>
      <c r="CE63" s="24" t="str">
        <f>CE62/(SQRT(1))</f>
        <v>#DIV/0!</v>
      </c>
      <c r="CF63" s="2"/>
      <c r="CG63" s="3"/>
      <c r="CH63" s="24" t="str">
        <f>CH62/(SQRT(1))</f>
        <v>#DIV/0!</v>
      </c>
      <c r="CI63" s="24"/>
      <c r="CJ63" s="24"/>
      <c r="CK63" s="24"/>
    </row>
  </sheetData>
  <mergeCells count="7">
    <mergeCell ref="E1:G1"/>
    <mergeCell ref="A35:A39"/>
    <mergeCell ref="A5:A9"/>
    <mergeCell ref="A15:A19"/>
    <mergeCell ref="A25:A29"/>
    <mergeCell ref="A45:A49"/>
    <mergeCell ref="A55:A5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7.29"/>
  </cols>
  <sheetData>
    <row r="1">
      <c r="A1" t="str">
        <f>Data!A1</f>
        <v>NOTCH B01 P5 (Sept 28/16) </v>
      </c>
    </row>
    <row r="2">
      <c r="A2" s="16" t="s">
        <v>6</v>
      </c>
      <c r="B2" s="17">
        <f>Data!E3</f>
        <v>0</v>
      </c>
      <c r="C2" s="17">
        <f>Data!H3</f>
        <v>3</v>
      </c>
      <c r="D2" s="17">
        <f>Data!K3</f>
        <v>7</v>
      </c>
      <c r="E2" s="17">
        <f>Data!N3</f>
        <v>-42674</v>
      </c>
      <c r="F2" s="17">
        <f>Data!Q3</f>
        <v>-42674</v>
      </c>
      <c r="G2" s="17">
        <f>Data!T3</f>
        <v>-42674</v>
      </c>
      <c r="H2" s="17">
        <f>Data!W3</f>
        <v>-42674</v>
      </c>
      <c r="I2" s="17">
        <f>Data!Z3</f>
        <v>-42674</v>
      </c>
      <c r="J2" s="17">
        <f>Data!AC3</f>
        <v>-42674</v>
      </c>
      <c r="K2" s="17">
        <f>Data!AF3</f>
        <v>-42674</v>
      </c>
      <c r="L2" s="17">
        <f>Data!AI3</f>
        <v>-42674</v>
      </c>
      <c r="M2" s="17">
        <f>Data!AL3</f>
        <v>-42674</v>
      </c>
      <c r="N2" s="17">
        <f>Data!AO3</f>
        <v>-42674</v>
      </c>
      <c r="O2" s="17">
        <f>Data!AR3</f>
        <v>-42674</v>
      </c>
      <c r="P2" s="17">
        <f>Data!AU3</f>
        <v>-42674</v>
      </c>
      <c r="Q2" s="17">
        <f>Data!AX3</f>
        <v>-42674</v>
      </c>
      <c r="R2" s="17">
        <f>Data!BA3</f>
        <v>-42674</v>
      </c>
      <c r="S2" s="17">
        <f>Data!BD3</f>
        <v>-42674</v>
      </c>
      <c r="T2" s="17">
        <f>Data!BG3</f>
        <v>-42674</v>
      </c>
      <c r="U2" s="17">
        <f>Data!BJ3</f>
        <v>-42674</v>
      </c>
      <c r="V2" s="17">
        <f>Data!BM3</f>
        <v>-42674</v>
      </c>
      <c r="W2" s="17">
        <f>Data!BP3</f>
        <v>-42674</v>
      </c>
      <c r="X2" s="17">
        <f>Data!BS3</f>
        <v>-42674</v>
      </c>
      <c r="Y2" s="17">
        <f>Data!BV3</f>
        <v>-42674</v>
      </c>
      <c r="Z2" s="17">
        <f>Data!BY3</f>
        <v>-42674</v>
      </c>
      <c r="AA2" s="17">
        <f>Data!CB3</f>
        <v>-42674</v>
      </c>
      <c r="AB2" s="17">
        <f>Data!CE3</f>
        <v>-42674</v>
      </c>
      <c r="AC2" s="17">
        <f>Data!CH3</f>
        <v>-42674</v>
      </c>
    </row>
    <row r="3">
      <c r="A3" s="29" t="str">
        <f>Data!A5</f>
        <v>PBS (0.25ml) &amp; DP ctrl (0.5ml)</v>
      </c>
      <c r="B3">
        <f>Data!E11</f>
        <v>150.9370727</v>
      </c>
      <c r="C3">
        <f>Data!H11</f>
        <v>178.627577</v>
      </c>
      <c r="D3">
        <f>Data!K11</f>
        <v>200.4238245</v>
      </c>
      <c r="E3">
        <f>Data!N11</f>
        <v>0</v>
      </c>
      <c r="F3">
        <f>Data!Q11</f>
        <v>0</v>
      </c>
      <c r="G3">
        <f>Data!T11</f>
        <v>0</v>
      </c>
      <c r="H3">
        <f>Data!W11</f>
        <v>0</v>
      </c>
      <c r="I3">
        <f>Data!Z11</f>
        <v>0</v>
      </c>
      <c r="J3">
        <f>Data!AC11</f>
        <v>0</v>
      </c>
      <c r="K3">
        <f>Data!AF11</f>
        <v>0</v>
      </c>
      <c r="L3">
        <f>Data!AI11</f>
        <v>0</v>
      </c>
      <c r="M3">
        <f>Data!AL11</f>
        <v>0</v>
      </c>
      <c r="N3">
        <f>Data!AO11</f>
        <v>0</v>
      </c>
      <c r="O3">
        <f>Data!AR11</f>
        <v>0</v>
      </c>
      <c r="P3">
        <f>Data!AU11</f>
        <v>0</v>
      </c>
      <c r="Q3">
        <f>Data!AX11</f>
        <v>0</v>
      </c>
      <c r="R3">
        <f>Data!BA11</f>
        <v>0</v>
      </c>
      <c r="S3">
        <f>Data!BD11</f>
        <v>0</v>
      </c>
      <c r="T3">
        <f>Data!BG11</f>
        <v>0</v>
      </c>
      <c r="U3">
        <f>Data!BJ11</f>
        <v>0</v>
      </c>
      <c r="V3">
        <f>Data!BM11</f>
        <v>0</v>
      </c>
      <c r="W3">
        <f>Data!BP11</f>
        <v>0</v>
      </c>
      <c r="X3">
        <f>Data!BS11</f>
        <v>0</v>
      </c>
      <c r="Y3">
        <f>Data!BV11</f>
        <v>0</v>
      </c>
      <c r="Z3">
        <f>Data!BY11</f>
        <v>0</v>
      </c>
      <c r="AA3">
        <f>Data!CB11</f>
        <v>0</v>
      </c>
      <c r="AB3">
        <f>Data!CE11</f>
        <v>0</v>
      </c>
      <c r="AC3">
        <f>Data!CH11</f>
        <v>0</v>
      </c>
    </row>
    <row r="4">
      <c r="A4" s="29" t="str">
        <f>Data!A15</f>
        <v>Fluva (0.25ml) &amp; DP (0.5ml)</v>
      </c>
      <c r="B4">
        <f>Data!E21</f>
        <v>130.4489475</v>
      </c>
      <c r="C4">
        <f>Data!H21</f>
        <v>132.5393293</v>
      </c>
      <c r="D4">
        <f>Data!K21</f>
        <v>130.3947498</v>
      </c>
      <c r="E4">
        <f>Data!N21</f>
        <v>0</v>
      </c>
      <c r="F4">
        <f>Data!Q21</f>
        <v>0</v>
      </c>
      <c r="G4">
        <f>Data!T21</f>
        <v>0</v>
      </c>
      <c r="H4">
        <f>Data!W21</f>
        <v>0</v>
      </c>
      <c r="I4">
        <f>Data!Z21</f>
        <v>0</v>
      </c>
      <c r="J4">
        <f>Data!AC21</f>
        <v>0</v>
      </c>
      <c r="K4">
        <f>Data!AF21</f>
        <v>0</v>
      </c>
      <c r="L4">
        <f>Data!AI21</f>
        <v>0</v>
      </c>
      <c r="M4">
        <f>Data!AL21</f>
        <v>0</v>
      </c>
      <c r="N4">
        <f>Data!AO21</f>
        <v>0</v>
      </c>
      <c r="O4">
        <f>Data!AR21</f>
        <v>0</v>
      </c>
      <c r="P4">
        <f>Data!AU21</f>
        <v>0</v>
      </c>
      <c r="Q4">
        <f>Data!AX21</f>
        <v>0</v>
      </c>
      <c r="R4">
        <f>Data!BA21</f>
        <v>0</v>
      </c>
      <c r="S4">
        <f>Data!BD21</f>
        <v>0</v>
      </c>
      <c r="T4">
        <f>Data!BG21</f>
        <v>0</v>
      </c>
      <c r="U4">
        <f>Data!BJ21</f>
        <v>0</v>
      </c>
      <c r="V4">
        <f>Data!BM21</f>
        <v>0</v>
      </c>
      <c r="W4">
        <f>Data!BP21</f>
        <v>0</v>
      </c>
      <c r="X4">
        <f>Data!BS21</f>
        <v>0</v>
      </c>
      <c r="Y4">
        <f>Data!BV21</f>
        <v>0</v>
      </c>
      <c r="Z4">
        <f>Data!BY21</f>
        <v>0</v>
      </c>
      <c r="AA4">
        <f>Data!CB21</f>
        <v>0</v>
      </c>
      <c r="AB4">
        <f>Data!CE21</f>
        <v>0</v>
      </c>
      <c r="AC4">
        <f>Data!CH21</f>
        <v>0</v>
      </c>
    </row>
    <row r="5">
      <c r="A5" t="str">
        <f>Data!A25</f>
        <v>PBS (0.25ml) &amp; DP (0.5ml)</v>
      </c>
      <c r="B5">
        <f>Data!E31</f>
        <v>125.662115</v>
      </c>
      <c r="C5">
        <f>Data!H31</f>
        <v>104.557443</v>
      </c>
      <c r="D5">
        <f>Data!K31</f>
        <v>121.0551115</v>
      </c>
      <c r="E5">
        <f>Data!N31</f>
        <v>0</v>
      </c>
      <c r="F5">
        <f>Data!Q31</f>
        <v>0</v>
      </c>
      <c r="G5">
        <f>Data!T31</f>
        <v>0</v>
      </c>
      <c r="H5">
        <f>Data!W31</f>
        <v>0</v>
      </c>
      <c r="I5">
        <f>Data!Z31</f>
        <v>0</v>
      </c>
      <c r="J5">
        <f>Data!AC31</f>
        <v>0</v>
      </c>
      <c r="K5">
        <f>Data!AF31</f>
        <v>0</v>
      </c>
      <c r="L5">
        <f>Data!AI31</f>
        <v>0</v>
      </c>
      <c r="M5">
        <f>Data!AL31</f>
        <v>0</v>
      </c>
      <c r="N5">
        <f>Data!AO31</f>
        <v>0</v>
      </c>
      <c r="O5">
        <f>Data!AR31</f>
        <v>0</v>
      </c>
      <c r="P5">
        <f>Data!AU31</f>
        <v>0</v>
      </c>
      <c r="Q5">
        <f>Data!AX31</f>
        <v>0</v>
      </c>
      <c r="R5">
        <f>Data!BA31</f>
        <v>0</v>
      </c>
      <c r="S5">
        <f>Data!BD31</f>
        <v>0</v>
      </c>
      <c r="T5">
        <f>Data!BG31</f>
        <v>0</v>
      </c>
      <c r="U5">
        <f>Data!BJ31</f>
        <v>0</v>
      </c>
      <c r="V5">
        <f>Data!BM31</f>
        <v>0</v>
      </c>
      <c r="W5">
        <f>Data!BP31</f>
        <v>0</v>
      </c>
      <c r="X5">
        <f>Data!BS31</f>
        <v>0</v>
      </c>
      <c r="Y5">
        <f>Data!BV31</f>
        <v>0</v>
      </c>
      <c r="Z5">
        <f>Data!BY31</f>
        <v>0</v>
      </c>
      <c r="AA5">
        <f>Data!CB31</f>
        <v>0</v>
      </c>
      <c r="AB5">
        <f>Data!CE31</f>
        <v>0</v>
      </c>
      <c r="AC5">
        <f>Data!CH31</f>
        <v>0</v>
      </c>
    </row>
    <row r="6">
      <c r="A6" t="str">
        <f>Data!A35</f>
        <v>Fluva (0.25ml) &amp; DP ctrl (0.5 ml)</v>
      </c>
      <c r="B6">
        <f>Data!E41</f>
        <v>125.6768865</v>
      </c>
      <c r="C6">
        <f>Data!H41</f>
        <v>116.4949727</v>
      </c>
      <c r="D6">
        <f>Data!K41</f>
        <v>114.7614118</v>
      </c>
      <c r="E6">
        <f>Data!N41</f>
        <v>0</v>
      </c>
      <c r="F6">
        <f>Data!Q41</f>
        <v>0</v>
      </c>
      <c r="G6">
        <f>Data!T41</f>
        <v>0</v>
      </c>
      <c r="H6">
        <f>Data!W41</f>
        <v>0</v>
      </c>
      <c r="I6">
        <f>Data!Z41</f>
        <v>0</v>
      </c>
      <c r="J6">
        <f>Data!AC41</f>
        <v>0</v>
      </c>
      <c r="K6">
        <f>Data!AF41</f>
        <v>0</v>
      </c>
      <c r="L6">
        <f>Data!AI41</f>
        <v>0</v>
      </c>
      <c r="M6">
        <f>Data!AL41</f>
        <v>0</v>
      </c>
      <c r="N6">
        <f>Data!AO41</f>
        <v>0</v>
      </c>
      <c r="O6">
        <f>Data!AR41</f>
        <v>0</v>
      </c>
      <c r="P6">
        <f>Data!AU41</f>
        <v>0</v>
      </c>
      <c r="Q6">
        <f>Data!AX41</f>
        <v>0</v>
      </c>
      <c r="R6">
        <f>Data!BA41</f>
        <v>0</v>
      </c>
      <c r="S6" t="str">
        <f>Data!BD41</f>
        <v>#DIV/0!</v>
      </c>
      <c r="T6" t="str">
        <f>Data!BG41</f>
        <v>#DIV/0!</v>
      </c>
      <c r="U6" t="str">
        <f>Data!BJ41</f>
        <v>#DIV/0!</v>
      </c>
      <c r="V6" t="str">
        <f>Data!BM41</f>
        <v>#DIV/0!</v>
      </c>
      <c r="W6" t="str">
        <f>Data!BP41</f>
        <v>#DIV/0!</v>
      </c>
      <c r="X6" t="str">
        <f>Data!BS41</f>
        <v>#DIV/0!</v>
      </c>
      <c r="Y6" t="str">
        <f>Data!BV41</f>
        <v>#DIV/0!</v>
      </c>
      <c r="Z6" t="str">
        <f>Data!BY41</f>
        <v>#DIV/0!</v>
      </c>
      <c r="AA6" t="str">
        <f>Data!CB41</f>
        <v>#DIV/0!</v>
      </c>
      <c r="AB6" t="str">
        <f>Data!CE41</f>
        <v>#DIV/0!</v>
      </c>
      <c r="AC6" t="str">
        <f>Data!CH41</f>
        <v>#DIV/0!</v>
      </c>
    </row>
    <row r="11">
      <c r="A11" s="31" t="s">
        <v>12</v>
      </c>
    </row>
    <row r="12">
      <c r="A12" s="32" t="str">
        <f>Data!A5</f>
        <v>PBS (0.25ml) &amp; DP ctrl (0.5ml)</v>
      </c>
      <c r="B12">
        <f>Data!E13</f>
        <v>45.43920451</v>
      </c>
      <c r="C12">
        <f>Data!H13</f>
        <v>48.16071692</v>
      </c>
      <c r="D12">
        <f>Data!K13</f>
        <v>45.67136674</v>
      </c>
      <c r="E12">
        <f>Data!N13</f>
        <v>0</v>
      </c>
      <c r="F12">
        <f>Data!Q13</f>
        <v>0</v>
      </c>
      <c r="G12">
        <f>Data!T13</f>
        <v>0</v>
      </c>
      <c r="H12">
        <f>Data!W13</f>
        <v>0</v>
      </c>
      <c r="I12">
        <f>Data!Z13</f>
        <v>0</v>
      </c>
      <c r="J12">
        <f>Data!AC13</f>
        <v>0</v>
      </c>
      <c r="K12">
        <f>Data!AF13</f>
        <v>0</v>
      </c>
      <c r="L12">
        <f>Data!AI13</f>
        <v>0</v>
      </c>
      <c r="M12">
        <f>Data!AL13</f>
        <v>0</v>
      </c>
      <c r="N12">
        <f>Data!AO13</f>
        <v>0</v>
      </c>
      <c r="O12">
        <f>Data!AR13</f>
        <v>0</v>
      </c>
      <c r="P12">
        <f>Data!AU13</f>
        <v>0</v>
      </c>
      <c r="Q12">
        <f>Data!AX13</f>
        <v>0</v>
      </c>
      <c r="R12">
        <f>Data!BA13</f>
        <v>0</v>
      </c>
      <c r="S12">
        <f>Data!BD13</f>
        <v>0</v>
      </c>
      <c r="T12">
        <f>Data!BG13</f>
        <v>0</v>
      </c>
      <c r="U12">
        <f>Data!BJ13</f>
        <v>0</v>
      </c>
      <c r="V12">
        <f>Data!BM13</f>
        <v>0</v>
      </c>
      <c r="W12">
        <f>Data!BP13</f>
        <v>0</v>
      </c>
      <c r="X12">
        <f>Data!BS13</f>
        <v>0</v>
      </c>
      <c r="Y12">
        <f>Data!BV13</f>
        <v>0</v>
      </c>
      <c r="Z12">
        <f>Data!BY13</f>
        <v>0</v>
      </c>
      <c r="AA12">
        <f>Data!CB13</f>
        <v>0</v>
      </c>
      <c r="AB12">
        <f>Data!CE13</f>
        <v>0</v>
      </c>
      <c r="AC12">
        <f>Data!CH13</f>
        <v>0</v>
      </c>
    </row>
    <row r="13">
      <c r="A13" s="32" t="str">
        <f>Data!A15</f>
        <v>Fluva (0.25ml) &amp; DP (0.5ml)</v>
      </c>
      <c r="B13">
        <f>Data!E23</f>
        <v>29.94928767</v>
      </c>
      <c r="C13">
        <f>Data!H23</f>
        <v>9.762670695</v>
      </c>
      <c r="D13">
        <f>Data!K23</f>
        <v>35.04624198</v>
      </c>
      <c r="E13">
        <f>Data!N23</f>
        <v>0</v>
      </c>
      <c r="F13">
        <f>Data!Q23</f>
        <v>0</v>
      </c>
      <c r="G13">
        <f>Data!T23</f>
        <v>0</v>
      </c>
      <c r="H13">
        <f>Data!W23</f>
        <v>0</v>
      </c>
      <c r="I13">
        <f>Data!Z23</f>
        <v>0</v>
      </c>
      <c r="J13">
        <f>Data!AC23</f>
        <v>0</v>
      </c>
      <c r="K13">
        <f>Data!AF23</f>
        <v>0</v>
      </c>
      <c r="L13">
        <f>Data!AI23</f>
        <v>0</v>
      </c>
      <c r="M13">
        <f>Data!AL23</f>
        <v>0</v>
      </c>
      <c r="N13">
        <f>Data!AO23</f>
        <v>0</v>
      </c>
      <c r="O13">
        <f>Data!AR23</f>
        <v>0</v>
      </c>
      <c r="P13">
        <f>Data!AU23</f>
        <v>0</v>
      </c>
      <c r="Q13">
        <f>Data!AX23</f>
        <v>0</v>
      </c>
      <c r="R13">
        <f>Data!BA23</f>
        <v>0</v>
      </c>
      <c r="S13">
        <f>Data!BD23</f>
        <v>0</v>
      </c>
      <c r="T13">
        <f>Data!BG23</f>
        <v>0</v>
      </c>
      <c r="U13">
        <f>Data!BJ23</f>
        <v>0</v>
      </c>
      <c r="V13">
        <f>Data!BM23</f>
        <v>0</v>
      </c>
      <c r="W13">
        <f>Data!BP23</f>
        <v>0</v>
      </c>
      <c r="X13">
        <f>Data!BS23</f>
        <v>0</v>
      </c>
      <c r="Y13">
        <f>Data!BV23</f>
        <v>0</v>
      </c>
      <c r="Z13">
        <f>Data!BY23</f>
        <v>0</v>
      </c>
      <c r="AA13">
        <f>Data!CB23</f>
        <v>0</v>
      </c>
      <c r="AB13">
        <f>Data!CE23</f>
        <v>0</v>
      </c>
      <c r="AC13" s="33" t="str">
        <f>Data!CH2</f>
        <v/>
      </c>
    </row>
    <row r="14">
      <c r="A14" s="32" t="str">
        <f>Data!A25</f>
        <v>PBS (0.25ml) &amp; DP (0.5ml)</v>
      </c>
      <c r="B14">
        <f>Data!E33</f>
        <v>18.09829315</v>
      </c>
      <c r="C14">
        <f>Data!H33</f>
        <v>20.77257995</v>
      </c>
      <c r="D14">
        <f>Data!K33</f>
        <v>20.08591493</v>
      </c>
      <c r="E14">
        <f>Data!N33</f>
        <v>0</v>
      </c>
      <c r="F14">
        <f>Data!Q33</f>
        <v>0</v>
      </c>
      <c r="G14">
        <f>Data!T33</f>
        <v>0</v>
      </c>
      <c r="H14">
        <f>Data!W33</f>
        <v>0</v>
      </c>
      <c r="I14">
        <f>Data!Z33</f>
        <v>0</v>
      </c>
      <c r="J14">
        <f>Data!AC33</f>
        <v>0</v>
      </c>
      <c r="K14">
        <f>Data!AF33</f>
        <v>0</v>
      </c>
      <c r="L14">
        <f>Data!AI33</f>
        <v>0</v>
      </c>
      <c r="M14">
        <f>Data!AL33</f>
        <v>0</v>
      </c>
      <c r="N14">
        <f>Data!AO33</f>
        <v>0</v>
      </c>
      <c r="O14">
        <f>Data!AR33</f>
        <v>0</v>
      </c>
      <c r="P14">
        <f>Data!AU33</f>
        <v>0</v>
      </c>
      <c r="Q14">
        <f>Data!AX33</f>
        <v>0</v>
      </c>
      <c r="R14">
        <f>Data!BA33</f>
        <v>0</v>
      </c>
      <c r="S14">
        <f>Data!BD33</f>
        <v>0</v>
      </c>
      <c r="T14">
        <f>Data!BG33</f>
        <v>0</v>
      </c>
      <c r="U14">
        <f>Data!BJ33</f>
        <v>0</v>
      </c>
      <c r="V14">
        <f>Data!BM33</f>
        <v>0</v>
      </c>
      <c r="W14">
        <f>Data!BP33</f>
        <v>0</v>
      </c>
      <c r="X14">
        <f>Data!BS33</f>
        <v>0</v>
      </c>
      <c r="Y14">
        <f>Data!BV33</f>
        <v>0</v>
      </c>
      <c r="Z14">
        <f>Data!BY33</f>
        <v>0</v>
      </c>
      <c r="AA14">
        <f>Data!CB33</f>
        <v>0</v>
      </c>
      <c r="AB14">
        <f>Data!CE33</f>
        <v>0</v>
      </c>
      <c r="AC14">
        <f>Data!CH33</f>
        <v>0</v>
      </c>
    </row>
    <row r="15">
      <c r="A15" s="37" t="str">
        <f>Data!A35</f>
        <v>Fluva (0.25ml) &amp; DP ctrl (0.5 ml)</v>
      </c>
      <c r="B15">
        <f>Data!E43</f>
        <v>9.19193632</v>
      </c>
      <c r="C15">
        <f>Data!H43</f>
        <v>2.822875432</v>
      </c>
      <c r="D15">
        <f>Data!K43</f>
        <v>6.90846325</v>
      </c>
      <c r="E15">
        <f>Data!N43</f>
        <v>0</v>
      </c>
      <c r="F15">
        <f>Data!Q43</f>
        <v>0</v>
      </c>
      <c r="G15">
        <f>Data!T43</f>
        <v>0</v>
      </c>
      <c r="H15">
        <f>Data!W43</f>
        <v>0</v>
      </c>
      <c r="I15">
        <f>Data!Z43</f>
        <v>0</v>
      </c>
      <c r="J15">
        <f>Data!AC43</f>
        <v>0</v>
      </c>
      <c r="K15">
        <f>Data!AF43</f>
        <v>0</v>
      </c>
      <c r="L15">
        <f>Data!AI43</f>
        <v>0</v>
      </c>
      <c r="M15">
        <f>Data!AL43</f>
        <v>0</v>
      </c>
      <c r="N15">
        <f>Data!AO43</f>
        <v>0</v>
      </c>
      <c r="O15">
        <f>Data!AR43</f>
        <v>0</v>
      </c>
      <c r="P15">
        <f>Data!AU43</f>
        <v>0</v>
      </c>
      <c r="Q15">
        <f>Data!AX43</f>
        <v>0</v>
      </c>
      <c r="R15">
        <f>Data!BA43</f>
        <v>0</v>
      </c>
      <c r="S15" t="str">
        <f>Data!BD43</f>
        <v>#DIV/0!</v>
      </c>
      <c r="T15" t="str">
        <f>Data!BG43</f>
        <v>#DIV/0!</v>
      </c>
      <c r="U15" t="str">
        <f>Data!BJ43</f>
        <v>#DIV/0!</v>
      </c>
      <c r="V15" t="str">
        <f>Data!BM43</f>
        <v>#DIV/0!</v>
      </c>
      <c r="W15" t="str">
        <f>Data!BP43</f>
        <v>#DIV/0!</v>
      </c>
      <c r="X15" t="str">
        <f>Data!BS43</f>
        <v>#DIV/0!</v>
      </c>
      <c r="Y15" t="str">
        <f>Data!BV43</f>
        <v>#DIV/0!</v>
      </c>
      <c r="Z15" t="str">
        <f>Data!BY43</f>
        <v>#DIV/0!</v>
      </c>
      <c r="AA15" t="str">
        <f>Data!CB43</f>
        <v>#DIV/0!</v>
      </c>
      <c r="AB15" t="str">
        <f>Data!CE43</f>
        <v>#DIV/0!</v>
      </c>
      <c r="AC15" t="str">
        <f>Data!CH43</f>
        <v>#DIV/0!</v>
      </c>
    </row>
  </sheetData>
  <drawing r:id="rId1"/>
</worksheet>
</file>