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5.xml" ContentType="application/vnd.openxmlformats-officedocument.spreadsheetml.table+xml"/>
  <Override PartName="/xl/queryTables/queryTable1.xml" ContentType="application/vnd.openxmlformats-officedocument.spreadsheetml.queryTable+xml"/>
  <Override PartName="/xl/tables/table6.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
    </mc:Choice>
  </mc:AlternateContent>
  <bookViews>
    <workbookView xWindow="-120" yWindow="-120" windowWidth="29040" windowHeight="15840" firstSheet="2" activeTab="3"/>
  </bookViews>
  <sheets>
    <sheet name="Input" sheetId="4" r:id="rId1"/>
    <sheet name="Resource" sheetId="1" r:id="rId2"/>
    <sheet name="Effort" sheetId="3" r:id="rId3"/>
    <sheet name="Report 1" sheetId="13" r:id="rId4"/>
    <sheet name="Report 2" sheetId="16" r:id="rId5"/>
    <sheet name="Effort_formatted" sheetId="7" r:id="rId6"/>
    <sheet name="Resources_raw" sheetId="8" r:id="rId7"/>
  </sheets>
  <definedNames>
    <definedName name="_xlnm._FilterDatabase" localSheetId="2" hidden="1">Effort!$A$3:$BB$274</definedName>
    <definedName name="_xlcn.WorksheetConnection_QA_Effort_DataReport1done.xlsxEffort1" hidden="1">Effort[]</definedName>
    <definedName name="ExternalData_1" localSheetId="5" hidden="1">Effort_formatted!$A$1:$H$24</definedName>
    <definedName name="ExternalData_1" localSheetId="6" hidden="1">Resources_raw!$A$1:$D$18</definedName>
    <definedName name="Slicer_FY">#N/A</definedName>
    <definedName name="Slicer_FY2">#N/A</definedName>
    <definedName name="Slicer_Location">#N/A</definedName>
    <definedName name="Slicer_Location2">#N/A</definedName>
    <definedName name="Slicer_Period">#N/A</definedName>
    <definedName name="Slicer_Period2">#N/A</definedName>
    <definedName name="Slicer_Resource">#N/A</definedName>
    <definedName name="Slicer_Resource2">#N/A</definedName>
    <definedName name="Slicer_Task">#N/A</definedName>
    <definedName name="Slicer_Task2">#N/A</definedName>
    <definedName name="Slicer_Week">#N/A</definedName>
    <definedName name="Slicer_Week2">#N/A</definedName>
    <definedName name="Slicer_Worked_for_Business">#N/A</definedName>
    <definedName name="Slicer_Worked_for_Business2">#N/A</definedName>
  </definedNames>
  <calcPr calcId="152511"/>
  <pivotCaches>
    <pivotCache cacheId="0" r:id="rId8"/>
    <pivotCache cacheId="99" r:id="rId9"/>
  </pivotCaches>
  <extLst>
    <ext xmlns:x14="http://schemas.microsoft.com/office/spreadsheetml/2009/9/main" uri="{876F7934-8845-4945-9796-88D515C7AA90}">
      <x14:pivotCaches>
        <pivotCache cacheId="90" r:id="rId10"/>
      </x14:pivotCaches>
    </ext>
    <ext xmlns:x14="http://schemas.microsoft.com/office/spreadsheetml/2009/9/main" uri="{BBE1A952-AA13-448e-AADC-164F8A28A991}">
      <x14:slicerCaches>
        <x14:slicerCache r:id="rId11"/>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Effort_4a12f242-2e92-40e0-a63c-a2558b620b89" name="Effort" connection="Query - Effort"/>
          <x15:modelTable id="Resource_d52b594b-de43-49fa-9c7b-667383c398bb" name="Resource" connection="Query - Resource"/>
          <x15:modelTable id="Effort1-73fd7db0-f1d8-42ab-82bb-d17951d51f6c" name="Effort1" connection="WorksheetConnection_QA_Effort_Data Report 1 done.xlsx!Effort"/>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4" l="1" a="1"/>
  <c r="D1" i="4" s="1"/>
  <c r="J159" i="4"/>
  <c r="J158" i="4"/>
  <c r="J157" i="4"/>
  <c r="J156" i="4"/>
  <c r="J155" i="4"/>
  <c r="J154" i="4"/>
  <c r="J153" i="4"/>
  <c r="J152" i="4"/>
  <c r="J151" i="4"/>
  <c r="J150" i="4"/>
  <c r="J149" i="4"/>
  <c r="J148" i="4"/>
  <c r="J147" i="4"/>
  <c r="J146" i="4"/>
  <c r="J145" i="4"/>
  <c r="J144" i="4"/>
  <c r="J143" i="4"/>
  <c r="J142" i="4"/>
  <c r="J141" i="4"/>
  <c r="J140" i="4"/>
  <c r="J139" i="4"/>
  <c r="J138" i="4"/>
  <c r="J137" i="4"/>
  <c r="J136" i="4"/>
  <c r="J135" i="4"/>
  <c r="J134" i="4"/>
  <c r="J133" i="4"/>
  <c r="J132" i="4"/>
  <c r="J131" i="4"/>
  <c r="J130" i="4"/>
  <c r="J129" i="4"/>
  <c r="J128" i="4"/>
  <c r="J127" i="4"/>
  <c r="J126" i="4"/>
  <c r="J125" i="4"/>
  <c r="J124" i="4"/>
  <c r="J123" i="4"/>
  <c r="J122" i="4"/>
  <c r="J121" i="4"/>
  <c r="J120" i="4"/>
  <c r="J119" i="4"/>
  <c r="J118" i="4"/>
  <c r="J117" i="4"/>
  <c r="J116" i="4"/>
  <c r="J115" i="4"/>
  <c r="J114" i="4"/>
  <c r="J113" i="4"/>
  <c r="J112" i="4"/>
  <c r="J111" i="4"/>
  <c r="J110" i="4"/>
  <c r="J109" i="4"/>
  <c r="K108" i="4"/>
  <c r="L108" i="4" s="1"/>
  <c r="K109" i="4" s="1"/>
  <c r="L109" i="4" s="1"/>
  <c r="K110" i="4" s="1"/>
  <c r="L110" i="4" s="1"/>
  <c r="K111" i="4" s="1"/>
  <c r="L111" i="4" s="1"/>
  <c r="K112" i="4" s="1"/>
  <c r="L112" i="4" s="1"/>
  <c r="K113" i="4" s="1"/>
  <c r="L113" i="4" s="1"/>
  <c r="K114" i="4" s="1"/>
  <c r="L114" i="4" s="1"/>
  <c r="K115" i="4" s="1"/>
  <c r="L115" i="4" s="1"/>
  <c r="K116" i="4" s="1"/>
  <c r="L116" i="4" s="1"/>
  <c r="K117" i="4" s="1"/>
  <c r="L117" i="4" s="1"/>
  <c r="K118" i="4" s="1"/>
  <c r="L118" i="4" s="1"/>
  <c r="K119" i="4" s="1"/>
  <c r="L119" i="4" s="1"/>
  <c r="K120" i="4" s="1"/>
  <c r="L120" i="4" s="1"/>
  <c r="K121" i="4" s="1"/>
  <c r="L121" i="4" s="1"/>
  <c r="K122" i="4" s="1"/>
  <c r="L122" i="4" s="1"/>
  <c r="K123" i="4" s="1"/>
  <c r="L123" i="4" s="1"/>
  <c r="K124" i="4" s="1"/>
  <c r="L124" i="4" s="1"/>
  <c r="K125" i="4" s="1"/>
  <c r="L125" i="4" s="1"/>
  <c r="K126" i="4" s="1"/>
  <c r="L126" i="4" s="1"/>
  <c r="K127" i="4" s="1"/>
  <c r="L127" i="4" s="1"/>
  <c r="K128" i="4" s="1"/>
  <c r="L128" i="4" s="1"/>
  <c r="K129" i="4" s="1"/>
  <c r="L129" i="4" s="1"/>
  <c r="K130" i="4" s="1"/>
  <c r="L130" i="4" s="1"/>
  <c r="K131" i="4" s="1"/>
  <c r="L131" i="4" s="1"/>
  <c r="K132" i="4" s="1"/>
  <c r="L132" i="4" s="1"/>
  <c r="K133" i="4" s="1"/>
  <c r="L133" i="4" s="1"/>
  <c r="K134" i="4" s="1"/>
  <c r="L134" i="4" s="1"/>
  <c r="K135" i="4" s="1"/>
  <c r="L135" i="4" s="1"/>
  <c r="K136" i="4" s="1"/>
  <c r="L136" i="4" s="1"/>
  <c r="K137" i="4" s="1"/>
  <c r="L137" i="4" s="1"/>
  <c r="K138" i="4" s="1"/>
  <c r="L138" i="4" s="1"/>
  <c r="K139" i="4" s="1"/>
  <c r="L139" i="4" s="1"/>
  <c r="K140" i="4" s="1"/>
  <c r="L140" i="4" s="1"/>
  <c r="K141" i="4" s="1"/>
  <c r="L141" i="4" s="1"/>
  <c r="K142" i="4" s="1"/>
  <c r="L142" i="4" s="1"/>
  <c r="K143" i="4" s="1"/>
  <c r="L143" i="4" s="1"/>
  <c r="K144" i="4" s="1"/>
  <c r="L144" i="4" s="1"/>
  <c r="K145" i="4" s="1"/>
  <c r="L145" i="4" s="1"/>
  <c r="K146" i="4" s="1"/>
  <c r="L146" i="4" s="1"/>
  <c r="K147" i="4" s="1"/>
  <c r="L147" i="4" s="1"/>
  <c r="K148" i="4" s="1"/>
  <c r="L148" i="4" s="1"/>
  <c r="K149" i="4" s="1"/>
  <c r="L149" i="4" s="1"/>
  <c r="K150" i="4" s="1"/>
  <c r="L150" i="4" s="1"/>
  <c r="K151" i="4" s="1"/>
  <c r="L151" i="4" s="1"/>
  <c r="K152" i="4" s="1"/>
  <c r="L152" i="4" s="1"/>
  <c r="K153" i="4" s="1"/>
  <c r="L153" i="4" s="1"/>
  <c r="K154" i="4" s="1"/>
  <c r="L154" i="4" s="1"/>
  <c r="K155" i="4" s="1"/>
  <c r="L155" i="4" s="1"/>
  <c r="K156" i="4" s="1"/>
  <c r="L156" i="4" s="1"/>
  <c r="K157" i="4" s="1"/>
  <c r="L157" i="4" s="1"/>
  <c r="K158" i="4" s="1"/>
  <c r="L158" i="4" s="1"/>
  <c r="K159" i="4" s="1"/>
  <c r="L159" i="4" s="1"/>
  <c r="J108" i="4"/>
  <c r="J107" i="4"/>
  <c r="J106" i="4"/>
  <c r="J105" i="4"/>
  <c r="J104" i="4"/>
  <c r="J103" i="4"/>
  <c r="J102" i="4"/>
  <c r="J101" i="4"/>
  <c r="J100" i="4"/>
  <c r="J99" i="4"/>
  <c r="J98" i="4"/>
  <c r="J97" i="4"/>
  <c r="J96" i="4"/>
  <c r="J95" i="4"/>
  <c r="J94" i="4"/>
  <c r="J93" i="4"/>
  <c r="J92" i="4"/>
  <c r="J91" i="4"/>
  <c r="J90" i="4"/>
  <c r="J89" i="4"/>
  <c r="J88" i="4"/>
  <c r="J87" i="4"/>
  <c r="J86" i="4"/>
  <c r="J85" i="4"/>
  <c r="J84" i="4"/>
  <c r="J83" i="4"/>
  <c r="J82" i="4"/>
  <c r="J81" i="4"/>
  <c r="J80" i="4"/>
  <c r="J79" i="4"/>
  <c r="J78" i="4"/>
  <c r="J77" i="4"/>
  <c r="J76" i="4"/>
  <c r="J75" i="4"/>
  <c r="J74" i="4"/>
  <c r="J73" i="4"/>
  <c r="J72" i="4"/>
  <c r="J71" i="4"/>
  <c r="J70" i="4"/>
  <c r="J69" i="4"/>
  <c r="J68" i="4"/>
  <c r="J67" i="4"/>
  <c r="J66" i="4"/>
  <c r="J65" i="4"/>
  <c r="J64" i="4"/>
  <c r="J63" i="4"/>
  <c r="J62" i="4"/>
  <c r="J61" i="4"/>
  <c r="J60" i="4"/>
  <c r="J59" i="4"/>
  <c r="J58" i="4"/>
  <c r="J57" i="4"/>
  <c r="J56" i="4"/>
  <c r="J55" i="4"/>
  <c r="J54" i="4"/>
  <c r="J53" i="4"/>
  <c r="J52" i="4"/>
  <c r="J51" i="4"/>
  <c r="J50" i="4"/>
  <c r="J49" i="4"/>
  <c r="J48" i="4"/>
  <c r="J47" i="4"/>
  <c r="J46" i="4"/>
  <c r="J45" i="4"/>
  <c r="J44" i="4"/>
  <c r="J43" i="4"/>
  <c r="J42" i="4"/>
  <c r="J41" i="4"/>
  <c r="J40" i="4"/>
  <c r="J39" i="4"/>
  <c r="J38" i="4"/>
  <c r="J37" i="4"/>
  <c r="J36" i="4"/>
  <c r="J35" i="4"/>
  <c r="J34" i="4"/>
  <c r="J33" i="4"/>
  <c r="J32" i="4"/>
  <c r="J31" i="4"/>
  <c r="J30" i="4"/>
  <c r="J29" i="4"/>
  <c r="J28" i="4"/>
  <c r="J27" i="4"/>
  <c r="J26" i="4"/>
  <c r="J25" i="4"/>
  <c r="J24" i="4"/>
  <c r="J23" i="4"/>
  <c r="J22" i="4"/>
  <c r="J21" i="4"/>
  <c r="J20" i="4"/>
  <c r="J19" i="4"/>
  <c r="J18" i="4"/>
  <c r="J17" i="4"/>
  <c r="J16" i="4"/>
  <c r="J15" i="4"/>
  <c r="J14" i="4"/>
  <c r="J13" i="4"/>
  <c r="J12" i="4"/>
  <c r="J11" i="4"/>
  <c r="J10" i="4"/>
  <c r="J9" i="4"/>
  <c r="J8" i="4"/>
  <c r="J7" i="4"/>
  <c r="J6" i="4"/>
  <c r="J5" i="4"/>
  <c r="J4" i="4"/>
  <c r="J3" i="4"/>
  <c r="J1" i="3" l="1"/>
  <c r="D1" i="3"/>
  <c r="G2" i="3"/>
  <c r="AY2" i="3"/>
  <c r="AQ2" i="3"/>
  <c r="AI2" i="3"/>
  <c r="AA2" i="3"/>
  <c r="S2" i="3"/>
  <c r="K2" i="3"/>
  <c r="AW1" i="3"/>
  <c r="AO1" i="3"/>
  <c r="AG1" i="3"/>
  <c r="Y1" i="3"/>
  <c r="Q1" i="3"/>
  <c r="D2" i="3"/>
  <c r="G1" i="3"/>
  <c r="AX2" i="3"/>
  <c r="AP2" i="3"/>
  <c r="AH2" i="3"/>
  <c r="Z2" i="3"/>
  <c r="R2" i="3"/>
  <c r="J2" i="3"/>
  <c r="AV1" i="3"/>
  <c r="AN1" i="3"/>
  <c r="AF1" i="3"/>
  <c r="X1" i="3"/>
  <c r="P1" i="3"/>
  <c r="E2" i="3"/>
  <c r="I2" i="3"/>
  <c r="AW2" i="3"/>
  <c r="AO2" i="3"/>
  <c r="AG2" i="3"/>
  <c r="Y2" i="3"/>
  <c r="Q2" i="3"/>
  <c r="BC1" i="3"/>
  <c r="AU1" i="3"/>
  <c r="AM1" i="3"/>
  <c r="AE1" i="3"/>
  <c r="W1" i="3"/>
  <c r="O1" i="3"/>
  <c r="E1" i="3"/>
  <c r="I1" i="3"/>
  <c r="AV2" i="3"/>
  <c r="AN2" i="3"/>
  <c r="AF2" i="3"/>
  <c r="X2" i="3"/>
  <c r="P2" i="3"/>
  <c r="BB1" i="3"/>
  <c r="AT1" i="3"/>
  <c r="AL1" i="3"/>
  <c r="AD1" i="3"/>
  <c r="V1" i="3"/>
  <c r="N1" i="3"/>
  <c r="F1" i="3"/>
  <c r="BC2" i="3"/>
  <c r="AU2" i="3"/>
  <c r="AM2" i="3"/>
  <c r="AE2" i="3"/>
  <c r="W2" i="3"/>
  <c r="O2" i="3"/>
  <c r="BA1" i="3"/>
  <c r="AS1" i="3"/>
  <c r="AK1" i="3"/>
  <c r="AC1" i="3"/>
  <c r="U1" i="3"/>
  <c r="M1" i="3"/>
  <c r="F2" i="3"/>
  <c r="BB2" i="3"/>
  <c r="AT2" i="3"/>
  <c r="AL2" i="3"/>
  <c r="AD2" i="3"/>
  <c r="V2" i="3"/>
  <c r="N2" i="3"/>
  <c r="AZ1" i="3"/>
  <c r="AR1" i="3"/>
  <c r="AJ1" i="3"/>
  <c r="AB1" i="3"/>
  <c r="T1" i="3"/>
  <c r="L1" i="3"/>
  <c r="H2" i="3"/>
  <c r="BA2" i="3"/>
  <c r="AS2" i="3"/>
  <c r="AK2" i="3"/>
  <c r="AC2" i="3"/>
  <c r="U2" i="3"/>
  <c r="M2" i="3"/>
  <c r="AY1" i="3"/>
  <c r="AQ1" i="3"/>
  <c r="AI1" i="3"/>
  <c r="AA1" i="3"/>
  <c r="S1" i="3"/>
  <c r="K1" i="3"/>
  <c r="H1" i="3"/>
  <c r="AZ2" i="3"/>
  <c r="AR2" i="3"/>
  <c r="AJ2" i="3"/>
  <c r="AB2" i="3"/>
  <c r="T2" i="3"/>
  <c r="L2" i="3"/>
  <c r="AX1" i="3"/>
  <c r="AP1" i="3"/>
  <c r="AH1" i="3"/>
  <c r="Z1" i="3"/>
  <c r="R1" i="3"/>
  <c r="D16" i="4"/>
  <c r="D15" i="4"/>
  <c r="D14" i="4"/>
  <c r="D13" i="4"/>
  <c r="D12" i="4"/>
  <c r="D11" i="4"/>
  <c r="D10" i="4"/>
  <c r="D9" i="4"/>
  <c r="D8" i="4"/>
  <c r="D7" i="4"/>
  <c r="D6" i="4"/>
  <c r="D5" i="4"/>
  <c r="D4" i="4"/>
  <c r="D3" i="4"/>
  <c r="D2" i="4"/>
</calcChain>
</file>

<file path=xl/connections.xml><?xml version="1.0" encoding="utf-8"?>
<connections xmlns="http://schemas.openxmlformats.org/spreadsheetml/2006/main">
  <connection id="1" keepAlive="1" name="ModelConnection_ExternalData_1" description="Data Model" type="5" refreshedVersion="5" minRefreshableVersion="5" saveData="1">
    <dbPr connection="Data Model Connection" command="Effort" commandType="3"/>
    <extLst>
      <ext xmlns:x15="http://schemas.microsoft.com/office/spreadsheetml/2010/11/main" uri="{DE250136-89BD-433C-8126-D09CA5730AF9}">
        <x15:connection id="" model="1"/>
      </ext>
    </extLst>
  </connection>
  <connection id="2" keepAlive="1" name="ModelConnection_ExternalData_11" description="Data Model" type="5" refreshedVersion="5" minRefreshableVersion="5" saveData="1">
    <dbPr connection="Data Model Connection" command="Resource" commandType="3"/>
    <extLst>
      <ext xmlns:x15="http://schemas.microsoft.com/office/spreadsheetml/2010/11/main" uri="{DE250136-89BD-433C-8126-D09CA5730AF9}">
        <x15:connection id="" model="1"/>
      </ext>
    </extLst>
  </connection>
  <connection id="3" name="Query - Effort" description="Connection to the 'Effort' query in the workbook." type="100" refreshedVersion="5" minRefreshableVersion="5">
    <extLst>
      <ext xmlns:x15="http://schemas.microsoft.com/office/spreadsheetml/2010/11/main" uri="{DE250136-89BD-433C-8126-D09CA5730AF9}">
        <x15:connection id="c595aa81-1920-4f17-b3fc-4f02fbe87911">
          <x15:oledbPr connection="provider=Microsoft.Mashup.OleDb.1;data source=$EmbeddedMashup(81855b92-860e-4044-9d98-b6025e72cb65)$;location=Effort;extended properties=UEsDBBQAAgAIAG1/O1vBQlBpqgAAAPoAAAASABwAQ29uZmlnL1BhY2thZ2UueG1sIKIYACigFAAAAAAAAAAAAAAAAAAAAAAAAAAAAIWPTQ6CMBSEr0K657WUgD95lIVbSUyIxi0pFRqhGCiWu7nwSF5BE8W4czfz5VvMPG53TKe28a6qH3RnEhIAI54ysiu1qRIy2pO/JKnAXSHPRaW8l2yG9TSUCamtvawpdc6BC6HrK8oZC+gx2+ayVm1BvrL+L/vaDLYwUhGBh/cYwSHmEHHOYcECpDPGTJs5BxBByFcxMKQ/GDdjY8deCWX8fY50rkg/P8QTUEsDBBQAAgAIAG1/O1s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BtfztbWm85lScGAACxIQAAEwAcAEZvcm11bGFzL1NlY3Rpb24xLm0gohgAKKAUAAAAAAAAAAAAAAAAAAAAAAAAAAAAvVldT9tIFH1H4j9YXq02kdKYmbGdeCseKFCVLh+FhFartqpMMi0Wjh3Zky4s4r/vjG0Sf8yZQlVtH9pyz/ice+aO702YnM9ElCbWpPyXvNze2t7Kr8OMz63Dr1/TTFi7VszF9pYl/0zSVTbjMnJ4O+Px8EOa3Vyl6U3vdRTz4X6aCJ6IvGfv//npMudZXvz96YDnNyJdfjrf+1IyfjkIRTi8jfNbuz+wklUcDyyRrXh/UKpUqybXnCv1UvT+45Hgi127BO3BX1Ey37WLNfbnh4+K8nP1/G/2/nWYfJMOpndLbkuKaXglE5xmYZLLpxf7abxaJArMe3Wxwf29XWLElilJ3BL8VjwMrMc4BXEG4u5jPEzuamFPH/b14ZE+PNaHA32Y7IA4AXEK4gzEgVUCvBJglgC3BNglwC8FfinwS4FfCvxS4JcCvxT4pcAvBX4p8MuAXwb8MuCXAb8M+GXALwN+GfDLgF8G/LrArwv8usCvC/y6wK8L/LrArwv8usCvC/x6wK8H/HrArwf8eqhVAb8e8Os1/D701z35XZYuUiGb8hsezuVw2PTlCqnivVb7HlgfqwV7cTyZhXGY5btqXHzua/s9+UHD12Ri6vsHZ6d/TK3Dg6OpNX1zNLHe7x1fHj55CngO23HoTre5+I4P4oQBgCImOtICI8cFcUIQMAYA9bTA2NEzjR09kVyPiChFQKAFAkfPFDhEzyQBxET1tSA7jr4WEiD6YihEXw31gL4eSka/jbJOgIw4BJBJJkhG9VWRG6bfSwmAzVSIfjfVA2A7nYKr03+IE4A48QFAGQDKt60DUEfPRKu3TQNQxFS+bR2AAQmGJBiSYEjCdfRMbnUadQBiKs9iB/DKF1oTH6P1HgCovtq/aHqQJ44P8uz5QZ89P4hxgDz3i4MPmo6Peo6PWo6POs6o1bbX2qNW364BrcZdQ1qdu44EemTsALJxu9/UEUjW6jdrJHAAWeAArqBqOVouhpDWiF8jsl4jiLT6dx2ioDoKAvWRzR3xkfa4b0CYj4IaqQpBBOyrGhdgYxUd2FkJwa1tddsa0Gq3NaTVb+vISI9QB5DRdsutI5Cs1XTXCEMyDMowKMNMMkSPuA4gc6tzqkMoJKNjPeI5HgIIhUiAEArOwC8aMfSJI4Y+e8SwZ48YWoyYC54XvwvrOFa/iJOLJY/1apVHCc/zzpppmN90gq//puzFux3y4oMaXEeJ8N2hyqEFUhPITKALQVpqavOhpSTCuiXfYC7CmEGPGfSYQY8Z9FyDnmvQcw16rkHPM+h5Bj3PoOcZ9HyDnm/Q8w16vkFvZNAbGfRGBr2RQW9s0Bsb9MYGvbFBLzDoBQa9wKAXYD2yg/UUhvQUhvQUBvWIQY8Y9IhBjxj0DP2FGPoLMfQXYugvxNBfiKG/EEN/Idr+8pPj7YIv0u9ySLyKw+TGukj/qf0GbsJjPhMq1mtPqoHFw9m1laTCOo5yMTzKDxdLcdcrfig5T0Ixu46Sb+qCJu9d8FmazYevIx7P34fxSs6zL32Vn13e9Tz0+5qkUiHSRSurEjwOc3Ha0+Y/IBumy2QZfS9G5pm45plV7kaNrVpQoBXY0yeAJ+rjEN1MYrnz9p4QWXS1Emou24Vle5PXZBlHosrGurqzDngcLSLBs9ruqyXlih420hIqHpI05dNTeThe3a25e/YLueR8JWkm4k7dzeXfixqsGYakQTikzR+Z/aD/6OL+8KMLNqw+wjQTaB7sZjYIa74sjQOehAuZZqfyJbCpedNPNyv59tmahOx3PIvSeRtS+dgfOL+x68mc8ExJnK/kM7yWyynPZWnfplHS62Y8uK8frMf/yuj5nvX4k3UqH5HoeqVKWfGpC9HhMf8qzmRW2SaTw9tlmMylSu2BdTolWPx/fQBbqddOe7E79/ZxOgvVZXG5ExtwuAFgVQguiy7R+qfeuoBMqplF+drJ8KWI4uhfycLLi+IHcJC9Hx7kTuYqmTZ9dRaT1eKKZ1JreytK9HL1m/V1Mf/3u/VHZXC7vvmGYbxff/JdTlPuud+Tfu4mp/OytHtJ7RQ1gZNwuZRkIsXfomTi6mm56vdO7X9mqjWvukjj/OhoXv4HUEsBAi0AFAACAAgAbX87W8FCUGmqAAAA+gAAABIAAAAAAAAAAAAAAAAAAAAAAENvbmZpZy9QYWNrYWdlLnhtbFBLAQItABQAAgAIAG1/O1sPyumrpAAAAOkAAAATAAAAAAAAAAAAAAAAAPYAAABbQ29udGVudF9UeXBlc10ueG1sUEsBAi0AFAACAAgAbX87W1pvOZUnBgAAsSEAABMAAAAAAAAAAAAAAAAA5wEAAEZvcm11bGFzL1NlY3Rpb24xLm1QSwUGAAAAAAMAAwDCAAAAWwgAAAAA">
            <x15:dbTables>
              <x15:dbTable name="Effort"/>
            </x15:dbTables>
          </x15:oledbPr>
        </x15:connection>
      </ext>
    </extLst>
  </connection>
  <connection id="4" name="Query - Resource" description="Connection to the 'Resource' query in the workbook." type="100" refreshedVersion="5" minRefreshableVersion="5">
    <extLst>
      <ext xmlns:x15="http://schemas.microsoft.com/office/spreadsheetml/2010/11/main" uri="{DE250136-89BD-433C-8126-D09CA5730AF9}">
        <x15:connection id="30ac6aef-e9ce-4111-919b-17e37d551af0">
          <x15:oledbPr connection="provider=Microsoft.Mashup.OleDb.1;data source=$EmbeddedMashup(81855b92-860e-4044-9d98-b6025e72cb65)$;location=Resource;extended properties=&quot;UEsDBBQAAgAIAHh/O1vBQlBpqgAAAPoAAAASABwAQ29uZmlnL1BhY2thZ2UueG1sIKIYACigFAAAAAAAAAAAAAAAAAAAAAAAAAAAAIWPTQ6CMBSEr0K657WUgD95lIVbSUyIxi0pFRqhGCiWu7nwSF5BE8W4czfz5VvMPG53TKe28a6qH3RnEhIAI54ysiu1qRIy2pO/JKnAXSHPRaW8l2yG9TSUCamtvawpdc6BC6HrK8oZC+gx2+ayVm1BvrL+L/vaDLYwUhGBh/cYwSHmEHHOYcECpDPGTJs5BxBByFcxMKQ/GDdjY8deCWX8fY50rkg/P8QTUEsDBBQAAgAIAHh/O1s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B4fztbBX77BE4BAABXAgAAEwAcAEZvcm11bGFzL1NlY3Rpb24xLm0gohgAKKAUAAAAAAAAAAAAAAAAAAAAAAAAAAAAfVFda8IwFH0v9D+EjEELRfB10ge/xsacTOvYg4rEep3FNLckt1tH8b8vtXZucywPCdxzcj4SAzElqFhUn+2O67iO2QkNGzYFg7mOgYVMArkOsytqJsMiBtl6Qb1fI+6920RCq4+KQJHxeP9m8WxAm+O+GIDZE2aLSXc13G5R02ogSLQKaQruB0zlUgaMdA5+ULs0zqtoB0DWrbYt5/cEacgbmAcPidqE/Mjiy8O8kl2eNK74k8YUyRa5A7GxYbgVmom1DXpCTnPvp13A5ie8K2UUCym0Cat0S/9Lur8T6tUqzz4yOMvOtFDG9kv7KPNUVaDx/sgRlCWfdM/vOxap7cLI8hlBQYeAlXyEsai+5AJ4FFlmxQhZLzeJAmMuKDZ4dduyrhtM5eka9OFw7jCFFN8spYdEmLIpvn97oRocCUNj71fdoO27TqL+k+l8AlBLAQItABQAAgAIAHh/O1vBQlBpqgAAAPoAAAASAAAAAAAAAAAAAAAAAAAAAABDb25maWcvUGFja2FnZS54bWxQSwECLQAUAAIACAB4fztbD8rpq6QAAADpAAAAEwAAAAAAAAAAAAAAAAD2AAAAW0NvbnRlbnRfVHlwZXNdLnhtbFBLAQItABQAAgAIAHh/O1sFfvsETgEAAFcCAAATAAAAAAAAAAAAAAAAAOcBAABGb3JtdWxhcy9TZWN0aW9uMS5tUEsFBgAAAAADAAMAwgAAAIIDAAAAAA==&quot;">
            <x15:dbTables>
              <x15:dbTable name="Resource"/>
            </x15:dbTables>
          </x15:oledbPr>
        </x15:connection>
      </ext>
    </extLst>
  </connection>
  <connection id="5"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6" keepAlive="1" name="ThisWorkbookDataModel1" description="Data Model" type="5" refreshedVersion="5" minRefreshableVersion="5" background="1">
    <dbPr connection="Data Model Connection" command="Effort" commandType="3"/>
    <extLst>
      <ext xmlns:x15="http://schemas.microsoft.com/office/spreadsheetml/2010/11/main" uri="{DE250136-89BD-433C-8126-D09CA5730AF9}">
        <x15:connection id="" model="1"/>
      </ext>
    </extLst>
  </connection>
  <connection id="7" keepAlive="1" name="ThisWorkbookDataModel2" description="Data Model" type="5" refreshedVersion="5" minRefreshableVersion="5" background="1">
    <dbPr connection="Data Model Connection" command="Resource" commandType="3"/>
    <extLst>
      <ext xmlns:x15="http://schemas.microsoft.com/office/spreadsheetml/2010/11/main" uri="{DE250136-89BD-433C-8126-D09CA5730AF9}">
        <x15:connection id="" model="1"/>
      </ext>
    </extLst>
  </connection>
  <connection id="8" name="WorksheetConnection_QA_Effort_Data Report 1 done.xlsx!Effort" type="102" refreshedVersion="5" minRefreshableVersion="5">
    <extLst>
      <ext xmlns:x15="http://schemas.microsoft.com/office/spreadsheetml/2010/11/main" uri="{DE250136-89BD-433C-8126-D09CA5730AF9}">
        <x15:connection id="Effort1-73fd7db0-f1d8-42ab-82bb-d17951d51f6c" autoDelete="1">
          <x15:rangePr sourceName="_xlcn.WorksheetConnection_QA_Effort_DataReport1done.xlsxEffort1"/>
        </x15:connection>
      </ext>
    </extLst>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<sst xmlns="http://schemas.openxmlformats.org/spreadsheetml/2006/main" count="915" uniqueCount="130">
  <si>
    <t>Location</t>
  </si>
  <si>
    <t>Rajeswari</t>
  </si>
  <si>
    <t>Hyderabad</t>
  </si>
  <si>
    <t>DLA</t>
  </si>
  <si>
    <t>Sree Parvathi</t>
  </si>
  <si>
    <t>Tax</t>
  </si>
  <si>
    <t>Harket</t>
  </si>
  <si>
    <t>Mumbai</t>
  </si>
  <si>
    <t>Anubha</t>
  </si>
  <si>
    <t>Delhi</t>
  </si>
  <si>
    <t>Consulting</t>
  </si>
  <si>
    <t>Geeta</t>
  </si>
  <si>
    <t>UK</t>
  </si>
  <si>
    <t>Jeffrey</t>
  </si>
  <si>
    <t>Audit</t>
  </si>
  <si>
    <t>Suchismita</t>
  </si>
  <si>
    <t>Global</t>
  </si>
  <si>
    <t>Madhavi</t>
  </si>
  <si>
    <t>Bangalore</t>
  </si>
  <si>
    <t>Priyam</t>
  </si>
  <si>
    <t>Oindrilla</t>
  </si>
  <si>
    <t>EA</t>
  </si>
  <si>
    <t>Sonia</t>
  </si>
  <si>
    <t>Sherline</t>
  </si>
  <si>
    <t>Namrata</t>
  </si>
  <si>
    <t>Roja</t>
  </si>
  <si>
    <t>Bhavneet</t>
  </si>
  <si>
    <t>Amrita</t>
  </si>
  <si>
    <t>Advisory</t>
  </si>
  <si>
    <t>Resource</t>
  </si>
  <si>
    <t>LDS</t>
  </si>
  <si>
    <t>Task</t>
  </si>
  <si>
    <t>Review</t>
  </si>
  <si>
    <t>Idle</t>
  </si>
  <si>
    <t>PTO</t>
  </si>
  <si>
    <t>Training</t>
  </si>
  <si>
    <t>Worked for Business</t>
  </si>
  <si>
    <t>FY23-P01-W1</t>
  </si>
  <si>
    <t>FY23-P01-W2</t>
  </si>
  <si>
    <t>FY23-P01-W3</t>
  </si>
  <si>
    <t>DON'T EDIT THIS VALUE</t>
  </si>
  <si>
    <t>FY23-P01-W4</t>
  </si>
  <si>
    <t>FY23-P02-W1</t>
  </si>
  <si>
    <t>FY23-P02-W2</t>
  </si>
  <si>
    <t>FY23-P02-W3</t>
  </si>
  <si>
    <t>FY23-P02-W4</t>
  </si>
  <si>
    <t>FY23-P03-W1</t>
  </si>
  <si>
    <t>FY23-P03-W2</t>
  </si>
  <si>
    <t>FY23-P03-W3</t>
  </si>
  <si>
    <t>FY23-P03-W4</t>
  </si>
  <si>
    <t>FY23-P04-W1</t>
  </si>
  <si>
    <t>FY23-P04-W2</t>
  </si>
  <si>
    <t>FY23-P04-W3</t>
  </si>
  <si>
    <t>FY23-P04-W4</t>
  </si>
  <si>
    <t>FY23-P05-W1</t>
  </si>
  <si>
    <t>FY23-P05-W2</t>
  </si>
  <si>
    <t>FY23-P05-W3</t>
  </si>
  <si>
    <t>FY23-P05-W4</t>
  </si>
  <si>
    <t>FY23-P06-W1</t>
  </si>
  <si>
    <t>FY23-P06-W2</t>
  </si>
  <si>
    <t>FY23-P06-W3</t>
  </si>
  <si>
    <t>FY23-P06-W4</t>
  </si>
  <si>
    <t>FY23-P07-W1</t>
  </si>
  <si>
    <t>FY23-P07-W2</t>
  </si>
  <si>
    <t>FY23-P07-W3</t>
  </si>
  <si>
    <t>FY23-P07-W4</t>
  </si>
  <si>
    <t>FY23-P08-W1</t>
  </si>
  <si>
    <t>FY23-P08-W2</t>
  </si>
  <si>
    <t>FY23-P08-W3</t>
  </si>
  <si>
    <t>FY23-P08-W4</t>
  </si>
  <si>
    <t>FY23-P09-W1</t>
  </si>
  <si>
    <t>FY23-P09-W2</t>
  </si>
  <si>
    <t>FY23-P09-W3</t>
  </si>
  <si>
    <t>FY23-P09-W4</t>
  </si>
  <si>
    <t>FY23-P10-W1</t>
  </si>
  <si>
    <t>FY23-P10-W2</t>
  </si>
  <si>
    <t>FY23-P10-W3</t>
  </si>
  <si>
    <t>FY23-P10-W4</t>
  </si>
  <si>
    <t>FY23-P11-W1</t>
  </si>
  <si>
    <t>FY23-P11-W2</t>
  </si>
  <si>
    <t>FY23-P11-W3</t>
  </si>
  <si>
    <t>FY23-P11-W4</t>
  </si>
  <si>
    <t>FY23-P12-W1</t>
  </si>
  <si>
    <t>FY23-P12-W2</t>
  </si>
  <si>
    <t>FY23-P12-W3</t>
  </si>
  <si>
    <t>FY23-P12-W4</t>
  </si>
  <si>
    <t>FY23-P13-W1</t>
  </si>
  <si>
    <t>FY23-P13-W2</t>
  </si>
  <si>
    <t>FY23-P13-W3</t>
  </si>
  <si>
    <t>FY23-P13-W4</t>
  </si>
  <si>
    <t>QA Resource Name</t>
  </si>
  <si>
    <t>FY</t>
  </si>
  <si>
    <t>Period</t>
  </si>
  <si>
    <t>Week</t>
  </si>
  <si>
    <t>FY-Period-Week</t>
  </si>
  <si>
    <t>Start Date</t>
  </si>
  <si>
    <t>End Date</t>
  </si>
  <si>
    <t>FY22</t>
  </si>
  <si>
    <t>P01</t>
  </si>
  <si>
    <t>W1</t>
  </si>
  <si>
    <t>W2</t>
  </si>
  <si>
    <t>W3</t>
  </si>
  <si>
    <t>W4</t>
  </si>
  <si>
    <t>P02</t>
  </si>
  <si>
    <t>P03</t>
  </si>
  <si>
    <t>P04</t>
  </si>
  <si>
    <t>P05</t>
  </si>
  <si>
    <t>P06</t>
  </si>
  <si>
    <t>P07</t>
  </si>
  <si>
    <t>P08</t>
  </si>
  <si>
    <t>P09</t>
  </si>
  <si>
    <t>P10</t>
  </si>
  <si>
    <t>P11</t>
  </si>
  <si>
    <t>P12</t>
  </si>
  <si>
    <t>P13</t>
  </si>
  <si>
    <t>FY23</t>
  </si>
  <si>
    <t>W5</t>
  </si>
  <si>
    <t>FY24</t>
  </si>
  <si>
    <t>Holiday</t>
  </si>
  <si>
    <t>Allocated %</t>
  </si>
  <si>
    <t>Mapped to Business</t>
  </si>
  <si>
    <t>Business</t>
  </si>
  <si>
    <t>Insert Data by Adding new row in the top</t>
  </si>
  <si>
    <t>Row Labels</t>
  </si>
  <si>
    <t>Grand Total</t>
  </si>
  <si>
    <t>Utilized effort</t>
  </si>
  <si>
    <t>Sum of Utilized effort</t>
  </si>
  <si>
    <t>Sum of Sum of Available effort</t>
  </si>
  <si>
    <t>Review %</t>
  </si>
  <si>
    <t>No of Resources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</si>
</sst>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10" x14ac:knownFonts="1">
    <font>
      <sz val="11"/>
      <color theme="1"/>
      <name val="Calibri"/>
      <family val="2"/>
      <scheme val="minor"/>
    </font>
    <font>
      <sz val="8"/>
      <name val="Calibri"/>
      <family val="2"/>
      <scheme val="minor"/>
    </font>
    <font>
      <sz val="11"/>
      <color theme="1"/>
      <name val="Calibri"/>
      <family val="2"/>
      <scheme val="minor"/>
    </font>
    <font>
      <b/>
      <sz val="8"/>
      <color theme="1"/>
      <name val="Calibri"/>
      <family val="2"/>
      <scheme val="minor"/>
    </font>
    <font>
      <sz val="8"/>
      <color theme="1"/>
      <name val="Calibri"/>
      <family val="2"/>
      <scheme val="minor"/>
    </font>
    <font>
      <b/>
      <sz val="8"/>
      <color theme="0"/>
      <name val="Calibri"/>
      <family val="2"/>
      <scheme val="minor"/>
    </font>
    <font>
      <sz val="14"/>
      <color theme="1"/>
      <name val="Calibri"/>
      <family val="2"/>
      <scheme val="minor"/>
    </font>
    <font>
      <sz val="11"/>
      <color rgb="FFFF0000"/>
      <name val="Calibri"/>
      <family val="2"/>
      <scheme val="minor"/>
    </font>
    <font>
      <sz val="11"/>
      <color theme="0"/>
      <name val="Calibri"/>
      <family val="2"/>
      <scheme val="minor"/>
    </font>
    <font>
      <sz val="14"/>
      <name val="Calibri"/>
      <family val="2"/>
      <scheme val="minor"/>
    </font>
  </fonts>
  <fills count="6">
    <fill>
      <patternFill patternType="none"/>
    </fill>
    <fill>
      <patternFill patternType="gray125"/>
    </fill>
    <fill>
      <patternFill patternType="solid">
        <fgColor theme="5" tint="0.59999389629810485"/>
        <bgColor indexed="65"/>
      </patternFill>
    </fill>
    <fill>
      <patternFill patternType="solid">
        <fgColor rgb="FFFFFF00"/>
        <bgColor indexed="64"/>
      </patternFill>
    </fill>
    <fill>
      <patternFill patternType="solid">
        <fgColor theme="1" tint="0.14999847407452621"/>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0" applyNumberFormat="0" applyBorder="0" applyAlignment="0" applyProtection="0"/>
  </cellStyleXfs>
  <cellXfs count="25">
    <xf numFmtId="0" fontId="0" fillId="0" borderId="0" xfId="0"/>
    <xf numFmtId="0" fontId="3" fillId="0" borderId="0" xfId="0" applyFont="1" applyAlignment="1">
      <alignment horizontal="left"/>
    </xf>
    <xf numFmtId="0" fontId="4" fillId="0" borderId="0" xfId="0" applyFont="1" applyAlignment="1">
      <alignment horizontal="left"/>
    </xf>
    <xf numFmtId="164" fontId="4" fillId="0" borderId="1" xfId="0" applyNumberFormat="1" applyFont="1" applyBorder="1" applyAlignment="1">
      <alignment horizontal="center" vertical="center" wrapText="1"/>
    </xf>
    <xf numFmtId="0" fontId="5" fillId="0" borderId="0" xfId="0" applyFont="1" applyAlignment="1">
      <alignment horizontal="center"/>
    </xf>
    <xf numFmtId="0" fontId="0" fillId="0" borderId="0" xfId="0" applyAlignment="1">
      <alignment horizontal="center" vertical="center"/>
    </xf>
    <xf numFmtId="0" fontId="5" fillId="4" borderId="0" xfId="0" applyFont="1" applyFill="1" applyAlignment="1">
      <alignment horizontal="left"/>
    </xf>
    <xf numFmtId="0" fontId="1" fillId="0" borderId="0" xfId="0" applyFont="1" applyAlignment="1">
      <alignment horizontal="left"/>
    </xf>
    <xf numFmtId="0" fontId="4" fillId="0" borderId="0" xfId="0" applyFont="1" applyAlignment="1">
      <alignment horizontal="center" vertical="center" wrapText="1"/>
    </xf>
    <xf numFmtId="0" fontId="4" fillId="0" borderId="0" xfId="0" applyFont="1" applyAlignment="1">
      <alignment horizontal="center" vertical="center"/>
    </xf>
    <xf numFmtId="0" fontId="6" fillId="2" borderId="0" xfId="1" applyFont="1" applyBorder="1" applyAlignment="1">
      <alignment horizontal="center"/>
    </xf>
    <xf numFmtId="0" fontId="4" fillId="0" borderId="0" xfId="0" applyFont="1" applyAlignment="1">
      <alignment horizontal="center"/>
    </xf>
    <xf numFmtId="164" fontId="0" fillId="0" borderId="0" xfId="0" applyNumberFormat="1"/>
    <xf numFmtId="0" fontId="0" fillId="3" borderId="0" xfId="0" applyFill="1"/>
    <xf numFmtId="164" fontId="0" fillId="3" borderId="0" xfId="0" applyNumberFormat="1" applyFill="1"/>
    <xf numFmtId="0" fontId="0" fillId="5" borderId="0" xfId="0" applyFill="1"/>
    <xf numFmtId="2" fontId="0" fillId="0" borderId="0" xfId="0" applyNumberFormat="1"/>
    <xf numFmtId="0" fontId="7" fillId="3" borderId="0" xfId="0" applyFont="1" applyFill="1"/>
    <xf numFmtId="0" fontId="0" fillId="0" borderId="0" xfId="0" pivotButton="1"/>
    <xf numFmtId="0" fontId="0" fillId="0" borderId="0" xfId="0" applyAlignment="1">
      <alignment horizontal="left"/>
    </xf>
    <xf numFmtId="0" fontId="0" fillId="0" borderId="0" xfId="0" applyNumberFormat="1"/>
    <xf numFmtId="0" fontId="8" fillId="5" borderId="0" xfId="0" applyFont="1" applyFill="1" applyAlignment="1">
      <alignment horizontal="left" vertical="top"/>
    </xf>
    <xf numFmtId="0" fontId="3" fillId="3" borderId="0" xfId="0" applyFont="1" applyFill="1" applyAlignment="1">
      <alignment horizontal="left" vertical="center"/>
    </xf>
    <xf numFmtId="0" fontId="9" fillId="2" borderId="0" xfId="1" applyFont="1" applyBorder="1" applyAlignment="1">
      <alignment horizontal="left" vertical="top"/>
    </xf>
    <xf numFmtId="10" fontId="0" fillId="0" borderId="0" xfId="0" applyNumberFormat="1"/>
  </cellXfs>
  <cellStyles count="2">
    <cellStyle name="40% - Accent2" xfId="1" builtinId="35"/>
    <cellStyle name="Normal" xfId="0" builtinId="0"/>
  </cellStyles>
  <dxfs count="8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rgb="FF0070C0"/>
        <name val="Calibri"/>
        <scheme val="minor"/>
      </font>
      <alignment horizontal="left" vertical="bottom" textRotation="0" wrapText="0" indent="0" justifyLastLine="0" shrinkToFit="0" readingOrder="0"/>
    </dxf>
    <dxf>
      <font>
        <b val="0"/>
        <i val="0"/>
        <strike val="0"/>
        <condense val="0"/>
        <extend val="0"/>
        <outline val="0"/>
        <shadow val="0"/>
        <u val="none"/>
        <vertAlign val="baseline"/>
        <sz val="8"/>
        <color rgb="FF0070C0"/>
        <name val="Calibri"/>
        <scheme val="minor"/>
      </font>
      <numFmt numFmtId="0" formatCode="General"/>
      <fill>
        <patternFill patternType="none">
          <fgColor indexed="64"/>
          <bgColor indexed="65"/>
        </patternFill>
      </fill>
      <alignment horizontal="left" vertical="bottom" textRotation="0" wrapText="0" indent="0" justifyLastLine="0" shrinkToFit="0" readingOrder="0"/>
    </dxf>
    <dxf>
      <font>
        <sz val="8"/>
        <color rgb="FF0070C0"/>
      </font>
      <numFmt numFmtId="13" formatCode="0%"/>
      <fill>
        <patternFill patternType="none">
          <fgColor indexed="64"/>
          <bgColor indexed="65"/>
        </patternFill>
      </fill>
      <alignment horizontal="left" vertical="bottom" textRotation="0" wrapText="0" indent="0" justifyLastLine="0" shrinkToFit="0" readingOrder="0"/>
    </dxf>
    <dxf>
      <border outline="0">
        <right style="thin">
          <color rgb="FF000000"/>
        </right>
        <top style="thin">
          <color rgb="FF000000"/>
        </top>
        <bottom style="thin">
          <color rgb="FF000000"/>
        </bottom>
      </border>
    </dxf>
    <dxf>
      <font>
        <b val="0"/>
        <i val="0"/>
        <strike val="0"/>
        <condense val="0"/>
        <extend val="0"/>
        <outline val="0"/>
        <shadow val="0"/>
        <u val="none"/>
        <vertAlign val="baseline"/>
        <sz val="8"/>
        <color rgb="FF000000"/>
        <name val="Calibri"/>
        <scheme val="none"/>
      </font>
      <fill>
        <patternFill patternType="none">
          <fgColor rgb="FF000000"/>
          <bgColor auto="1"/>
        </patternFill>
      </fill>
      <alignment horizontal="left" vertical="bottom" textRotation="0" wrapText="0" indent="0" justifyLastLine="0" shrinkToFit="0" readingOrder="0"/>
    </dxf>
    <dxf>
      <border outline="0">
        <bottom style="thin">
          <color rgb="FF000000"/>
        </bottom>
      </border>
    </dxf>
    <dxf>
      <font>
        <b/>
        <i val="0"/>
        <strike val="0"/>
        <condense val="0"/>
        <extend val="0"/>
        <outline val="0"/>
        <shadow val="0"/>
        <u val="none"/>
        <vertAlign val="baseline"/>
        <sz val="8"/>
        <color theme="0"/>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style="thin">
          <color indexed="64"/>
        </right>
        <top/>
        <bottom/>
      </border>
    </dxf>
    <dxf>
      <numFmt numFmtId="2" formatCode="0.00"/>
    </dxf>
    <dxf>
      <font>
        <strike val="0"/>
        <outline val="0"/>
        <shadow val="0"/>
        <u val="none"/>
        <vertAlign val="baseline"/>
        <sz val="11"/>
        <color rgb="FFFF0000"/>
        <name val="Calibri"/>
        <scheme val="minor"/>
      </font>
      <fill>
        <patternFill patternType="solid">
          <fgColor indexed="64"/>
          <bgColor rgb="FFFFFF00"/>
        </patternFill>
      </fill>
    </dxf>
    <dxf>
      <numFmt numFmtId="164" formatCode="[$-F800]dddd\,\ mmmm\ dd\,\ yyyy"/>
    </dxf>
    <dxf>
      <numFmt numFmtId="164" formatCode="[$-F800]dddd\,\ mmmm\ dd\,\ yyyy"/>
    </dxf>
    <dxf>
      <numFmt numFmtId="0" formatCode="General"/>
    </dxf>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s>
  <tableStyles count="2" defaultTableStyle="TableStyleMedium2" defaultPivotStyle="PivotStyleLight16">
    <tableStyle name="TableStyleQueryPreview" pivot="0" count="3">
      <tableStyleElement type="wholeTable" dxfId="85"/>
      <tableStyleElement type="headerRow" dxfId="84"/>
      <tableStyleElement type="firstRowStripe" dxfId="83"/>
    </tableStyle>
    <tableStyle name="TableStyleQueryResult" pivot="0" count="3">
      <tableStyleElement type="wholeTable" dxfId="82"/>
      <tableStyleElement type="headerRow" dxfId="81"/>
      <tableStyleElement type="firstRowStripe" dxfId="8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3.xml"/><Relationship Id="rId18" Type="http://schemas.microsoft.com/office/2007/relationships/slicerCache" Target="slicerCaches/slicerCache8.xml"/><Relationship Id="rId26" Type="http://schemas.openxmlformats.org/officeDocument/2006/relationships/connections" Target="connections.xml"/><Relationship Id="rId39" Type="http://schemas.openxmlformats.org/officeDocument/2006/relationships/customXml" Target="../customXml/item8.xml"/><Relationship Id="rId21" Type="http://schemas.microsoft.com/office/2007/relationships/slicerCache" Target="slicerCaches/slicerCache11.xml"/><Relationship Id="rId34" Type="http://schemas.openxmlformats.org/officeDocument/2006/relationships/customXml" Target="../customXml/item3.xml"/><Relationship Id="rId42" Type="http://schemas.openxmlformats.org/officeDocument/2006/relationships/customXml" Target="../customXml/item11.xml"/><Relationship Id="rId47" Type="http://schemas.openxmlformats.org/officeDocument/2006/relationships/customXml" Target="../customXml/item16.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6.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24" Type="http://schemas.microsoft.com/office/2007/relationships/slicerCache" Target="slicerCaches/slicerCache14.xml"/><Relationship Id="rId32" Type="http://schemas.openxmlformats.org/officeDocument/2006/relationships/customXml" Target="../customXml/item1.xml"/><Relationship Id="rId37" Type="http://schemas.openxmlformats.org/officeDocument/2006/relationships/customXml" Target="../customXml/item6.xml"/><Relationship Id="rId40" Type="http://schemas.openxmlformats.org/officeDocument/2006/relationships/customXml" Target="../customXml/item9.xml"/><Relationship Id="rId45" Type="http://schemas.openxmlformats.org/officeDocument/2006/relationships/customXml" Target="../customXml/item14.xml"/><Relationship Id="rId5" Type="http://schemas.openxmlformats.org/officeDocument/2006/relationships/worksheet" Target="worksheets/sheet5.xml"/><Relationship Id="rId15" Type="http://schemas.microsoft.com/office/2007/relationships/slicerCache" Target="slicerCaches/slicerCache5.xml"/><Relationship Id="rId23" Type="http://schemas.microsoft.com/office/2007/relationships/slicerCache" Target="slicerCaches/slicerCache13.xml"/><Relationship Id="rId28" Type="http://schemas.openxmlformats.org/officeDocument/2006/relationships/sharedStrings" Target="sharedStrings.xml"/><Relationship Id="rId36" Type="http://schemas.openxmlformats.org/officeDocument/2006/relationships/customXml" Target="../customXml/item5.xml"/><Relationship Id="rId10" Type="http://schemas.openxmlformats.org/officeDocument/2006/relationships/pivotCacheDefinition" Target="pivotCache/pivotCacheDefinition3.xml"/><Relationship Id="rId19" Type="http://schemas.microsoft.com/office/2007/relationships/slicerCache" Target="slicerCaches/slicerCache9.xml"/><Relationship Id="rId31" Type="http://schemas.openxmlformats.org/officeDocument/2006/relationships/calcChain" Target="calcChain.xml"/><Relationship Id="rId44" Type="http://schemas.openxmlformats.org/officeDocument/2006/relationships/customXml" Target="../customXml/item1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4.xml"/><Relationship Id="rId22" Type="http://schemas.microsoft.com/office/2007/relationships/slicerCache" Target="slicerCaches/slicerCache12.xml"/><Relationship Id="rId27" Type="http://schemas.openxmlformats.org/officeDocument/2006/relationships/styles" Target="styles.xml"/><Relationship Id="rId30" Type="http://schemas.openxmlformats.org/officeDocument/2006/relationships/powerPivotData" Target="model/item.data"/><Relationship Id="rId35" Type="http://schemas.openxmlformats.org/officeDocument/2006/relationships/customXml" Target="../customXml/item4.xml"/><Relationship Id="rId43" Type="http://schemas.openxmlformats.org/officeDocument/2006/relationships/customXml" Target="../customXml/item12.xml"/><Relationship Id="rId48" Type="http://schemas.openxmlformats.org/officeDocument/2006/relationships/customXml" Target="../customXml/item17.xml"/><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12" Type="http://schemas.microsoft.com/office/2007/relationships/slicerCache" Target="slicerCaches/slicerCache2.xml"/><Relationship Id="rId17" Type="http://schemas.microsoft.com/office/2007/relationships/slicerCache" Target="slicerCaches/slicerCache7.xml"/><Relationship Id="rId25" Type="http://schemas.openxmlformats.org/officeDocument/2006/relationships/theme" Target="theme/theme1.xml"/><Relationship Id="rId33" Type="http://schemas.openxmlformats.org/officeDocument/2006/relationships/customXml" Target="../customXml/item2.xml"/><Relationship Id="rId38" Type="http://schemas.openxmlformats.org/officeDocument/2006/relationships/customXml" Target="../customXml/item7.xml"/><Relationship Id="rId46" Type="http://schemas.openxmlformats.org/officeDocument/2006/relationships/customXml" Target="../customXml/item15.xml"/><Relationship Id="rId20" Type="http://schemas.microsoft.com/office/2007/relationships/slicerCache" Target="slicerCaches/slicerCache10.xml"/><Relationship Id="rId41" Type="http://schemas.openxmlformats.org/officeDocument/2006/relationships/customXml" Target="../customXml/item10.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[QA_Effort_Data Report 1 and Report 2.xlsx]Report 2!PivotTable2</c:name>
    <c:fmtId val="3"/>
  </c:pivotSource>
  <c:chart>
    <c:title>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'Report 2'!$M$2</c:f>
              <c:strCache>
                <c:ptCount val="1"/>
                <c:pt idx="0">
                  <c:v>Review %</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'Report 2'!$L$3:$L$10</c:f>
              <c:strCache>
                <c:ptCount val="7"/>
                <c:pt idx="0">
                  <c:v>Advisory</c:v>
                </c:pt>
                <c:pt idx="1">
                  <c:v>Audit</c:v>
                </c:pt>
                <c:pt idx="2">
                  <c:v>DLA</c:v>
                </c:pt>
                <c:pt idx="3">
                  <c:v>EA</c:v>
                </c:pt>
                <c:pt idx="4">
                  <c:v>Global</c:v>
                </c:pt>
                <c:pt idx="5">
                  <c:v>LDS</c:v>
                </c:pt>
                <c:pt idx="6">
                  <c:v>UK</c:v>
                </c:pt>
              </c:strCache>
            </c:strRef>
          </c:cat>
          <c:val>
            <c:numRef>
              <c:f>'Report 2'!$M$3:$M$10</c:f>
              <c:numCache>
                <c:formatCode>0.00%</c:formatCode>
                <c:ptCount val="7"/>
                <c:pt idx="0">
                  <c:v>0</c:v>
                </c:pt>
                <c:pt idx="1">
                  <c:v>0.26874999999999999</c:v>
                </c:pt>
                <c:pt idx="2">
                  <c:v>0</c:v>
                </c:pt>
                <c:pt idx="3">
                  <c:v>0.95</c:v>
                </c:pt>
                <c:pt idx="4">
                  <c:v>0</c:v>
                </c:pt>
                <c:pt idx="5">
                  <c:v>0.25</c:v>
                </c:pt>
                <c:pt idx="6">
                  <c:v>0.25</c:v>
                </c:pt>
              </c:numCache>
            </c:numRef>
          </c:val>
        </c:ser>
        <c:ser>
          <c:idx val="1"/>
          <c:order val="1"/>
          <c:tx>
            <c:strRef>
              <c:f>'Report 2'!$N$2</c:f>
              <c:strCache>
                <c:ptCount val="1"/>
                <c:pt idx="0">
                  <c:v>No of Resources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'Report 2'!$L$3:$L$10</c:f>
              <c:strCache>
                <c:ptCount val="7"/>
                <c:pt idx="0">
                  <c:v>Advisory</c:v>
                </c:pt>
                <c:pt idx="1">
                  <c:v>Audit</c:v>
                </c:pt>
                <c:pt idx="2">
                  <c:v>DLA</c:v>
                </c:pt>
                <c:pt idx="3">
                  <c:v>EA</c:v>
                </c:pt>
                <c:pt idx="4">
                  <c:v>Global</c:v>
                </c:pt>
                <c:pt idx="5">
                  <c:v>LDS</c:v>
                </c:pt>
                <c:pt idx="6">
                  <c:v>UK</c:v>
                </c:pt>
              </c:strCache>
            </c:strRef>
          </c:cat>
          <c:val>
            <c:numRef>
              <c:f>'Report 2'!$N$3:$N$10</c:f>
              <c:numCache>
                <c:formatCode>General</c:formatCode>
                <c:ptCount val="7"/>
                <c:pt idx="0">
                  <c:v>2</c:v>
                </c:pt>
                <c:pt idx="1">
                  <c:v>3</c:v>
                </c:pt>
                <c:pt idx="2">
                  <c:v>1</c:v>
                </c:pt>
                <c:pt idx="3">
                  <c:v>4</c:v>
                </c:pt>
                <c:pt idx="4">
                  <c:v>4</c:v>
                </c:pt>
                <c:pt idx="5">
                  <c:v>2</c:v>
                </c:pt>
                <c:pt idx="6">
                  <c:v>3</c:v>
                </c:pt>
              </c:numCache>
            </c:numRef>
          </c:val>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552449</xdr:colOff>
      <xdr:row>9</xdr:row>
      <xdr:rowOff>152400</xdr:rowOff>
    </xdr:from>
    <xdr:to>
      <xdr:col>2</xdr:col>
      <xdr:colOff>761999</xdr:colOff>
      <xdr:row>19</xdr:row>
      <xdr:rowOff>104775</xdr:rowOff>
    </xdr:to>
    <mc:AlternateContent xmlns:mc="http://schemas.openxmlformats.org/markup-compatibility/2006" xmlns:a14="http://schemas.microsoft.com/office/drawing/2010/main">
      <mc:Choice Requires="a14">
        <xdr:graphicFrame macro="">
          <xdr:nvGraphicFramePr>
            <xdr:cNvPr id="2" name="Resource"/>
            <xdr:cNvGraphicFramePr/>
          </xdr:nvGraphicFramePr>
          <xdr:xfrm>
            <a:off x="0" y="0"/>
            <a:ext cx="0" cy="0"/>
          </xdr:xfrm>
          <a:graphic>
            <a:graphicData uri="http://schemas.microsoft.com/office/drawing/2010/slicer">
              <sle:slicer xmlns:sle="http://schemas.microsoft.com/office/drawing/2010/slicer" name="Resource"/>
            </a:graphicData>
          </a:graphic>
        </xdr:graphicFrame>
      </mc:Choice>
      <mc:Fallback xmlns="">
        <xdr:sp macro="" textlink="">
          <xdr:nvSpPr>
            <xdr:cNvPr id="0" name=""/>
            <xdr:cNvSpPr>
              <a:spLocks noTextEdit="1"/>
            </xdr:cNvSpPr>
          </xdr:nvSpPr>
          <xdr:spPr>
            <a:xfrm>
              <a:off x="1523999" y="1866900"/>
              <a:ext cx="1571625" cy="1857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485775</xdr:colOff>
      <xdr:row>9</xdr:row>
      <xdr:rowOff>152400</xdr:rowOff>
    </xdr:from>
    <xdr:to>
      <xdr:col>6</xdr:col>
      <xdr:colOff>304800</xdr:colOff>
      <xdr:row>19</xdr:row>
      <xdr:rowOff>85725</xdr:rowOff>
    </xdr:to>
    <mc:AlternateContent xmlns:mc="http://schemas.openxmlformats.org/markup-compatibility/2006" xmlns:a14="http://schemas.microsoft.com/office/drawing/2010/main">
      <mc:Choice Requires="a14">
        <xdr:graphicFrame macro="">
          <xdr:nvGraphicFramePr>
            <xdr:cNvPr id="3" name="Worked for Business"/>
            <xdr:cNvGraphicFramePr/>
          </xdr:nvGraphicFramePr>
          <xdr:xfrm>
            <a:off x="0" y="0"/>
            <a:ext cx="0" cy="0"/>
          </xdr:xfrm>
          <a:graphic>
            <a:graphicData uri="http://schemas.microsoft.com/office/drawing/2010/slicer">
              <sle:slicer xmlns:sle="http://schemas.microsoft.com/office/drawing/2010/slicer" name="Worked for Business"/>
            </a:graphicData>
          </a:graphic>
        </xdr:graphicFrame>
      </mc:Choice>
      <mc:Fallback xmlns="">
        <xdr:sp macro="" textlink="">
          <xdr:nvSpPr>
            <xdr:cNvPr id="0" name=""/>
            <xdr:cNvSpPr>
              <a:spLocks noTextEdit="1"/>
            </xdr:cNvSpPr>
          </xdr:nvSpPr>
          <xdr:spPr>
            <a:xfrm>
              <a:off x="4724400" y="1866900"/>
              <a:ext cx="1647825" cy="1838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485775</xdr:colOff>
      <xdr:row>1</xdr:row>
      <xdr:rowOff>38101</xdr:rowOff>
    </xdr:from>
    <xdr:to>
      <xdr:col>6</xdr:col>
      <xdr:colOff>304800</xdr:colOff>
      <xdr:row>9</xdr:row>
      <xdr:rowOff>95251</xdr:rowOff>
    </xdr:to>
    <mc:AlternateContent xmlns:mc="http://schemas.openxmlformats.org/markup-compatibility/2006" xmlns:a14="http://schemas.microsoft.com/office/drawing/2010/main">
      <mc:Choice Requires="a14">
        <xdr:graphicFrame macro="">
          <xdr:nvGraphicFramePr>
            <xdr:cNvPr id="4" name="Task"/>
            <xdr:cNvGraphicFramePr/>
          </xdr:nvGraphicFramePr>
          <xdr:xfrm>
            <a:off x="0" y="0"/>
            <a:ext cx="0" cy="0"/>
          </xdr:xfrm>
          <a:graphic>
            <a:graphicData uri="http://schemas.microsoft.com/office/drawing/2010/slicer">
              <sle:slicer xmlns:sle="http://schemas.microsoft.com/office/drawing/2010/slicer" name="Task"/>
            </a:graphicData>
          </a:graphic>
        </xdr:graphicFrame>
      </mc:Choice>
      <mc:Fallback xmlns="">
        <xdr:sp macro="" textlink="">
          <xdr:nvSpPr>
            <xdr:cNvPr id="0" name=""/>
            <xdr:cNvSpPr>
              <a:spLocks noTextEdit="1"/>
            </xdr:cNvSpPr>
          </xdr:nvSpPr>
          <xdr:spPr>
            <a:xfrm>
              <a:off x="4724400" y="228601"/>
              <a:ext cx="1647825" cy="1581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28575</xdr:colOff>
      <xdr:row>1</xdr:row>
      <xdr:rowOff>38101</xdr:rowOff>
    </xdr:from>
    <xdr:to>
      <xdr:col>1</xdr:col>
      <xdr:colOff>533400</xdr:colOff>
      <xdr:row>9</xdr:row>
      <xdr:rowOff>95251</xdr:rowOff>
    </xdr:to>
    <mc:AlternateContent xmlns:mc="http://schemas.openxmlformats.org/markup-compatibility/2006" xmlns:a14="http://schemas.microsoft.com/office/drawing/2010/main">
      <mc:Choice Requires="a14">
        <xdr:graphicFrame macro="">
          <xdr:nvGraphicFramePr>
            <xdr:cNvPr id="5" name="FY"/>
            <xdr:cNvGraphicFramePr/>
          </xdr:nvGraphicFramePr>
          <xdr:xfrm>
            <a:off x="0" y="0"/>
            <a:ext cx="0" cy="0"/>
          </xdr:xfrm>
          <a:graphic>
            <a:graphicData uri="http://schemas.microsoft.com/office/drawing/2010/slicer">
              <sle:slicer xmlns:sle="http://schemas.microsoft.com/office/drawing/2010/slicer" name="FY"/>
            </a:graphicData>
          </a:graphic>
        </xdr:graphicFrame>
      </mc:Choice>
      <mc:Fallback xmlns="">
        <xdr:sp macro="" textlink="">
          <xdr:nvSpPr>
            <xdr:cNvPr id="0" name=""/>
            <xdr:cNvSpPr>
              <a:spLocks noTextEdit="1"/>
            </xdr:cNvSpPr>
          </xdr:nvSpPr>
          <xdr:spPr>
            <a:xfrm>
              <a:off x="28575" y="228601"/>
              <a:ext cx="1476375" cy="1581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552450</xdr:colOff>
      <xdr:row>1</xdr:row>
      <xdr:rowOff>38101</xdr:rowOff>
    </xdr:from>
    <xdr:to>
      <xdr:col>2</xdr:col>
      <xdr:colOff>762000</xdr:colOff>
      <xdr:row>9</xdr:row>
      <xdr:rowOff>95251</xdr:rowOff>
    </xdr:to>
    <mc:AlternateContent xmlns:mc="http://schemas.openxmlformats.org/markup-compatibility/2006" xmlns:a14="http://schemas.microsoft.com/office/drawing/2010/main">
      <mc:Choice Requires="a14">
        <xdr:graphicFrame macro="">
          <xdr:nvGraphicFramePr>
            <xdr:cNvPr id="6" name="Period"/>
            <xdr:cNvGraphicFramePr/>
          </xdr:nvGraphicFramePr>
          <xdr:xfrm>
            <a:off x="0" y="0"/>
            <a:ext cx="0" cy="0"/>
          </xdr:xfrm>
          <a:graphic>
            <a:graphicData uri="http://schemas.microsoft.com/office/drawing/2010/slicer">
              <sle:slicer xmlns:sle="http://schemas.microsoft.com/office/drawing/2010/slicer" name="Period"/>
            </a:graphicData>
          </a:graphic>
        </xdr:graphicFrame>
      </mc:Choice>
      <mc:Fallback xmlns="">
        <xdr:sp macro="" textlink="">
          <xdr:nvSpPr>
            <xdr:cNvPr id="0" name=""/>
            <xdr:cNvSpPr>
              <a:spLocks noTextEdit="1"/>
            </xdr:cNvSpPr>
          </xdr:nvSpPr>
          <xdr:spPr>
            <a:xfrm>
              <a:off x="1524000" y="228601"/>
              <a:ext cx="1571625" cy="1581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781050</xdr:colOff>
      <xdr:row>9</xdr:row>
      <xdr:rowOff>152400</xdr:rowOff>
    </xdr:from>
    <xdr:to>
      <xdr:col>3</xdr:col>
      <xdr:colOff>466725</xdr:colOff>
      <xdr:row>19</xdr:row>
      <xdr:rowOff>85725</xdr:rowOff>
    </xdr:to>
    <mc:AlternateContent xmlns:mc="http://schemas.openxmlformats.org/markup-compatibility/2006" xmlns:a14="http://schemas.microsoft.com/office/drawing/2010/main">
      <mc:Choice Requires="a14">
        <xdr:graphicFrame macro="">
          <xdr:nvGraphicFramePr>
            <xdr:cNvPr id="7" name="Week"/>
            <xdr:cNvGraphicFramePr/>
          </xdr:nvGraphicFramePr>
          <xdr:xfrm>
            <a:off x="0" y="0"/>
            <a:ext cx="0" cy="0"/>
          </xdr:xfrm>
          <a:graphic>
            <a:graphicData uri="http://schemas.microsoft.com/office/drawing/2010/slicer">
              <sle:slicer xmlns:sle="http://schemas.microsoft.com/office/drawing/2010/slicer" name="Week"/>
            </a:graphicData>
          </a:graphic>
        </xdr:graphicFrame>
      </mc:Choice>
      <mc:Fallback xmlns="">
        <xdr:sp macro="" textlink="">
          <xdr:nvSpPr>
            <xdr:cNvPr id="0" name=""/>
            <xdr:cNvSpPr>
              <a:spLocks noTextEdit="1"/>
            </xdr:cNvSpPr>
          </xdr:nvSpPr>
          <xdr:spPr>
            <a:xfrm>
              <a:off x="3114675" y="1866900"/>
              <a:ext cx="1590675" cy="1838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781050</xdr:colOff>
      <xdr:row>1</xdr:row>
      <xdr:rowOff>38101</xdr:rowOff>
    </xdr:from>
    <xdr:to>
      <xdr:col>3</xdr:col>
      <xdr:colOff>466725</xdr:colOff>
      <xdr:row>9</xdr:row>
      <xdr:rowOff>95251</xdr:rowOff>
    </xdr:to>
    <mc:AlternateContent xmlns:mc="http://schemas.openxmlformats.org/markup-compatibility/2006" xmlns:a14="http://schemas.microsoft.com/office/drawing/2010/main">
      <mc:Choice Requires="a14">
        <xdr:graphicFrame macro="">
          <xdr:nvGraphicFramePr>
            <xdr:cNvPr id="8" name="Location"/>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3114675" y="228601"/>
              <a:ext cx="1590675" cy="1581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123825</xdr:colOff>
      <xdr:row>0</xdr:row>
      <xdr:rowOff>161926</xdr:rowOff>
    </xdr:from>
    <xdr:to>
      <xdr:col>2</xdr:col>
      <xdr:colOff>47625</xdr:colOff>
      <xdr:row>9</xdr:row>
      <xdr:rowOff>142876</xdr:rowOff>
    </xdr:to>
    <mc:AlternateContent xmlns:mc="http://schemas.openxmlformats.org/markup-compatibility/2006">
      <mc:Choice xmlns:a14="http://schemas.microsoft.com/office/drawing/2010/main" Requires="a14">
        <xdr:graphicFrame macro="">
          <xdr:nvGraphicFramePr>
            <xdr:cNvPr id="2" name="FY 2"/>
            <xdr:cNvGraphicFramePr/>
          </xdr:nvGraphicFramePr>
          <xdr:xfrm>
            <a:off x="0" y="0"/>
            <a:ext cx="0" cy="0"/>
          </xdr:xfrm>
          <a:graphic>
            <a:graphicData uri="http://schemas.microsoft.com/office/drawing/2010/slicer">
              <sle:slicer xmlns:sle="http://schemas.microsoft.com/office/drawing/2010/slicer" name="FY 2"/>
            </a:graphicData>
          </a:graphic>
        </xdr:graphicFrame>
      </mc:Choice>
      <mc:Fallback>
        <xdr:sp macro="" textlink="">
          <xdr:nvSpPr>
            <xdr:cNvPr id="0" name=""/>
            <xdr:cNvSpPr>
              <a:spLocks noTextEdit="1"/>
            </xdr:cNvSpPr>
          </xdr:nvSpPr>
          <xdr:spPr>
            <a:xfrm>
              <a:off x="123825" y="161926"/>
              <a:ext cx="1828800" cy="1695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66675</xdr:colOff>
      <xdr:row>0</xdr:row>
      <xdr:rowOff>161925</xdr:rowOff>
    </xdr:from>
    <xdr:to>
      <xdr:col>4</xdr:col>
      <xdr:colOff>495300</xdr:colOff>
      <xdr:row>9</xdr:row>
      <xdr:rowOff>152400</xdr:rowOff>
    </xdr:to>
    <mc:AlternateContent xmlns:mc="http://schemas.openxmlformats.org/markup-compatibility/2006">
      <mc:Choice xmlns:a14="http://schemas.microsoft.com/office/drawing/2010/main" Requires="a14">
        <xdr:graphicFrame macro="">
          <xdr:nvGraphicFramePr>
            <xdr:cNvPr id="3" name="Period 2"/>
            <xdr:cNvGraphicFramePr/>
          </xdr:nvGraphicFramePr>
          <xdr:xfrm>
            <a:off x="0" y="0"/>
            <a:ext cx="0" cy="0"/>
          </xdr:xfrm>
          <a:graphic>
            <a:graphicData uri="http://schemas.microsoft.com/office/drawing/2010/slicer">
              <sle:slicer xmlns:sle="http://schemas.microsoft.com/office/drawing/2010/slicer" name="Period 2"/>
            </a:graphicData>
          </a:graphic>
        </xdr:graphicFrame>
      </mc:Choice>
      <mc:Fallback>
        <xdr:sp macro="" textlink="">
          <xdr:nvSpPr>
            <xdr:cNvPr id="0" name=""/>
            <xdr:cNvSpPr>
              <a:spLocks noTextEdit="1"/>
            </xdr:cNvSpPr>
          </xdr:nvSpPr>
          <xdr:spPr>
            <a:xfrm>
              <a:off x="1971675" y="161925"/>
              <a:ext cx="1676400" cy="1704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514350</xdr:colOff>
      <xdr:row>0</xdr:row>
      <xdr:rowOff>161926</xdr:rowOff>
    </xdr:from>
    <xdr:to>
      <xdr:col>7</xdr:col>
      <xdr:colOff>552450</xdr:colOff>
      <xdr:row>9</xdr:row>
      <xdr:rowOff>142876</xdr:rowOff>
    </xdr:to>
    <mc:AlternateContent xmlns:mc="http://schemas.openxmlformats.org/markup-compatibility/2006">
      <mc:Choice xmlns:a14="http://schemas.microsoft.com/office/drawing/2010/main" Requires="a14">
        <xdr:graphicFrame macro="">
          <xdr:nvGraphicFramePr>
            <xdr:cNvPr id="4" name="Resource 2"/>
            <xdr:cNvGraphicFramePr/>
          </xdr:nvGraphicFramePr>
          <xdr:xfrm>
            <a:off x="0" y="0"/>
            <a:ext cx="0" cy="0"/>
          </xdr:xfrm>
          <a:graphic>
            <a:graphicData uri="http://schemas.microsoft.com/office/drawing/2010/slicer">
              <sle:slicer xmlns:sle="http://schemas.microsoft.com/office/drawing/2010/slicer" name="Resource 2"/>
            </a:graphicData>
          </a:graphic>
        </xdr:graphicFrame>
      </mc:Choice>
      <mc:Fallback>
        <xdr:sp macro="" textlink="">
          <xdr:nvSpPr>
            <xdr:cNvPr id="0" name=""/>
            <xdr:cNvSpPr>
              <a:spLocks noTextEdit="1"/>
            </xdr:cNvSpPr>
          </xdr:nvSpPr>
          <xdr:spPr>
            <a:xfrm>
              <a:off x="3667125" y="161926"/>
              <a:ext cx="1866900" cy="1695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571500</xdr:colOff>
      <xdr:row>0</xdr:row>
      <xdr:rowOff>171451</xdr:rowOff>
    </xdr:from>
    <xdr:to>
      <xdr:col>10</xdr:col>
      <xdr:colOff>409575</xdr:colOff>
      <xdr:row>9</xdr:row>
      <xdr:rowOff>152400</xdr:rowOff>
    </xdr:to>
    <mc:AlternateContent xmlns:mc="http://schemas.openxmlformats.org/markup-compatibility/2006">
      <mc:Choice xmlns:a14="http://schemas.microsoft.com/office/drawing/2010/main" Requires="a14">
        <xdr:graphicFrame macro="">
          <xdr:nvGraphicFramePr>
            <xdr:cNvPr id="5" name="Task 2"/>
            <xdr:cNvGraphicFramePr/>
          </xdr:nvGraphicFramePr>
          <xdr:xfrm>
            <a:off x="0" y="0"/>
            <a:ext cx="0" cy="0"/>
          </xdr:xfrm>
          <a:graphic>
            <a:graphicData uri="http://schemas.microsoft.com/office/drawing/2010/slicer">
              <sle:slicer xmlns:sle="http://schemas.microsoft.com/office/drawing/2010/slicer" name="Task 2"/>
            </a:graphicData>
          </a:graphic>
        </xdr:graphicFrame>
      </mc:Choice>
      <mc:Fallback>
        <xdr:sp macro="" textlink="">
          <xdr:nvSpPr>
            <xdr:cNvPr id="0" name=""/>
            <xdr:cNvSpPr>
              <a:spLocks noTextEdit="1"/>
            </xdr:cNvSpPr>
          </xdr:nvSpPr>
          <xdr:spPr>
            <a:xfrm>
              <a:off x="5553075" y="171451"/>
              <a:ext cx="1666875" cy="16954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66676</xdr:colOff>
      <xdr:row>10</xdr:row>
      <xdr:rowOff>9525</xdr:rowOff>
    </xdr:from>
    <xdr:to>
      <xdr:col>4</xdr:col>
      <xdr:colOff>495300</xdr:colOff>
      <xdr:row>17</xdr:row>
      <xdr:rowOff>161924</xdr:rowOff>
    </xdr:to>
    <mc:AlternateContent xmlns:mc="http://schemas.openxmlformats.org/markup-compatibility/2006">
      <mc:Choice xmlns:a14="http://schemas.microsoft.com/office/drawing/2010/main" Requires="a14">
        <xdr:graphicFrame macro="">
          <xdr:nvGraphicFramePr>
            <xdr:cNvPr id="6" name="Week 2"/>
            <xdr:cNvGraphicFramePr/>
          </xdr:nvGraphicFramePr>
          <xdr:xfrm>
            <a:off x="0" y="0"/>
            <a:ext cx="0" cy="0"/>
          </xdr:xfrm>
          <a:graphic>
            <a:graphicData uri="http://schemas.microsoft.com/office/drawing/2010/slicer">
              <sle:slicer xmlns:sle="http://schemas.microsoft.com/office/drawing/2010/slicer" name="Week 2"/>
            </a:graphicData>
          </a:graphic>
        </xdr:graphicFrame>
      </mc:Choice>
      <mc:Fallback>
        <xdr:sp macro="" textlink="">
          <xdr:nvSpPr>
            <xdr:cNvPr id="0" name=""/>
            <xdr:cNvSpPr>
              <a:spLocks noTextEdit="1"/>
            </xdr:cNvSpPr>
          </xdr:nvSpPr>
          <xdr:spPr>
            <a:xfrm>
              <a:off x="1971676" y="1914525"/>
              <a:ext cx="1676399" cy="14858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514349</xdr:colOff>
      <xdr:row>10</xdr:row>
      <xdr:rowOff>9526</xdr:rowOff>
    </xdr:from>
    <xdr:to>
      <xdr:col>7</xdr:col>
      <xdr:colOff>561974</xdr:colOff>
      <xdr:row>17</xdr:row>
      <xdr:rowOff>161926</xdr:rowOff>
    </xdr:to>
    <mc:AlternateContent xmlns:mc="http://schemas.openxmlformats.org/markup-compatibility/2006">
      <mc:Choice xmlns:a14="http://schemas.microsoft.com/office/drawing/2010/main" Requires="a14">
        <xdr:graphicFrame macro="">
          <xdr:nvGraphicFramePr>
            <xdr:cNvPr id="7" name="Worked for Business 2"/>
            <xdr:cNvGraphicFramePr/>
          </xdr:nvGraphicFramePr>
          <xdr:xfrm>
            <a:off x="0" y="0"/>
            <a:ext cx="0" cy="0"/>
          </xdr:xfrm>
          <a:graphic>
            <a:graphicData uri="http://schemas.microsoft.com/office/drawing/2010/slicer">
              <sle:slicer xmlns:sle="http://schemas.microsoft.com/office/drawing/2010/slicer" name="Worked for Business 2"/>
            </a:graphicData>
          </a:graphic>
        </xdr:graphicFrame>
      </mc:Choice>
      <mc:Fallback>
        <xdr:sp macro="" textlink="">
          <xdr:nvSpPr>
            <xdr:cNvPr id="0" name=""/>
            <xdr:cNvSpPr>
              <a:spLocks noTextEdit="1"/>
            </xdr:cNvSpPr>
          </xdr:nvSpPr>
          <xdr:spPr>
            <a:xfrm>
              <a:off x="3667124" y="1914526"/>
              <a:ext cx="1876425" cy="1485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581025</xdr:colOff>
      <xdr:row>10</xdr:row>
      <xdr:rowOff>9525</xdr:rowOff>
    </xdr:from>
    <xdr:to>
      <xdr:col>10</xdr:col>
      <xdr:colOff>400050</xdr:colOff>
      <xdr:row>17</xdr:row>
      <xdr:rowOff>171450</xdr:rowOff>
    </xdr:to>
    <mc:AlternateContent xmlns:mc="http://schemas.openxmlformats.org/markup-compatibility/2006">
      <mc:Choice xmlns:a14="http://schemas.microsoft.com/office/drawing/2010/main" Requires="a14">
        <xdr:graphicFrame macro="">
          <xdr:nvGraphicFramePr>
            <xdr:cNvPr id="8" name="Location 2"/>
            <xdr:cNvGraphicFramePr/>
          </xdr:nvGraphicFramePr>
          <xdr:xfrm>
            <a:off x="0" y="0"/>
            <a:ext cx="0" cy="0"/>
          </xdr:xfrm>
          <a:graphic>
            <a:graphicData uri="http://schemas.microsoft.com/office/drawing/2010/slicer">
              <sle:slicer xmlns:sle="http://schemas.microsoft.com/office/drawing/2010/slicer" name="Location 2"/>
            </a:graphicData>
          </a:graphic>
        </xdr:graphicFrame>
      </mc:Choice>
      <mc:Fallback>
        <xdr:sp macro="" textlink="">
          <xdr:nvSpPr>
            <xdr:cNvPr id="0" name=""/>
            <xdr:cNvSpPr>
              <a:spLocks noTextEdit="1"/>
            </xdr:cNvSpPr>
          </xdr:nvSpPr>
          <xdr:spPr>
            <a:xfrm>
              <a:off x="5562600" y="1914525"/>
              <a:ext cx="1647825" cy="14954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428625</xdr:colOff>
      <xdr:row>1</xdr:row>
      <xdr:rowOff>66675</xdr:rowOff>
    </xdr:from>
    <xdr:to>
      <xdr:col>21</xdr:col>
      <xdr:colOff>571499</xdr:colOff>
      <xdr:row>18</xdr:row>
      <xdr:rowOff>142875</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927.27454791667" createdVersion="5" refreshedVersion="5" minRefreshableVersion="3" recordCount="23">
  <cacheSource type="worksheet">
    <worksheetSource name="Effort_2"/>
  </cacheSource>
  <cacheFields count="9">
    <cacheField name="Resource" numFmtId="0">
      <sharedItems count="5">
        <s v="Rajeswari"/>
        <s v="Sree Parvathi"/>
        <s v="Harket"/>
        <s v="Anubha"/>
        <s v="Geeta"/>
      </sharedItems>
    </cacheField>
    <cacheField name="Worked for Business" numFmtId="0">
      <sharedItems count="7">
        <s v="LDS"/>
        <s v="Audit"/>
        <s v="UK"/>
        <s v="Global"/>
        <s v="Advisory"/>
        <s v="EA"/>
        <s v="DLA"/>
      </sharedItems>
    </cacheField>
    <cacheField name="Task" numFmtId="0">
      <sharedItems count="4">
        <s v="PTO"/>
        <s v="Review"/>
        <s v="Training"/>
        <s v="Idle"/>
      </sharedItems>
    </cacheField>
    <cacheField name="FY" numFmtId="0">
      <sharedItems count="1">
        <s v="FY23"/>
      </sharedItems>
    </cacheField>
    <cacheField name="Period" numFmtId="0">
      <sharedItems count="1">
        <s v="P01"/>
      </sharedItems>
    </cacheField>
    <cacheField name="Week" numFmtId="0">
      <sharedItems count="4">
        <s v="W1"/>
        <s v="W2"/>
        <s v="W3"/>
        <s v="W4"/>
      </sharedItems>
    </cacheField>
    <cacheField name="Utilized effort" numFmtId="0">
      <sharedItems containsSemiMixedTypes="0" containsString="0" containsNumber="1" containsInteger="1" minValue="2" maxValue="40"/>
    </cacheField>
    <cacheField name="Location" numFmtId="0">
      <sharedItems count="3">
        <s v="Hyderabad"/>
        <s v="Mumbai"/>
        <s v="Delhi"/>
      </sharedItems>
    </cacheField>
    <cacheField name="Sum of Available effort" numFmtId="0" formula="40" databaseField="0"/>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saveData="0" refreshedBy="User" refreshedDate="45928.075923263888" backgroundQuery="1" createdVersion="5" refreshedVersion="5" minRefreshableVersion="3" recordCount="0" supportSubquery="1" supportAdvancedDrill="1">
  <cacheSource type="external" connectionId="5"/>
  <cacheFields count="3">
    <cacheField name="[Effort].[Worked for Business].[Worked for Business]" caption="Worked for Business" numFmtId="0" hierarchy="1" level="1">
      <sharedItems count="7">
        <s v="Advisory"/>
        <s v="Audit"/>
        <s v="DLA"/>
        <s v="EA"/>
        <s v="Global"/>
        <s v="LDS"/>
        <s v="UK"/>
      </sharedItems>
    </cacheField>
    <cacheField name="[Measures].[Review %]" caption="Review %" numFmtId="0" hierarchy="21" level="32767"/>
    <cacheField name="[Measures].[No of Resources]" caption="No of Resources" numFmtId="0" hierarchy="22" level="32767"/>
  </cacheFields>
  <cacheHierarchies count="27">
    <cacheHierarchy uniqueName="[Effort].[Resource]" caption="Resource" attribute="1" defaultMemberUniqueName="[Effort].[Resource].[All]" allUniqueName="[Effort].[Resource].[All]" dimensionUniqueName="[Effort]" displayFolder="" count="2" memberValueDatatype="130" unbalanced="0"/>
    <cacheHierarchy uniqueName="[Effort].[Worked for Business]" caption="Worked for Business" attribute="1" defaultMemberUniqueName="[Effort].[Worked for Business].[All]" allUniqueName="[Effort].[Worked for Business].[All]" dimensionUniqueName="[Effort]" displayFolder="" count="2" memberValueDatatype="130" unbalanced="0">
      <fieldsUsage count="2">
        <fieldUsage x="-1"/>
        <fieldUsage x="0"/>
      </fieldsUsage>
    </cacheHierarchy>
    <cacheHierarchy uniqueName="[Effort].[Task]" caption="Task" attribute="1" defaultMemberUniqueName="[Effort].[Task].[All]" allUniqueName="[Effort].[Task].[All]" dimensionUniqueName="[Effort]" displayFolder="" count="2" memberValueDatatype="130" unbalanced="0"/>
    <cacheHierarchy uniqueName="[Effort].[FY]" caption="FY" attribute="1" defaultMemberUniqueName="[Effort].[FY].[All]" allUniqueName="[Effort].[FY].[All]" dimensionUniqueName="[Effort]" displayFolder="" count="2" memberValueDatatype="130" unbalanced="0"/>
    <cacheHierarchy uniqueName="[Effort].[Period]" caption="Period" attribute="1" defaultMemberUniqueName="[Effort].[Period].[All]" allUniqueName="[Effort].[Period].[All]" dimensionUniqueName="[Effort]" displayFolder="" count="2" memberValueDatatype="130" unbalanced="0"/>
    <cacheHierarchy uniqueName="[Effort].[Week]" caption="Week" attribute="1" defaultMemberUniqueName="[Effort].[Week].[All]" allUniqueName="[Effort].[Week].[All]" dimensionUniqueName="[Effort]" displayFolder="" count="2" memberValueDatatype="130" unbalanced="0"/>
    <cacheHierarchy uniqueName="[Effort].[Utilized effort]" caption="Utilized effort" attribute="1" defaultMemberUniqueName="[Effort].[Utilized effort].[All]" allUniqueName="[Effort].[Utilized effort].[All]" dimensionUniqueName="[Effort]" displayFolder="" count="2" memberValueDatatype="5" unbalanced="0"/>
    <cacheHierarchy uniqueName="[Effort].[Location]" caption="Location" attribute="1" defaultMemberUniqueName="[Effort].[Location].[All]" allUniqueName="[Effort].[Location].[All]" dimensionUniqueName="[Effort]" displayFolder="" count="2" memberValueDatatype="130" unbalanced="0"/>
    <cacheHierarchy uniqueName="[Effort1].[Resource]" caption="Resource" attribute="1" defaultMemberUniqueName="[Effort1].[Resource].[All]" allUniqueName="[Effort1].[Resource].[All]" dimensionUniqueName="[Effort1]" displayFolder="" count="2" memberValueDatatype="130" unbalanced="0"/>
    <cacheHierarchy uniqueName="[Effort1].[Worked for Business]" caption="Worked for Business" attribute="1" defaultMemberUniqueName="[Effort1].[Worked for Business].[All]" allUniqueName="[Effort1].[Worked for Business].[All]" dimensionUniqueName="[Effort1]" displayFolder="" count="2" memberValueDatatype="130" unbalanced="0"/>
    <cacheHierarchy uniqueName="[Effort1].[Task]" caption="Task" attribute="1" defaultMemberUniqueName="[Effort1].[Task].[All]" allUniqueName="[Effort1].[Task].[All]" dimensionUniqueName="[Effort1]" displayFolder="" count="2" memberValueDatatype="130" unbalanced="0"/>
    <cacheHierarchy uniqueName="[Effort1].[FY]" caption="FY" attribute="1" defaultMemberUniqueName="[Effort1].[FY].[All]" allUniqueName="[Effort1].[FY].[All]" dimensionUniqueName="[Effort1]" displayFolder="" count="2" memberValueDatatype="130" unbalanced="0"/>
    <cacheHierarchy uniqueName="[Effort1].[Period]" caption="Period" attribute="1" defaultMemberUniqueName="[Effort1].[Period].[All]" allUniqueName="[Effort1].[Period].[All]" dimensionUniqueName="[Effort1]" displayFolder="" count="2" memberValueDatatype="130" unbalanced="0"/>
    <cacheHierarchy uniqueName="[Effort1].[Week]" caption="Week" attribute="1" defaultMemberUniqueName="[Effort1].[Week].[All]" allUniqueName="[Effort1].[Week].[All]" dimensionUniqueName="[Effort1]" displayFolder="" count="2" memberValueDatatype="130" unbalanced="0"/>
    <cacheHierarchy uniqueName="[Effort1].[Utilized effort]" caption="Utilized effort" attribute="1" defaultMemberUniqueName="[Effort1].[Utilized effort].[All]" allUniqueName="[Effort1].[Utilized effort].[All]" dimensionUniqueName="[Effort1]" displayFolder="" count="2" memberValueDatatype="20" unbalanced="0"/>
    <cacheHierarchy uniqueName="[Effort1].[Location]" caption="Location" attribute="1" defaultMemberUniqueName="[Effort1].[Location].[All]" allUniqueName="[Effort1].[Location].[All]" dimensionUniqueName="[Effort1]" displayFolder="" count="2" memberValueDatatype="130" unbalanced="0"/>
    <cacheHierarchy uniqueName="[Resource].[QA Resource Name]" caption="QA Resource Name" attribute="1" defaultMemberUniqueName="[Resource].[QA Resource Name].[All]" allUniqueName="[Resource].[QA Resource Name].[All]" dimensionUniqueName="[Resource]" displayFolder="" count="2" memberValueDatatype="130" unbalanced="0"/>
    <cacheHierarchy uniqueName="[Resource].[Location]" caption="Location" attribute="1" defaultMemberUniqueName="[Resource].[Location].[All]" allUniqueName="[Resource].[Location].[All]" dimensionUniqueName="[Resource]" displayFolder="" count="2" memberValueDatatype="130" unbalanced="0"/>
    <cacheHierarchy uniqueName="[Resource].[Mapped to Business]" caption="Mapped to Business" attribute="1" defaultMemberUniqueName="[Resource].[Mapped to Business].[All]" allUniqueName="[Resource].[Mapped to Business].[All]" dimensionUniqueName="[Resource]" displayFolder="" count="2" memberValueDatatype="130" unbalanced="0"/>
    <cacheHierarchy uniqueName="[Resource].[Allocated %]" caption="Allocated %" attribute="1" defaultMemberUniqueName="[Resource].[Allocated %].[All]" allUniqueName="[Resource].[Allocated %].[All]" dimensionUniqueName="[Resource]" displayFolder="" count="2" memberValueDatatype="5" unbalanced="0"/>
    <cacheHierarchy uniqueName="[Measures].[Review Hours]" caption="Review Hours" measure="1" displayFolder="" measureGroup="Effort" count="0"/>
    <cacheHierarchy uniqueName="[Measures].[Review %]" caption="Review %" measure="1" displayFolder="" measureGroup="Effort" count="0" oneField="1">
      <fieldsUsage count="1">
        <fieldUsage x="1"/>
      </fieldsUsage>
    </cacheHierarchy>
    <cacheHierarchy uniqueName="[Measures].[No of Resources]" caption="No of Resources" measure="1" displayFolder="" measureGroup="Effort" count="0" oneField="1">
      <fieldsUsage count="1">
        <fieldUsage x="2"/>
      </fieldsUsage>
    </cacheHierarchy>
    <cacheHierarchy uniqueName="[Measures].[__XL_Count Effort]" caption="__XL_Count Effort" measure="1" displayFolder="" measureGroup="Effort" count="0" hidden="1"/>
    <cacheHierarchy uniqueName="[Measures].[__XL_Count Resource]" caption="__XL_Count Resource" measure="1" displayFolder="" measureGroup="Resource" count="0" hidden="1"/>
    <cacheHierarchy uniqueName="[Measures].[__XL_Count Effort1]" caption="__XL_Count Effort1" measure="1" displayFolder="" measureGroup="Effort1" count="0" hidden="1"/>
    <cacheHierarchy uniqueName="[Measures].[__XL_Count of Models]" caption="__XL_Count of Models" measure="1" displayFolder="" count="0" hidden="1"/>
  </cacheHierarchies>
  <kpis count="0"/>
  <dimensions count="4">
    <dimension name="Effort" uniqueName="[Effort]" caption="Effort"/>
    <dimension name="Effort1" uniqueName="[Effort1]" caption="Effort1"/>
    <dimension measure="1" name="Measures" uniqueName="[Measures]" caption="Measures"/>
    <dimension name="Resource" uniqueName="[Resource]" caption="Resource"/>
  </dimensions>
  <measureGroups count="3">
    <measureGroup name="Effort" caption="Effort"/>
    <measureGroup name="Effort1" caption="Effort1"/>
    <measureGroup name="Resource" caption="Resource"/>
  </measureGroups>
  <maps count="3">
    <map measureGroup="0" dimension="0"/>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saveData="0" refreshedBy="User" refreshedDate="45928.070809027777" backgroundQuery="1" createdVersion="3" refreshedVersion="5" minRefreshableVersion="3" recordCount="0" supportSubquery="1" supportAdvancedDrill="1">
  <cacheSource type="external" connectionId="5">
    <extLst>
      <ext xmlns:x14="http://schemas.microsoft.com/office/spreadsheetml/2009/9/main" uri="{F057638F-6D5F-4e77-A914-E7F072B9BCA8}">
        <x14:sourceConnection name="ThisWorkbookDataModel"/>
      </ext>
    </extLst>
  </cacheSource>
  <cacheFields count="0"/>
  <cacheHierarchies count="27">
    <cacheHierarchy uniqueName="[Effort].[Resource]" caption="Resource" attribute="1" defaultMemberUniqueName="[Effort].[Resource].[All]" allUniqueName="[Effort].[Resource].[All]" dimensionUniqueName="[Effort]" displayFolder="" count="2" memberValueDatatype="130" unbalanced="0"/>
    <cacheHierarchy uniqueName="[Effort].[Worked for Business]" caption="Worked for Business" attribute="1" defaultMemberUniqueName="[Effort].[Worked for Business].[All]" allUniqueName="[Effort].[Worked for Business].[All]" dimensionUniqueName="[Effort]" displayFolder="" count="2" memberValueDatatype="130" unbalanced="0"/>
    <cacheHierarchy uniqueName="[Effort].[Task]" caption="Task" attribute="1" defaultMemberUniqueName="[Effort].[Task].[All]" allUniqueName="[Effort].[Task].[All]" dimensionUniqueName="[Effort]" displayFolder="" count="2" memberValueDatatype="130" unbalanced="0"/>
    <cacheHierarchy uniqueName="[Effort].[FY]" caption="FY" attribute="1" defaultMemberUniqueName="[Effort].[FY].[All]" allUniqueName="[Effort].[FY].[All]" dimensionUniqueName="[Effort]" displayFolder="" count="2" memberValueDatatype="130" unbalanced="0"/>
    <cacheHierarchy uniqueName="[Effort].[Period]" caption="Period" attribute="1" defaultMemberUniqueName="[Effort].[Period].[All]" allUniqueName="[Effort].[Period].[All]" dimensionUniqueName="[Effort]" displayFolder="" count="2" memberValueDatatype="130" unbalanced="0"/>
    <cacheHierarchy uniqueName="[Effort].[Week]" caption="Week" attribute="1" defaultMemberUniqueName="[Effort].[Week].[All]" allUniqueName="[Effort].[Week].[All]" dimensionUniqueName="[Effort]" displayFolder="" count="2" memberValueDatatype="130" unbalanced="0"/>
    <cacheHierarchy uniqueName="[Effort].[Utilized effort]" caption="Utilized effort" attribute="1" defaultMemberUniqueName="[Effort].[Utilized effort].[All]" allUniqueName="[Effort].[Utilized effort].[All]" dimensionUniqueName="[Effort]" displayFolder="" count="0" memberValueDatatype="5" unbalanced="0"/>
    <cacheHierarchy uniqueName="[Effort].[Location]" caption="Location" attribute="1" defaultMemberUniqueName="[Effort].[Location].[All]" allUniqueName="[Effort].[Location].[All]" dimensionUniqueName="[Effort]" displayFolder="" count="2" memberValueDatatype="130" unbalanced="0"/>
    <cacheHierarchy uniqueName="[Effort1].[Resource]" caption="Resource" attribute="1" defaultMemberUniqueName="[Effort1].[Resource].[All]" allUniqueName="[Effort1].[Resource].[All]" dimensionUniqueName="[Effort1]" displayFolder="" count="0" memberValueDatatype="130" unbalanced="0"/>
    <cacheHierarchy uniqueName="[Effort1].[Worked for Business]" caption="Worked for Business" attribute="1" defaultMemberUniqueName="[Effort1].[Worked for Business].[All]" allUniqueName="[Effort1].[Worked for Business].[All]" dimensionUniqueName="[Effort1]" displayFolder="" count="0" memberValueDatatype="130" unbalanced="0"/>
    <cacheHierarchy uniqueName="[Effort1].[Task]" caption="Task" attribute="1" defaultMemberUniqueName="[Effort1].[Task].[All]" allUniqueName="[Effort1].[Task].[All]" dimensionUniqueName="[Effort1]" displayFolder="" count="0" memberValueDatatype="130" unbalanced="0"/>
    <cacheHierarchy uniqueName="[Effort1].[FY]" caption="FY" attribute="1" defaultMemberUniqueName="[Effort1].[FY].[All]" allUniqueName="[Effort1].[FY].[All]" dimensionUniqueName="[Effort1]" displayFolder="" count="0" memberValueDatatype="130" unbalanced="0"/>
    <cacheHierarchy uniqueName="[Effort1].[Period]" caption="Period" attribute="1" defaultMemberUniqueName="[Effort1].[Period].[All]" allUniqueName="[Effort1].[Period].[All]" dimensionUniqueName="[Effort1]" displayFolder="" count="0" memberValueDatatype="130" unbalanced="0"/>
    <cacheHierarchy uniqueName="[Effort1].[Week]" caption="Week" attribute="1" defaultMemberUniqueName="[Effort1].[Week].[All]" allUniqueName="[Effort1].[Week].[All]" dimensionUniqueName="[Effort1]" displayFolder="" count="0" memberValueDatatype="130" unbalanced="0"/>
    <cacheHierarchy uniqueName="[Effort1].[Utilized effort]" caption="Utilized effort" attribute="1" defaultMemberUniqueName="[Effort1].[Utilized effort].[All]" allUniqueName="[Effort1].[Utilized effort].[All]" dimensionUniqueName="[Effort1]" displayFolder="" count="0" memberValueDatatype="20" unbalanced="0"/>
    <cacheHierarchy uniqueName="[Effort1].[Location]" caption="Location" attribute="1" defaultMemberUniqueName="[Effort1].[Location].[All]" allUniqueName="[Effort1].[Location].[All]" dimensionUniqueName="[Effort1]" displayFolder="" count="0" memberValueDatatype="130" unbalanced="0"/>
    <cacheHierarchy uniqueName="[Resource].[QA Resource Name]" caption="QA Resource Name" attribute="1" defaultMemberUniqueName="[Resource].[QA Resource Name].[All]" allUniqueName="[Resource].[QA Resource Name].[All]" dimensionUniqueName="[Resource]" displayFolder="" count="0" memberValueDatatype="130" unbalanced="0"/>
    <cacheHierarchy uniqueName="[Resource].[Location]" caption="Location" attribute="1" defaultMemberUniqueName="[Resource].[Location].[All]" allUniqueName="[Resource].[Location].[All]" dimensionUniqueName="[Resource]" displayFolder="" count="0" memberValueDatatype="130" unbalanced="0"/>
    <cacheHierarchy uniqueName="[Resource].[Mapped to Business]" caption="Mapped to Business" attribute="1" defaultMemberUniqueName="[Resource].[Mapped to Business].[All]" allUniqueName="[Resource].[Mapped to Business].[All]" dimensionUniqueName="[Resource]" displayFolder="" count="0" memberValueDatatype="130" unbalanced="0"/>
    <cacheHierarchy uniqueName="[Resource].[Allocated %]" caption="Allocated %" attribute="1" defaultMemberUniqueName="[Resource].[Allocated %].[All]" allUniqueName="[Resource].[Allocated %].[All]" dimensionUniqueName="[Resource]" displayFolder="" count="0" memberValueDatatype="5" unbalanced="0"/>
    <cacheHierarchy uniqueName="[Measures].[Review Hours]" caption="Review Hours" measure="1" displayFolder="" measureGroup="Effort" count="0"/>
    <cacheHierarchy uniqueName="[Measures].[Review %]" caption="Review %" measure="1" displayFolder="" measureGroup="Effort" count="0"/>
    <cacheHierarchy uniqueName="[Measures].[No of Resources]" caption="No of Resources" measure="1" displayFolder="" measureGroup="Effort" count="0"/>
    <cacheHierarchy uniqueName="[Measures].[__XL_Count Effort]" caption="__XL_Count Effort" measure="1" displayFolder="" measureGroup="Effort" count="0" hidden="1"/>
    <cacheHierarchy uniqueName="[Measures].[__XL_Count Resource]" caption="__XL_Count Resource" measure="1" displayFolder="" measureGroup="Resource" count="0" hidden="1"/>
    <cacheHierarchy uniqueName="[Measures].[__XL_Count Effort1]" caption="__XL_Count Effort1" measure="1" displayFolder="" measureGroup="Effort1" count="0" hidden="1"/>
    <cacheHierarchy uniqueName="[Measures].[__XL_Count of Models]" caption="__XL_Count of Models" measure="1" displayFolder="" count="0" hidden="1"/>
  </cacheHierarchies>
  <kpis count="0"/>
  <extLst>
    <ext xmlns:x14="http://schemas.microsoft.com/office/spreadsheetml/2009/9/main" uri="{725AE2AE-9491-48be-B2B4-4EB974FC3084}">
      <x14:pivotCacheDefinition slicerData="1" pivotCacheId="2"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count="23">
  <r>
    <x v="0"/>
    <x v="0"/>
    <x v="0"/>
    <x v="0"/>
    <x v="0"/>
    <x v="0"/>
    <n v="16"/>
    <x v="0"/>
  </r>
  <r>
    <x v="0"/>
    <x v="1"/>
    <x v="1"/>
    <x v="0"/>
    <x v="0"/>
    <x v="0"/>
    <n v="8"/>
    <x v="0"/>
  </r>
  <r>
    <x v="0"/>
    <x v="1"/>
    <x v="2"/>
    <x v="0"/>
    <x v="0"/>
    <x v="0"/>
    <n v="16"/>
    <x v="0"/>
  </r>
  <r>
    <x v="0"/>
    <x v="2"/>
    <x v="1"/>
    <x v="0"/>
    <x v="0"/>
    <x v="1"/>
    <n v="40"/>
    <x v="0"/>
  </r>
  <r>
    <x v="1"/>
    <x v="1"/>
    <x v="1"/>
    <x v="0"/>
    <x v="0"/>
    <x v="0"/>
    <n v="11"/>
    <x v="0"/>
  </r>
  <r>
    <x v="1"/>
    <x v="3"/>
    <x v="2"/>
    <x v="0"/>
    <x v="0"/>
    <x v="0"/>
    <n v="15"/>
    <x v="0"/>
  </r>
  <r>
    <x v="1"/>
    <x v="4"/>
    <x v="0"/>
    <x v="0"/>
    <x v="0"/>
    <x v="0"/>
    <n v="14"/>
    <x v="0"/>
  </r>
  <r>
    <x v="1"/>
    <x v="5"/>
    <x v="1"/>
    <x v="0"/>
    <x v="0"/>
    <x v="1"/>
    <n v="40"/>
    <x v="0"/>
  </r>
  <r>
    <x v="1"/>
    <x v="5"/>
    <x v="1"/>
    <x v="0"/>
    <x v="0"/>
    <x v="2"/>
    <n v="40"/>
    <x v="0"/>
  </r>
  <r>
    <x v="1"/>
    <x v="5"/>
    <x v="1"/>
    <x v="0"/>
    <x v="0"/>
    <x v="3"/>
    <n v="40"/>
    <x v="0"/>
  </r>
  <r>
    <x v="2"/>
    <x v="3"/>
    <x v="0"/>
    <x v="0"/>
    <x v="0"/>
    <x v="0"/>
    <n v="13"/>
    <x v="1"/>
  </r>
  <r>
    <x v="2"/>
    <x v="6"/>
    <x v="2"/>
    <x v="0"/>
    <x v="0"/>
    <x v="0"/>
    <n v="12"/>
    <x v="1"/>
  </r>
  <r>
    <x v="2"/>
    <x v="5"/>
    <x v="3"/>
    <x v="0"/>
    <x v="0"/>
    <x v="0"/>
    <n v="15"/>
    <x v="1"/>
  </r>
  <r>
    <x v="2"/>
    <x v="0"/>
    <x v="1"/>
    <x v="0"/>
    <x v="0"/>
    <x v="1"/>
    <n v="40"/>
    <x v="1"/>
  </r>
  <r>
    <x v="3"/>
    <x v="2"/>
    <x v="2"/>
    <x v="0"/>
    <x v="0"/>
    <x v="0"/>
    <n v="12"/>
    <x v="2"/>
  </r>
  <r>
    <x v="3"/>
    <x v="3"/>
    <x v="0"/>
    <x v="0"/>
    <x v="0"/>
    <x v="0"/>
    <n v="13"/>
    <x v="2"/>
  </r>
  <r>
    <x v="3"/>
    <x v="4"/>
    <x v="3"/>
    <x v="0"/>
    <x v="0"/>
    <x v="0"/>
    <n v="2"/>
    <x v="2"/>
  </r>
  <r>
    <x v="3"/>
    <x v="4"/>
    <x v="3"/>
    <x v="0"/>
    <x v="0"/>
    <x v="1"/>
    <n v="8"/>
    <x v="2"/>
  </r>
  <r>
    <x v="3"/>
    <x v="5"/>
    <x v="1"/>
    <x v="0"/>
    <x v="0"/>
    <x v="1"/>
    <n v="32"/>
    <x v="2"/>
  </r>
  <r>
    <x v="4"/>
    <x v="3"/>
    <x v="0"/>
    <x v="0"/>
    <x v="0"/>
    <x v="0"/>
    <n v="10"/>
    <x v="2"/>
  </r>
  <r>
    <x v="4"/>
    <x v="2"/>
    <x v="2"/>
    <x v="0"/>
    <x v="0"/>
    <x v="0"/>
    <n v="9"/>
    <x v="2"/>
  </r>
  <r>
    <x v="4"/>
    <x v="5"/>
    <x v="3"/>
    <x v="0"/>
    <x v="0"/>
    <x v="0"/>
    <n v="5"/>
    <x v="2"/>
  </r>
  <r>
    <x v="4"/>
    <x v="1"/>
    <x v="1"/>
    <x v="0"/>
    <x v="0"/>
    <x v="1"/>
    <n v="24"/>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H6:J12" firstHeaderRow="0" firstDataRow="1" firstDataCol="1"/>
  <pivotFields count="9">
    <pivotField axis="axisRow" showAll="0">
      <items count="6">
        <item sd="0" x="3"/>
        <item sd="0" x="4"/>
        <item sd="0" x="2"/>
        <item sd="0" x="0"/>
        <item sd="0" x="1"/>
        <item t="default"/>
      </items>
    </pivotField>
    <pivotField showAll="0">
      <items count="8">
        <item x="4"/>
        <item x="1"/>
        <item x="6"/>
        <item x="5"/>
        <item x="3"/>
        <item x="0"/>
        <item x="2"/>
        <item t="default"/>
      </items>
    </pivotField>
    <pivotField showAll="0">
      <items count="5">
        <item x="3"/>
        <item x="0"/>
        <item x="1"/>
        <item x="2"/>
        <item t="default"/>
      </items>
    </pivotField>
    <pivotField showAll="0">
      <items count="2">
        <item x="0"/>
        <item t="default"/>
      </items>
    </pivotField>
    <pivotField showAll="0">
      <items count="2">
        <item x="0"/>
        <item t="default"/>
      </items>
    </pivotField>
    <pivotField axis="axisRow" showAll="0">
      <items count="5">
        <item x="0"/>
        <item h="1" x="1"/>
        <item h="1" x="2"/>
        <item h="1" x="3"/>
        <item t="default"/>
      </items>
    </pivotField>
    <pivotField dataField="1" showAll="0"/>
    <pivotField showAll="0">
      <items count="4">
        <item x="2"/>
        <item x="0"/>
        <item x="1"/>
        <item t="default"/>
      </items>
    </pivotField>
    <pivotField dataField="1" dragToRow="0" dragToCol="0" dragToPage="0" showAll="0" defaultSubtotal="0"/>
  </pivotFields>
  <rowFields count="2">
    <field x="0"/>
    <field x="5"/>
  </rowFields>
  <rowItems count="6">
    <i>
      <x/>
    </i>
    <i>
      <x v="1"/>
    </i>
    <i>
      <x v="2"/>
    </i>
    <i>
      <x v="3"/>
    </i>
    <i>
      <x v="4"/>
    </i>
    <i t="grand">
      <x/>
    </i>
  </rowItems>
  <colFields count="1">
    <field x="-2"/>
  </colFields>
  <colItems count="2">
    <i>
      <x/>
    </i>
    <i i="1">
      <x v="1"/>
    </i>
  </colItems>
  <dataFields count="2">
    <dataField name="Sum of Utilized effort" fld="6" baseField="0" baseItem="0"/>
    <dataField name="Sum of Sum of Available effort"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99" applyNumberFormats="0" applyBorderFormats="0" applyFontFormats="0" applyPatternFormats="0" applyAlignmentFormats="0" applyWidthHeightFormats="1" dataCaption="Values" missingCaption="0" tag="518e1673-7d1f-442d-b145-0f3d510b0e9c" updatedVersion="5" minRefreshableVersion="3" useAutoFormatting="1" itemPrintTitles="1" createdVersion="5" indent="0" outline="1" outlineData="1" multipleFieldFilters="0" chartFormat="5">
  <location ref="L2:N10" firstHeaderRow="0" firstDataRow="1" firstDataCol="1"/>
  <pivotFields count="3">
    <pivotField axis="axisRow" allDrilled="1" showAll="0" dataSourceSort="1" defaultAttributeDrillState="1">
      <items count="8">
        <item x="0"/>
        <item x="1"/>
        <item x="2"/>
        <item x="3"/>
        <item x="4"/>
        <item x="5"/>
        <item x="6"/>
        <item t="default"/>
      </items>
    </pivotField>
    <pivotField dataField="1" showAll="0"/>
    <pivotField dataField="1" showAll="0"/>
  </pivotFields>
  <rowFields count="1">
    <field x="0"/>
  </rowFields>
  <rowItems count="8">
    <i>
      <x/>
    </i>
    <i>
      <x v="1"/>
    </i>
    <i>
      <x v="2"/>
    </i>
    <i>
      <x v="3"/>
    </i>
    <i>
      <x v="4"/>
    </i>
    <i>
      <x v="5"/>
    </i>
    <i>
      <x v="6"/>
    </i>
    <i t="grand">
      <x/>
    </i>
  </rowItems>
  <colFields count="1">
    <field x="-2"/>
  </colFields>
  <colItems count="2">
    <i>
      <x/>
    </i>
    <i i="1">
      <x v="1"/>
    </i>
  </colItems>
  <dataFields count="2">
    <dataField fld="1" subtotal="count" baseField="1" baseItem="0" numFmtId="10"/>
    <dataField fld="2" subtotal="count" baseField="0" baseItem="0"/>
  </dataFields>
  <chartFormats count="4">
    <chartFormat chart="1" format="1"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1"/>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caption="Review %"/>
    <pivotHierarchy dragToRow="0" dragToCol="0" dragToPage="0" dragToData="1" caption="No of Resources"/>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Effort1]"/>
        <x15:activeTabTopLevelEntity name="[Effort]"/>
      </x15:pivotTableUISettings>
    </ext>
  </extLst>
</pivotTableDefinition>
</file>

<file path=xl/queryTables/queryTable1.xml><?xml version="1.0" encoding="utf-8"?>
<queryTable xmlns="http://schemas.openxmlformats.org/spreadsheetml/2006/main" name="ExternalData_1" backgroundRefresh="0" connectionId="1" autoFormatId="0" applyNumberFormats="0" applyBorderFormats="0" applyFontFormats="1" applyPatternFormats="1" applyAlignmentFormats="0" applyWidthHeightFormats="0">
  <queryTableRefresh preserveSortFilterLayout="0" nextId="9">
    <queryTableFields count="8">
      <queryTableField id="1" name="Resource" tableColumnId="33"/>
      <queryTableField id="2" name="Worked for Business" tableColumnId="34"/>
      <queryTableField id="3" name="Task" tableColumnId="35"/>
      <queryTableField id="4" name="FY" tableColumnId="36"/>
      <queryTableField id="5" name="Period" tableColumnId="37"/>
      <queryTableField id="6" name="Week" tableColumnId="38"/>
      <queryTableField id="7" name="Utilized effort" tableColumnId="39"/>
      <queryTableField id="8" name="Location" tableColumnId="40"/>
    </queryTableFields>
  </queryTableRefresh>
  <extLst>
    <ext xmlns:x15="http://schemas.microsoft.com/office/spreadsheetml/2010/11/main" uri="{883FBD77-0823-4a55-B5E3-86C4891E6966}">
      <x15:queryTable sourceDataName="Query - Effort"/>
    </ext>
  </extLst>
</queryTable>
</file>

<file path=xl/queryTables/queryTable2.xml><?xml version="1.0" encoding="utf-8"?>
<queryTable xmlns="http://schemas.openxmlformats.org/spreadsheetml/2006/main" name="ExternalData_1" backgroundRefresh="0" connectionId="2" autoFormatId="0" applyNumberFormats="0" applyBorderFormats="0" applyFontFormats="1" applyPatternFormats="1" applyAlignmentFormats="0" applyWidthHeightFormats="0">
  <queryTableRefresh preserveSortFilterLayout="0" nextId="5">
    <queryTableFields count="4">
      <queryTableField id="1" name="QA Resource Name" tableColumnId="17"/>
      <queryTableField id="2" name="Location" tableColumnId="18"/>
      <queryTableField id="3" name="Mapped to Business" tableColumnId="19"/>
      <queryTableField id="4" name="Allocated %" tableColumnId="20"/>
    </queryTableFields>
  </queryTableRefresh>
  <extLst>
    <ext xmlns:x15="http://schemas.microsoft.com/office/spreadsheetml/2010/11/main" uri="{883FBD77-0823-4a55-B5E3-86C4891E6966}">
      <x15:queryTable sourceDataName="Query - Resource"/>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source" sourceName="Resource">
  <pivotTables>
    <pivotTable tabId="13" name="PivotTable4"/>
  </pivotTables>
  <data>
    <tabular pivotCacheId="1">
      <items count="5">
        <i x="3" s="1"/>
        <i x="4" s="1"/>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Worked_for_Business" sourceName="Worked for Business">
  <pivotTables>
    <pivotTable tabId="13" name="PivotTable4"/>
  </pivotTables>
  <data>
    <tabular pivotCacheId="1">
      <items count="7">
        <i x="4" s="1"/>
        <i x="1" s="1"/>
        <i x="6" s="1"/>
        <i x="5" s="1"/>
        <i x="3"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Task" sourceName="Task">
  <pivotTables>
    <pivotTable tabId="13" name="PivotTable4"/>
  </pivotTables>
  <data>
    <tabular pivotCacheId="1">
      <items count="4">
        <i x="3" s="1"/>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FY" sourceName="FY">
  <pivotTables>
    <pivotTable tabId="13" name="PivotTable4"/>
  </pivotTables>
  <data>
    <tabular pivotCacheId="1">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Period" sourceName="Period">
  <pivotTables>
    <pivotTable tabId="13" name="PivotTable4"/>
  </pivotTables>
  <data>
    <tabular pivotCacheId="1">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Week" sourceName="Week">
  <pivotTables>
    <pivotTable tabId="13" name="PivotTable4"/>
  </pivotTables>
  <data>
    <tabular pivotCacheId="1">
      <items count="4">
        <i x="0" s="1"/>
        <i x="1"/>
        <i x="2"/>
        <i x="3"/>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Location" sourceName="Location">
  <pivotTables>
    <pivotTable tabId="13" name="PivotTable4"/>
  </pivotTables>
  <data>
    <tabular pivotCacheId="1">
      <items count="3">
        <i x="2" s="1"/>
        <i x="0" s="1"/>
        <i x="1"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FY2" sourceName="[Effort].[FY]">
  <pivotTables>
    <pivotTable tabId="16" name="PivotTable2"/>
  </pivotTables>
  <data>
    <olap pivotCacheId="2">
      <levels count="2">
        <level uniqueName="[Effort].[FY].[(All)]" sourceCaption="(All)" count="0"/>
        <level uniqueName="[Effort].[FY].[FY]" sourceCaption="FY" count="1">
          <ranges>
            <range startItem="0">
              <i n="[Effort].[FY].&amp;[FY23]" c="FY23"/>
            </range>
          </ranges>
        </level>
      </levels>
      <selections count="1">
        <selection n="[Effort].[FY].[All]"/>
      </selections>
    </olap>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Period2" sourceName="[Effort].[Period]">
  <pivotTables>
    <pivotTable tabId="16" name="PivotTable2"/>
  </pivotTables>
  <data>
    <olap pivotCacheId="2">
      <levels count="2">
        <level uniqueName="[Effort].[Period].[(All)]" sourceCaption="(All)" count="0"/>
        <level uniqueName="[Effort].[Period].[Period]" sourceCaption="Period" count="1">
          <ranges>
            <range startItem="0">
              <i n="[Effort].[Period].&amp;[P01]" c="P01"/>
            </range>
          </ranges>
        </level>
      </levels>
      <selections count="1">
        <selection n="[Effort].[Period].[All]"/>
      </selections>
    </olap>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mc:Ignorable="x" name="Slicer_Resource2" sourceName="[Effort].[Resource]">
  <pivotTables>
    <pivotTable tabId="16" name="PivotTable2"/>
  </pivotTables>
  <data>
    <olap pivotCacheId="2">
      <levels count="2">
        <level uniqueName="[Effort].[Resource].[(All)]" sourceCaption="(All)" count="0"/>
        <level uniqueName="[Effort].[Resource].[Resource]" sourceCaption="Resource" count="5">
          <ranges>
            <range startItem="0">
              <i n="[Effort].[Resource].&amp;[Anubha]" c="Anubha"/>
              <i n="[Effort].[Resource].&amp;[Geeta]" c="Geeta"/>
              <i n="[Effort].[Resource].&amp;[Harket]" c="Harket"/>
              <i n="[Effort].[Resource].&amp;[Rajeswari]" c="Rajeswari"/>
              <i n="[Effort].[Resource].&amp;[Sree Parvathi]" c="Sree Parvathi"/>
            </range>
          </ranges>
        </level>
      </levels>
      <selections count="1">
        <selection n="[Effort].[Resource].[All]"/>
      </selections>
    </olap>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mc:Ignorable="x" name="Slicer_Task2" sourceName="[Effort].[Task]">
  <pivotTables>
    <pivotTable tabId="16" name="PivotTable2"/>
  </pivotTables>
  <data>
    <olap pivotCacheId="2">
      <levels count="2">
        <level uniqueName="[Effort].[Task].[(All)]" sourceCaption="(All)" count="0"/>
        <level uniqueName="[Effort].[Task].[Task]" sourceCaption="Task" count="4">
          <ranges>
            <range startItem="0">
              <i n="[Effort].[Task].&amp;[Idle]" c="Idle"/>
              <i n="[Effort].[Task].&amp;[PTO]" c="PTO"/>
              <i n="[Effort].[Task].&amp;[Review]" c="Review"/>
              <i n="[Effort].[Task].&amp;[Training]" c="Training"/>
            </range>
          </ranges>
        </level>
      </levels>
      <selections count="1">
        <selection n="[Effort].[Task].[All]"/>
      </selections>
    </olap>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mc:Ignorable="x" name="Slicer_Week2" sourceName="[Effort].[Week]">
  <pivotTables>
    <pivotTable tabId="16" name="PivotTable2"/>
  </pivotTables>
  <data>
    <olap pivotCacheId="2">
      <levels count="2">
        <level uniqueName="[Effort].[Week].[(All)]" sourceCaption="(All)" count="0"/>
        <level uniqueName="[Effort].[Week].[Week]" sourceCaption="Week" count="4">
          <ranges>
            <range startItem="0">
              <i n="[Effort].[Week].&amp;[W1]" c="W1"/>
              <i n="[Effort].[Week].&amp;[W2]" c="W2"/>
              <i n="[Effort].[Week].&amp;[W3]" c="W3"/>
              <i n="[Effort].[Week].&amp;[W4]" c="W4"/>
            </range>
          </ranges>
        </level>
      </levels>
      <selections count="1">
        <selection n="[Effort].[Week].[All]"/>
      </selections>
    </olap>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mc:Ignorable="x" name="Slicer_Worked_for_Business2" sourceName="[Effort].[Worked for Business]">
  <pivotTables>
    <pivotTable tabId="16" name="PivotTable2"/>
  </pivotTables>
  <data>
    <olap pivotCacheId="2">
      <levels count="2">
        <level uniqueName="[Effort].[Worked for Business].[(All)]" sourceCaption="(All)" count="0"/>
        <level uniqueName="[Effort].[Worked for Business].[Worked for Business]" sourceCaption="Worked for Business" count="7">
          <ranges>
            <range startItem="0">
              <i n="[Effort].[Worked for Business].&amp;[Advisory]" c="Advisory"/>
              <i n="[Effort].[Worked for Business].&amp;[Audit]" c="Audit"/>
              <i n="[Effort].[Worked for Business].&amp;[DLA]" c="DLA"/>
              <i n="[Effort].[Worked for Business].&amp;[EA]" c="EA"/>
              <i n="[Effort].[Worked for Business].&amp;[Global]" c="Global"/>
              <i n="[Effort].[Worked for Business].&amp;[LDS]" c="LDS"/>
              <i n="[Effort].[Worked for Business].&amp;[UK]" c="UK"/>
            </range>
          </ranges>
        </level>
      </levels>
      <selections count="1">
        <selection n="[Effort].[Worked for Business].[All]"/>
      </selections>
    </olap>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mc:Ignorable="x" name="Slicer_Location2" sourceName="[Effort].[Location]">
  <pivotTables>
    <pivotTable tabId="16" name="PivotTable2"/>
  </pivotTables>
  <data>
    <olap pivotCacheId="2">
      <levels count="2">
        <level uniqueName="[Effort].[Location].[(All)]" sourceCaption="(All)" count="0"/>
        <level uniqueName="[Effort].[Location].[Location]" sourceCaption="Location" count="3">
          <ranges>
            <range startItem="0">
              <i n="[Effort].[Location].&amp;[Delhi]" c="Delhi"/>
              <i n="[Effort].[Location].&amp;[Hyderabad]" c="Hyderabad"/>
              <i n="[Effort].[Location].&amp;[Mumbai]" c="Mumbai"/>
            </range>
          </ranges>
        </level>
      </levels>
      <selections count="1">
        <selection n="[Effort].[Locati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source" cache="Slicer_Resource" caption="Resource" rowHeight="241300"/>
  <slicer name="Worked for Business" cache="Slicer_Worked_for_Business" caption="Worked for Business" rowHeight="241300"/>
  <slicer name="Task" cache="Slicer_Task" caption="Task" rowHeight="241300"/>
  <slicer name="FY" cache="Slicer_FY" caption="FY" rowHeight="241300"/>
  <slicer name="Period" cache="Slicer_Period" caption="Period" rowHeight="241300"/>
  <slicer name="Week" cache="Slicer_Week" caption="Week" rowHeight="241300"/>
  <slicer name="Location" cache="Slicer_Location" caption="Location"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FY 2" cache="Slicer_FY2" caption="FY" level="1" rowHeight="241300"/>
  <slicer name="Period 2" cache="Slicer_Period2" caption="Period" level="1" rowHeight="241300"/>
  <slicer name="Resource 2" cache="Slicer_Resource2" caption="Resource" level="1" rowHeight="241300"/>
  <slicer name="Task 2" cache="Slicer_Task2" caption="Task" level="1" rowHeight="241300"/>
  <slicer name="Week 2" cache="Slicer_Week2" caption="Week" level="1" rowHeight="241300"/>
  <slicer name="Worked for Business 2" cache="Slicer_Worked_for_Business2" caption="Worked for Business" level="1" rowHeight="241300"/>
  <slicer name="Location 2" cache="Slicer_Location2" caption="Location" level="1" rowHeight="241300"/>
</slicers>
</file>

<file path=xl/tables/_rels/table5.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id="3" name="PeriodWeekTable" displayName="PeriodWeekTable" ref="G2:L159" totalsRowShown="0">
  <autoFilter ref="G2:L159"/>
  <tableColumns count="6">
    <tableColumn id="1" name="FY"/>
    <tableColumn id="2" name="Period"/>
    <tableColumn id="3" name="Week"/>
    <tableColumn id="4" name="FY-Period-Week" dataDxfId="79">
      <calculatedColumnFormula>_xlfn.CONCAT(PeriodWeekTable[[#This Row],[FY]],"-",PeriodWeekTable[[#This Row],[Period]],"-",PeriodWeekTable[[#This Row],[Week]])</calculatedColumnFormula>
    </tableColumn>
    <tableColumn id="5" name="Start Date" dataDxfId="78"/>
    <tableColumn id="6" name="End Date" dataDxfId="77"/>
  </tableColumns>
  <tableStyleInfo name="TableStyleMedium14" showFirstColumn="0" showLastColumn="0" showRowStripes="1" showColumnStripes="0"/>
</table>
</file>

<file path=xl/tables/table2.xml><?xml version="1.0" encoding="utf-8"?>
<table xmlns="http://schemas.openxmlformats.org/spreadsheetml/2006/main" id="7" name="Table7" displayName="Table7" ref="B1:B11" totalsRowShown="0" headerRowDxfId="76">
  <autoFilter ref="B1:B11"/>
  <sortState ref="B2:B11">
    <sortCondition ref="B2:B11"/>
  </sortState>
  <tableColumns count="1">
    <tableColumn id="1" name="Business"/>
  </tableColumns>
  <tableStyleInfo name="TableStyleMedium2" showFirstColumn="0" showLastColumn="0" showRowStripes="1" showColumnStripes="0"/>
</table>
</file>

<file path=xl/tables/table3.xml><?xml version="1.0" encoding="utf-8"?>
<table xmlns="http://schemas.openxmlformats.org/spreadsheetml/2006/main" id="2" name="Table2" displayName="Table2" ref="A1:D18" totalsRowShown="0">
  <tableColumns count="4">
    <tableColumn id="1" name="QA Resource Name"/>
    <tableColumn id="2" name="Location"/>
    <tableColumn id="3" name="Mapped to Business"/>
    <tableColumn id="4" name="Allocated %" dataDxfId="75"/>
  </tableColumns>
  <tableStyleInfo name="TableStyleMedium2" showFirstColumn="0" showLastColumn="0" showRowStripes="1" showColumnStripes="0"/>
</table>
</file>

<file path=xl/tables/table4.xml><?xml version="1.0" encoding="utf-8"?>
<table xmlns="http://schemas.openxmlformats.org/spreadsheetml/2006/main" id="1" name="FY22EffortProjection" displayName="FY22EffortProjection" ref="A3:BC274" totalsRowShown="0" headerRowDxfId="74" dataDxfId="72" headerRowBorderDxfId="73" tableBorderDxfId="71">
  <autoFilter ref="A3:BC274"/>
  <tableColumns count="55">
    <tableColumn id="5" name="Resource" dataDxfId="70"/>
    <tableColumn id="1" name="Worked for Business" dataDxfId="69"/>
    <tableColumn id="2" name="Task" dataDxfId="68"/>
    <tableColumn id="11" name="FY23-P01-W1" dataDxfId="67"/>
    <tableColumn id="12" name="FY23-P01-W2" dataDxfId="66"/>
    <tableColumn id="13" name="FY23-P01-W3" dataDxfId="65"/>
    <tableColumn id="14" name="FY23-P01-W4" dataDxfId="64"/>
    <tableColumn id="15" name="FY23-P02-W1" dataDxfId="63"/>
    <tableColumn id="16" name="FY23-P02-W2" dataDxfId="62"/>
    <tableColumn id="17" name="FY23-P02-W3" dataDxfId="61"/>
    <tableColumn id="18" name="FY23-P02-W4" dataDxfId="60"/>
    <tableColumn id="19" name="FY23-P03-W1" dataDxfId="59"/>
    <tableColumn id="20" name="FY23-P03-W2" dataDxfId="58"/>
    <tableColumn id="21" name="FY23-P03-W3" dataDxfId="57"/>
    <tableColumn id="22" name="FY23-P03-W4" dataDxfId="56"/>
    <tableColumn id="23" name="FY23-P04-W1" dataDxfId="55"/>
    <tableColumn id="24" name="FY23-P04-W2" dataDxfId="54"/>
    <tableColumn id="25" name="FY23-P04-W3" dataDxfId="53"/>
    <tableColumn id="26" name="FY23-P04-W4" dataDxfId="52"/>
    <tableColumn id="27" name="FY23-P05-W1" dataDxfId="51"/>
    <tableColumn id="28" name="FY23-P05-W2" dataDxfId="50"/>
    <tableColumn id="29" name="FY23-P05-W3" dataDxfId="49"/>
    <tableColumn id="30" name="FY23-P05-W4" dataDxfId="48"/>
    <tableColumn id="31" name="FY23-P06-W1" dataDxfId="47"/>
    <tableColumn id="32" name="FY23-P06-W2" dataDxfId="46"/>
    <tableColumn id="33" name="FY23-P06-W3" dataDxfId="45"/>
    <tableColumn id="34" name="FY23-P06-W4" dataDxfId="44"/>
    <tableColumn id="35" name="FY23-P07-W1" dataDxfId="43"/>
    <tableColumn id="36" name="FY23-P07-W2" dataDxfId="42"/>
    <tableColumn id="37" name="FY23-P07-W3" dataDxfId="41"/>
    <tableColumn id="38" name="FY23-P07-W4" dataDxfId="40"/>
    <tableColumn id="39" name="FY23-P08-W1" dataDxfId="39"/>
    <tableColumn id="40" name="FY23-P08-W2" dataDxfId="38"/>
    <tableColumn id="41" name="FY23-P08-W3" dataDxfId="37"/>
    <tableColumn id="42" name="FY23-P08-W4" dataDxfId="36"/>
    <tableColumn id="43" name="FY23-P09-W1" dataDxfId="35"/>
    <tableColumn id="44" name="FY23-P09-W2" dataDxfId="34"/>
    <tableColumn id="45" name="FY23-P09-W3" dataDxfId="33"/>
    <tableColumn id="46" name="FY23-P09-W4" dataDxfId="32"/>
    <tableColumn id="47" name="FY23-P10-W1" dataDxfId="31"/>
    <tableColumn id="48" name="FY23-P10-W2" dataDxfId="30"/>
    <tableColumn id="49" name="FY23-P10-W3" dataDxfId="29"/>
    <tableColumn id="50" name="FY23-P10-W4" dataDxfId="28"/>
    <tableColumn id="51" name="FY23-P11-W1" dataDxfId="27"/>
    <tableColumn id="52" name="FY23-P11-W2" dataDxfId="26"/>
    <tableColumn id="53" name="FY23-P11-W3" dataDxfId="25"/>
    <tableColumn id="54" name="FY23-P11-W4" dataDxfId="24"/>
    <tableColumn id="55" name="FY23-P12-W1" dataDxfId="23"/>
    <tableColumn id="56" name="FY23-P12-W2" dataDxfId="22"/>
    <tableColumn id="57" name="FY23-P12-W3" dataDxfId="21"/>
    <tableColumn id="58" name="FY23-P12-W4" dataDxfId="20"/>
    <tableColumn id="59" name="FY23-P13-W1" dataDxfId="19"/>
    <tableColumn id="60" name="FY23-P13-W2" dataDxfId="18"/>
    <tableColumn id="61" name="FY23-P13-W3" dataDxfId="17"/>
    <tableColumn id="62" name="FY23-P13-W4" dataDxfId="16"/>
  </tableColumns>
  <tableStyleInfo name="TableStyleMedium2" showFirstColumn="0" showLastColumn="0" showRowStripes="1" showColumnStripes="0"/>
</table>
</file>

<file path=xl/tables/table5.xml><?xml version="1.0" encoding="utf-8"?>
<table xmlns="http://schemas.openxmlformats.org/spreadsheetml/2006/main" id="5" name="Effort" displayName="Effort" ref="A1:H24" tableType="queryTable" totalsRowShown="0" headerRowDxfId="15" dataDxfId="14">
  <autoFilter ref="A1:H24"/>
  <tableColumns count="8">
    <tableColumn id="33" uniqueName="33" name="Resource" queryTableFieldId="1" dataDxfId="11"/>
    <tableColumn id="34" uniqueName="34" name="Worked for Business" queryTableFieldId="2" dataDxfId="10"/>
    <tableColumn id="35" uniqueName="35" name="Task" queryTableFieldId="3" dataDxfId="9"/>
    <tableColumn id="36" uniqueName="36" name="FY" queryTableFieldId="4" dataDxfId="8"/>
    <tableColumn id="37" uniqueName="37" name="Period" queryTableFieldId="5" dataDxfId="7"/>
    <tableColumn id="38" uniqueName="38" name="Week" queryTableFieldId="6" dataDxfId="6"/>
    <tableColumn id="39" uniqueName="39" name="Utilized effort" queryTableFieldId="7" dataDxfId="5"/>
    <tableColumn id="40" uniqueName="40" name="Location" queryTableFieldId="8" dataDxfId="4"/>
  </tableColumns>
  <tableStyleInfo name="TableStyleQueryResult" showFirstColumn="0" showLastColumn="0" showRowStripes="1" showColumnStripes="0"/>
</table>
</file>

<file path=xl/tables/table6.xml><?xml version="1.0" encoding="utf-8"?>
<table xmlns="http://schemas.openxmlformats.org/spreadsheetml/2006/main" id="8" name="Resource" displayName="Resource" ref="A1:D18" tableType="queryTable" totalsRowShown="0" headerRowDxfId="13" dataDxfId="12">
  <autoFilter ref="A1:D18"/>
  <tableColumns count="4">
    <tableColumn id="17" uniqueName="17" name="QA Resource Name" queryTableFieldId="1" dataDxfId="3"/>
    <tableColumn id="18" uniqueName="18" name="Location" queryTableFieldId="2" dataDxfId="2"/>
    <tableColumn id="19" uniqueName="19" name="Mapped to Business" queryTableFieldId="3" dataDxfId="1"/>
    <tableColumn id="20" uniqueName="20" name="Allocated %" queryTableFieldId="4" dataDxfId="0"/>
  </tableColumns>
  <tableStyleInfo name="TableStyleQueryResult"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pivotTable" Target="../pivotTables/pivotTable2.xml"/><Relationship Id="rId4" Type="http://schemas.microsoft.com/office/2007/relationships/slicer" Target="../slicers/slicer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9"/>
  <sheetViews>
    <sheetView workbookViewId="0">
      <selection activeCell="J13" sqref="J13"/>
    </sheetView>
  </sheetViews>
  <sheetFormatPr defaultRowHeight="15" x14ac:dyDescent="0.25"/>
  <cols>
    <col min="1" max="1" width="13.7109375" customWidth="1"/>
    <col min="2" max="2" width="15" customWidth="1"/>
    <col min="3" max="3" width="8.140625" bestFit="1" customWidth="1"/>
    <col min="4" max="4" width="12.7109375" bestFit="1" customWidth="1"/>
    <col min="7" max="7" width="5" bestFit="1" customWidth="1"/>
    <col min="8" max="8" width="8.5703125" bestFit="1" customWidth="1"/>
    <col min="9" max="9" width="7.85546875" bestFit="1" customWidth="1"/>
    <col min="10" max="10" width="16.5703125" bestFit="1" customWidth="1"/>
    <col min="11" max="11" width="26.28515625" bestFit="1" customWidth="1"/>
    <col min="12" max="12" width="27.5703125" bestFit="1" customWidth="1"/>
  </cols>
  <sheetData>
    <row r="1" spans="1:12" x14ac:dyDescent="0.25">
      <c r="A1" s="17" t="s">
        <v>0</v>
      </c>
      <c r="B1" s="17" t="s">
        <v>121</v>
      </c>
      <c r="C1" s="17" t="s">
        <v>31</v>
      </c>
      <c r="D1" t="str" cm="1">
        <f t="array" ref="D1:D16">_xlfn._xlws.SORT(_xlfn.UNIQUE(Table2[QA Resource Name],FALSE,FALSE))</f>
        <v>Amrita</v>
      </c>
    </row>
    <row r="2" spans="1:12" x14ac:dyDescent="0.25">
      <c r="A2" t="s">
        <v>18</v>
      </c>
      <c r="B2" t="s">
        <v>28</v>
      </c>
      <c r="C2" t="s">
        <v>32</v>
      </c>
      <c r="D2" t="str">
        <v>Anubha</v>
      </c>
      <c r="G2" t="s">
        <v>91</v>
      </c>
      <c r="H2" t="s">
        <v>92</v>
      </c>
      <c r="I2" t="s">
        <v>93</v>
      </c>
      <c r="J2" t="s">
        <v>94</v>
      </c>
      <c r="K2" s="12" t="s">
        <v>95</v>
      </c>
      <c r="L2" s="12" t="s">
        <v>96</v>
      </c>
    </row>
    <row r="3" spans="1:12" x14ac:dyDescent="0.25">
      <c r="A3" t="s">
        <v>9</v>
      </c>
      <c r="B3" t="s">
        <v>14</v>
      </c>
      <c r="C3" t="s">
        <v>35</v>
      </c>
      <c r="D3" t="str">
        <v>Bhavneet</v>
      </c>
      <c r="G3" t="s">
        <v>97</v>
      </c>
      <c r="H3" t="s">
        <v>98</v>
      </c>
      <c r="I3" t="s">
        <v>99</v>
      </c>
      <c r="J3" t="str">
        <f>_xlfn.CONCAT(PeriodWeekTable[[#This Row],[FY]],"-",PeriodWeekTable[[#This Row],[Period]],"-",PeriodWeekTable[[#This Row],[Week]])</f>
        <v>FY22-P01-W1</v>
      </c>
      <c r="K3" s="12">
        <v>44346</v>
      </c>
      <c r="L3" s="12">
        <v>44352</v>
      </c>
    </row>
    <row r="4" spans="1:12" x14ac:dyDescent="0.25">
      <c r="A4" t="s">
        <v>2</v>
      </c>
      <c r="B4" t="s">
        <v>10</v>
      </c>
      <c r="C4" t="s">
        <v>34</v>
      </c>
      <c r="D4" t="str">
        <v>Geeta</v>
      </c>
      <c r="G4" t="s">
        <v>97</v>
      </c>
      <c r="H4" t="s">
        <v>98</v>
      </c>
      <c r="I4" t="s">
        <v>100</v>
      </c>
      <c r="J4" t="str">
        <f>_xlfn.CONCAT(PeriodWeekTable[[#This Row],[FY]],"-",PeriodWeekTable[[#This Row],[Period]],"-",PeriodWeekTable[[#This Row],[Week]])</f>
        <v>FY22-P01-W2</v>
      </c>
      <c r="K4" s="12">
        <v>44353</v>
      </c>
      <c r="L4" s="12">
        <v>44359</v>
      </c>
    </row>
    <row r="5" spans="1:12" x14ac:dyDescent="0.25">
      <c r="A5" t="s">
        <v>7</v>
      </c>
      <c r="B5" t="s">
        <v>3</v>
      </c>
      <c r="C5" t="s">
        <v>33</v>
      </c>
      <c r="D5" t="str">
        <v>Harket</v>
      </c>
      <c r="G5" t="s">
        <v>97</v>
      </c>
      <c r="H5" t="s">
        <v>98</v>
      </c>
      <c r="I5" t="s">
        <v>101</v>
      </c>
      <c r="J5" t="str">
        <f>_xlfn.CONCAT(PeriodWeekTable[[#This Row],[FY]],"-",PeriodWeekTable[[#This Row],[Period]],"-",PeriodWeekTable[[#This Row],[Week]])</f>
        <v>FY22-P01-W3</v>
      </c>
      <c r="K5" s="12">
        <v>44360</v>
      </c>
      <c r="L5" s="12">
        <v>44366</v>
      </c>
    </row>
    <row r="6" spans="1:12" x14ac:dyDescent="0.25">
      <c r="A6" s="15"/>
      <c r="B6" t="s">
        <v>21</v>
      </c>
      <c r="C6" t="s">
        <v>118</v>
      </c>
      <c r="D6" t="str">
        <v>Jeffrey</v>
      </c>
      <c r="G6" t="s">
        <v>97</v>
      </c>
      <c r="H6" t="s">
        <v>98</v>
      </c>
      <c r="I6" t="s">
        <v>102</v>
      </c>
      <c r="J6" t="str">
        <f>_xlfn.CONCAT(PeriodWeekTable[[#This Row],[FY]],"-",PeriodWeekTable[[#This Row],[Period]],"-",PeriodWeekTable[[#This Row],[Week]])</f>
        <v>FY22-P01-W4</v>
      </c>
      <c r="K6" s="12">
        <v>44367</v>
      </c>
      <c r="L6" s="12">
        <v>44373</v>
      </c>
    </row>
    <row r="7" spans="1:12" x14ac:dyDescent="0.25">
      <c r="B7" t="s">
        <v>16</v>
      </c>
      <c r="C7" s="15"/>
      <c r="D7" t="str">
        <v>Madhavi</v>
      </c>
      <c r="G7" t="s">
        <v>97</v>
      </c>
      <c r="H7" t="s">
        <v>103</v>
      </c>
      <c r="I7" t="s">
        <v>99</v>
      </c>
      <c r="J7" t="str">
        <f>_xlfn.CONCAT(PeriodWeekTable[[#This Row],[FY]],"-",PeriodWeekTable[[#This Row],[Period]],"-",PeriodWeekTable[[#This Row],[Week]])</f>
        <v>FY22-P02-W1</v>
      </c>
      <c r="K7" s="12">
        <v>44374</v>
      </c>
      <c r="L7" s="12">
        <v>44380</v>
      </c>
    </row>
    <row r="8" spans="1:12" x14ac:dyDescent="0.25">
      <c r="B8" t="s">
        <v>30</v>
      </c>
      <c r="D8" t="str">
        <v>Namrata</v>
      </c>
      <c r="G8" t="s">
        <v>97</v>
      </c>
      <c r="H8" t="s">
        <v>103</v>
      </c>
      <c r="I8" t="s">
        <v>100</v>
      </c>
      <c r="J8" t="str">
        <f>_xlfn.CONCAT(PeriodWeekTable[[#This Row],[FY]],"-",PeriodWeekTable[[#This Row],[Period]],"-",PeriodWeekTable[[#This Row],[Week]])</f>
        <v>FY22-P02-W2</v>
      </c>
      <c r="K8" s="12">
        <v>44381</v>
      </c>
      <c r="L8" s="12">
        <v>44387</v>
      </c>
    </row>
    <row r="9" spans="1:12" x14ac:dyDescent="0.25">
      <c r="B9" t="s">
        <v>5</v>
      </c>
      <c r="D9" t="str">
        <v>Oindrilla</v>
      </c>
      <c r="G9" t="s">
        <v>97</v>
      </c>
      <c r="H9" t="s">
        <v>103</v>
      </c>
      <c r="I9" t="s">
        <v>101</v>
      </c>
      <c r="J9" t="str">
        <f>_xlfn.CONCAT(PeriodWeekTable[[#This Row],[FY]],"-",PeriodWeekTable[[#This Row],[Period]],"-",PeriodWeekTable[[#This Row],[Week]])</f>
        <v>FY22-P02-W3</v>
      </c>
      <c r="K9" s="12">
        <v>44388</v>
      </c>
      <c r="L9" s="12">
        <v>44394</v>
      </c>
    </row>
    <row r="10" spans="1:12" x14ac:dyDescent="0.25">
      <c r="B10" t="s">
        <v>12</v>
      </c>
      <c r="D10" t="str">
        <v>Priyam</v>
      </c>
      <c r="G10" t="s">
        <v>97</v>
      </c>
      <c r="H10" t="s">
        <v>103</v>
      </c>
      <c r="I10" t="s">
        <v>102</v>
      </c>
      <c r="J10" t="str">
        <f>_xlfn.CONCAT(PeriodWeekTable[[#This Row],[FY]],"-",PeriodWeekTable[[#This Row],[Period]],"-",PeriodWeekTable[[#This Row],[Week]])</f>
        <v>FY22-P02-W4</v>
      </c>
      <c r="K10" s="12">
        <v>44395</v>
      </c>
      <c r="L10" s="12">
        <v>44401</v>
      </c>
    </row>
    <row r="11" spans="1:12" x14ac:dyDescent="0.25">
      <c r="B11" s="15"/>
      <c r="D11" t="str">
        <v>Rajeswari</v>
      </c>
      <c r="G11" t="s">
        <v>97</v>
      </c>
      <c r="H11" t="s">
        <v>104</v>
      </c>
      <c r="I11" t="s">
        <v>99</v>
      </c>
      <c r="J11" t="str">
        <f>_xlfn.CONCAT(PeriodWeekTable[[#This Row],[FY]],"-",PeriodWeekTable[[#This Row],[Period]],"-",PeriodWeekTable[[#This Row],[Week]])</f>
        <v>FY22-P03-W1</v>
      </c>
      <c r="K11" s="12">
        <v>44402</v>
      </c>
      <c r="L11" s="12">
        <v>44408</v>
      </c>
    </row>
    <row r="12" spans="1:12" x14ac:dyDescent="0.25">
      <c r="D12" t="str">
        <v>Roja</v>
      </c>
      <c r="G12" t="s">
        <v>97</v>
      </c>
      <c r="H12" t="s">
        <v>104</v>
      </c>
      <c r="I12" t="s">
        <v>100</v>
      </c>
      <c r="J12" t="str">
        <f>_xlfn.CONCAT(PeriodWeekTable[[#This Row],[FY]],"-",PeriodWeekTable[[#This Row],[Period]],"-",PeriodWeekTable[[#This Row],[Week]])</f>
        <v>FY22-P03-W2</v>
      </c>
      <c r="K12" s="12">
        <v>44409</v>
      </c>
      <c r="L12" s="12">
        <v>44415</v>
      </c>
    </row>
    <row r="13" spans="1:12" x14ac:dyDescent="0.25">
      <c r="D13" t="str">
        <v>Sherline</v>
      </c>
      <c r="G13" t="s">
        <v>97</v>
      </c>
      <c r="H13" t="s">
        <v>104</v>
      </c>
      <c r="I13" t="s">
        <v>101</v>
      </c>
      <c r="J13" t="str">
        <f>_xlfn.CONCAT(PeriodWeekTable[[#This Row],[FY]],"-",PeriodWeekTable[[#This Row],[Period]],"-",PeriodWeekTable[[#This Row],[Week]])</f>
        <v>FY22-P03-W3</v>
      </c>
      <c r="K13" s="12">
        <v>44416</v>
      </c>
      <c r="L13" s="12">
        <v>44422</v>
      </c>
    </row>
    <row r="14" spans="1:12" x14ac:dyDescent="0.25">
      <c r="D14" t="str">
        <v>Sonia</v>
      </c>
      <c r="G14" t="s">
        <v>97</v>
      </c>
      <c r="H14" t="s">
        <v>104</v>
      </c>
      <c r="I14" t="s">
        <v>102</v>
      </c>
      <c r="J14" t="str">
        <f>_xlfn.CONCAT(PeriodWeekTable[[#This Row],[FY]],"-",PeriodWeekTable[[#This Row],[Period]],"-",PeriodWeekTable[[#This Row],[Week]])</f>
        <v>FY22-P03-W4</v>
      </c>
      <c r="K14" s="12">
        <v>44423</v>
      </c>
      <c r="L14" s="12">
        <v>44429</v>
      </c>
    </row>
    <row r="15" spans="1:12" x14ac:dyDescent="0.25">
      <c r="D15" t="str">
        <v>Sree Parvathi</v>
      </c>
      <c r="G15" t="s">
        <v>97</v>
      </c>
      <c r="H15" t="s">
        <v>105</v>
      </c>
      <c r="I15" t="s">
        <v>99</v>
      </c>
      <c r="J15" t="str">
        <f>_xlfn.CONCAT(PeriodWeekTable[[#This Row],[FY]],"-",PeriodWeekTable[[#This Row],[Period]],"-",PeriodWeekTable[[#This Row],[Week]])</f>
        <v>FY22-P04-W1</v>
      </c>
      <c r="K15" s="12">
        <v>44430</v>
      </c>
      <c r="L15" s="12">
        <v>44436</v>
      </c>
    </row>
    <row r="16" spans="1:12" x14ac:dyDescent="0.25">
      <c r="D16" t="str">
        <v>Suchismita</v>
      </c>
      <c r="G16" t="s">
        <v>97</v>
      </c>
      <c r="H16" t="s">
        <v>105</v>
      </c>
      <c r="I16" t="s">
        <v>100</v>
      </c>
      <c r="J16" t="str">
        <f>_xlfn.CONCAT(PeriodWeekTable[[#This Row],[FY]],"-",PeriodWeekTable[[#This Row],[Period]],"-",PeriodWeekTable[[#This Row],[Week]])</f>
        <v>FY22-P04-W2</v>
      </c>
      <c r="K16" s="12">
        <v>44437</v>
      </c>
      <c r="L16" s="12">
        <v>44443</v>
      </c>
    </row>
    <row r="17" spans="7:12" x14ac:dyDescent="0.25">
      <c r="G17" t="s">
        <v>97</v>
      </c>
      <c r="H17" t="s">
        <v>105</v>
      </c>
      <c r="I17" t="s">
        <v>101</v>
      </c>
      <c r="J17" t="str">
        <f>_xlfn.CONCAT(PeriodWeekTable[[#This Row],[FY]],"-",PeriodWeekTable[[#This Row],[Period]],"-",PeriodWeekTable[[#This Row],[Week]])</f>
        <v>FY22-P04-W3</v>
      </c>
      <c r="K17" s="12">
        <v>44444</v>
      </c>
      <c r="L17" s="12">
        <v>44450</v>
      </c>
    </row>
    <row r="18" spans="7:12" x14ac:dyDescent="0.25">
      <c r="G18" t="s">
        <v>97</v>
      </c>
      <c r="H18" t="s">
        <v>105</v>
      </c>
      <c r="I18" t="s">
        <v>102</v>
      </c>
      <c r="J18" t="str">
        <f>_xlfn.CONCAT(PeriodWeekTable[[#This Row],[FY]],"-",PeriodWeekTable[[#This Row],[Period]],"-",PeriodWeekTable[[#This Row],[Week]])</f>
        <v>FY22-P04-W4</v>
      </c>
      <c r="K18" s="12">
        <v>44451</v>
      </c>
      <c r="L18" s="12">
        <v>44457</v>
      </c>
    </row>
    <row r="19" spans="7:12" x14ac:dyDescent="0.25">
      <c r="G19" t="s">
        <v>97</v>
      </c>
      <c r="H19" t="s">
        <v>106</v>
      </c>
      <c r="I19" t="s">
        <v>99</v>
      </c>
      <c r="J19" t="str">
        <f>_xlfn.CONCAT(PeriodWeekTable[[#This Row],[FY]],"-",PeriodWeekTable[[#This Row],[Period]],"-",PeriodWeekTable[[#This Row],[Week]])</f>
        <v>FY22-P05-W1</v>
      </c>
      <c r="K19" s="12">
        <v>44458</v>
      </c>
      <c r="L19" s="12">
        <v>44464</v>
      </c>
    </row>
    <row r="20" spans="7:12" x14ac:dyDescent="0.25">
      <c r="G20" t="s">
        <v>97</v>
      </c>
      <c r="H20" t="s">
        <v>106</v>
      </c>
      <c r="I20" t="s">
        <v>100</v>
      </c>
      <c r="J20" t="str">
        <f>_xlfn.CONCAT(PeriodWeekTable[[#This Row],[FY]],"-",PeriodWeekTable[[#This Row],[Period]],"-",PeriodWeekTable[[#This Row],[Week]])</f>
        <v>FY22-P05-W2</v>
      </c>
      <c r="K20" s="12">
        <v>44465</v>
      </c>
      <c r="L20" s="12">
        <v>44471</v>
      </c>
    </row>
    <row r="21" spans="7:12" x14ac:dyDescent="0.25">
      <c r="G21" t="s">
        <v>97</v>
      </c>
      <c r="H21" t="s">
        <v>106</v>
      </c>
      <c r="I21" t="s">
        <v>101</v>
      </c>
      <c r="J21" t="str">
        <f>_xlfn.CONCAT(PeriodWeekTable[[#This Row],[FY]],"-",PeriodWeekTable[[#This Row],[Period]],"-",PeriodWeekTable[[#This Row],[Week]])</f>
        <v>FY22-P05-W3</v>
      </c>
      <c r="K21" s="12">
        <v>44472</v>
      </c>
      <c r="L21" s="12">
        <v>44478</v>
      </c>
    </row>
    <row r="22" spans="7:12" x14ac:dyDescent="0.25">
      <c r="G22" t="s">
        <v>97</v>
      </c>
      <c r="H22" t="s">
        <v>106</v>
      </c>
      <c r="I22" t="s">
        <v>102</v>
      </c>
      <c r="J22" t="str">
        <f>_xlfn.CONCAT(PeriodWeekTable[[#This Row],[FY]],"-",PeriodWeekTable[[#This Row],[Period]],"-",PeriodWeekTable[[#This Row],[Week]])</f>
        <v>FY22-P05-W4</v>
      </c>
      <c r="K22" s="12">
        <v>44479</v>
      </c>
      <c r="L22" s="12">
        <v>44485</v>
      </c>
    </row>
    <row r="23" spans="7:12" x14ac:dyDescent="0.25">
      <c r="G23" t="s">
        <v>97</v>
      </c>
      <c r="H23" t="s">
        <v>107</v>
      </c>
      <c r="I23" t="s">
        <v>99</v>
      </c>
      <c r="J23" t="str">
        <f>_xlfn.CONCAT(PeriodWeekTable[[#This Row],[FY]],"-",PeriodWeekTable[[#This Row],[Period]],"-",PeriodWeekTable[[#This Row],[Week]])</f>
        <v>FY22-P06-W1</v>
      </c>
      <c r="K23" s="12">
        <v>44486</v>
      </c>
      <c r="L23" s="12">
        <v>44492</v>
      </c>
    </row>
    <row r="24" spans="7:12" x14ac:dyDescent="0.25">
      <c r="G24" t="s">
        <v>97</v>
      </c>
      <c r="H24" t="s">
        <v>107</v>
      </c>
      <c r="I24" t="s">
        <v>100</v>
      </c>
      <c r="J24" t="str">
        <f>_xlfn.CONCAT(PeriodWeekTable[[#This Row],[FY]],"-",PeriodWeekTable[[#This Row],[Period]],"-",PeriodWeekTable[[#This Row],[Week]])</f>
        <v>FY22-P06-W2</v>
      </c>
      <c r="K24" s="12">
        <v>44493</v>
      </c>
      <c r="L24" s="12">
        <v>44499</v>
      </c>
    </row>
    <row r="25" spans="7:12" x14ac:dyDescent="0.25">
      <c r="G25" t="s">
        <v>97</v>
      </c>
      <c r="H25" t="s">
        <v>107</v>
      </c>
      <c r="I25" t="s">
        <v>101</v>
      </c>
      <c r="J25" t="str">
        <f>_xlfn.CONCAT(PeriodWeekTable[[#This Row],[FY]],"-",PeriodWeekTable[[#This Row],[Period]],"-",PeriodWeekTable[[#This Row],[Week]])</f>
        <v>FY22-P06-W3</v>
      </c>
      <c r="K25" s="12">
        <v>44500</v>
      </c>
      <c r="L25" s="12">
        <v>44506</v>
      </c>
    </row>
    <row r="26" spans="7:12" x14ac:dyDescent="0.25">
      <c r="G26" t="s">
        <v>97</v>
      </c>
      <c r="H26" t="s">
        <v>107</v>
      </c>
      <c r="I26" t="s">
        <v>102</v>
      </c>
      <c r="J26" t="str">
        <f>_xlfn.CONCAT(PeriodWeekTable[[#This Row],[FY]],"-",PeriodWeekTable[[#This Row],[Period]],"-",PeriodWeekTable[[#This Row],[Week]])</f>
        <v>FY22-P06-W4</v>
      </c>
      <c r="K26" s="12">
        <v>44507</v>
      </c>
      <c r="L26" s="12">
        <v>44513</v>
      </c>
    </row>
    <row r="27" spans="7:12" x14ac:dyDescent="0.25">
      <c r="G27" t="s">
        <v>97</v>
      </c>
      <c r="H27" t="s">
        <v>108</v>
      </c>
      <c r="I27" t="s">
        <v>99</v>
      </c>
      <c r="J27" t="str">
        <f>_xlfn.CONCAT(PeriodWeekTable[[#This Row],[FY]],"-",PeriodWeekTable[[#This Row],[Period]],"-",PeriodWeekTable[[#This Row],[Week]])</f>
        <v>FY22-P07-W1</v>
      </c>
      <c r="K27" s="12">
        <v>44514</v>
      </c>
      <c r="L27" s="12">
        <v>44520</v>
      </c>
    </row>
    <row r="28" spans="7:12" x14ac:dyDescent="0.25">
      <c r="G28" t="s">
        <v>97</v>
      </c>
      <c r="H28" t="s">
        <v>108</v>
      </c>
      <c r="I28" t="s">
        <v>100</v>
      </c>
      <c r="J28" t="str">
        <f>_xlfn.CONCAT(PeriodWeekTable[[#This Row],[FY]],"-",PeriodWeekTable[[#This Row],[Period]],"-",PeriodWeekTable[[#This Row],[Week]])</f>
        <v>FY22-P07-W2</v>
      </c>
      <c r="K28" s="12">
        <v>44521</v>
      </c>
      <c r="L28" s="12">
        <v>44527</v>
      </c>
    </row>
    <row r="29" spans="7:12" x14ac:dyDescent="0.25">
      <c r="G29" t="s">
        <v>97</v>
      </c>
      <c r="H29" t="s">
        <v>108</v>
      </c>
      <c r="I29" t="s">
        <v>101</v>
      </c>
      <c r="J29" t="str">
        <f>_xlfn.CONCAT(PeriodWeekTable[[#This Row],[FY]],"-",PeriodWeekTable[[#This Row],[Period]],"-",PeriodWeekTable[[#This Row],[Week]])</f>
        <v>FY22-P07-W3</v>
      </c>
      <c r="K29" s="12">
        <v>44528</v>
      </c>
      <c r="L29" s="12">
        <v>44534</v>
      </c>
    </row>
    <row r="30" spans="7:12" x14ac:dyDescent="0.25">
      <c r="G30" t="s">
        <v>97</v>
      </c>
      <c r="H30" t="s">
        <v>108</v>
      </c>
      <c r="I30" t="s">
        <v>102</v>
      </c>
      <c r="J30" t="str">
        <f>_xlfn.CONCAT(PeriodWeekTable[[#This Row],[FY]],"-",PeriodWeekTable[[#This Row],[Period]],"-",PeriodWeekTable[[#This Row],[Week]])</f>
        <v>FY22-P07-W4</v>
      </c>
      <c r="K30" s="12">
        <v>44535</v>
      </c>
      <c r="L30" s="12">
        <v>44541</v>
      </c>
    </row>
    <row r="31" spans="7:12" x14ac:dyDescent="0.25">
      <c r="G31" t="s">
        <v>97</v>
      </c>
      <c r="H31" t="s">
        <v>109</v>
      </c>
      <c r="I31" t="s">
        <v>99</v>
      </c>
      <c r="J31" t="str">
        <f>_xlfn.CONCAT(PeriodWeekTable[[#This Row],[FY]],"-",PeriodWeekTable[[#This Row],[Period]],"-",PeriodWeekTable[[#This Row],[Week]])</f>
        <v>FY22-P08-W1</v>
      </c>
      <c r="K31" s="12">
        <v>44542</v>
      </c>
      <c r="L31" s="12">
        <v>44548</v>
      </c>
    </row>
    <row r="32" spans="7:12" x14ac:dyDescent="0.25">
      <c r="G32" t="s">
        <v>97</v>
      </c>
      <c r="H32" t="s">
        <v>109</v>
      </c>
      <c r="I32" t="s">
        <v>100</v>
      </c>
      <c r="J32" t="str">
        <f>_xlfn.CONCAT(PeriodWeekTable[[#This Row],[FY]],"-",PeriodWeekTable[[#This Row],[Period]],"-",PeriodWeekTable[[#This Row],[Week]])</f>
        <v>FY22-P08-W2</v>
      </c>
      <c r="K32" s="12">
        <v>44549</v>
      </c>
      <c r="L32" s="12">
        <v>44555</v>
      </c>
    </row>
    <row r="33" spans="7:12" x14ac:dyDescent="0.25">
      <c r="G33" t="s">
        <v>97</v>
      </c>
      <c r="H33" t="s">
        <v>109</v>
      </c>
      <c r="I33" t="s">
        <v>101</v>
      </c>
      <c r="J33" t="str">
        <f>_xlfn.CONCAT(PeriodWeekTable[[#This Row],[FY]],"-",PeriodWeekTable[[#This Row],[Period]],"-",PeriodWeekTable[[#This Row],[Week]])</f>
        <v>FY22-P08-W3</v>
      </c>
      <c r="K33" s="12">
        <v>44556</v>
      </c>
      <c r="L33" s="12">
        <v>44562</v>
      </c>
    </row>
    <row r="34" spans="7:12" x14ac:dyDescent="0.25">
      <c r="G34" t="s">
        <v>97</v>
      </c>
      <c r="H34" t="s">
        <v>109</v>
      </c>
      <c r="I34" t="s">
        <v>102</v>
      </c>
      <c r="J34" t="str">
        <f>_xlfn.CONCAT(PeriodWeekTable[[#This Row],[FY]],"-",PeriodWeekTable[[#This Row],[Period]],"-",PeriodWeekTable[[#This Row],[Week]])</f>
        <v>FY22-P08-W4</v>
      </c>
      <c r="K34" s="12">
        <v>44563</v>
      </c>
      <c r="L34" s="12">
        <v>44569</v>
      </c>
    </row>
    <row r="35" spans="7:12" x14ac:dyDescent="0.25">
      <c r="G35" t="s">
        <v>97</v>
      </c>
      <c r="H35" t="s">
        <v>110</v>
      </c>
      <c r="I35" t="s">
        <v>99</v>
      </c>
      <c r="J35" t="str">
        <f>_xlfn.CONCAT(PeriodWeekTable[[#This Row],[FY]],"-",PeriodWeekTable[[#This Row],[Period]],"-",PeriodWeekTable[[#This Row],[Week]])</f>
        <v>FY22-P09-W1</v>
      </c>
      <c r="K35" s="12">
        <v>44570</v>
      </c>
      <c r="L35" s="12">
        <v>44576</v>
      </c>
    </row>
    <row r="36" spans="7:12" x14ac:dyDescent="0.25">
      <c r="G36" t="s">
        <v>97</v>
      </c>
      <c r="H36" t="s">
        <v>110</v>
      </c>
      <c r="I36" t="s">
        <v>100</v>
      </c>
      <c r="J36" t="str">
        <f>_xlfn.CONCAT(PeriodWeekTable[[#This Row],[FY]],"-",PeriodWeekTable[[#This Row],[Period]],"-",PeriodWeekTable[[#This Row],[Week]])</f>
        <v>FY22-P09-W2</v>
      </c>
      <c r="K36" s="12">
        <v>44577</v>
      </c>
      <c r="L36" s="12">
        <v>44583</v>
      </c>
    </row>
    <row r="37" spans="7:12" x14ac:dyDescent="0.25">
      <c r="G37" t="s">
        <v>97</v>
      </c>
      <c r="H37" t="s">
        <v>110</v>
      </c>
      <c r="I37" t="s">
        <v>101</v>
      </c>
      <c r="J37" t="str">
        <f>_xlfn.CONCAT(PeriodWeekTable[[#This Row],[FY]],"-",PeriodWeekTable[[#This Row],[Period]],"-",PeriodWeekTable[[#This Row],[Week]])</f>
        <v>FY22-P09-W3</v>
      </c>
      <c r="K37" s="12">
        <v>44584</v>
      </c>
      <c r="L37" s="12">
        <v>44590</v>
      </c>
    </row>
    <row r="38" spans="7:12" x14ac:dyDescent="0.25">
      <c r="G38" t="s">
        <v>97</v>
      </c>
      <c r="H38" t="s">
        <v>110</v>
      </c>
      <c r="I38" t="s">
        <v>102</v>
      </c>
      <c r="J38" t="str">
        <f>_xlfn.CONCAT(PeriodWeekTable[[#This Row],[FY]],"-",PeriodWeekTable[[#This Row],[Period]],"-",PeriodWeekTable[[#This Row],[Week]])</f>
        <v>FY22-P09-W4</v>
      </c>
      <c r="K38" s="12">
        <v>44591</v>
      </c>
      <c r="L38" s="12">
        <v>44597</v>
      </c>
    </row>
    <row r="39" spans="7:12" x14ac:dyDescent="0.25">
      <c r="G39" t="s">
        <v>97</v>
      </c>
      <c r="H39" t="s">
        <v>111</v>
      </c>
      <c r="I39" t="s">
        <v>99</v>
      </c>
      <c r="J39" t="str">
        <f>_xlfn.CONCAT(PeriodWeekTable[[#This Row],[FY]],"-",PeriodWeekTable[[#This Row],[Period]],"-",PeriodWeekTable[[#This Row],[Week]])</f>
        <v>FY22-P10-W1</v>
      </c>
      <c r="K39" s="12">
        <v>44598</v>
      </c>
      <c r="L39" s="12">
        <v>44604</v>
      </c>
    </row>
    <row r="40" spans="7:12" x14ac:dyDescent="0.25">
      <c r="G40" t="s">
        <v>97</v>
      </c>
      <c r="H40" t="s">
        <v>111</v>
      </c>
      <c r="I40" t="s">
        <v>100</v>
      </c>
      <c r="J40" t="str">
        <f>_xlfn.CONCAT(PeriodWeekTable[[#This Row],[FY]],"-",PeriodWeekTable[[#This Row],[Period]],"-",PeriodWeekTable[[#This Row],[Week]])</f>
        <v>FY22-P10-W2</v>
      </c>
      <c r="K40" s="12">
        <v>44605</v>
      </c>
      <c r="L40" s="12">
        <v>44611</v>
      </c>
    </row>
    <row r="41" spans="7:12" x14ac:dyDescent="0.25">
      <c r="G41" t="s">
        <v>97</v>
      </c>
      <c r="H41" t="s">
        <v>111</v>
      </c>
      <c r="I41" t="s">
        <v>101</v>
      </c>
      <c r="J41" t="str">
        <f>_xlfn.CONCAT(PeriodWeekTable[[#This Row],[FY]],"-",PeriodWeekTable[[#This Row],[Period]],"-",PeriodWeekTable[[#This Row],[Week]])</f>
        <v>FY22-P10-W3</v>
      </c>
      <c r="K41" s="12">
        <v>44612</v>
      </c>
      <c r="L41" s="12">
        <v>44618</v>
      </c>
    </row>
    <row r="42" spans="7:12" x14ac:dyDescent="0.25">
      <c r="G42" t="s">
        <v>97</v>
      </c>
      <c r="H42" t="s">
        <v>111</v>
      </c>
      <c r="I42" t="s">
        <v>102</v>
      </c>
      <c r="J42" t="str">
        <f>_xlfn.CONCAT(PeriodWeekTable[[#This Row],[FY]],"-",PeriodWeekTable[[#This Row],[Period]],"-",PeriodWeekTable[[#This Row],[Week]])</f>
        <v>FY22-P10-W4</v>
      </c>
      <c r="K42" s="12">
        <v>44619</v>
      </c>
      <c r="L42" s="12">
        <v>44625</v>
      </c>
    </row>
    <row r="43" spans="7:12" x14ac:dyDescent="0.25">
      <c r="G43" t="s">
        <v>97</v>
      </c>
      <c r="H43" t="s">
        <v>112</v>
      </c>
      <c r="I43" t="s">
        <v>99</v>
      </c>
      <c r="J43" t="str">
        <f>_xlfn.CONCAT(PeriodWeekTable[[#This Row],[FY]],"-",PeriodWeekTable[[#This Row],[Period]],"-",PeriodWeekTable[[#This Row],[Week]])</f>
        <v>FY22-P11-W1</v>
      </c>
      <c r="K43" s="12">
        <v>44626</v>
      </c>
      <c r="L43" s="12">
        <v>44632</v>
      </c>
    </row>
    <row r="44" spans="7:12" x14ac:dyDescent="0.25">
      <c r="G44" t="s">
        <v>97</v>
      </c>
      <c r="H44" t="s">
        <v>112</v>
      </c>
      <c r="I44" t="s">
        <v>100</v>
      </c>
      <c r="J44" t="str">
        <f>_xlfn.CONCAT(PeriodWeekTable[[#This Row],[FY]],"-",PeriodWeekTable[[#This Row],[Period]],"-",PeriodWeekTable[[#This Row],[Week]])</f>
        <v>FY22-P11-W2</v>
      </c>
      <c r="K44" s="12">
        <v>44633</v>
      </c>
      <c r="L44" s="12">
        <v>44639</v>
      </c>
    </row>
    <row r="45" spans="7:12" x14ac:dyDescent="0.25">
      <c r="G45" t="s">
        <v>97</v>
      </c>
      <c r="H45" t="s">
        <v>112</v>
      </c>
      <c r="I45" t="s">
        <v>101</v>
      </c>
      <c r="J45" t="str">
        <f>_xlfn.CONCAT(PeriodWeekTable[[#This Row],[FY]],"-",PeriodWeekTable[[#This Row],[Period]],"-",PeriodWeekTable[[#This Row],[Week]])</f>
        <v>FY22-P11-W3</v>
      </c>
      <c r="K45" s="12">
        <v>44640</v>
      </c>
      <c r="L45" s="12">
        <v>44646</v>
      </c>
    </row>
    <row r="46" spans="7:12" x14ac:dyDescent="0.25">
      <c r="G46" t="s">
        <v>97</v>
      </c>
      <c r="H46" t="s">
        <v>112</v>
      </c>
      <c r="I46" t="s">
        <v>102</v>
      </c>
      <c r="J46" t="str">
        <f>_xlfn.CONCAT(PeriodWeekTable[[#This Row],[FY]],"-",PeriodWeekTable[[#This Row],[Period]],"-",PeriodWeekTable[[#This Row],[Week]])</f>
        <v>FY22-P11-W4</v>
      </c>
      <c r="K46" s="12">
        <v>44647</v>
      </c>
      <c r="L46" s="12">
        <v>44653</v>
      </c>
    </row>
    <row r="47" spans="7:12" x14ac:dyDescent="0.25">
      <c r="G47" t="s">
        <v>97</v>
      </c>
      <c r="H47" t="s">
        <v>113</v>
      </c>
      <c r="I47" t="s">
        <v>99</v>
      </c>
      <c r="J47" t="str">
        <f>_xlfn.CONCAT(PeriodWeekTable[[#This Row],[FY]],"-",PeriodWeekTable[[#This Row],[Period]],"-",PeriodWeekTable[[#This Row],[Week]])</f>
        <v>FY22-P12-W1</v>
      </c>
      <c r="K47" s="12">
        <v>44654</v>
      </c>
      <c r="L47" s="12">
        <v>44660</v>
      </c>
    </row>
    <row r="48" spans="7:12" x14ac:dyDescent="0.25">
      <c r="G48" t="s">
        <v>97</v>
      </c>
      <c r="H48" t="s">
        <v>113</v>
      </c>
      <c r="I48" t="s">
        <v>100</v>
      </c>
      <c r="J48" t="str">
        <f>_xlfn.CONCAT(PeriodWeekTable[[#This Row],[FY]],"-",PeriodWeekTable[[#This Row],[Period]],"-",PeriodWeekTable[[#This Row],[Week]])</f>
        <v>FY22-P12-W2</v>
      </c>
      <c r="K48" s="12">
        <v>44661</v>
      </c>
      <c r="L48" s="12">
        <v>44667</v>
      </c>
    </row>
    <row r="49" spans="7:12" x14ac:dyDescent="0.25">
      <c r="G49" t="s">
        <v>97</v>
      </c>
      <c r="H49" t="s">
        <v>113</v>
      </c>
      <c r="I49" t="s">
        <v>101</v>
      </c>
      <c r="J49" t="str">
        <f>_xlfn.CONCAT(PeriodWeekTable[[#This Row],[FY]],"-",PeriodWeekTable[[#This Row],[Period]],"-",PeriodWeekTable[[#This Row],[Week]])</f>
        <v>FY22-P12-W3</v>
      </c>
      <c r="K49" s="12">
        <v>44668</v>
      </c>
      <c r="L49" s="12">
        <v>44674</v>
      </c>
    </row>
    <row r="50" spans="7:12" x14ac:dyDescent="0.25">
      <c r="G50" t="s">
        <v>97</v>
      </c>
      <c r="H50" t="s">
        <v>113</v>
      </c>
      <c r="I50" t="s">
        <v>102</v>
      </c>
      <c r="J50" t="str">
        <f>_xlfn.CONCAT(PeriodWeekTable[[#This Row],[FY]],"-",PeriodWeekTable[[#This Row],[Period]],"-",PeriodWeekTable[[#This Row],[Week]])</f>
        <v>FY22-P12-W4</v>
      </c>
      <c r="K50" s="12">
        <v>44675</v>
      </c>
      <c r="L50" s="12">
        <v>44681</v>
      </c>
    </row>
    <row r="51" spans="7:12" x14ac:dyDescent="0.25">
      <c r="G51" t="s">
        <v>97</v>
      </c>
      <c r="H51" t="s">
        <v>114</v>
      </c>
      <c r="I51" t="s">
        <v>99</v>
      </c>
      <c r="J51" t="str">
        <f>_xlfn.CONCAT(PeriodWeekTable[[#This Row],[FY]],"-",PeriodWeekTable[[#This Row],[Period]],"-",PeriodWeekTable[[#This Row],[Week]])</f>
        <v>FY22-P13-W1</v>
      </c>
      <c r="K51" s="12">
        <v>44682</v>
      </c>
      <c r="L51" s="12">
        <v>44688</v>
      </c>
    </row>
    <row r="52" spans="7:12" x14ac:dyDescent="0.25">
      <c r="G52" t="s">
        <v>97</v>
      </c>
      <c r="H52" t="s">
        <v>114</v>
      </c>
      <c r="I52" t="s">
        <v>100</v>
      </c>
      <c r="J52" t="str">
        <f>_xlfn.CONCAT(PeriodWeekTable[[#This Row],[FY]],"-",PeriodWeekTable[[#This Row],[Period]],"-",PeriodWeekTable[[#This Row],[Week]])</f>
        <v>FY22-P13-W2</v>
      </c>
      <c r="K52" s="12">
        <v>44689</v>
      </c>
      <c r="L52" s="12">
        <v>44695</v>
      </c>
    </row>
    <row r="53" spans="7:12" x14ac:dyDescent="0.25">
      <c r="G53" t="s">
        <v>97</v>
      </c>
      <c r="H53" t="s">
        <v>114</v>
      </c>
      <c r="I53" t="s">
        <v>101</v>
      </c>
      <c r="J53" t="str">
        <f>_xlfn.CONCAT(PeriodWeekTable[[#This Row],[FY]],"-",PeriodWeekTable[[#This Row],[Period]],"-",PeriodWeekTable[[#This Row],[Week]])</f>
        <v>FY22-P13-W3</v>
      </c>
      <c r="K53" s="12">
        <v>44696</v>
      </c>
      <c r="L53" s="12">
        <v>44702</v>
      </c>
    </row>
    <row r="54" spans="7:12" x14ac:dyDescent="0.25">
      <c r="G54" s="13" t="s">
        <v>97</v>
      </c>
      <c r="H54" s="13" t="s">
        <v>114</v>
      </c>
      <c r="I54" s="13" t="s">
        <v>102</v>
      </c>
      <c r="J54" s="13" t="str">
        <f>_xlfn.CONCAT(PeriodWeekTable[[#This Row],[FY]],"-",PeriodWeekTable[[#This Row],[Period]],"-",PeriodWeekTable[[#This Row],[Week]])</f>
        <v>FY22-P13-W4</v>
      </c>
      <c r="K54" s="14">
        <v>44703</v>
      </c>
      <c r="L54" s="14">
        <v>44709</v>
      </c>
    </row>
    <row r="55" spans="7:12" x14ac:dyDescent="0.25">
      <c r="G55" t="s">
        <v>115</v>
      </c>
      <c r="H55" t="s">
        <v>98</v>
      </c>
      <c r="I55" t="s">
        <v>99</v>
      </c>
      <c r="J55" t="str">
        <f>_xlfn.CONCAT(PeriodWeekTable[[#This Row],[FY]],"-",PeriodWeekTable[[#This Row],[Period]],"-",PeriodWeekTable[[#This Row],[Week]])</f>
        <v>FY23-P01-W1</v>
      </c>
      <c r="K55" s="12">
        <v>44710</v>
      </c>
      <c r="L55" s="12">
        <v>44716</v>
      </c>
    </row>
    <row r="56" spans="7:12" x14ac:dyDescent="0.25">
      <c r="G56" t="s">
        <v>115</v>
      </c>
      <c r="H56" t="s">
        <v>98</v>
      </c>
      <c r="I56" t="s">
        <v>100</v>
      </c>
      <c r="J56" t="str">
        <f>_xlfn.CONCAT(PeriodWeekTable[[#This Row],[FY]],"-",PeriodWeekTable[[#This Row],[Period]],"-",PeriodWeekTable[[#This Row],[Week]])</f>
        <v>FY23-P01-W2</v>
      </c>
      <c r="K56" s="12">
        <v>44717</v>
      </c>
      <c r="L56" s="12">
        <v>44723</v>
      </c>
    </row>
    <row r="57" spans="7:12" x14ac:dyDescent="0.25">
      <c r="G57" t="s">
        <v>115</v>
      </c>
      <c r="H57" t="s">
        <v>98</v>
      </c>
      <c r="I57" t="s">
        <v>101</v>
      </c>
      <c r="J57" t="str">
        <f>_xlfn.CONCAT(PeriodWeekTable[[#This Row],[FY]],"-",PeriodWeekTable[[#This Row],[Period]],"-",PeriodWeekTable[[#This Row],[Week]])</f>
        <v>FY23-P01-W3</v>
      </c>
      <c r="K57" s="12">
        <v>44724</v>
      </c>
      <c r="L57" s="12">
        <v>44730</v>
      </c>
    </row>
    <row r="58" spans="7:12" x14ac:dyDescent="0.25">
      <c r="G58" t="s">
        <v>115</v>
      </c>
      <c r="H58" t="s">
        <v>98</v>
      </c>
      <c r="I58" t="s">
        <v>102</v>
      </c>
      <c r="J58" t="str">
        <f>_xlfn.CONCAT(PeriodWeekTable[[#This Row],[FY]],"-",PeriodWeekTable[[#This Row],[Period]],"-",PeriodWeekTable[[#This Row],[Week]])</f>
        <v>FY23-P01-W4</v>
      </c>
      <c r="K58" s="12">
        <v>44731</v>
      </c>
      <c r="L58" s="12">
        <v>44737</v>
      </c>
    </row>
    <row r="59" spans="7:12" x14ac:dyDescent="0.25">
      <c r="G59" t="s">
        <v>115</v>
      </c>
      <c r="H59" t="s">
        <v>103</v>
      </c>
      <c r="I59" t="s">
        <v>99</v>
      </c>
      <c r="J59" t="str">
        <f>_xlfn.CONCAT(PeriodWeekTable[[#This Row],[FY]],"-",PeriodWeekTable[[#This Row],[Period]],"-",PeriodWeekTable[[#This Row],[Week]])</f>
        <v>FY23-P02-W1</v>
      </c>
      <c r="K59" s="12">
        <v>44738</v>
      </c>
      <c r="L59" s="12">
        <v>44744</v>
      </c>
    </row>
    <row r="60" spans="7:12" x14ac:dyDescent="0.25">
      <c r="G60" t="s">
        <v>115</v>
      </c>
      <c r="H60" t="s">
        <v>103</v>
      </c>
      <c r="I60" t="s">
        <v>100</v>
      </c>
      <c r="J60" t="str">
        <f>_xlfn.CONCAT(PeriodWeekTable[[#This Row],[FY]],"-",PeriodWeekTable[[#This Row],[Period]],"-",PeriodWeekTable[[#This Row],[Week]])</f>
        <v>FY23-P02-W2</v>
      </c>
      <c r="K60" s="12">
        <v>44745</v>
      </c>
      <c r="L60" s="12">
        <v>44751</v>
      </c>
    </row>
    <row r="61" spans="7:12" x14ac:dyDescent="0.25">
      <c r="G61" t="s">
        <v>115</v>
      </c>
      <c r="H61" t="s">
        <v>103</v>
      </c>
      <c r="I61" t="s">
        <v>101</v>
      </c>
      <c r="J61" t="str">
        <f>_xlfn.CONCAT(PeriodWeekTable[[#This Row],[FY]],"-",PeriodWeekTable[[#This Row],[Period]],"-",PeriodWeekTable[[#This Row],[Week]])</f>
        <v>FY23-P02-W3</v>
      </c>
      <c r="K61" s="12">
        <v>44752</v>
      </c>
      <c r="L61" s="12">
        <v>44758</v>
      </c>
    </row>
    <row r="62" spans="7:12" x14ac:dyDescent="0.25">
      <c r="G62" t="s">
        <v>115</v>
      </c>
      <c r="H62" t="s">
        <v>103</v>
      </c>
      <c r="I62" t="s">
        <v>102</v>
      </c>
      <c r="J62" t="str">
        <f>_xlfn.CONCAT(PeriodWeekTable[[#This Row],[FY]],"-",PeriodWeekTable[[#This Row],[Period]],"-",PeriodWeekTable[[#This Row],[Week]])</f>
        <v>FY23-P02-W4</v>
      </c>
      <c r="K62" s="12">
        <v>44759</v>
      </c>
      <c r="L62" s="12">
        <v>44765</v>
      </c>
    </row>
    <row r="63" spans="7:12" x14ac:dyDescent="0.25">
      <c r="G63" t="s">
        <v>115</v>
      </c>
      <c r="H63" t="s">
        <v>104</v>
      </c>
      <c r="I63" t="s">
        <v>99</v>
      </c>
      <c r="J63" t="str">
        <f>_xlfn.CONCAT(PeriodWeekTable[[#This Row],[FY]],"-",PeriodWeekTable[[#This Row],[Period]],"-",PeriodWeekTable[[#This Row],[Week]])</f>
        <v>FY23-P03-W1</v>
      </c>
      <c r="K63" s="12">
        <v>44766</v>
      </c>
      <c r="L63" s="12">
        <v>44772</v>
      </c>
    </row>
    <row r="64" spans="7:12" x14ac:dyDescent="0.25">
      <c r="G64" t="s">
        <v>115</v>
      </c>
      <c r="H64" t="s">
        <v>104</v>
      </c>
      <c r="I64" t="s">
        <v>100</v>
      </c>
      <c r="J64" t="str">
        <f>_xlfn.CONCAT(PeriodWeekTable[[#This Row],[FY]],"-",PeriodWeekTable[[#This Row],[Period]],"-",PeriodWeekTable[[#This Row],[Week]])</f>
        <v>FY23-P03-W2</v>
      </c>
      <c r="K64" s="12">
        <v>44773</v>
      </c>
      <c r="L64" s="12">
        <v>44779</v>
      </c>
    </row>
    <row r="65" spans="7:12" x14ac:dyDescent="0.25">
      <c r="G65" t="s">
        <v>115</v>
      </c>
      <c r="H65" t="s">
        <v>104</v>
      </c>
      <c r="I65" t="s">
        <v>101</v>
      </c>
      <c r="J65" t="str">
        <f>_xlfn.CONCAT(PeriodWeekTable[[#This Row],[FY]],"-",PeriodWeekTable[[#This Row],[Period]],"-",PeriodWeekTable[[#This Row],[Week]])</f>
        <v>FY23-P03-W3</v>
      </c>
      <c r="K65" s="12">
        <v>44780</v>
      </c>
      <c r="L65" s="12">
        <v>44786</v>
      </c>
    </row>
    <row r="66" spans="7:12" x14ac:dyDescent="0.25">
      <c r="G66" t="s">
        <v>115</v>
      </c>
      <c r="H66" t="s">
        <v>104</v>
      </c>
      <c r="I66" t="s">
        <v>102</v>
      </c>
      <c r="J66" t="str">
        <f>_xlfn.CONCAT(PeriodWeekTable[[#This Row],[FY]],"-",PeriodWeekTable[[#This Row],[Period]],"-",PeriodWeekTable[[#This Row],[Week]])</f>
        <v>FY23-P03-W4</v>
      </c>
      <c r="K66" s="12">
        <v>44787</v>
      </c>
      <c r="L66" s="12">
        <v>44793</v>
      </c>
    </row>
    <row r="67" spans="7:12" x14ac:dyDescent="0.25">
      <c r="G67" t="s">
        <v>115</v>
      </c>
      <c r="H67" t="s">
        <v>105</v>
      </c>
      <c r="I67" t="s">
        <v>99</v>
      </c>
      <c r="J67" t="str">
        <f>_xlfn.CONCAT(PeriodWeekTable[[#This Row],[FY]],"-",PeriodWeekTable[[#This Row],[Period]],"-",PeriodWeekTable[[#This Row],[Week]])</f>
        <v>FY23-P04-W1</v>
      </c>
      <c r="K67" s="12">
        <v>44794</v>
      </c>
      <c r="L67" s="12">
        <v>44800</v>
      </c>
    </row>
    <row r="68" spans="7:12" x14ac:dyDescent="0.25">
      <c r="G68" t="s">
        <v>115</v>
      </c>
      <c r="H68" t="s">
        <v>105</v>
      </c>
      <c r="I68" t="s">
        <v>100</v>
      </c>
      <c r="J68" t="str">
        <f>_xlfn.CONCAT(PeriodWeekTable[[#This Row],[FY]],"-",PeriodWeekTable[[#This Row],[Period]],"-",PeriodWeekTable[[#This Row],[Week]])</f>
        <v>FY23-P04-W2</v>
      </c>
      <c r="K68" s="12">
        <v>44801</v>
      </c>
      <c r="L68" s="12">
        <v>44807</v>
      </c>
    </row>
    <row r="69" spans="7:12" x14ac:dyDescent="0.25">
      <c r="G69" t="s">
        <v>115</v>
      </c>
      <c r="H69" t="s">
        <v>105</v>
      </c>
      <c r="I69" t="s">
        <v>101</v>
      </c>
      <c r="J69" t="str">
        <f>_xlfn.CONCAT(PeriodWeekTable[[#This Row],[FY]],"-",PeriodWeekTable[[#This Row],[Period]],"-",PeriodWeekTable[[#This Row],[Week]])</f>
        <v>FY23-P04-W3</v>
      </c>
      <c r="K69" s="12">
        <v>44808</v>
      </c>
      <c r="L69" s="12">
        <v>44814</v>
      </c>
    </row>
    <row r="70" spans="7:12" x14ac:dyDescent="0.25">
      <c r="G70" t="s">
        <v>115</v>
      </c>
      <c r="H70" t="s">
        <v>105</v>
      </c>
      <c r="I70" t="s">
        <v>102</v>
      </c>
      <c r="J70" t="str">
        <f>_xlfn.CONCAT(PeriodWeekTable[[#This Row],[FY]],"-",PeriodWeekTable[[#This Row],[Period]],"-",PeriodWeekTable[[#This Row],[Week]])</f>
        <v>FY23-P04-W4</v>
      </c>
      <c r="K70" s="12">
        <v>44815</v>
      </c>
      <c r="L70" s="12">
        <v>44821</v>
      </c>
    </row>
    <row r="71" spans="7:12" x14ac:dyDescent="0.25">
      <c r="G71" t="s">
        <v>115</v>
      </c>
      <c r="H71" t="s">
        <v>106</v>
      </c>
      <c r="I71" t="s">
        <v>99</v>
      </c>
      <c r="J71" t="str">
        <f>_xlfn.CONCAT(PeriodWeekTable[[#This Row],[FY]],"-",PeriodWeekTable[[#This Row],[Period]],"-",PeriodWeekTable[[#This Row],[Week]])</f>
        <v>FY23-P05-W1</v>
      </c>
      <c r="K71" s="12">
        <v>44822</v>
      </c>
      <c r="L71" s="12">
        <v>44828</v>
      </c>
    </row>
    <row r="72" spans="7:12" x14ac:dyDescent="0.25">
      <c r="G72" t="s">
        <v>115</v>
      </c>
      <c r="H72" t="s">
        <v>106</v>
      </c>
      <c r="I72" t="s">
        <v>100</v>
      </c>
      <c r="J72" t="str">
        <f>_xlfn.CONCAT(PeriodWeekTable[[#This Row],[FY]],"-",PeriodWeekTable[[#This Row],[Period]],"-",PeriodWeekTable[[#This Row],[Week]])</f>
        <v>FY23-P05-W2</v>
      </c>
      <c r="K72" s="12">
        <v>44829</v>
      </c>
      <c r="L72" s="12">
        <v>44835</v>
      </c>
    </row>
    <row r="73" spans="7:12" x14ac:dyDescent="0.25">
      <c r="G73" t="s">
        <v>115</v>
      </c>
      <c r="H73" t="s">
        <v>106</v>
      </c>
      <c r="I73" t="s">
        <v>101</v>
      </c>
      <c r="J73" t="str">
        <f>_xlfn.CONCAT(PeriodWeekTable[[#This Row],[FY]],"-",PeriodWeekTable[[#This Row],[Period]],"-",PeriodWeekTable[[#This Row],[Week]])</f>
        <v>FY23-P05-W3</v>
      </c>
      <c r="K73" s="12">
        <v>44836</v>
      </c>
      <c r="L73" s="12">
        <v>44842</v>
      </c>
    </row>
    <row r="74" spans="7:12" x14ac:dyDescent="0.25">
      <c r="G74" t="s">
        <v>115</v>
      </c>
      <c r="H74" t="s">
        <v>106</v>
      </c>
      <c r="I74" t="s">
        <v>102</v>
      </c>
      <c r="J74" t="str">
        <f>_xlfn.CONCAT(PeriodWeekTable[[#This Row],[FY]],"-",PeriodWeekTable[[#This Row],[Period]],"-",PeriodWeekTable[[#This Row],[Week]])</f>
        <v>FY23-P05-W4</v>
      </c>
      <c r="K74" s="12">
        <v>44843</v>
      </c>
      <c r="L74" s="12">
        <v>44849</v>
      </c>
    </row>
    <row r="75" spans="7:12" x14ac:dyDescent="0.25">
      <c r="G75" t="s">
        <v>115</v>
      </c>
      <c r="H75" t="s">
        <v>107</v>
      </c>
      <c r="I75" t="s">
        <v>99</v>
      </c>
      <c r="J75" t="str">
        <f>_xlfn.CONCAT(PeriodWeekTable[[#This Row],[FY]],"-",PeriodWeekTable[[#This Row],[Period]],"-",PeriodWeekTable[[#This Row],[Week]])</f>
        <v>FY23-P06-W1</v>
      </c>
      <c r="K75" s="12">
        <v>44850</v>
      </c>
      <c r="L75" s="12">
        <v>44856</v>
      </c>
    </row>
    <row r="76" spans="7:12" x14ac:dyDescent="0.25">
      <c r="G76" t="s">
        <v>115</v>
      </c>
      <c r="H76" t="s">
        <v>107</v>
      </c>
      <c r="I76" t="s">
        <v>100</v>
      </c>
      <c r="J76" t="str">
        <f>_xlfn.CONCAT(PeriodWeekTable[[#This Row],[FY]],"-",PeriodWeekTable[[#This Row],[Period]],"-",PeriodWeekTable[[#This Row],[Week]])</f>
        <v>FY23-P06-W2</v>
      </c>
      <c r="K76" s="12">
        <v>44857</v>
      </c>
      <c r="L76" s="12">
        <v>44863</v>
      </c>
    </row>
    <row r="77" spans="7:12" x14ac:dyDescent="0.25">
      <c r="G77" t="s">
        <v>115</v>
      </c>
      <c r="H77" t="s">
        <v>107</v>
      </c>
      <c r="I77" t="s">
        <v>101</v>
      </c>
      <c r="J77" t="str">
        <f>_xlfn.CONCAT(PeriodWeekTable[[#This Row],[FY]],"-",PeriodWeekTable[[#This Row],[Period]],"-",PeriodWeekTable[[#This Row],[Week]])</f>
        <v>FY23-P06-W3</v>
      </c>
      <c r="K77" s="12">
        <v>44864</v>
      </c>
      <c r="L77" s="12">
        <v>44870</v>
      </c>
    </row>
    <row r="78" spans="7:12" x14ac:dyDescent="0.25">
      <c r="G78" t="s">
        <v>115</v>
      </c>
      <c r="H78" t="s">
        <v>107</v>
      </c>
      <c r="I78" t="s">
        <v>102</v>
      </c>
      <c r="J78" t="str">
        <f>_xlfn.CONCAT(PeriodWeekTable[[#This Row],[FY]],"-",PeriodWeekTable[[#This Row],[Period]],"-",PeriodWeekTable[[#This Row],[Week]])</f>
        <v>FY23-P06-W4</v>
      </c>
      <c r="K78" s="12">
        <v>44871</v>
      </c>
      <c r="L78" s="12">
        <v>44877</v>
      </c>
    </row>
    <row r="79" spans="7:12" x14ac:dyDescent="0.25">
      <c r="G79" t="s">
        <v>115</v>
      </c>
      <c r="H79" t="s">
        <v>108</v>
      </c>
      <c r="I79" t="s">
        <v>99</v>
      </c>
      <c r="J79" t="str">
        <f>_xlfn.CONCAT(PeriodWeekTable[[#This Row],[FY]],"-",PeriodWeekTable[[#This Row],[Period]],"-",PeriodWeekTable[[#This Row],[Week]])</f>
        <v>FY23-P07-W1</v>
      </c>
      <c r="K79" s="12">
        <v>44878</v>
      </c>
      <c r="L79" s="12">
        <v>44884</v>
      </c>
    </row>
    <row r="80" spans="7:12" x14ac:dyDescent="0.25">
      <c r="G80" t="s">
        <v>115</v>
      </c>
      <c r="H80" t="s">
        <v>108</v>
      </c>
      <c r="I80" t="s">
        <v>100</v>
      </c>
      <c r="J80" t="str">
        <f>_xlfn.CONCAT(PeriodWeekTable[[#This Row],[FY]],"-",PeriodWeekTable[[#This Row],[Period]],"-",PeriodWeekTable[[#This Row],[Week]])</f>
        <v>FY23-P07-W2</v>
      </c>
      <c r="K80" s="12">
        <v>44885</v>
      </c>
      <c r="L80" s="12">
        <v>44891</v>
      </c>
    </row>
    <row r="81" spans="7:12" x14ac:dyDescent="0.25">
      <c r="G81" t="s">
        <v>115</v>
      </c>
      <c r="H81" t="s">
        <v>108</v>
      </c>
      <c r="I81" t="s">
        <v>101</v>
      </c>
      <c r="J81" t="str">
        <f>_xlfn.CONCAT(PeriodWeekTable[[#This Row],[FY]],"-",PeriodWeekTable[[#This Row],[Period]],"-",PeriodWeekTable[[#This Row],[Week]])</f>
        <v>FY23-P07-W3</v>
      </c>
      <c r="K81" s="12">
        <v>44892</v>
      </c>
      <c r="L81" s="12">
        <v>44898</v>
      </c>
    </row>
    <row r="82" spans="7:12" x14ac:dyDescent="0.25">
      <c r="G82" t="s">
        <v>115</v>
      </c>
      <c r="H82" t="s">
        <v>108</v>
      </c>
      <c r="I82" t="s">
        <v>102</v>
      </c>
      <c r="J82" t="str">
        <f>_xlfn.CONCAT(PeriodWeekTable[[#This Row],[FY]],"-",PeriodWeekTable[[#This Row],[Period]],"-",PeriodWeekTable[[#This Row],[Week]])</f>
        <v>FY23-P07-W4</v>
      </c>
      <c r="K82" s="12">
        <v>44899</v>
      </c>
      <c r="L82" s="12">
        <v>44905</v>
      </c>
    </row>
    <row r="83" spans="7:12" x14ac:dyDescent="0.25">
      <c r="G83" t="s">
        <v>115</v>
      </c>
      <c r="H83" t="s">
        <v>109</v>
      </c>
      <c r="I83" t="s">
        <v>99</v>
      </c>
      <c r="J83" t="str">
        <f>_xlfn.CONCAT(PeriodWeekTable[[#This Row],[FY]],"-",PeriodWeekTable[[#This Row],[Period]],"-",PeriodWeekTable[[#This Row],[Week]])</f>
        <v>FY23-P08-W1</v>
      </c>
      <c r="K83" s="12">
        <v>44906</v>
      </c>
      <c r="L83" s="12">
        <v>44912</v>
      </c>
    </row>
    <row r="84" spans="7:12" x14ac:dyDescent="0.25">
      <c r="G84" t="s">
        <v>115</v>
      </c>
      <c r="H84" t="s">
        <v>109</v>
      </c>
      <c r="I84" t="s">
        <v>100</v>
      </c>
      <c r="J84" t="str">
        <f>_xlfn.CONCAT(PeriodWeekTable[[#This Row],[FY]],"-",PeriodWeekTable[[#This Row],[Period]],"-",PeriodWeekTable[[#This Row],[Week]])</f>
        <v>FY23-P08-W2</v>
      </c>
      <c r="K84" s="12">
        <v>44913</v>
      </c>
      <c r="L84" s="12">
        <v>44919</v>
      </c>
    </row>
    <row r="85" spans="7:12" x14ac:dyDescent="0.25">
      <c r="G85" t="s">
        <v>115</v>
      </c>
      <c r="H85" t="s">
        <v>109</v>
      </c>
      <c r="I85" t="s">
        <v>101</v>
      </c>
      <c r="J85" t="str">
        <f>_xlfn.CONCAT(PeriodWeekTable[[#This Row],[FY]],"-",PeriodWeekTable[[#This Row],[Period]],"-",PeriodWeekTable[[#This Row],[Week]])</f>
        <v>FY23-P08-W3</v>
      </c>
      <c r="K85" s="12">
        <v>44920</v>
      </c>
      <c r="L85" s="12">
        <v>44926</v>
      </c>
    </row>
    <row r="86" spans="7:12" x14ac:dyDescent="0.25">
      <c r="G86" t="s">
        <v>115</v>
      </c>
      <c r="H86" t="s">
        <v>109</v>
      </c>
      <c r="I86" t="s">
        <v>102</v>
      </c>
      <c r="J86" t="str">
        <f>_xlfn.CONCAT(PeriodWeekTable[[#This Row],[FY]],"-",PeriodWeekTable[[#This Row],[Period]],"-",PeriodWeekTable[[#This Row],[Week]])</f>
        <v>FY23-P08-W4</v>
      </c>
      <c r="K86" s="12">
        <v>44927</v>
      </c>
      <c r="L86" s="12">
        <v>44933</v>
      </c>
    </row>
    <row r="87" spans="7:12" x14ac:dyDescent="0.25">
      <c r="G87" t="s">
        <v>115</v>
      </c>
      <c r="H87" t="s">
        <v>110</v>
      </c>
      <c r="I87" t="s">
        <v>99</v>
      </c>
      <c r="J87" t="str">
        <f>_xlfn.CONCAT(PeriodWeekTable[[#This Row],[FY]],"-",PeriodWeekTable[[#This Row],[Period]],"-",PeriodWeekTable[[#This Row],[Week]])</f>
        <v>FY23-P09-W1</v>
      </c>
      <c r="K87" s="12">
        <v>44934</v>
      </c>
      <c r="L87" s="12">
        <v>44940</v>
      </c>
    </row>
    <row r="88" spans="7:12" x14ac:dyDescent="0.25">
      <c r="G88" t="s">
        <v>115</v>
      </c>
      <c r="H88" t="s">
        <v>110</v>
      </c>
      <c r="I88" t="s">
        <v>100</v>
      </c>
      <c r="J88" t="str">
        <f>_xlfn.CONCAT(PeriodWeekTable[[#This Row],[FY]],"-",PeriodWeekTable[[#This Row],[Period]],"-",PeriodWeekTable[[#This Row],[Week]])</f>
        <v>FY23-P09-W2</v>
      </c>
      <c r="K88" s="12">
        <v>44941</v>
      </c>
      <c r="L88" s="12">
        <v>44947</v>
      </c>
    </row>
    <row r="89" spans="7:12" x14ac:dyDescent="0.25">
      <c r="G89" t="s">
        <v>115</v>
      </c>
      <c r="H89" t="s">
        <v>110</v>
      </c>
      <c r="I89" t="s">
        <v>101</v>
      </c>
      <c r="J89" t="str">
        <f>_xlfn.CONCAT(PeriodWeekTable[[#This Row],[FY]],"-",PeriodWeekTable[[#This Row],[Period]],"-",PeriodWeekTable[[#This Row],[Week]])</f>
        <v>FY23-P09-W3</v>
      </c>
      <c r="K89" s="12">
        <v>44948</v>
      </c>
      <c r="L89" s="12">
        <v>44954</v>
      </c>
    </row>
    <row r="90" spans="7:12" x14ac:dyDescent="0.25">
      <c r="G90" t="s">
        <v>115</v>
      </c>
      <c r="H90" t="s">
        <v>110</v>
      </c>
      <c r="I90" t="s">
        <v>102</v>
      </c>
      <c r="J90" t="str">
        <f>_xlfn.CONCAT(PeriodWeekTable[[#This Row],[FY]],"-",PeriodWeekTable[[#This Row],[Period]],"-",PeriodWeekTable[[#This Row],[Week]])</f>
        <v>FY23-P09-W4</v>
      </c>
      <c r="K90" s="12">
        <v>44955</v>
      </c>
      <c r="L90" s="12">
        <v>44961</v>
      </c>
    </row>
    <row r="91" spans="7:12" x14ac:dyDescent="0.25">
      <c r="G91" t="s">
        <v>115</v>
      </c>
      <c r="H91" t="s">
        <v>111</v>
      </c>
      <c r="I91" t="s">
        <v>99</v>
      </c>
      <c r="J91" t="str">
        <f>_xlfn.CONCAT(PeriodWeekTable[[#This Row],[FY]],"-",PeriodWeekTable[[#This Row],[Period]],"-",PeriodWeekTable[[#This Row],[Week]])</f>
        <v>FY23-P10-W1</v>
      </c>
      <c r="K91" s="12">
        <v>44962</v>
      </c>
      <c r="L91" s="12">
        <v>44968</v>
      </c>
    </row>
    <row r="92" spans="7:12" x14ac:dyDescent="0.25">
      <c r="G92" t="s">
        <v>115</v>
      </c>
      <c r="H92" t="s">
        <v>111</v>
      </c>
      <c r="I92" t="s">
        <v>100</v>
      </c>
      <c r="J92" t="str">
        <f>_xlfn.CONCAT(PeriodWeekTable[[#This Row],[FY]],"-",PeriodWeekTable[[#This Row],[Period]],"-",PeriodWeekTable[[#This Row],[Week]])</f>
        <v>FY23-P10-W2</v>
      </c>
      <c r="K92" s="12">
        <v>44969</v>
      </c>
      <c r="L92" s="12">
        <v>44975</v>
      </c>
    </row>
    <row r="93" spans="7:12" x14ac:dyDescent="0.25">
      <c r="G93" t="s">
        <v>115</v>
      </c>
      <c r="H93" t="s">
        <v>111</v>
      </c>
      <c r="I93" t="s">
        <v>101</v>
      </c>
      <c r="J93" t="str">
        <f>_xlfn.CONCAT(PeriodWeekTable[[#This Row],[FY]],"-",PeriodWeekTable[[#This Row],[Period]],"-",PeriodWeekTable[[#This Row],[Week]])</f>
        <v>FY23-P10-W3</v>
      </c>
      <c r="K93" s="12">
        <v>44976</v>
      </c>
      <c r="L93" s="12">
        <v>44982</v>
      </c>
    </row>
    <row r="94" spans="7:12" x14ac:dyDescent="0.25">
      <c r="G94" t="s">
        <v>115</v>
      </c>
      <c r="H94" t="s">
        <v>111</v>
      </c>
      <c r="I94" t="s">
        <v>102</v>
      </c>
      <c r="J94" t="str">
        <f>_xlfn.CONCAT(PeriodWeekTable[[#This Row],[FY]],"-",PeriodWeekTable[[#This Row],[Period]],"-",PeriodWeekTable[[#This Row],[Week]])</f>
        <v>FY23-P10-W4</v>
      </c>
      <c r="K94" s="12">
        <v>44983</v>
      </c>
      <c r="L94" s="12">
        <v>44989</v>
      </c>
    </row>
    <row r="95" spans="7:12" x14ac:dyDescent="0.25">
      <c r="G95" t="s">
        <v>115</v>
      </c>
      <c r="H95" t="s">
        <v>112</v>
      </c>
      <c r="I95" t="s">
        <v>99</v>
      </c>
      <c r="J95" t="str">
        <f>_xlfn.CONCAT(PeriodWeekTable[[#This Row],[FY]],"-",PeriodWeekTable[[#This Row],[Period]],"-",PeriodWeekTable[[#This Row],[Week]])</f>
        <v>FY23-P11-W1</v>
      </c>
      <c r="K95" s="12">
        <v>44990</v>
      </c>
      <c r="L95" s="12">
        <v>44996</v>
      </c>
    </row>
    <row r="96" spans="7:12" x14ac:dyDescent="0.25">
      <c r="G96" t="s">
        <v>115</v>
      </c>
      <c r="H96" t="s">
        <v>112</v>
      </c>
      <c r="I96" t="s">
        <v>100</v>
      </c>
      <c r="J96" t="str">
        <f>_xlfn.CONCAT(PeriodWeekTable[[#This Row],[FY]],"-",PeriodWeekTable[[#This Row],[Period]],"-",PeriodWeekTable[[#This Row],[Week]])</f>
        <v>FY23-P11-W2</v>
      </c>
      <c r="K96" s="12">
        <v>44997</v>
      </c>
      <c r="L96" s="12">
        <v>45003</v>
      </c>
    </row>
    <row r="97" spans="7:12" x14ac:dyDescent="0.25">
      <c r="G97" t="s">
        <v>115</v>
      </c>
      <c r="H97" t="s">
        <v>112</v>
      </c>
      <c r="I97" t="s">
        <v>101</v>
      </c>
      <c r="J97" t="str">
        <f>_xlfn.CONCAT(PeriodWeekTable[[#This Row],[FY]],"-",PeriodWeekTable[[#This Row],[Period]],"-",PeriodWeekTable[[#This Row],[Week]])</f>
        <v>FY23-P11-W3</v>
      </c>
      <c r="K97" s="12">
        <v>45004</v>
      </c>
      <c r="L97" s="12">
        <v>45010</v>
      </c>
    </row>
    <row r="98" spans="7:12" x14ac:dyDescent="0.25">
      <c r="G98" t="s">
        <v>115</v>
      </c>
      <c r="H98" t="s">
        <v>112</v>
      </c>
      <c r="I98" t="s">
        <v>102</v>
      </c>
      <c r="J98" t="str">
        <f>_xlfn.CONCAT(PeriodWeekTable[[#This Row],[FY]],"-",PeriodWeekTable[[#This Row],[Period]],"-",PeriodWeekTable[[#This Row],[Week]])</f>
        <v>FY23-P11-W4</v>
      </c>
      <c r="K98" s="12">
        <v>45011</v>
      </c>
      <c r="L98" s="12">
        <v>45017</v>
      </c>
    </row>
    <row r="99" spans="7:12" x14ac:dyDescent="0.25">
      <c r="G99" t="s">
        <v>115</v>
      </c>
      <c r="H99" t="s">
        <v>113</v>
      </c>
      <c r="I99" t="s">
        <v>99</v>
      </c>
      <c r="J99" t="str">
        <f>_xlfn.CONCAT(PeriodWeekTable[[#This Row],[FY]],"-",PeriodWeekTable[[#This Row],[Period]],"-",PeriodWeekTable[[#This Row],[Week]])</f>
        <v>FY23-P12-W1</v>
      </c>
      <c r="K99" s="12">
        <v>45018</v>
      </c>
      <c r="L99" s="12">
        <v>45024</v>
      </c>
    </row>
    <row r="100" spans="7:12" x14ac:dyDescent="0.25">
      <c r="G100" t="s">
        <v>115</v>
      </c>
      <c r="H100" t="s">
        <v>113</v>
      </c>
      <c r="I100" t="s">
        <v>100</v>
      </c>
      <c r="J100" t="str">
        <f>_xlfn.CONCAT(PeriodWeekTable[[#This Row],[FY]],"-",PeriodWeekTable[[#This Row],[Period]],"-",PeriodWeekTable[[#This Row],[Week]])</f>
        <v>FY23-P12-W2</v>
      </c>
      <c r="K100" s="12">
        <v>45025</v>
      </c>
      <c r="L100" s="12">
        <v>45031</v>
      </c>
    </row>
    <row r="101" spans="7:12" x14ac:dyDescent="0.25">
      <c r="G101" t="s">
        <v>115</v>
      </c>
      <c r="H101" t="s">
        <v>113</v>
      </c>
      <c r="I101" t="s">
        <v>101</v>
      </c>
      <c r="J101" t="str">
        <f>_xlfn.CONCAT(PeriodWeekTable[[#This Row],[FY]],"-",PeriodWeekTable[[#This Row],[Period]],"-",PeriodWeekTable[[#This Row],[Week]])</f>
        <v>FY23-P12-W3</v>
      </c>
      <c r="K101" s="12">
        <v>45032</v>
      </c>
      <c r="L101" s="12">
        <v>45038</v>
      </c>
    </row>
    <row r="102" spans="7:12" x14ac:dyDescent="0.25">
      <c r="G102" t="s">
        <v>115</v>
      </c>
      <c r="H102" t="s">
        <v>113</v>
      </c>
      <c r="I102" t="s">
        <v>102</v>
      </c>
      <c r="J102" t="str">
        <f>_xlfn.CONCAT(PeriodWeekTable[[#This Row],[FY]],"-",PeriodWeekTable[[#This Row],[Period]],"-",PeriodWeekTable[[#This Row],[Week]])</f>
        <v>FY23-P12-W4</v>
      </c>
      <c r="K102" s="12">
        <v>45039</v>
      </c>
      <c r="L102" s="12">
        <v>45045</v>
      </c>
    </row>
    <row r="103" spans="7:12" x14ac:dyDescent="0.25">
      <c r="G103" t="s">
        <v>115</v>
      </c>
      <c r="H103" t="s">
        <v>114</v>
      </c>
      <c r="I103" t="s">
        <v>99</v>
      </c>
      <c r="J103" t="str">
        <f>_xlfn.CONCAT(PeriodWeekTable[[#This Row],[FY]],"-",PeriodWeekTable[[#This Row],[Period]],"-",PeriodWeekTable[[#This Row],[Week]])</f>
        <v>FY23-P13-W1</v>
      </c>
      <c r="K103" s="12">
        <v>45046</v>
      </c>
      <c r="L103" s="12">
        <v>45052</v>
      </c>
    </row>
    <row r="104" spans="7:12" x14ac:dyDescent="0.25">
      <c r="G104" t="s">
        <v>115</v>
      </c>
      <c r="H104" t="s">
        <v>114</v>
      </c>
      <c r="I104" t="s">
        <v>100</v>
      </c>
      <c r="J104" t="str">
        <f>_xlfn.CONCAT(PeriodWeekTable[[#This Row],[FY]],"-",PeriodWeekTable[[#This Row],[Period]],"-",PeriodWeekTable[[#This Row],[Week]])</f>
        <v>FY23-P13-W2</v>
      </c>
      <c r="K104" s="12">
        <v>45053</v>
      </c>
      <c r="L104" s="12">
        <v>45059</v>
      </c>
    </row>
    <row r="105" spans="7:12" x14ac:dyDescent="0.25">
      <c r="G105" t="s">
        <v>115</v>
      </c>
      <c r="H105" t="s">
        <v>114</v>
      </c>
      <c r="I105" t="s">
        <v>101</v>
      </c>
      <c r="J105" t="str">
        <f>_xlfn.CONCAT(PeriodWeekTable[[#This Row],[FY]],"-",PeriodWeekTable[[#This Row],[Period]],"-",PeriodWeekTable[[#This Row],[Week]])</f>
        <v>FY23-P13-W3</v>
      </c>
      <c r="K105" s="12">
        <v>45060</v>
      </c>
      <c r="L105" s="12">
        <v>45066</v>
      </c>
    </row>
    <row r="106" spans="7:12" x14ac:dyDescent="0.25">
      <c r="G106" t="s">
        <v>115</v>
      </c>
      <c r="H106" t="s">
        <v>114</v>
      </c>
      <c r="I106" t="s">
        <v>102</v>
      </c>
      <c r="J106" t="str">
        <f>_xlfn.CONCAT(PeriodWeekTable[[#This Row],[FY]],"-",PeriodWeekTable[[#This Row],[Period]],"-",PeriodWeekTable[[#This Row],[Week]])</f>
        <v>FY23-P13-W4</v>
      </c>
      <c r="K106" s="12">
        <v>45067</v>
      </c>
      <c r="L106" s="12">
        <v>45073</v>
      </c>
    </row>
    <row r="107" spans="7:12" x14ac:dyDescent="0.25">
      <c r="G107" s="13" t="s">
        <v>115</v>
      </c>
      <c r="H107" s="13" t="s">
        <v>114</v>
      </c>
      <c r="I107" s="13" t="s">
        <v>116</v>
      </c>
      <c r="J107" s="13" t="str">
        <f>_xlfn.CONCAT(PeriodWeekTable[[#This Row],[FY]],"-",PeriodWeekTable[[#This Row],[Period]],"-",PeriodWeekTable[[#This Row],[Week]])</f>
        <v>FY23-P13-W5</v>
      </c>
      <c r="K107" s="14">
        <v>45074</v>
      </c>
      <c r="L107" s="14">
        <v>45080</v>
      </c>
    </row>
    <row r="108" spans="7:12" x14ac:dyDescent="0.25">
      <c r="G108" t="s">
        <v>117</v>
      </c>
      <c r="H108" t="s">
        <v>98</v>
      </c>
      <c r="I108" t="s">
        <v>99</v>
      </c>
      <c r="J108" t="str">
        <f>_xlfn.CONCAT(PeriodWeekTable[[#This Row],[FY]],"-",PeriodWeekTable[[#This Row],[Period]],"-",PeriodWeekTable[[#This Row],[Week]])</f>
        <v>FY24-P01-W1</v>
      </c>
      <c r="K108" s="12">
        <f>L107+1</f>
        <v>45081</v>
      </c>
      <c r="L108" s="12">
        <f>PeriodWeekTable[[#This Row],[Start Date]]+6</f>
        <v>45087</v>
      </c>
    </row>
    <row r="109" spans="7:12" x14ac:dyDescent="0.25">
      <c r="G109" t="s">
        <v>117</v>
      </c>
      <c r="H109" t="s">
        <v>98</v>
      </c>
      <c r="I109" t="s">
        <v>100</v>
      </c>
      <c r="J109" t="str">
        <f>_xlfn.CONCAT(PeriodWeekTable[[#This Row],[FY]],"-",PeriodWeekTable[[#This Row],[Period]],"-",PeriodWeekTable[[#This Row],[Week]])</f>
        <v>FY24-P01-W2</v>
      </c>
      <c r="K109" s="12">
        <f t="shared" ref="K109:K159" si="0">L108+1</f>
        <v>45088</v>
      </c>
      <c r="L109" s="12">
        <f>PeriodWeekTable[[#This Row],[Start Date]]+6</f>
        <v>45094</v>
      </c>
    </row>
    <row r="110" spans="7:12" x14ac:dyDescent="0.25">
      <c r="G110" t="s">
        <v>117</v>
      </c>
      <c r="H110" t="s">
        <v>98</v>
      </c>
      <c r="I110" t="s">
        <v>101</v>
      </c>
      <c r="J110" t="str">
        <f>_xlfn.CONCAT(PeriodWeekTable[[#This Row],[FY]],"-",PeriodWeekTable[[#This Row],[Period]],"-",PeriodWeekTable[[#This Row],[Week]])</f>
        <v>FY24-P01-W3</v>
      </c>
      <c r="K110" s="12">
        <f t="shared" si="0"/>
        <v>45095</v>
      </c>
      <c r="L110" s="12">
        <f>PeriodWeekTable[[#This Row],[Start Date]]+6</f>
        <v>45101</v>
      </c>
    </row>
    <row r="111" spans="7:12" x14ac:dyDescent="0.25">
      <c r="G111" t="s">
        <v>117</v>
      </c>
      <c r="H111" t="s">
        <v>98</v>
      </c>
      <c r="I111" t="s">
        <v>102</v>
      </c>
      <c r="J111" t="str">
        <f>_xlfn.CONCAT(PeriodWeekTable[[#This Row],[FY]],"-",PeriodWeekTable[[#This Row],[Period]],"-",PeriodWeekTable[[#This Row],[Week]])</f>
        <v>FY24-P01-W4</v>
      </c>
      <c r="K111" s="12">
        <f t="shared" si="0"/>
        <v>45102</v>
      </c>
      <c r="L111" s="12">
        <f>PeriodWeekTable[[#This Row],[Start Date]]+6</f>
        <v>45108</v>
      </c>
    </row>
    <row r="112" spans="7:12" x14ac:dyDescent="0.25">
      <c r="G112" t="s">
        <v>117</v>
      </c>
      <c r="H112" t="s">
        <v>103</v>
      </c>
      <c r="I112" t="s">
        <v>99</v>
      </c>
      <c r="J112" t="str">
        <f>_xlfn.CONCAT(PeriodWeekTable[[#This Row],[FY]],"-",PeriodWeekTable[[#This Row],[Period]],"-",PeriodWeekTable[[#This Row],[Week]])</f>
        <v>FY24-P02-W1</v>
      </c>
      <c r="K112" s="12">
        <f t="shared" si="0"/>
        <v>45109</v>
      </c>
      <c r="L112" s="12">
        <f>PeriodWeekTable[[#This Row],[Start Date]]+6</f>
        <v>45115</v>
      </c>
    </row>
    <row r="113" spans="7:12" x14ac:dyDescent="0.25">
      <c r="G113" t="s">
        <v>117</v>
      </c>
      <c r="H113" t="s">
        <v>103</v>
      </c>
      <c r="I113" t="s">
        <v>100</v>
      </c>
      <c r="J113" t="str">
        <f>_xlfn.CONCAT(PeriodWeekTable[[#This Row],[FY]],"-",PeriodWeekTable[[#This Row],[Period]],"-",PeriodWeekTable[[#This Row],[Week]])</f>
        <v>FY24-P02-W2</v>
      </c>
      <c r="K113" s="12">
        <f t="shared" si="0"/>
        <v>45116</v>
      </c>
      <c r="L113" s="12">
        <f>PeriodWeekTable[[#This Row],[Start Date]]+6</f>
        <v>45122</v>
      </c>
    </row>
    <row r="114" spans="7:12" x14ac:dyDescent="0.25">
      <c r="G114" t="s">
        <v>117</v>
      </c>
      <c r="H114" t="s">
        <v>103</v>
      </c>
      <c r="I114" t="s">
        <v>101</v>
      </c>
      <c r="J114" t="str">
        <f>_xlfn.CONCAT(PeriodWeekTable[[#This Row],[FY]],"-",PeriodWeekTable[[#This Row],[Period]],"-",PeriodWeekTable[[#This Row],[Week]])</f>
        <v>FY24-P02-W3</v>
      </c>
      <c r="K114" s="12">
        <f t="shared" si="0"/>
        <v>45123</v>
      </c>
      <c r="L114" s="12">
        <f>PeriodWeekTable[[#This Row],[Start Date]]+6</f>
        <v>45129</v>
      </c>
    </row>
    <row r="115" spans="7:12" x14ac:dyDescent="0.25">
      <c r="G115" t="s">
        <v>117</v>
      </c>
      <c r="H115" t="s">
        <v>103</v>
      </c>
      <c r="I115" t="s">
        <v>102</v>
      </c>
      <c r="J115" t="str">
        <f>_xlfn.CONCAT(PeriodWeekTable[[#This Row],[FY]],"-",PeriodWeekTable[[#This Row],[Period]],"-",PeriodWeekTable[[#This Row],[Week]])</f>
        <v>FY24-P02-W4</v>
      </c>
      <c r="K115" s="12">
        <f t="shared" si="0"/>
        <v>45130</v>
      </c>
      <c r="L115" s="12">
        <f>PeriodWeekTable[[#This Row],[Start Date]]+6</f>
        <v>45136</v>
      </c>
    </row>
    <row r="116" spans="7:12" x14ac:dyDescent="0.25">
      <c r="G116" t="s">
        <v>117</v>
      </c>
      <c r="H116" t="s">
        <v>104</v>
      </c>
      <c r="I116" t="s">
        <v>99</v>
      </c>
      <c r="J116" t="str">
        <f>_xlfn.CONCAT(PeriodWeekTable[[#This Row],[FY]],"-",PeriodWeekTable[[#This Row],[Period]],"-",PeriodWeekTable[[#This Row],[Week]])</f>
        <v>FY24-P03-W1</v>
      </c>
      <c r="K116" s="12">
        <f t="shared" si="0"/>
        <v>45137</v>
      </c>
      <c r="L116" s="12">
        <f>PeriodWeekTable[[#This Row],[Start Date]]+6</f>
        <v>45143</v>
      </c>
    </row>
    <row r="117" spans="7:12" x14ac:dyDescent="0.25">
      <c r="G117" t="s">
        <v>117</v>
      </c>
      <c r="H117" t="s">
        <v>104</v>
      </c>
      <c r="I117" t="s">
        <v>100</v>
      </c>
      <c r="J117" t="str">
        <f>_xlfn.CONCAT(PeriodWeekTable[[#This Row],[FY]],"-",PeriodWeekTable[[#This Row],[Period]],"-",PeriodWeekTable[[#This Row],[Week]])</f>
        <v>FY24-P03-W2</v>
      </c>
      <c r="K117" s="12">
        <f t="shared" si="0"/>
        <v>45144</v>
      </c>
      <c r="L117" s="12">
        <f>PeriodWeekTable[[#This Row],[Start Date]]+6</f>
        <v>45150</v>
      </c>
    </row>
    <row r="118" spans="7:12" x14ac:dyDescent="0.25">
      <c r="G118" t="s">
        <v>117</v>
      </c>
      <c r="H118" t="s">
        <v>104</v>
      </c>
      <c r="I118" t="s">
        <v>101</v>
      </c>
      <c r="J118" t="str">
        <f>_xlfn.CONCAT(PeriodWeekTable[[#This Row],[FY]],"-",PeriodWeekTable[[#This Row],[Period]],"-",PeriodWeekTable[[#This Row],[Week]])</f>
        <v>FY24-P03-W3</v>
      </c>
      <c r="K118" s="12">
        <f t="shared" si="0"/>
        <v>45151</v>
      </c>
      <c r="L118" s="12">
        <f>PeriodWeekTable[[#This Row],[Start Date]]+6</f>
        <v>45157</v>
      </c>
    </row>
    <row r="119" spans="7:12" x14ac:dyDescent="0.25">
      <c r="G119" t="s">
        <v>117</v>
      </c>
      <c r="H119" t="s">
        <v>104</v>
      </c>
      <c r="I119" t="s">
        <v>102</v>
      </c>
      <c r="J119" t="str">
        <f>_xlfn.CONCAT(PeriodWeekTable[[#This Row],[FY]],"-",PeriodWeekTable[[#This Row],[Period]],"-",PeriodWeekTable[[#This Row],[Week]])</f>
        <v>FY24-P03-W4</v>
      </c>
      <c r="K119" s="12">
        <f t="shared" si="0"/>
        <v>45158</v>
      </c>
      <c r="L119" s="12">
        <f>PeriodWeekTable[[#This Row],[Start Date]]+6</f>
        <v>45164</v>
      </c>
    </row>
    <row r="120" spans="7:12" x14ac:dyDescent="0.25">
      <c r="G120" t="s">
        <v>117</v>
      </c>
      <c r="H120" t="s">
        <v>105</v>
      </c>
      <c r="I120" t="s">
        <v>99</v>
      </c>
      <c r="J120" t="str">
        <f>_xlfn.CONCAT(PeriodWeekTable[[#This Row],[FY]],"-",PeriodWeekTable[[#This Row],[Period]],"-",PeriodWeekTable[[#This Row],[Week]])</f>
        <v>FY24-P04-W1</v>
      </c>
      <c r="K120" s="12">
        <f t="shared" si="0"/>
        <v>45165</v>
      </c>
      <c r="L120" s="12">
        <f>PeriodWeekTable[[#This Row],[Start Date]]+6</f>
        <v>45171</v>
      </c>
    </row>
    <row r="121" spans="7:12" x14ac:dyDescent="0.25">
      <c r="G121" t="s">
        <v>117</v>
      </c>
      <c r="H121" t="s">
        <v>105</v>
      </c>
      <c r="I121" t="s">
        <v>100</v>
      </c>
      <c r="J121" t="str">
        <f>_xlfn.CONCAT(PeriodWeekTable[[#This Row],[FY]],"-",PeriodWeekTable[[#This Row],[Period]],"-",PeriodWeekTable[[#This Row],[Week]])</f>
        <v>FY24-P04-W2</v>
      </c>
      <c r="K121" s="12">
        <f t="shared" si="0"/>
        <v>45172</v>
      </c>
      <c r="L121" s="12">
        <f>PeriodWeekTable[[#This Row],[Start Date]]+6</f>
        <v>45178</v>
      </c>
    </row>
    <row r="122" spans="7:12" x14ac:dyDescent="0.25">
      <c r="G122" t="s">
        <v>117</v>
      </c>
      <c r="H122" t="s">
        <v>105</v>
      </c>
      <c r="I122" t="s">
        <v>101</v>
      </c>
      <c r="J122" t="str">
        <f>_xlfn.CONCAT(PeriodWeekTable[[#This Row],[FY]],"-",PeriodWeekTable[[#This Row],[Period]],"-",PeriodWeekTable[[#This Row],[Week]])</f>
        <v>FY24-P04-W3</v>
      </c>
      <c r="K122" s="12">
        <f t="shared" si="0"/>
        <v>45179</v>
      </c>
      <c r="L122" s="12">
        <f>PeriodWeekTable[[#This Row],[Start Date]]+6</f>
        <v>45185</v>
      </c>
    </row>
    <row r="123" spans="7:12" x14ac:dyDescent="0.25">
      <c r="G123" t="s">
        <v>117</v>
      </c>
      <c r="H123" t="s">
        <v>105</v>
      </c>
      <c r="I123" t="s">
        <v>102</v>
      </c>
      <c r="J123" t="str">
        <f>_xlfn.CONCAT(PeriodWeekTable[[#This Row],[FY]],"-",PeriodWeekTable[[#This Row],[Period]],"-",PeriodWeekTable[[#This Row],[Week]])</f>
        <v>FY24-P04-W4</v>
      </c>
      <c r="K123" s="12">
        <f t="shared" si="0"/>
        <v>45186</v>
      </c>
      <c r="L123" s="12">
        <f>PeriodWeekTable[[#This Row],[Start Date]]+6</f>
        <v>45192</v>
      </c>
    </row>
    <row r="124" spans="7:12" x14ac:dyDescent="0.25">
      <c r="G124" t="s">
        <v>117</v>
      </c>
      <c r="H124" t="s">
        <v>106</v>
      </c>
      <c r="I124" t="s">
        <v>99</v>
      </c>
      <c r="J124" t="str">
        <f>_xlfn.CONCAT(PeriodWeekTable[[#This Row],[FY]],"-",PeriodWeekTable[[#This Row],[Period]],"-",PeriodWeekTable[[#This Row],[Week]])</f>
        <v>FY24-P05-W1</v>
      </c>
      <c r="K124" s="12">
        <f t="shared" si="0"/>
        <v>45193</v>
      </c>
      <c r="L124" s="12">
        <f>PeriodWeekTable[[#This Row],[Start Date]]+6</f>
        <v>45199</v>
      </c>
    </row>
    <row r="125" spans="7:12" x14ac:dyDescent="0.25">
      <c r="G125" t="s">
        <v>117</v>
      </c>
      <c r="H125" t="s">
        <v>106</v>
      </c>
      <c r="I125" t="s">
        <v>100</v>
      </c>
      <c r="J125" t="str">
        <f>_xlfn.CONCAT(PeriodWeekTable[[#This Row],[FY]],"-",PeriodWeekTable[[#This Row],[Period]],"-",PeriodWeekTable[[#This Row],[Week]])</f>
        <v>FY24-P05-W2</v>
      </c>
      <c r="K125" s="12">
        <f t="shared" si="0"/>
        <v>45200</v>
      </c>
      <c r="L125" s="12">
        <f>PeriodWeekTable[[#This Row],[Start Date]]+6</f>
        <v>45206</v>
      </c>
    </row>
    <row r="126" spans="7:12" x14ac:dyDescent="0.25">
      <c r="G126" t="s">
        <v>117</v>
      </c>
      <c r="H126" t="s">
        <v>106</v>
      </c>
      <c r="I126" t="s">
        <v>101</v>
      </c>
      <c r="J126" t="str">
        <f>_xlfn.CONCAT(PeriodWeekTable[[#This Row],[FY]],"-",PeriodWeekTable[[#This Row],[Period]],"-",PeriodWeekTable[[#This Row],[Week]])</f>
        <v>FY24-P05-W3</v>
      </c>
      <c r="K126" s="12">
        <f t="shared" si="0"/>
        <v>45207</v>
      </c>
      <c r="L126" s="12">
        <f>PeriodWeekTable[[#This Row],[Start Date]]+6</f>
        <v>45213</v>
      </c>
    </row>
    <row r="127" spans="7:12" x14ac:dyDescent="0.25">
      <c r="G127" t="s">
        <v>117</v>
      </c>
      <c r="H127" t="s">
        <v>106</v>
      </c>
      <c r="I127" t="s">
        <v>102</v>
      </c>
      <c r="J127" t="str">
        <f>_xlfn.CONCAT(PeriodWeekTable[[#This Row],[FY]],"-",PeriodWeekTable[[#This Row],[Period]],"-",PeriodWeekTable[[#This Row],[Week]])</f>
        <v>FY24-P05-W4</v>
      </c>
      <c r="K127" s="12">
        <f t="shared" si="0"/>
        <v>45214</v>
      </c>
      <c r="L127" s="12">
        <f>PeriodWeekTable[[#This Row],[Start Date]]+6</f>
        <v>45220</v>
      </c>
    </row>
    <row r="128" spans="7:12" x14ac:dyDescent="0.25">
      <c r="G128" t="s">
        <v>117</v>
      </c>
      <c r="H128" t="s">
        <v>107</v>
      </c>
      <c r="I128" t="s">
        <v>99</v>
      </c>
      <c r="J128" t="str">
        <f>_xlfn.CONCAT(PeriodWeekTable[[#This Row],[FY]],"-",PeriodWeekTable[[#This Row],[Period]],"-",PeriodWeekTable[[#This Row],[Week]])</f>
        <v>FY24-P06-W1</v>
      </c>
      <c r="K128" s="12">
        <f t="shared" si="0"/>
        <v>45221</v>
      </c>
      <c r="L128" s="12">
        <f>PeriodWeekTable[[#This Row],[Start Date]]+6</f>
        <v>45227</v>
      </c>
    </row>
    <row r="129" spans="7:12" x14ac:dyDescent="0.25">
      <c r="G129" t="s">
        <v>117</v>
      </c>
      <c r="H129" t="s">
        <v>107</v>
      </c>
      <c r="I129" t="s">
        <v>100</v>
      </c>
      <c r="J129" t="str">
        <f>_xlfn.CONCAT(PeriodWeekTable[[#This Row],[FY]],"-",PeriodWeekTable[[#This Row],[Period]],"-",PeriodWeekTable[[#This Row],[Week]])</f>
        <v>FY24-P06-W2</v>
      </c>
      <c r="K129" s="12">
        <f t="shared" si="0"/>
        <v>45228</v>
      </c>
      <c r="L129" s="12">
        <f>PeriodWeekTable[[#This Row],[Start Date]]+6</f>
        <v>45234</v>
      </c>
    </row>
    <row r="130" spans="7:12" x14ac:dyDescent="0.25">
      <c r="G130" t="s">
        <v>117</v>
      </c>
      <c r="H130" t="s">
        <v>107</v>
      </c>
      <c r="I130" t="s">
        <v>101</v>
      </c>
      <c r="J130" t="str">
        <f>_xlfn.CONCAT(PeriodWeekTable[[#This Row],[FY]],"-",PeriodWeekTable[[#This Row],[Period]],"-",PeriodWeekTable[[#This Row],[Week]])</f>
        <v>FY24-P06-W3</v>
      </c>
      <c r="K130" s="12">
        <f t="shared" si="0"/>
        <v>45235</v>
      </c>
      <c r="L130" s="12">
        <f>PeriodWeekTable[[#This Row],[Start Date]]+6</f>
        <v>45241</v>
      </c>
    </row>
    <row r="131" spans="7:12" x14ac:dyDescent="0.25">
      <c r="G131" t="s">
        <v>117</v>
      </c>
      <c r="H131" t="s">
        <v>107</v>
      </c>
      <c r="I131" t="s">
        <v>102</v>
      </c>
      <c r="J131" t="str">
        <f>_xlfn.CONCAT(PeriodWeekTable[[#This Row],[FY]],"-",PeriodWeekTable[[#This Row],[Period]],"-",PeriodWeekTable[[#This Row],[Week]])</f>
        <v>FY24-P06-W4</v>
      </c>
      <c r="K131" s="12">
        <f t="shared" si="0"/>
        <v>45242</v>
      </c>
      <c r="L131" s="12">
        <f>PeriodWeekTable[[#This Row],[Start Date]]+6</f>
        <v>45248</v>
      </c>
    </row>
    <row r="132" spans="7:12" x14ac:dyDescent="0.25">
      <c r="G132" t="s">
        <v>117</v>
      </c>
      <c r="H132" t="s">
        <v>108</v>
      </c>
      <c r="I132" t="s">
        <v>99</v>
      </c>
      <c r="J132" t="str">
        <f>_xlfn.CONCAT(PeriodWeekTable[[#This Row],[FY]],"-",PeriodWeekTable[[#This Row],[Period]],"-",PeriodWeekTable[[#This Row],[Week]])</f>
        <v>FY24-P07-W1</v>
      </c>
      <c r="K132" s="12">
        <f t="shared" si="0"/>
        <v>45249</v>
      </c>
      <c r="L132" s="12">
        <f>PeriodWeekTable[[#This Row],[Start Date]]+6</f>
        <v>45255</v>
      </c>
    </row>
    <row r="133" spans="7:12" x14ac:dyDescent="0.25">
      <c r="G133" t="s">
        <v>117</v>
      </c>
      <c r="H133" t="s">
        <v>108</v>
      </c>
      <c r="I133" t="s">
        <v>100</v>
      </c>
      <c r="J133" t="str">
        <f>_xlfn.CONCAT(PeriodWeekTable[[#This Row],[FY]],"-",PeriodWeekTable[[#This Row],[Period]],"-",PeriodWeekTable[[#This Row],[Week]])</f>
        <v>FY24-P07-W2</v>
      </c>
      <c r="K133" s="12">
        <f t="shared" si="0"/>
        <v>45256</v>
      </c>
      <c r="L133" s="12">
        <f>PeriodWeekTable[[#This Row],[Start Date]]+6</f>
        <v>45262</v>
      </c>
    </row>
    <row r="134" spans="7:12" x14ac:dyDescent="0.25">
      <c r="G134" t="s">
        <v>117</v>
      </c>
      <c r="H134" t="s">
        <v>108</v>
      </c>
      <c r="I134" t="s">
        <v>101</v>
      </c>
      <c r="J134" t="str">
        <f>_xlfn.CONCAT(PeriodWeekTable[[#This Row],[FY]],"-",PeriodWeekTable[[#This Row],[Period]],"-",PeriodWeekTable[[#This Row],[Week]])</f>
        <v>FY24-P07-W3</v>
      </c>
      <c r="K134" s="12">
        <f t="shared" si="0"/>
        <v>45263</v>
      </c>
      <c r="L134" s="12">
        <f>PeriodWeekTable[[#This Row],[Start Date]]+6</f>
        <v>45269</v>
      </c>
    </row>
    <row r="135" spans="7:12" x14ac:dyDescent="0.25">
      <c r="G135" t="s">
        <v>117</v>
      </c>
      <c r="H135" t="s">
        <v>108</v>
      </c>
      <c r="I135" t="s">
        <v>102</v>
      </c>
      <c r="J135" t="str">
        <f>_xlfn.CONCAT(PeriodWeekTable[[#This Row],[FY]],"-",PeriodWeekTable[[#This Row],[Period]],"-",PeriodWeekTable[[#This Row],[Week]])</f>
        <v>FY24-P07-W4</v>
      </c>
      <c r="K135" s="12">
        <f t="shared" si="0"/>
        <v>45270</v>
      </c>
      <c r="L135" s="12">
        <f>PeriodWeekTable[[#This Row],[Start Date]]+6</f>
        <v>45276</v>
      </c>
    </row>
    <row r="136" spans="7:12" x14ac:dyDescent="0.25">
      <c r="G136" t="s">
        <v>117</v>
      </c>
      <c r="H136" t="s">
        <v>109</v>
      </c>
      <c r="I136" t="s">
        <v>99</v>
      </c>
      <c r="J136" t="str">
        <f>_xlfn.CONCAT(PeriodWeekTable[[#This Row],[FY]],"-",PeriodWeekTable[[#This Row],[Period]],"-",PeriodWeekTable[[#This Row],[Week]])</f>
        <v>FY24-P08-W1</v>
      </c>
      <c r="K136" s="12">
        <f t="shared" si="0"/>
        <v>45277</v>
      </c>
      <c r="L136" s="12">
        <f>PeriodWeekTable[[#This Row],[Start Date]]+6</f>
        <v>45283</v>
      </c>
    </row>
    <row r="137" spans="7:12" x14ac:dyDescent="0.25">
      <c r="G137" t="s">
        <v>117</v>
      </c>
      <c r="H137" t="s">
        <v>109</v>
      </c>
      <c r="I137" t="s">
        <v>100</v>
      </c>
      <c r="J137" t="str">
        <f>_xlfn.CONCAT(PeriodWeekTable[[#This Row],[FY]],"-",PeriodWeekTable[[#This Row],[Period]],"-",PeriodWeekTable[[#This Row],[Week]])</f>
        <v>FY24-P08-W2</v>
      </c>
      <c r="K137" s="12">
        <f t="shared" si="0"/>
        <v>45284</v>
      </c>
      <c r="L137" s="12">
        <f>PeriodWeekTable[[#This Row],[Start Date]]+6</f>
        <v>45290</v>
      </c>
    </row>
    <row r="138" spans="7:12" x14ac:dyDescent="0.25">
      <c r="G138" t="s">
        <v>117</v>
      </c>
      <c r="H138" t="s">
        <v>109</v>
      </c>
      <c r="I138" t="s">
        <v>101</v>
      </c>
      <c r="J138" t="str">
        <f>_xlfn.CONCAT(PeriodWeekTable[[#This Row],[FY]],"-",PeriodWeekTable[[#This Row],[Period]],"-",PeriodWeekTable[[#This Row],[Week]])</f>
        <v>FY24-P08-W3</v>
      </c>
      <c r="K138" s="12">
        <f t="shared" si="0"/>
        <v>45291</v>
      </c>
      <c r="L138" s="12">
        <f>PeriodWeekTable[[#This Row],[Start Date]]+6</f>
        <v>45297</v>
      </c>
    </row>
    <row r="139" spans="7:12" x14ac:dyDescent="0.25">
      <c r="G139" t="s">
        <v>117</v>
      </c>
      <c r="H139" t="s">
        <v>109</v>
      </c>
      <c r="I139" t="s">
        <v>102</v>
      </c>
      <c r="J139" t="str">
        <f>_xlfn.CONCAT(PeriodWeekTable[[#This Row],[FY]],"-",PeriodWeekTable[[#This Row],[Period]],"-",PeriodWeekTable[[#This Row],[Week]])</f>
        <v>FY24-P08-W4</v>
      </c>
      <c r="K139" s="12">
        <f t="shared" si="0"/>
        <v>45298</v>
      </c>
      <c r="L139" s="12">
        <f>PeriodWeekTable[[#This Row],[Start Date]]+6</f>
        <v>45304</v>
      </c>
    </row>
    <row r="140" spans="7:12" x14ac:dyDescent="0.25">
      <c r="G140" t="s">
        <v>117</v>
      </c>
      <c r="H140" t="s">
        <v>110</v>
      </c>
      <c r="I140" t="s">
        <v>99</v>
      </c>
      <c r="J140" t="str">
        <f>_xlfn.CONCAT(PeriodWeekTable[[#This Row],[FY]],"-",PeriodWeekTable[[#This Row],[Period]],"-",PeriodWeekTable[[#This Row],[Week]])</f>
        <v>FY24-P09-W1</v>
      </c>
      <c r="K140" s="12">
        <f t="shared" si="0"/>
        <v>45305</v>
      </c>
      <c r="L140" s="12">
        <f>PeriodWeekTable[[#This Row],[Start Date]]+6</f>
        <v>45311</v>
      </c>
    </row>
    <row r="141" spans="7:12" x14ac:dyDescent="0.25">
      <c r="G141" t="s">
        <v>117</v>
      </c>
      <c r="H141" t="s">
        <v>110</v>
      </c>
      <c r="I141" t="s">
        <v>100</v>
      </c>
      <c r="J141" t="str">
        <f>_xlfn.CONCAT(PeriodWeekTable[[#This Row],[FY]],"-",PeriodWeekTable[[#This Row],[Period]],"-",PeriodWeekTable[[#This Row],[Week]])</f>
        <v>FY24-P09-W2</v>
      </c>
      <c r="K141" s="12">
        <f t="shared" si="0"/>
        <v>45312</v>
      </c>
      <c r="L141" s="12">
        <f>PeriodWeekTable[[#This Row],[Start Date]]+6</f>
        <v>45318</v>
      </c>
    </row>
    <row r="142" spans="7:12" x14ac:dyDescent="0.25">
      <c r="G142" t="s">
        <v>117</v>
      </c>
      <c r="H142" t="s">
        <v>110</v>
      </c>
      <c r="I142" t="s">
        <v>101</v>
      </c>
      <c r="J142" t="str">
        <f>_xlfn.CONCAT(PeriodWeekTable[[#This Row],[FY]],"-",PeriodWeekTable[[#This Row],[Period]],"-",PeriodWeekTable[[#This Row],[Week]])</f>
        <v>FY24-P09-W3</v>
      </c>
      <c r="K142" s="12">
        <f t="shared" si="0"/>
        <v>45319</v>
      </c>
      <c r="L142" s="12">
        <f>PeriodWeekTable[[#This Row],[Start Date]]+6</f>
        <v>45325</v>
      </c>
    </row>
    <row r="143" spans="7:12" x14ac:dyDescent="0.25">
      <c r="G143" t="s">
        <v>117</v>
      </c>
      <c r="H143" t="s">
        <v>110</v>
      </c>
      <c r="I143" t="s">
        <v>102</v>
      </c>
      <c r="J143" t="str">
        <f>_xlfn.CONCAT(PeriodWeekTable[[#This Row],[FY]],"-",PeriodWeekTable[[#This Row],[Period]],"-",PeriodWeekTable[[#This Row],[Week]])</f>
        <v>FY24-P09-W4</v>
      </c>
      <c r="K143" s="12">
        <f t="shared" si="0"/>
        <v>45326</v>
      </c>
      <c r="L143" s="12">
        <f>PeriodWeekTable[[#This Row],[Start Date]]+6</f>
        <v>45332</v>
      </c>
    </row>
    <row r="144" spans="7:12" x14ac:dyDescent="0.25">
      <c r="G144" t="s">
        <v>117</v>
      </c>
      <c r="H144" t="s">
        <v>111</v>
      </c>
      <c r="I144" t="s">
        <v>99</v>
      </c>
      <c r="J144" t="str">
        <f>_xlfn.CONCAT(PeriodWeekTable[[#This Row],[FY]],"-",PeriodWeekTable[[#This Row],[Period]],"-",PeriodWeekTable[[#This Row],[Week]])</f>
        <v>FY24-P10-W1</v>
      </c>
      <c r="K144" s="12">
        <f t="shared" si="0"/>
        <v>45333</v>
      </c>
      <c r="L144" s="12">
        <f>PeriodWeekTable[[#This Row],[Start Date]]+6</f>
        <v>45339</v>
      </c>
    </row>
    <row r="145" spans="7:12" x14ac:dyDescent="0.25">
      <c r="G145" t="s">
        <v>117</v>
      </c>
      <c r="H145" t="s">
        <v>111</v>
      </c>
      <c r="I145" t="s">
        <v>100</v>
      </c>
      <c r="J145" t="str">
        <f>_xlfn.CONCAT(PeriodWeekTable[[#This Row],[FY]],"-",PeriodWeekTable[[#This Row],[Period]],"-",PeriodWeekTable[[#This Row],[Week]])</f>
        <v>FY24-P10-W2</v>
      </c>
      <c r="K145" s="12">
        <f t="shared" si="0"/>
        <v>45340</v>
      </c>
      <c r="L145" s="12">
        <f>PeriodWeekTable[[#This Row],[Start Date]]+6</f>
        <v>45346</v>
      </c>
    </row>
    <row r="146" spans="7:12" x14ac:dyDescent="0.25">
      <c r="G146" t="s">
        <v>117</v>
      </c>
      <c r="H146" t="s">
        <v>111</v>
      </c>
      <c r="I146" t="s">
        <v>101</v>
      </c>
      <c r="J146" t="str">
        <f>_xlfn.CONCAT(PeriodWeekTable[[#This Row],[FY]],"-",PeriodWeekTable[[#This Row],[Period]],"-",PeriodWeekTable[[#This Row],[Week]])</f>
        <v>FY24-P10-W3</v>
      </c>
      <c r="K146" s="12">
        <f t="shared" si="0"/>
        <v>45347</v>
      </c>
      <c r="L146" s="12">
        <f>PeriodWeekTable[[#This Row],[Start Date]]+6</f>
        <v>45353</v>
      </c>
    </row>
    <row r="147" spans="7:12" x14ac:dyDescent="0.25">
      <c r="G147" t="s">
        <v>117</v>
      </c>
      <c r="H147" t="s">
        <v>111</v>
      </c>
      <c r="I147" t="s">
        <v>102</v>
      </c>
      <c r="J147" t="str">
        <f>_xlfn.CONCAT(PeriodWeekTable[[#This Row],[FY]],"-",PeriodWeekTable[[#This Row],[Period]],"-",PeriodWeekTable[[#This Row],[Week]])</f>
        <v>FY24-P10-W4</v>
      </c>
      <c r="K147" s="12">
        <f t="shared" si="0"/>
        <v>45354</v>
      </c>
      <c r="L147" s="12">
        <f>PeriodWeekTable[[#This Row],[Start Date]]+6</f>
        <v>45360</v>
      </c>
    </row>
    <row r="148" spans="7:12" x14ac:dyDescent="0.25">
      <c r="G148" t="s">
        <v>117</v>
      </c>
      <c r="H148" t="s">
        <v>112</v>
      </c>
      <c r="I148" t="s">
        <v>99</v>
      </c>
      <c r="J148" t="str">
        <f>_xlfn.CONCAT(PeriodWeekTable[[#This Row],[FY]],"-",PeriodWeekTable[[#This Row],[Period]],"-",PeriodWeekTable[[#This Row],[Week]])</f>
        <v>FY24-P11-W1</v>
      </c>
      <c r="K148" s="12">
        <f t="shared" si="0"/>
        <v>45361</v>
      </c>
      <c r="L148" s="12">
        <f>PeriodWeekTable[[#This Row],[Start Date]]+6</f>
        <v>45367</v>
      </c>
    </row>
    <row r="149" spans="7:12" x14ac:dyDescent="0.25">
      <c r="G149" t="s">
        <v>117</v>
      </c>
      <c r="H149" t="s">
        <v>112</v>
      </c>
      <c r="I149" t="s">
        <v>100</v>
      </c>
      <c r="J149" t="str">
        <f>_xlfn.CONCAT(PeriodWeekTable[[#This Row],[FY]],"-",PeriodWeekTable[[#This Row],[Period]],"-",PeriodWeekTable[[#This Row],[Week]])</f>
        <v>FY24-P11-W2</v>
      </c>
      <c r="K149" s="12">
        <f t="shared" si="0"/>
        <v>45368</v>
      </c>
      <c r="L149" s="12">
        <f>PeriodWeekTable[[#This Row],[Start Date]]+6</f>
        <v>45374</v>
      </c>
    </row>
    <row r="150" spans="7:12" x14ac:dyDescent="0.25">
      <c r="G150" t="s">
        <v>117</v>
      </c>
      <c r="H150" t="s">
        <v>112</v>
      </c>
      <c r="I150" t="s">
        <v>101</v>
      </c>
      <c r="J150" t="str">
        <f>_xlfn.CONCAT(PeriodWeekTable[[#This Row],[FY]],"-",PeriodWeekTable[[#This Row],[Period]],"-",PeriodWeekTable[[#This Row],[Week]])</f>
        <v>FY24-P11-W3</v>
      </c>
      <c r="K150" s="12">
        <f t="shared" si="0"/>
        <v>45375</v>
      </c>
      <c r="L150" s="12">
        <f>PeriodWeekTable[[#This Row],[Start Date]]+6</f>
        <v>45381</v>
      </c>
    </row>
    <row r="151" spans="7:12" x14ac:dyDescent="0.25">
      <c r="G151" t="s">
        <v>117</v>
      </c>
      <c r="H151" t="s">
        <v>112</v>
      </c>
      <c r="I151" t="s">
        <v>102</v>
      </c>
      <c r="J151" t="str">
        <f>_xlfn.CONCAT(PeriodWeekTable[[#This Row],[FY]],"-",PeriodWeekTable[[#This Row],[Period]],"-",PeriodWeekTable[[#This Row],[Week]])</f>
        <v>FY24-P11-W4</v>
      </c>
      <c r="K151" s="12">
        <f t="shared" si="0"/>
        <v>45382</v>
      </c>
      <c r="L151" s="12">
        <f>PeriodWeekTable[[#This Row],[Start Date]]+6</f>
        <v>45388</v>
      </c>
    </row>
    <row r="152" spans="7:12" x14ac:dyDescent="0.25">
      <c r="G152" t="s">
        <v>117</v>
      </c>
      <c r="H152" t="s">
        <v>113</v>
      </c>
      <c r="I152" t="s">
        <v>99</v>
      </c>
      <c r="J152" t="str">
        <f>_xlfn.CONCAT(PeriodWeekTable[[#This Row],[FY]],"-",PeriodWeekTable[[#This Row],[Period]],"-",PeriodWeekTable[[#This Row],[Week]])</f>
        <v>FY24-P12-W1</v>
      </c>
      <c r="K152" s="12">
        <f t="shared" si="0"/>
        <v>45389</v>
      </c>
      <c r="L152" s="12">
        <f>PeriodWeekTable[[#This Row],[Start Date]]+6</f>
        <v>45395</v>
      </c>
    </row>
    <row r="153" spans="7:12" x14ac:dyDescent="0.25">
      <c r="G153" t="s">
        <v>117</v>
      </c>
      <c r="H153" t="s">
        <v>113</v>
      </c>
      <c r="I153" t="s">
        <v>100</v>
      </c>
      <c r="J153" t="str">
        <f>_xlfn.CONCAT(PeriodWeekTable[[#This Row],[FY]],"-",PeriodWeekTable[[#This Row],[Period]],"-",PeriodWeekTable[[#This Row],[Week]])</f>
        <v>FY24-P12-W2</v>
      </c>
      <c r="K153" s="12">
        <f t="shared" si="0"/>
        <v>45396</v>
      </c>
      <c r="L153" s="12">
        <f>PeriodWeekTable[[#This Row],[Start Date]]+6</f>
        <v>45402</v>
      </c>
    </row>
    <row r="154" spans="7:12" x14ac:dyDescent="0.25">
      <c r="G154" t="s">
        <v>117</v>
      </c>
      <c r="H154" t="s">
        <v>113</v>
      </c>
      <c r="I154" t="s">
        <v>101</v>
      </c>
      <c r="J154" t="str">
        <f>_xlfn.CONCAT(PeriodWeekTable[[#This Row],[FY]],"-",PeriodWeekTable[[#This Row],[Period]],"-",PeriodWeekTable[[#This Row],[Week]])</f>
        <v>FY24-P12-W3</v>
      </c>
      <c r="K154" s="12">
        <f t="shared" si="0"/>
        <v>45403</v>
      </c>
      <c r="L154" s="12">
        <f>PeriodWeekTable[[#This Row],[Start Date]]+6</f>
        <v>45409</v>
      </c>
    </row>
    <row r="155" spans="7:12" x14ac:dyDescent="0.25">
      <c r="G155" t="s">
        <v>117</v>
      </c>
      <c r="H155" t="s">
        <v>113</v>
      </c>
      <c r="I155" t="s">
        <v>102</v>
      </c>
      <c r="J155" t="str">
        <f>_xlfn.CONCAT(PeriodWeekTable[[#This Row],[FY]],"-",PeriodWeekTable[[#This Row],[Period]],"-",PeriodWeekTable[[#This Row],[Week]])</f>
        <v>FY24-P12-W4</v>
      </c>
      <c r="K155" s="12">
        <f t="shared" si="0"/>
        <v>45410</v>
      </c>
      <c r="L155" s="12">
        <f>PeriodWeekTable[[#This Row],[Start Date]]+6</f>
        <v>45416</v>
      </c>
    </row>
    <row r="156" spans="7:12" x14ac:dyDescent="0.25">
      <c r="G156" t="s">
        <v>117</v>
      </c>
      <c r="H156" t="s">
        <v>114</v>
      </c>
      <c r="I156" t="s">
        <v>99</v>
      </c>
      <c r="J156" t="str">
        <f>_xlfn.CONCAT(PeriodWeekTable[[#This Row],[FY]],"-",PeriodWeekTable[[#This Row],[Period]],"-",PeriodWeekTable[[#This Row],[Week]])</f>
        <v>FY24-P13-W1</v>
      </c>
      <c r="K156" s="12">
        <f t="shared" si="0"/>
        <v>45417</v>
      </c>
      <c r="L156" s="12">
        <f>PeriodWeekTable[[#This Row],[Start Date]]+6</f>
        <v>45423</v>
      </c>
    </row>
    <row r="157" spans="7:12" x14ac:dyDescent="0.25">
      <c r="G157" t="s">
        <v>117</v>
      </c>
      <c r="H157" t="s">
        <v>114</v>
      </c>
      <c r="I157" t="s">
        <v>100</v>
      </c>
      <c r="J157" t="str">
        <f>_xlfn.CONCAT(PeriodWeekTable[[#This Row],[FY]],"-",PeriodWeekTable[[#This Row],[Period]],"-",PeriodWeekTable[[#This Row],[Week]])</f>
        <v>FY24-P13-W2</v>
      </c>
      <c r="K157" s="12">
        <f t="shared" si="0"/>
        <v>45424</v>
      </c>
      <c r="L157" s="12">
        <f>PeriodWeekTable[[#This Row],[Start Date]]+6</f>
        <v>45430</v>
      </c>
    </row>
    <row r="158" spans="7:12" x14ac:dyDescent="0.25">
      <c r="G158" t="s">
        <v>117</v>
      </c>
      <c r="H158" t="s">
        <v>114</v>
      </c>
      <c r="I158" t="s">
        <v>101</v>
      </c>
      <c r="J158" t="str">
        <f>_xlfn.CONCAT(PeriodWeekTable[[#This Row],[FY]],"-",PeriodWeekTable[[#This Row],[Period]],"-",PeriodWeekTable[[#This Row],[Week]])</f>
        <v>FY24-P13-W3</v>
      </c>
      <c r="K158" s="12">
        <f t="shared" si="0"/>
        <v>45431</v>
      </c>
      <c r="L158" s="12">
        <f>PeriodWeekTable[[#This Row],[Start Date]]+6</f>
        <v>45437</v>
      </c>
    </row>
    <row r="159" spans="7:12" x14ac:dyDescent="0.25">
      <c r="G159" s="13" t="s">
        <v>117</v>
      </c>
      <c r="H159" s="13" t="s">
        <v>114</v>
      </c>
      <c r="I159" s="13" t="s">
        <v>102</v>
      </c>
      <c r="J159" s="13" t="str">
        <f>_xlfn.CONCAT(PeriodWeekTable[[#This Row],[FY]],"-",PeriodWeekTable[[#This Row],[Period]],"-",PeriodWeekTable[[#This Row],[Week]])</f>
        <v>FY24-P13-W4</v>
      </c>
      <c r="K159" s="14">
        <f t="shared" si="0"/>
        <v>45438</v>
      </c>
      <c r="L159" s="14">
        <f>PeriodWeekTable[[#This Row],[Start Date]]+6</f>
        <v>45444</v>
      </c>
    </row>
  </sheetData>
  <sortState ref="A2:A5">
    <sortCondition ref="A2:A5"/>
  </sortState>
  <pageMargins left="0.7" right="0.7" top="0.75" bottom="0.75" header="0.3" footer="0.3"/>
  <pageSetup paperSize="9"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A17" sqref="A17"/>
    </sheetView>
  </sheetViews>
  <sheetFormatPr defaultRowHeight="15" x14ac:dyDescent="0.25"/>
  <cols>
    <col min="1" max="1" width="18" customWidth="1"/>
    <col min="2" max="2" width="19.140625" customWidth="1"/>
    <col min="3" max="3" width="19.140625" bestFit="1" customWidth="1"/>
    <col min="4" max="4" width="13.7109375" bestFit="1" customWidth="1"/>
  </cols>
  <sheetData>
    <row r="1" spans="1:4" x14ac:dyDescent="0.25">
      <c r="A1" t="s">
        <v>90</v>
      </c>
      <c r="B1" t="s">
        <v>0</v>
      </c>
      <c r="C1" t="s">
        <v>120</v>
      </c>
      <c r="D1" t="s">
        <v>119</v>
      </c>
    </row>
    <row r="2" spans="1:4" x14ac:dyDescent="0.25">
      <c r="A2" t="s">
        <v>1</v>
      </c>
      <c r="B2" t="s">
        <v>2</v>
      </c>
      <c r="C2" t="s">
        <v>3</v>
      </c>
      <c r="D2" s="16">
        <v>1</v>
      </c>
    </row>
    <row r="3" spans="1:4" x14ac:dyDescent="0.25">
      <c r="A3" t="s">
        <v>4</v>
      </c>
      <c r="B3" t="s">
        <v>2</v>
      </c>
      <c r="C3" t="s">
        <v>5</v>
      </c>
      <c r="D3" s="16">
        <v>1</v>
      </c>
    </row>
    <row r="4" spans="1:4" x14ac:dyDescent="0.25">
      <c r="A4" t="s">
        <v>6</v>
      </c>
      <c r="B4" t="s">
        <v>7</v>
      </c>
      <c r="C4" t="s">
        <v>5</v>
      </c>
      <c r="D4" s="16">
        <v>1</v>
      </c>
    </row>
    <row r="5" spans="1:4" x14ac:dyDescent="0.25">
      <c r="A5" t="s">
        <v>8</v>
      </c>
      <c r="B5" t="s">
        <v>9</v>
      </c>
      <c r="C5" t="s">
        <v>10</v>
      </c>
      <c r="D5" s="16">
        <v>1</v>
      </c>
    </row>
    <row r="6" spans="1:4" x14ac:dyDescent="0.25">
      <c r="A6" t="s">
        <v>11</v>
      </c>
      <c r="B6" t="s">
        <v>9</v>
      </c>
      <c r="C6" t="s">
        <v>12</v>
      </c>
      <c r="D6" s="16">
        <v>1</v>
      </c>
    </row>
    <row r="7" spans="1:4" x14ac:dyDescent="0.25">
      <c r="A7" t="s">
        <v>13</v>
      </c>
      <c r="B7" t="s">
        <v>7</v>
      </c>
      <c r="C7" t="s">
        <v>14</v>
      </c>
      <c r="D7" s="16">
        <v>1</v>
      </c>
    </row>
    <row r="8" spans="1:4" x14ac:dyDescent="0.25">
      <c r="A8" t="s">
        <v>15</v>
      </c>
      <c r="B8" t="s">
        <v>2</v>
      </c>
      <c r="C8" t="s">
        <v>16</v>
      </c>
      <c r="D8" s="16">
        <v>1</v>
      </c>
    </row>
    <row r="9" spans="1:4" x14ac:dyDescent="0.25">
      <c r="A9" t="s">
        <v>17</v>
      </c>
      <c r="B9" t="s">
        <v>18</v>
      </c>
      <c r="C9" t="s">
        <v>16</v>
      </c>
      <c r="D9" s="16">
        <v>0.5</v>
      </c>
    </row>
    <row r="10" spans="1:4" x14ac:dyDescent="0.25">
      <c r="A10" t="s">
        <v>17</v>
      </c>
      <c r="B10" t="s">
        <v>18</v>
      </c>
      <c r="C10" t="s">
        <v>12</v>
      </c>
      <c r="D10" s="16">
        <v>0.5</v>
      </c>
    </row>
    <row r="11" spans="1:4" x14ac:dyDescent="0.25">
      <c r="A11" t="s">
        <v>19</v>
      </c>
      <c r="B11" t="s">
        <v>9</v>
      </c>
      <c r="C11" t="s">
        <v>12</v>
      </c>
      <c r="D11" s="16">
        <v>1</v>
      </c>
    </row>
    <row r="12" spans="1:4" x14ac:dyDescent="0.25">
      <c r="A12" t="s">
        <v>20</v>
      </c>
      <c r="B12" t="s">
        <v>2</v>
      </c>
      <c r="C12" t="s">
        <v>21</v>
      </c>
      <c r="D12" s="16">
        <v>1</v>
      </c>
    </row>
    <row r="13" spans="1:4" x14ac:dyDescent="0.25">
      <c r="A13" t="s">
        <v>22</v>
      </c>
      <c r="B13" t="s">
        <v>7</v>
      </c>
      <c r="C13" t="s">
        <v>14</v>
      </c>
      <c r="D13" s="16">
        <v>1</v>
      </c>
    </row>
    <row r="14" spans="1:4" x14ac:dyDescent="0.25">
      <c r="A14" t="s">
        <v>23</v>
      </c>
      <c r="B14" t="s">
        <v>18</v>
      </c>
      <c r="C14" t="s">
        <v>5</v>
      </c>
      <c r="D14" s="16">
        <v>1</v>
      </c>
    </row>
    <row r="15" spans="1:4" x14ac:dyDescent="0.25">
      <c r="A15" t="s">
        <v>24</v>
      </c>
      <c r="B15" t="s">
        <v>7</v>
      </c>
      <c r="C15" t="s">
        <v>14</v>
      </c>
      <c r="D15" s="16">
        <v>1</v>
      </c>
    </row>
    <row r="16" spans="1:4" x14ac:dyDescent="0.25">
      <c r="A16" t="s">
        <v>25</v>
      </c>
      <c r="B16" t="s">
        <v>2</v>
      </c>
      <c r="C16" t="s">
        <v>14</v>
      </c>
      <c r="D16" s="16">
        <v>1</v>
      </c>
    </row>
    <row r="17" spans="1:4" x14ac:dyDescent="0.25">
      <c r="A17" t="s">
        <v>26</v>
      </c>
      <c r="B17" t="s">
        <v>2</v>
      </c>
      <c r="C17" t="s">
        <v>10</v>
      </c>
      <c r="D17" s="16">
        <v>1</v>
      </c>
    </row>
    <row r="18" spans="1:4" x14ac:dyDescent="0.25">
      <c r="A18" t="s">
        <v>27</v>
      </c>
      <c r="B18" t="s">
        <v>2</v>
      </c>
      <c r="C18" t="s">
        <v>28</v>
      </c>
      <c r="D18" s="16">
        <v>1</v>
      </c>
    </row>
    <row r="19" spans="1:4" s="21" customFormat="1" x14ac:dyDescent="0.25">
      <c r="A19" s="21" t="s">
        <v>122</v>
      </c>
    </row>
  </sheetData>
  <mergeCells count="1">
    <mergeCell ref="A19:XFD19"/>
  </mergeCells>
  <dataValidations count="1">
    <dataValidation type="decimal" allowBlank="1" showInputMessage="1" showErrorMessage="1" sqref="D2:D18">
      <formula1>0</formula1>
      <formula2>1</formula2>
    </dataValidation>
  </dataValidations>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Input!$A$2:$A$6</xm:f>
          </x14:formula1>
          <xm:sqref>B2:B18</xm:sqref>
        </x14:dataValidation>
        <x14:dataValidation type="list" allowBlank="1" showInputMessage="1" showErrorMessage="1">
          <x14:formula1>
            <xm:f>Input!$B$2:$B$11</xm:f>
          </x14:formula1>
          <xm:sqref>C2:C18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75"/>
  <sheetViews>
    <sheetView zoomScale="90" zoomScaleNormal="90" workbookViewId="0">
      <pane xSplit="2" ySplit="3" topLeftCell="C4" activePane="bottomRight" state="frozen"/>
      <selection activeCell="A33" sqref="A33"/>
      <selection pane="topRight" activeCell="A33" sqref="A33"/>
      <selection pane="bottomLeft" activeCell="A33" sqref="A33"/>
      <selection pane="bottomRight" activeCell="B28" sqref="B28"/>
    </sheetView>
  </sheetViews>
  <sheetFormatPr defaultColWidth="8.140625" defaultRowHeight="11.25" x14ac:dyDescent="0.2"/>
  <cols>
    <col min="1" max="1" width="16.42578125" style="2" bestFit="1" customWidth="1"/>
    <col min="2" max="2" width="44.85546875" style="1" bestFit="1" customWidth="1"/>
    <col min="3" max="3" width="17.140625" style="8" bestFit="1" customWidth="1"/>
    <col min="4" max="46" width="19.42578125" style="9" customWidth="1"/>
    <col min="47" max="55" width="19.42578125" style="11" customWidth="1"/>
    <col min="56" max="16384" width="8.140625" style="2"/>
  </cols>
  <sheetData>
    <row r="1" spans="1:57" ht="10.5" customHeight="1" x14ac:dyDescent="0.2">
      <c r="B1" s="22" t="s">
        <v>40</v>
      </c>
      <c r="D1" s="3">
        <f>IFERROR(INDEX(PeriodWeekTable[[Start Date]:[Start Date]],MATCH(FY22EffortProjection[[#Headers],[FY23-P01-W1]],PeriodWeekTable[[FY-Period-Week]:[FY-Period-Week]],0))+1,"")</f>
        <v>44711</v>
      </c>
      <c r="E1" s="3">
        <f>IFERROR(INDEX(PeriodWeekTable[[Start Date]:[Start Date]],MATCH(FY22EffortProjection[[#Headers],[FY23-P01-W2]],PeriodWeekTable[[FY-Period-Week]:[FY-Period-Week]],0))+1,"")</f>
        <v>44718</v>
      </c>
      <c r="F1" s="3">
        <f>IFERROR(INDEX(PeriodWeekTable[[Start Date]:[Start Date]],MATCH(FY22EffortProjection[[#Headers],[FY23-P01-W3]],PeriodWeekTable[[FY-Period-Week]:[FY-Period-Week]],0))+1,"")</f>
        <v>44725</v>
      </c>
      <c r="G1" s="3">
        <f>IFERROR(INDEX(PeriodWeekTable[[Start Date]:[Start Date]],MATCH(FY22EffortProjection[[#Headers],[FY23-P01-W4]],PeriodWeekTable[[FY-Period-Week]:[FY-Period-Week]],0))+1,"")</f>
        <v>44732</v>
      </c>
      <c r="H1" s="3">
        <f>IFERROR(INDEX(PeriodWeekTable[[Start Date]:[Start Date]],MATCH(FY22EffortProjection[[#Headers],[FY23-P02-W1]],PeriodWeekTable[[FY-Period-Week]:[FY-Period-Week]],0))+1,"")</f>
        <v>44739</v>
      </c>
      <c r="I1" s="3">
        <f>IFERROR(INDEX(PeriodWeekTable[[Start Date]:[Start Date]],MATCH(FY22EffortProjection[[#Headers],[FY23-P02-W2]],PeriodWeekTable[[FY-Period-Week]:[FY-Period-Week]],0))+1,"")</f>
        <v>44746</v>
      </c>
      <c r="J1" s="3">
        <f>IFERROR(INDEX(PeriodWeekTable[[Start Date]:[Start Date]],MATCH(FY22EffortProjection[[#Headers],[FY23-P02-W3]],PeriodWeekTable[[FY-Period-Week]:[FY-Period-Week]],0))+1,"")</f>
        <v>44753</v>
      </c>
      <c r="K1" s="3">
        <f>IFERROR(INDEX(PeriodWeekTable[[Start Date]:[Start Date]],MATCH(FY22EffortProjection[[#Headers],[FY23-P02-W4]],PeriodWeekTable[[FY-Period-Week]:[FY-Period-Week]],0))+1,"")</f>
        <v>44760</v>
      </c>
      <c r="L1" s="3">
        <f>IFERROR(INDEX(PeriodWeekTable[[Start Date]:[Start Date]],MATCH(FY22EffortProjection[[#Headers],[FY23-P03-W1]],PeriodWeekTable[[FY-Period-Week]:[FY-Period-Week]],0))+1,"")</f>
        <v>44767</v>
      </c>
      <c r="M1" s="3">
        <f>IFERROR(INDEX(PeriodWeekTable[[Start Date]:[Start Date]],MATCH(FY22EffortProjection[[#Headers],[FY23-P03-W2]],PeriodWeekTable[[FY-Period-Week]:[FY-Period-Week]],0))+1,"")</f>
        <v>44774</v>
      </c>
      <c r="N1" s="3">
        <f>IFERROR(INDEX(PeriodWeekTable[[Start Date]:[Start Date]],MATCH(FY22EffortProjection[[#Headers],[FY23-P03-W3]],PeriodWeekTable[[FY-Period-Week]:[FY-Period-Week]],0))+1,"")</f>
        <v>44781</v>
      </c>
      <c r="O1" s="3">
        <f>IFERROR(INDEX(PeriodWeekTable[[Start Date]:[Start Date]],MATCH(FY22EffortProjection[[#Headers],[FY23-P03-W4]],PeriodWeekTable[[FY-Period-Week]:[FY-Period-Week]],0))+1,"")</f>
        <v>44788</v>
      </c>
      <c r="P1" s="3">
        <f>IFERROR(INDEX(PeriodWeekTable[[Start Date]:[Start Date]],MATCH(FY22EffortProjection[[#Headers],[FY23-P04-W1]],PeriodWeekTable[[FY-Period-Week]:[FY-Period-Week]],0))+1,"")</f>
        <v>44795</v>
      </c>
      <c r="Q1" s="3">
        <f>IFERROR(INDEX(PeriodWeekTable[[Start Date]:[Start Date]],MATCH(FY22EffortProjection[[#Headers],[FY23-P04-W2]],PeriodWeekTable[[FY-Period-Week]:[FY-Period-Week]],0))+1,"")</f>
        <v>44802</v>
      </c>
      <c r="R1" s="3">
        <f>IFERROR(INDEX(PeriodWeekTable[[Start Date]:[Start Date]],MATCH(FY22EffortProjection[[#Headers],[FY23-P04-W3]],PeriodWeekTable[[FY-Period-Week]:[FY-Period-Week]],0))+1,"")</f>
        <v>44809</v>
      </c>
      <c r="S1" s="3">
        <f>IFERROR(INDEX(PeriodWeekTable[[Start Date]:[Start Date]],MATCH(FY22EffortProjection[[#Headers],[FY23-P04-W4]],PeriodWeekTable[[FY-Period-Week]:[FY-Period-Week]],0))+1,"")</f>
        <v>44816</v>
      </c>
      <c r="T1" s="3">
        <f>IFERROR(INDEX(PeriodWeekTable[[Start Date]:[Start Date]],MATCH(FY22EffortProjection[[#Headers],[FY23-P05-W1]],PeriodWeekTable[[FY-Period-Week]:[FY-Period-Week]],0))+1,"")</f>
        <v>44823</v>
      </c>
      <c r="U1" s="3">
        <f>IFERROR(INDEX(PeriodWeekTable[[Start Date]:[Start Date]],MATCH(FY22EffortProjection[[#Headers],[FY23-P05-W2]],PeriodWeekTable[[FY-Period-Week]:[FY-Period-Week]],0))+1,"")</f>
        <v>44830</v>
      </c>
      <c r="V1" s="3">
        <f>IFERROR(INDEX(PeriodWeekTable[[Start Date]:[Start Date]],MATCH(FY22EffortProjection[[#Headers],[FY23-P05-W3]],PeriodWeekTable[[FY-Period-Week]:[FY-Period-Week]],0))+1,"")</f>
        <v>44837</v>
      </c>
      <c r="W1" s="3">
        <f>IFERROR(INDEX(PeriodWeekTable[[Start Date]:[Start Date]],MATCH(FY22EffortProjection[[#Headers],[FY23-P05-W4]],PeriodWeekTable[[FY-Period-Week]:[FY-Period-Week]],0))+1,"")</f>
        <v>44844</v>
      </c>
      <c r="X1" s="3">
        <f>IFERROR(INDEX(PeriodWeekTable[[Start Date]:[Start Date]],MATCH(FY22EffortProjection[[#Headers],[FY23-P06-W1]],PeriodWeekTable[[FY-Period-Week]:[FY-Period-Week]],0))+1,"")</f>
        <v>44851</v>
      </c>
      <c r="Y1" s="3">
        <f>IFERROR(INDEX(PeriodWeekTable[[Start Date]:[Start Date]],MATCH(FY22EffortProjection[[#Headers],[FY23-P06-W2]],PeriodWeekTable[[FY-Period-Week]:[FY-Period-Week]],0))+1,"")</f>
        <v>44858</v>
      </c>
      <c r="Z1" s="3">
        <f>IFERROR(INDEX(PeriodWeekTable[[Start Date]:[Start Date]],MATCH(FY22EffortProjection[[#Headers],[FY23-P06-W3]],PeriodWeekTable[[FY-Period-Week]:[FY-Period-Week]],0))+1,"")</f>
        <v>44865</v>
      </c>
      <c r="AA1" s="3">
        <f>IFERROR(INDEX(PeriodWeekTable[[Start Date]:[Start Date]],MATCH(FY22EffortProjection[[#Headers],[FY23-P06-W4]],PeriodWeekTable[[FY-Period-Week]:[FY-Period-Week]],0))+1,"")</f>
        <v>44872</v>
      </c>
      <c r="AB1" s="3">
        <f>IFERROR(INDEX(PeriodWeekTable[[Start Date]:[Start Date]],MATCH(FY22EffortProjection[[#Headers],[FY23-P07-W1]],PeriodWeekTable[[FY-Period-Week]:[FY-Period-Week]],0))+1,"")</f>
        <v>44879</v>
      </c>
      <c r="AC1" s="3">
        <f>IFERROR(INDEX(PeriodWeekTable[[Start Date]:[Start Date]],MATCH(FY22EffortProjection[[#Headers],[FY23-P07-W2]],PeriodWeekTable[[FY-Period-Week]:[FY-Period-Week]],0))+1,"")</f>
        <v>44886</v>
      </c>
      <c r="AD1" s="3">
        <f>IFERROR(INDEX(PeriodWeekTable[[Start Date]:[Start Date]],MATCH(FY22EffortProjection[[#Headers],[FY23-P07-W3]],PeriodWeekTable[[FY-Period-Week]:[FY-Period-Week]],0))+1,"")</f>
        <v>44893</v>
      </c>
      <c r="AE1" s="3">
        <f>IFERROR(INDEX(PeriodWeekTable[[Start Date]:[Start Date]],MATCH(FY22EffortProjection[[#Headers],[FY23-P07-W4]],PeriodWeekTable[[FY-Period-Week]:[FY-Period-Week]],0))+1,"")</f>
        <v>44900</v>
      </c>
      <c r="AF1" s="3">
        <f>IFERROR(INDEX(PeriodWeekTable[[Start Date]:[Start Date]],MATCH(FY22EffortProjection[[#Headers],[FY23-P08-W1]],PeriodWeekTable[[FY-Period-Week]:[FY-Period-Week]],0))+1,"")</f>
        <v>44907</v>
      </c>
      <c r="AG1" s="3">
        <f>IFERROR(INDEX(PeriodWeekTable[[Start Date]:[Start Date]],MATCH(FY22EffortProjection[[#Headers],[FY23-P08-W2]],PeriodWeekTable[[FY-Period-Week]:[FY-Period-Week]],0))+1,"")</f>
        <v>44914</v>
      </c>
      <c r="AH1" s="3">
        <f>IFERROR(INDEX(PeriodWeekTable[[Start Date]:[Start Date]],MATCH(FY22EffortProjection[[#Headers],[FY23-P08-W3]],PeriodWeekTable[[FY-Period-Week]:[FY-Period-Week]],0))+1,"")</f>
        <v>44921</v>
      </c>
      <c r="AI1" s="3">
        <f>IFERROR(INDEX(PeriodWeekTable[[Start Date]:[Start Date]],MATCH(FY22EffortProjection[[#Headers],[FY23-P08-W4]],PeriodWeekTable[[FY-Period-Week]:[FY-Period-Week]],0))+1,"")</f>
        <v>44928</v>
      </c>
      <c r="AJ1" s="3">
        <f>IFERROR(INDEX(PeriodWeekTable[[Start Date]:[Start Date]],MATCH(FY22EffortProjection[[#Headers],[FY23-P09-W1]],PeriodWeekTable[[FY-Period-Week]:[FY-Period-Week]],0))+1,"")</f>
        <v>44935</v>
      </c>
      <c r="AK1" s="3">
        <f>IFERROR(INDEX(PeriodWeekTable[[Start Date]:[Start Date]],MATCH(FY22EffortProjection[[#Headers],[FY23-P09-W2]],PeriodWeekTable[[FY-Period-Week]:[FY-Period-Week]],0))+1,"")</f>
        <v>44942</v>
      </c>
      <c r="AL1" s="3">
        <f>IFERROR(INDEX(PeriodWeekTable[[Start Date]:[Start Date]],MATCH(FY22EffortProjection[[#Headers],[FY23-P09-W3]],PeriodWeekTable[[FY-Period-Week]:[FY-Period-Week]],0))+1,"")</f>
        <v>44949</v>
      </c>
      <c r="AM1" s="3">
        <f>IFERROR(INDEX(PeriodWeekTable[[Start Date]:[Start Date]],MATCH(FY22EffortProjection[[#Headers],[FY23-P09-W4]],PeriodWeekTable[[FY-Period-Week]:[FY-Period-Week]],0))+1,"")</f>
        <v>44956</v>
      </c>
      <c r="AN1" s="3">
        <f>IFERROR(INDEX(PeriodWeekTable[[Start Date]:[Start Date]],MATCH(FY22EffortProjection[[#Headers],[FY23-P10-W1]],PeriodWeekTable[[FY-Period-Week]:[FY-Period-Week]],0))+1,"")</f>
        <v>44963</v>
      </c>
      <c r="AO1" s="3">
        <f>IFERROR(INDEX(PeriodWeekTable[[Start Date]:[Start Date]],MATCH(FY22EffortProjection[[#Headers],[FY23-P10-W2]],PeriodWeekTable[[FY-Period-Week]:[FY-Period-Week]],0))+1,"")</f>
        <v>44970</v>
      </c>
      <c r="AP1" s="3">
        <f>IFERROR(INDEX(PeriodWeekTable[[Start Date]:[Start Date]],MATCH(FY22EffortProjection[[#Headers],[FY23-P10-W3]],PeriodWeekTable[[FY-Period-Week]:[FY-Period-Week]],0))+1,"")</f>
        <v>44977</v>
      </c>
      <c r="AQ1" s="3">
        <f>IFERROR(INDEX(PeriodWeekTable[[Start Date]:[Start Date]],MATCH(FY22EffortProjection[[#Headers],[FY23-P10-W4]],PeriodWeekTable[[FY-Period-Week]:[FY-Period-Week]],0))+1,"")</f>
        <v>44984</v>
      </c>
      <c r="AR1" s="3">
        <f>IFERROR(INDEX(PeriodWeekTable[[Start Date]:[Start Date]],MATCH(FY22EffortProjection[[#Headers],[FY23-P11-W1]],PeriodWeekTable[[FY-Period-Week]:[FY-Period-Week]],0))+1,"")</f>
        <v>44991</v>
      </c>
      <c r="AS1" s="3">
        <f>IFERROR(INDEX(PeriodWeekTable[[Start Date]:[Start Date]],MATCH(FY22EffortProjection[[#Headers],[FY23-P11-W2]],PeriodWeekTable[[FY-Period-Week]:[FY-Period-Week]],0))+1,"")</f>
        <v>44998</v>
      </c>
      <c r="AT1" s="3">
        <f>IFERROR(INDEX(PeriodWeekTable[[Start Date]:[Start Date]],MATCH(FY22EffortProjection[[#Headers],[FY23-P11-W3]],PeriodWeekTable[[FY-Period-Week]:[FY-Period-Week]],0))+1,"")</f>
        <v>45005</v>
      </c>
      <c r="AU1" s="3">
        <f>IFERROR(INDEX(PeriodWeekTable[[Start Date]:[Start Date]],MATCH(FY22EffortProjection[[#Headers],[FY23-P11-W4]],PeriodWeekTable[[FY-Period-Week]:[FY-Period-Week]],0))+1,"")</f>
        <v>45012</v>
      </c>
      <c r="AV1" s="3">
        <f>IFERROR(INDEX(PeriodWeekTable[[Start Date]:[Start Date]],MATCH(FY22EffortProjection[[#Headers],[FY23-P12-W1]],PeriodWeekTable[[FY-Period-Week]:[FY-Period-Week]],0))+1,"")</f>
        <v>45019</v>
      </c>
      <c r="AW1" s="3">
        <f>IFERROR(INDEX(PeriodWeekTable[[Start Date]:[Start Date]],MATCH(FY22EffortProjection[[#Headers],[FY23-P12-W2]],PeriodWeekTable[[FY-Period-Week]:[FY-Period-Week]],0))+1,"")</f>
        <v>45026</v>
      </c>
      <c r="AX1" s="3">
        <f>IFERROR(INDEX(PeriodWeekTable[[Start Date]:[Start Date]],MATCH(FY22EffortProjection[[#Headers],[FY23-P12-W3]],PeriodWeekTable[[FY-Period-Week]:[FY-Period-Week]],0))+1,"")</f>
        <v>45033</v>
      </c>
      <c r="AY1" s="3">
        <f>IFERROR(INDEX(PeriodWeekTable[[Start Date]:[Start Date]],MATCH(FY22EffortProjection[[#Headers],[FY23-P12-W4]],PeriodWeekTable[[FY-Period-Week]:[FY-Period-Week]],0))+1,"")</f>
        <v>45040</v>
      </c>
      <c r="AZ1" s="3">
        <f>IFERROR(INDEX(PeriodWeekTable[[Start Date]:[Start Date]],MATCH(FY22EffortProjection[[#Headers],[FY23-P13-W1]],PeriodWeekTable[[FY-Period-Week]:[FY-Period-Week]],0))+1,"")</f>
        <v>45047</v>
      </c>
      <c r="BA1" s="3">
        <f>IFERROR(INDEX(PeriodWeekTable[[Start Date]:[Start Date]],MATCH(FY22EffortProjection[[#Headers],[FY23-P13-W2]],PeriodWeekTable[[FY-Period-Week]:[FY-Period-Week]],0))+1,"")</f>
        <v>45054</v>
      </c>
      <c r="BB1" s="3">
        <f>IFERROR(INDEX(PeriodWeekTable[[Start Date]:[Start Date]],MATCH(FY22EffortProjection[[#Headers],[FY23-P13-W3]],PeriodWeekTable[[FY-Period-Week]:[FY-Period-Week]],0))+1,"")</f>
        <v>45061</v>
      </c>
      <c r="BC1" s="3">
        <f>IFERROR(INDEX(PeriodWeekTable[[Start Date]:[Start Date]],MATCH(FY22EffortProjection[[#Headers],[FY23-P13-W4]],PeriodWeekTable[[FY-Period-Week]:[FY-Period-Week]],0))+1,"")</f>
        <v>45068</v>
      </c>
      <c r="BD1" s="3"/>
      <c r="BE1" s="3"/>
    </row>
    <row r="2" spans="1:57" ht="10.5" customHeight="1" x14ac:dyDescent="0.2">
      <c r="B2" s="22"/>
      <c r="D2" s="3">
        <f>IFERROR(INDEX(PeriodWeekTable[[End Date]:[End Date]],MATCH(FY22EffortProjection[[#Headers],[FY23-P01-W1]],PeriodWeekTable[[FY-Period-Week]:[FY-Period-Week]],0))-1,"")</f>
        <v>44715</v>
      </c>
      <c r="E2" s="3">
        <f>IFERROR(INDEX(PeriodWeekTable[[End Date]:[End Date]],MATCH(FY22EffortProjection[[#Headers],[FY23-P01-W2]],PeriodWeekTable[[FY-Period-Week]:[FY-Period-Week]],0))-1,"")</f>
        <v>44722</v>
      </c>
      <c r="F2" s="3">
        <f>IFERROR(INDEX(PeriodWeekTable[[End Date]:[End Date]],MATCH(FY22EffortProjection[[#Headers],[FY23-P01-W3]],PeriodWeekTable[[FY-Period-Week]:[FY-Period-Week]],0))-1,"")</f>
        <v>44729</v>
      </c>
      <c r="G2" s="3">
        <f>IFERROR(INDEX(PeriodWeekTable[[End Date]:[End Date]],MATCH(FY22EffortProjection[[#Headers],[FY23-P01-W4]],PeriodWeekTable[[FY-Period-Week]:[FY-Period-Week]],0))-1,"")</f>
        <v>44736</v>
      </c>
      <c r="H2" s="3">
        <f>IFERROR(INDEX(PeriodWeekTable[[End Date]:[End Date]],MATCH(FY22EffortProjection[[#Headers],[FY23-P02-W1]],PeriodWeekTable[[FY-Period-Week]:[FY-Period-Week]],0))-1,"")</f>
        <v>44743</v>
      </c>
      <c r="I2" s="3">
        <f>IFERROR(INDEX(PeriodWeekTable[[End Date]:[End Date]],MATCH(FY22EffortProjection[[#Headers],[FY23-P02-W2]],PeriodWeekTable[[FY-Period-Week]:[FY-Period-Week]],0))-1,"")</f>
        <v>44750</v>
      </c>
      <c r="J2" s="3">
        <f>IFERROR(INDEX(PeriodWeekTable[[End Date]:[End Date]],MATCH(FY22EffortProjection[[#Headers],[FY23-P02-W3]],PeriodWeekTable[[FY-Period-Week]:[FY-Period-Week]],0))-1,"")</f>
        <v>44757</v>
      </c>
      <c r="K2" s="3">
        <f>IFERROR(INDEX(PeriodWeekTable[[End Date]:[End Date]],MATCH(FY22EffortProjection[[#Headers],[FY23-P02-W4]],PeriodWeekTable[[FY-Period-Week]:[FY-Period-Week]],0))-1,"")</f>
        <v>44764</v>
      </c>
      <c r="L2" s="3">
        <f>IFERROR(INDEX(PeriodWeekTable[[End Date]:[End Date]],MATCH(FY22EffortProjection[[#Headers],[FY23-P03-W1]],PeriodWeekTable[[FY-Period-Week]:[FY-Period-Week]],0))-1,"")</f>
        <v>44771</v>
      </c>
      <c r="M2" s="3">
        <f>IFERROR(INDEX(PeriodWeekTable[[End Date]:[End Date]],MATCH(FY22EffortProjection[[#Headers],[FY23-P03-W2]],PeriodWeekTable[[FY-Period-Week]:[FY-Period-Week]],0))-1,"")</f>
        <v>44778</v>
      </c>
      <c r="N2" s="3">
        <f>IFERROR(INDEX(PeriodWeekTable[[End Date]:[End Date]],MATCH(FY22EffortProjection[[#Headers],[FY23-P03-W3]],PeriodWeekTable[[FY-Period-Week]:[FY-Period-Week]],0))-1,"")</f>
        <v>44785</v>
      </c>
      <c r="O2" s="3">
        <f>IFERROR(INDEX(PeriodWeekTable[[End Date]:[End Date]],MATCH(FY22EffortProjection[[#Headers],[FY23-P03-W4]],PeriodWeekTable[[FY-Period-Week]:[FY-Period-Week]],0))-1,"")</f>
        <v>44792</v>
      </c>
      <c r="P2" s="3">
        <f>IFERROR(INDEX(PeriodWeekTable[[End Date]:[End Date]],MATCH(FY22EffortProjection[[#Headers],[FY23-P04-W1]],PeriodWeekTable[[FY-Period-Week]:[FY-Period-Week]],0))-1,"")</f>
        <v>44799</v>
      </c>
      <c r="Q2" s="3">
        <f>IFERROR(INDEX(PeriodWeekTable[[End Date]:[End Date]],MATCH(FY22EffortProjection[[#Headers],[FY23-P04-W2]],PeriodWeekTable[[FY-Period-Week]:[FY-Period-Week]],0))-1,"")</f>
        <v>44806</v>
      </c>
      <c r="R2" s="3">
        <f>IFERROR(INDEX(PeriodWeekTable[[End Date]:[End Date]],MATCH(FY22EffortProjection[[#Headers],[FY23-P04-W3]],PeriodWeekTable[[FY-Period-Week]:[FY-Period-Week]],0))-1,"")</f>
        <v>44813</v>
      </c>
      <c r="S2" s="3">
        <f>IFERROR(INDEX(PeriodWeekTable[[End Date]:[End Date]],MATCH(FY22EffortProjection[[#Headers],[FY23-P04-W4]],PeriodWeekTable[[FY-Period-Week]:[FY-Period-Week]],0))-1,"")</f>
        <v>44820</v>
      </c>
      <c r="T2" s="3">
        <f>IFERROR(INDEX(PeriodWeekTable[[End Date]:[End Date]],MATCH(FY22EffortProjection[[#Headers],[FY23-P05-W1]],PeriodWeekTable[[FY-Period-Week]:[FY-Period-Week]],0))-1,"")</f>
        <v>44827</v>
      </c>
      <c r="U2" s="3">
        <f>IFERROR(INDEX(PeriodWeekTable[[End Date]:[End Date]],MATCH(FY22EffortProjection[[#Headers],[FY23-P05-W2]],PeriodWeekTable[[FY-Period-Week]:[FY-Period-Week]],0))-1,"")</f>
        <v>44834</v>
      </c>
      <c r="V2" s="3">
        <f>IFERROR(INDEX(PeriodWeekTable[[End Date]:[End Date]],MATCH(FY22EffortProjection[[#Headers],[FY23-P05-W3]],PeriodWeekTable[[FY-Period-Week]:[FY-Period-Week]],0))-1,"")</f>
        <v>44841</v>
      </c>
      <c r="W2" s="3">
        <f>IFERROR(INDEX(PeriodWeekTable[[End Date]:[End Date]],MATCH(FY22EffortProjection[[#Headers],[FY23-P05-W4]],PeriodWeekTable[[FY-Period-Week]:[FY-Period-Week]],0))-1,"")</f>
        <v>44848</v>
      </c>
      <c r="X2" s="3">
        <f>IFERROR(INDEX(PeriodWeekTable[[End Date]:[End Date]],MATCH(FY22EffortProjection[[#Headers],[FY23-P06-W1]],PeriodWeekTable[[FY-Period-Week]:[FY-Period-Week]],0))-1,"")</f>
        <v>44855</v>
      </c>
      <c r="Y2" s="3">
        <f>IFERROR(INDEX(PeriodWeekTable[[End Date]:[End Date]],MATCH(FY22EffortProjection[[#Headers],[FY23-P06-W2]],PeriodWeekTable[[FY-Period-Week]:[FY-Period-Week]],0))-1,"")</f>
        <v>44862</v>
      </c>
      <c r="Z2" s="3">
        <f>IFERROR(INDEX(PeriodWeekTable[[End Date]:[End Date]],MATCH(FY22EffortProjection[[#Headers],[FY23-P06-W3]],PeriodWeekTable[[FY-Period-Week]:[FY-Period-Week]],0))-1,"")</f>
        <v>44869</v>
      </c>
      <c r="AA2" s="3">
        <f>IFERROR(INDEX(PeriodWeekTable[[End Date]:[End Date]],MATCH(FY22EffortProjection[[#Headers],[FY23-P06-W4]],PeriodWeekTable[[FY-Period-Week]:[FY-Period-Week]],0))-1,"")</f>
        <v>44876</v>
      </c>
      <c r="AB2" s="3">
        <f>IFERROR(INDEX(PeriodWeekTable[[End Date]:[End Date]],MATCH(FY22EffortProjection[[#Headers],[FY23-P07-W1]],PeriodWeekTable[[FY-Period-Week]:[FY-Period-Week]],0))-1,"")</f>
        <v>44883</v>
      </c>
      <c r="AC2" s="3">
        <f>IFERROR(INDEX(PeriodWeekTable[[End Date]:[End Date]],MATCH(FY22EffortProjection[[#Headers],[FY23-P07-W2]],PeriodWeekTable[[FY-Period-Week]:[FY-Period-Week]],0))-1,"")</f>
        <v>44890</v>
      </c>
      <c r="AD2" s="3">
        <f>IFERROR(INDEX(PeriodWeekTable[[End Date]:[End Date]],MATCH(FY22EffortProjection[[#Headers],[FY23-P07-W3]],PeriodWeekTable[[FY-Period-Week]:[FY-Period-Week]],0))-1,"")</f>
        <v>44897</v>
      </c>
      <c r="AE2" s="3">
        <f>IFERROR(INDEX(PeriodWeekTable[[End Date]:[End Date]],MATCH(FY22EffortProjection[[#Headers],[FY23-P07-W4]],PeriodWeekTable[[FY-Period-Week]:[FY-Period-Week]],0))-1,"")</f>
        <v>44904</v>
      </c>
      <c r="AF2" s="3">
        <f>IFERROR(INDEX(PeriodWeekTable[[End Date]:[End Date]],MATCH(FY22EffortProjection[[#Headers],[FY23-P08-W1]],PeriodWeekTable[[FY-Period-Week]:[FY-Period-Week]],0))-1,"")</f>
        <v>44911</v>
      </c>
      <c r="AG2" s="3">
        <f>IFERROR(INDEX(PeriodWeekTable[[End Date]:[End Date]],MATCH(FY22EffortProjection[[#Headers],[FY23-P08-W2]],PeriodWeekTable[[FY-Period-Week]:[FY-Period-Week]],0))-1,"")</f>
        <v>44918</v>
      </c>
      <c r="AH2" s="3">
        <f>IFERROR(INDEX(PeriodWeekTable[[End Date]:[End Date]],MATCH(FY22EffortProjection[[#Headers],[FY23-P08-W3]],PeriodWeekTable[[FY-Period-Week]:[FY-Period-Week]],0))-1,"")</f>
        <v>44925</v>
      </c>
      <c r="AI2" s="3">
        <f>IFERROR(INDEX(PeriodWeekTable[[End Date]:[End Date]],MATCH(FY22EffortProjection[[#Headers],[FY23-P08-W4]],PeriodWeekTable[[FY-Period-Week]:[FY-Period-Week]],0))-1,"")</f>
        <v>44932</v>
      </c>
      <c r="AJ2" s="3">
        <f>IFERROR(INDEX(PeriodWeekTable[[End Date]:[End Date]],MATCH(FY22EffortProjection[[#Headers],[FY23-P09-W1]],PeriodWeekTable[[FY-Period-Week]:[FY-Period-Week]],0))-1,"")</f>
        <v>44939</v>
      </c>
      <c r="AK2" s="3">
        <f>IFERROR(INDEX(PeriodWeekTable[[End Date]:[End Date]],MATCH(FY22EffortProjection[[#Headers],[FY23-P09-W2]],PeriodWeekTable[[FY-Period-Week]:[FY-Period-Week]],0))-1,"")</f>
        <v>44946</v>
      </c>
      <c r="AL2" s="3">
        <f>IFERROR(INDEX(PeriodWeekTable[[End Date]:[End Date]],MATCH(FY22EffortProjection[[#Headers],[FY23-P09-W3]],PeriodWeekTable[[FY-Period-Week]:[FY-Period-Week]],0))-1,"")</f>
        <v>44953</v>
      </c>
      <c r="AM2" s="3">
        <f>IFERROR(INDEX(PeriodWeekTable[[End Date]:[End Date]],MATCH(FY22EffortProjection[[#Headers],[FY23-P09-W4]],PeriodWeekTable[[FY-Period-Week]:[FY-Period-Week]],0))-1,"")</f>
        <v>44960</v>
      </c>
      <c r="AN2" s="3">
        <f>IFERROR(INDEX(PeriodWeekTable[[End Date]:[End Date]],MATCH(FY22EffortProjection[[#Headers],[FY23-P10-W1]],PeriodWeekTable[[FY-Period-Week]:[FY-Period-Week]],0))-1,"")</f>
        <v>44967</v>
      </c>
      <c r="AO2" s="3">
        <f>IFERROR(INDEX(PeriodWeekTable[[End Date]:[End Date]],MATCH(FY22EffortProjection[[#Headers],[FY23-P10-W2]],PeriodWeekTable[[FY-Period-Week]:[FY-Period-Week]],0))-1,"")</f>
        <v>44974</v>
      </c>
      <c r="AP2" s="3">
        <f>IFERROR(INDEX(PeriodWeekTable[[End Date]:[End Date]],MATCH(FY22EffortProjection[[#Headers],[FY23-P10-W3]],PeriodWeekTable[[FY-Period-Week]:[FY-Period-Week]],0))-1,"")</f>
        <v>44981</v>
      </c>
      <c r="AQ2" s="3">
        <f>IFERROR(INDEX(PeriodWeekTable[[End Date]:[End Date]],MATCH(FY22EffortProjection[[#Headers],[FY23-P10-W4]],PeriodWeekTable[[FY-Period-Week]:[FY-Period-Week]],0))-1,"")</f>
        <v>44988</v>
      </c>
      <c r="AR2" s="3">
        <f>IFERROR(INDEX(PeriodWeekTable[[End Date]:[End Date]],MATCH(FY22EffortProjection[[#Headers],[FY23-P11-W1]],PeriodWeekTable[[FY-Period-Week]:[FY-Period-Week]],0))-1,"")</f>
        <v>44995</v>
      </c>
      <c r="AS2" s="3">
        <f>IFERROR(INDEX(PeriodWeekTable[[End Date]:[End Date]],MATCH(FY22EffortProjection[[#Headers],[FY23-P11-W2]],PeriodWeekTable[[FY-Period-Week]:[FY-Period-Week]],0))-1,"")</f>
        <v>45002</v>
      </c>
      <c r="AT2" s="3">
        <f>IFERROR(INDEX(PeriodWeekTable[[End Date]:[End Date]],MATCH(FY22EffortProjection[[#Headers],[FY23-P11-W3]],PeriodWeekTable[[FY-Period-Week]:[FY-Period-Week]],0))-1,"")</f>
        <v>45009</v>
      </c>
      <c r="AU2" s="3">
        <f>IFERROR(INDEX(PeriodWeekTable[[End Date]:[End Date]],MATCH(FY22EffortProjection[[#Headers],[FY23-P11-W4]],PeriodWeekTable[[FY-Period-Week]:[FY-Period-Week]],0))-1,"")</f>
        <v>45016</v>
      </c>
      <c r="AV2" s="3">
        <f>IFERROR(INDEX(PeriodWeekTable[[End Date]:[End Date]],MATCH(FY22EffortProjection[[#Headers],[FY23-P12-W1]],PeriodWeekTable[[FY-Period-Week]:[FY-Period-Week]],0))-1,"")</f>
        <v>45023</v>
      </c>
      <c r="AW2" s="3">
        <f>IFERROR(INDEX(PeriodWeekTable[[End Date]:[End Date]],MATCH(FY22EffortProjection[[#Headers],[FY23-P12-W2]],PeriodWeekTable[[FY-Period-Week]:[FY-Period-Week]],0))-1,"")</f>
        <v>45030</v>
      </c>
      <c r="AX2" s="3">
        <f>IFERROR(INDEX(PeriodWeekTable[[End Date]:[End Date]],MATCH(FY22EffortProjection[[#Headers],[FY23-P12-W3]],PeriodWeekTable[[FY-Period-Week]:[FY-Period-Week]],0))-1,"")</f>
        <v>45037</v>
      </c>
      <c r="AY2" s="3">
        <f>IFERROR(INDEX(PeriodWeekTable[[End Date]:[End Date]],MATCH(FY22EffortProjection[[#Headers],[FY23-P12-W4]],PeriodWeekTable[[FY-Period-Week]:[FY-Period-Week]],0))-1,"")</f>
        <v>45044</v>
      </c>
      <c r="AZ2" s="3">
        <f>IFERROR(INDEX(PeriodWeekTable[[End Date]:[End Date]],MATCH(FY22EffortProjection[[#Headers],[FY23-P13-W1]],PeriodWeekTable[[FY-Period-Week]:[FY-Period-Week]],0))-1,"")</f>
        <v>45051</v>
      </c>
      <c r="BA2" s="3">
        <f>IFERROR(INDEX(PeriodWeekTable[[End Date]:[End Date]],MATCH(FY22EffortProjection[[#Headers],[FY23-P13-W2]],PeriodWeekTable[[FY-Period-Week]:[FY-Period-Week]],0))-1,"")</f>
        <v>45058</v>
      </c>
      <c r="BB2" s="3">
        <f>IFERROR(INDEX(PeriodWeekTable[[End Date]:[End Date]],MATCH(FY22EffortProjection[[#Headers],[FY23-P13-W3]],PeriodWeekTable[[FY-Period-Week]:[FY-Period-Week]],0))-1,"")</f>
        <v>45065</v>
      </c>
      <c r="BC2" s="3">
        <f>IFERROR(INDEX(PeriodWeekTable[[End Date]:[End Date]],MATCH(FY22EffortProjection[[#Headers],[FY23-P13-W4]],PeriodWeekTable[[FY-Period-Week]:[FY-Period-Week]],0))-1,"")</f>
        <v>45072</v>
      </c>
      <c r="BD2" s="3"/>
      <c r="BE2" s="3"/>
    </row>
    <row r="3" spans="1:57" s="6" customFormat="1" ht="15" x14ac:dyDescent="0.2">
      <c r="A3" s="4" t="s">
        <v>29</v>
      </c>
      <c r="B3" s="4" t="s">
        <v>36</v>
      </c>
      <c r="C3" s="4" t="s">
        <v>31</v>
      </c>
      <c r="D3" s="5" t="s">
        <v>37</v>
      </c>
      <c r="E3" s="5" t="s">
        <v>38</v>
      </c>
      <c r="F3" s="5" t="s">
        <v>39</v>
      </c>
      <c r="G3" s="5" t="s">
        <v>41</v>
      </c>
      <c r="H3" s="5" t="s">
        <v>42</v>
      </c>
      <c r="I3" s="5" t="s">
        <v>43</v>
      </c>
      <c r="J3" s="5" t="s">
        <v>44</v>
      </c>
      <c r="K3" s="5" t="s">
        <v>45</v>
      </c>
      <c r="L3" s="5" t="s">
        <v>46</v>
      </c>
      <c r="M3" s="5" t="s">
        <v>47</v>
      </c>
      <c r="N3" s="5" t="s">
        <v>48</v>
      </c>
      <c r="O3" s="5" t="s">
        <v>49</v>
      </c>
      <c r="P3" s="5" t="s">
        <v>50</v>
      </c>
      <c r="Q3" s="5" t="s">
        <v>51</v>
      </c>
      <c r="R3" s="5" t="s">
        <v>52</v>
      </c>
      <c r="S3" s="5" t="s">
        <v>53</v>
      </c>
      <c r="T3" s="5" t="s">
        <v>54</v>
      </c>
      <c r="U3" s="5" t="s">
        <v>55</v>
      </c>
      <c r="V3" s="5" t="s">
        <v>56</v>
      </c>
      <c r="W3" s="5" t="s">
        <v>57</v>
      </c>
      <c r="X3" s="5" t="s">
        <v>58</v>
      </c>
      <c r="Y3" s="5" t="s">
        <v>59</v>
      </c>
      <c r="Z3" s="5" t="s">
        <v>60</v>
      </c>
      <c r="AA3" s="5" t="s">
        <v>61</v>
      </c>
      <c r="AB3" s="5" t="s">
        <v>62</v>
      </c>
      <c r="AC3" s="5" t="s">
        <v>63</v>
      </c>
      <c r="AD3" s="5" t="s">
        <v>64</v>
      </c>
      <c r="AE3" s="5" t="s">
        <v>65</v>
      </c>
      <c r="AF3" s="5" t="s">
        <v>66</v>
      </c>
      <c r="AG3" s="5" t="s">
        <v>67</v>
      </c>
      <c r="AH3" s="5" t="s">
        <v>68</v>
      </c>
      <c r="AI3" s="5" t="s">
        <v>69</v>
      </c>
      <c r="AJ3" s="5" t="s">
        <v>70</v>
      </c>
      <c r="AK3" s="5" t="s">
        <v>71</v>
      </c>
      <c r="AL3" s="5" t="s">
        <v>72</v>
      </c>
      <c r="AM3" s="5" t="s">
        <v>73</v>
      </c>
      <c r="AN3" s="5" t="s">
        <v>74</v>
      </c>
      <c r="AO3" s="5" t="s">
        <v>75</v>
      </c>
      <c r="AP3" s="5" t="s">
        <v>76</v>
      </c>
      <c r="AQ3" s="5" t="s">
        <v>77</v>
      </c>
      <c r="AR3" s="5" t="s">
        <v>78</v>
      </c>
      <c r="AS3" s="5" t="s">
        <v>79</v>
      </c>
      <c r="AT3" s="5" t="s">
        <v>80</v>
      </c>
      <c r="AU3" s="5" t="s">
        <v>81</v>
      </c>
      <c r="AV3" s="5" t="s">
        <v>82</v>
      </c>
      <c r="AW3" s="5" t="s">
        <v>83</v>
      </c>
      <c r="AX3" s="5" t="s">
        <v>84</v>
      </c>
      <c r="AY3" s="5" t="s">
        <v>85</v>
      </c>
      <c r="AZ3" s="5" t="s">
        <v>86</v>
      </c>
      <c r="BA3" s="5" t="s">
        <v>87</v>
      </c>
      <c r="BB3" s="5" t="s">
        <v>88</v>
      </c>
      <c r="BC3" s="5" t="s">
        <v>89</v>
      </c>
    </row>
    <row r="4" spans="1:57" s="6" customFormat="1" ht="15" x14ac:dyDescent="0.25">
      <c r="A4" t="s">
        <v>1</v>
      </c>
      <c r="B4" t="s">
        <v>30</v>
      </c>
      <c r="C4" t="s">
        <v>34</v>
      </c>
      <c r="D4" s="5">
        <v>16</v>
      </c>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row>
    <row r="5" spans="1:57" s="6" customFormat="1" ht="15" x14ac:dyDescent="0.25">
      <c r="A5" t="s">
        <v>1</v>
      </c>
      <c r="B5" t="s">
        <v>14</v>
      </c>
      <c r="C5" t="s">
        <v>32</v>
      </c>
      <c r="D5" s="5">
        <v>8</v>
      </c>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row>
    <row r="6" spans="1:57" s="6" customFormat="1" ht="15" x14ac:dyDescent="0.25">
      <c r="A6" t="s">
        <v>1</v>
      </c>
      <c r="B6" t="s">
        <v>14</v>
      </c>
      <c r="C6" t="s">
        <v>35</v>
      </c>
      <c r="D6" s="5">
        <v>16</v>
      </c>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row>
    <row r="7" spans="1:57" s="6" customFormat="1" ht="15" x14ac:dyDescent="0.25">
      <c r="A7" t="s">
        <v>1</v>
      </c>
      <c r="B7" t="s">
        <v>12</v>
      </c>
      <c r="C7" t="s">
        <v>32</v>
      </c>
      <c r="D7" s="5"/>
      <c r="E7" s="5">
        <v>40</v>
      </c>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row>
    <row r="8" spans="1:57" s="6" customFormat="1" ht="15" x14ac:dyDescent="0.25">
      <c r="A8" t="s">
        <v>8</v>
      </c>
      <c r="B8" t="s">
        <v>12</v>
      </c>
      <c r="C8" t="s">
        <v>35</v>
      </c>
      <c r="D8" s="5">
        <v>12</v>
      </c>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row>
    <row r="9" spans="1:57" s="6" customFormat="1" ht="15" x14ac:dyDescent="0.25">
      <c r="A9" t="s">
        <v>8</v>
      </c>
      <c r="B9" t="s">
        <v>16</v>
      </c>
      <c r="C9" t="s">
        <v>34</v>
      </c>
      <c r="D9" s="5">
        <v>13</v>
      </c>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row>
    <row r="10" spans="1:57" s="6" customFormat="1" ht="15" x14ac:dyDescent="0.25">
      <c r="A10" t="s">
        <v>8</v>
      </c>
      <c r="B10" t="s">
        <v>28</v>
      </c>
      <c r="C10" t="s">
        <v>33</v>
      </c>
      <c r="D10" s="5">
        <v>2</v>
      </c>
      <c r="E10" s="5">
        <v>8</v>
      </c>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row>
    <row r="11" spans="1:57" s="6" customFormat="1" ht="15" x14ac:dyDescent="0.25">
      <c r="A11" t="s">
        <v>8</v>
      </c>
      <c r="B11" t="s">
        <v>21</v>
      </c>
      <c r="C11" t="s">
        <v>32</v>
      </c>
      <c r="D11" s="5"/>
      <c r="E11" s="5">
        <v>32</v>
      </c>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row>
    <row r="12" spans="1:57" s="6" customFormat="1" ht="15" x14ac:dyDescent="0.25">
      <c r="A12" t="s">
        <v>4</v>
      </c>
      <c r="B12" t="s">
        <v>14</v>
      </c>
      <c r="C12" t="s">
        <v>32</v>
      </c>
      <c r="D12" s="5">
        <v>11</v>
      </c>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row>
    <row r="13" spans="1:57" s="6" customFormat="1" ht="15" x14ac:dyDescent="0.25">
      <c r="A13" t="s">
        <v>4</v>
      </c>
      <c r="B13" t="s">
        <v>16</v>
      </c>
      <c r="C13" t="s">
        <v>35</v>
      </c>
      <c r="D13" s="5">
        <v>15</v>
      </c>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row>
    <row r="14" spans="1:57" s="6" customFormat="1" ht="15" x14ac:dyDescent="0.25">
      <c r="A14" t="s">
        <v>4</v>
      </c>
      <c r="B14" t="s">
        <v>28</v>
      </c>
      <c r="C14" t="s">
        <v>34</v>
      </c>
      <c r="D14" s="5">
        <v>14</v>
      </c>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row>
    <row r="15" spans="1:57" s="6" customFormat="1" ht="15" x14ac:dyDescent="0.25">
      <c r="A15" t="s">
        <v>4</v>
      </c>
      <c r="B15" t="s">
        <v>21</v>
      </c>
      <c r="C15" t="s">
        <v>32</v>
      </c>
      <c r="D15" s="5"/>
      <c r="E15" s="5">
        <v>40</v>
      </c>
      <c r="F15" s="5">
        <v>40</v>
      </c>
      <c r="G15" s="5">
        <v>40</v>
      </c>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row>
    <row r="16" spans="1:57" s="6" customFormat="1" ht="15" x14ac:dyDescent="0.25">
      <c r="A16" t="s">
        <v>6</v>
      </c>
      <c r="B16" t="s">
        <v>16</v>
      </c>
      <c r="C16" t="s">
        <v>34</v>
      </c>
      <c r="D16" s="5">
        <v>13</v>
      </c>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row>
    <row r="17" spans="1:55" s="6" customFormat="1" ht="15" x14ac:dyDescent="0.25">
      <c r="A17" t="s">
        <v>6</v>
      </c>
      <c r="B17" t="s">
        <v>3</v>
      </c>
      <c r="C17" t="s">
        <v>35</v>
      </c>
      <c r="D17" s="5">
        <v>12</v>
      </c>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row>
    <row r="18" spans="1:55" s="6" customFormat="1" ht="15" x14ac:dyDescent="0.25">
      <c r="A18" t="s">
        <v>6</v>
      </c>
      <c r="B18" t="s">
        <v>21</v>
      </c>
      <c r="C18" t="s">
        <v>33</v>
      </c>
      <c r="D18" s="5">
        <v>15</v>
      </c>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row>
    <row r="19" spans="1:55" s="6" customFormat="1" ht="15" x14ac:dyDescent="0.25">
      <c r="A19" t="s">
        <v>6</v>
      </c>
      <c r="B19" t="s">
        <v>30</v>
      </c>
      <c r="C19" t="s">
        <v>32</v>
      </c>
      <c r="D19" s="5"/>
      <c r="E19" s="5">
        <v>40</v>
      </c>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row>
    <row r="20" spans="1:55" s="6" customFormat="1" ht="15" x14ac:dyDescent="0.25">
      <c r="A20" t="s">
        <v>11</v>
      </c>
      <c r="B20" t="s">
        <v>16</v>
      </c>
      <c r="C20" t="s">
        <v>34</v>
      </c>
      <c r="D20" s="5">
        <v>10</v>
      </c>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row>
    <row r="21" spans="1:55" s="6" customFormat="1" ht="15" x14ac:dyDescent="0.25">
      <c r="A21" t="s">
        <v>11</v>
      </c>
      <c r="B21" t="s">
        <v>12</v>
      </c>
      <c r="C21" t="s">
        <v>35</v>
      </c>
      <c r="D21" s="5">
        <v>9</v>
      </c>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row>
    <row r="22" spans="1:55" s="6" customFormat="1" ht="15" x14ac:dyDescent="0.25">
      <c r="A22" t="s">
        <v>11</v>
      </c>
      <c r="B22" t="s">
        <v>21</v>
      </c>
      <c r="C22" t="s">
        <v>33</v>
      </c>
      <c r="D22" s="5">
        <v>5</v>
      </c>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row>
    <row r="23" spans="1:55" s="6" customFormat="1" ht="15" x14ac:dyDescent="0.25">
      <c r="A23" t="s">
        <v>11</v>
      </c>
      <c r="B23" t="s">
        <v>14</v>
      </c>
      <c r="C23" t="s">
        <v>32</v>
      </c>
      <c r="D23" s="5"/>
      <c r="E23" s="5">
        <v>24</v>
      </c>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row>
    <row r="24" spans="1:55" s="6" customFormat="1" ht="15" x14ac:dyDescent="0.25">
      <c r="A24"/>
      <c r="B24"/>
      <c r="C24"/>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row>
    <row r="25" spans="1:55" s="6" customFormat="1" ht="15" x14ac:dyDescent="0.25">
      <c r="A25"/>
      <c r="B25"/>
      <c r="C2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row>
    <row r="26" spans="1:55" s="6" customFormat="1" ht="15" x14ac:dyDescent="0.25">
      <c r="A26"/>
      <c r="B26" s="7"/>
      <c r="C26"/>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row>
    <row r="27" spans="1:55" s="6" customFormat="1" ht="15" x14ac:dyDescent="0.25">
      <c r="A27"/>
      <c r="B27" s="7"/>
      <c r="C27"/>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row>
    <row r="28" spans="1:55" s="6" customFormat="1" ht="15" x14ac:dyDescent="0.25">
      <c r="A28"/>
      <c r="B28" s="7"/>
      <c r="C28"/>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row>
    <row r="29" spans="1:55" s="6" customFormat="1" ht="15" x14ac:dyDescent="0.25">
      <c r="A29"/>
      <c r="B29" s="7"/>
      <c r="C29"/>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row>
    <row r="30" spans="1:55" s="6" customFormat="1" ht="15" x14ac:dyDescent="0.25">
      <c r="A30"/>
      <c r="B30" s="7"/>
      <c r="C30"/>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row>
    <row r="31" spans="1:55" s="6" customFormat="1" ht="15" x14ac:dyDescent="0.25">
      <c r="A31"/>
      <c r="B31" s="7"/>
      <c r="C31"/>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row>
    <row r="32" spans="1:55" s="6" customFormat="1" ht="15" x14ac:dyDescent="0.25">
      <c r="A32"/>
      <c r="B32" s="7"/>
      <c r="C32"/>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row>
    <row r="33" spans="1:55" s="6" customFormat="1" ht="15" x14ac:dyDescent="0.25">
      <c r="A33"/>
      <c r="B33" s="7"/>
      <c r="C33"/>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row>
    <row r="34" spans="1:55" s="6" customFormat="1" ht="15" x14ac:dyDescent="0.25">
      <c r="A34"/>
      <c r="B34" s="7"/>
      <c r="C34"/>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row>
    <row r="35" spans="1:55" s="6" customFormat="1" ht="15" x14ac:dyDescent="0.25">
      <c r="A35"/>
      <c r="B35" s="7"/>
      <c r="C3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row>
    <row r="36" spans="1:55" s="6" customFormat="1" ht="15" x14ac:dyDescent="0.25">
      <c r="A36"/>
      <c r="B36" s="7"/>
      <c r="C36"/>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row>
    <row r="37" spans="1:55" s="6" customFormat="1" ht="15" x14ac:dyDescent="0.25">
      <c r="A37"/>
      <c r="B37" s="7"/>
      <c r="C37"/>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row>
    <row r="38" spans="1:55" s="6" customFormat="1" ht="15" x14ac:dyDescent="0.25">
      <c r="A38"/>
      <c r="B38" s="7"/>
      <c r="C38"/>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row>
    <row r="39" spans="1:55" s="6" customFormat="1" ht="15" x14ac:dyDescent="0.25">
      <c r="A39"/>
      <c r="B39" s="7"/>
      <c r="C39"/>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row>
    <row r="40" spans="1:55" s="6" customFormat="1" ht="15" x14ac:dyDescent="0.25">
      <c r="A40"/>
      <c r="B40" s="7"/>
      <c r="C40"/>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row>
    <row r="41" spans="1:55" s="6" customFormat="1" ht="15" x14ac:dyDescent="0.25">
      <c r="A41"/>
      <c r="B41" s="7"/>
      <c r="C41"/>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row>
    <row r="42" spans="1:55" s="6" customFormat="1" ht="15" x14ac:dyDescent="0.25">
      <c r="A42"/>
      <c r="B42" s="7"/>
      <c r="C42"/>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row>
    <row r="43" spans="1:55" s="6" customFormat="1" ht="15" x14ac:dyDescent="0.25">
      <c r="A43"/>
      <c r="B43" s="7"/>
      <c r="C43"/>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row>
    <row r="44" spans="1:55" s="6" customFormat="1" ht="15" x14ac:dyDescent="0.25">
      <c r="A44"/>
      <c r="B44" s="7"/>
      <c r="C44"/>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row>
    <row r="45" spans="1:55" s="6" customFormat="1" ht="15" x14ac:dyDescent="0.25">
      <c r="A45"/>
      <c r="B45" s="7"/>
      <c r="C4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row>
    <row r="46" spans="1:55" s="6" customFormat="1" ht="15" x14ac:dyDescent="0.25">
      <c r="A46"/>
      <c r="B46" s="7"/>
      <c r="C46"/>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row>
    <row r="47" spans="1:55" s="6" customFormat="1" ht="15" x14ac:dyDescent="0.25">
      <c r="A47"/>
      <c r="B47" s="7"/>
      <c r="C47"/>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row>
    <row r="48" spans="1:55" s="6" customFormat="1" ht="15" x14ac:dyDescent="0.25">
      <c r="A48"/>
      <c r="B48" s="7"/>
      <c r="C48"/>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row>
    <row r="49" spans="1:55" s="6" customFormat="1" ht="15" x14ac:dyDescent="0.25">
      <c r="A49"/>
      <c r="B49" s="7"/>
      <c r="C49"/>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row>
    <row r="50" spans="1:55" s="6" customFormat="1" ht="15" x14ac:dyDescent="0.25">
      <c r="A50"/>
      <c r="B50" s="7"/>
      <c r="C50"/>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row>
    <row r="51" spans="1:55" s="6" customFormat="1" ht="15" x14ac:dyDescent="0.25">
      <c r="A51"/>
      <c r="B51" s="7"/>
      <c r="C51"/>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row>
    <row r="52" spans="1:55" s="6" customFormat="1" ht="15" x14ac:dyDescent="0.25">
      <c r="A52"/>
      <c r="B52" s="7"/>
      <c r="C52"/>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row>
    <row r="53" spans="1:55" s="6" customFormat="1" ht="15" x14ac:dyDescent="0.25">
      <c r="A53"/>
      <c r="B53" s="7"/>
      <c r="C53"/>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row>
    <row r="54" spans="1:55" s="6" customFormat="1" ht="15" x14ac:dyDescent="0.25">
      <c r="A54"/>
      <c r="B54" s="7"/>
      <c r="C54"/>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row>
    <row r="55" spans="1:55" s="6" customFormat="1" ht="15" x14ac:dyDescent="0.25">
      <c r="A55"/>
      <c r="B55" s="7"/>
      <c r="C5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row>
    <row r="56" spans="1:55" s="6" customFormat="1" ht="15" x14ac:dyDescent="0.25">
      <c r="A56"/>
      <c r="B56" s="7"/>
      <c r="C56"/>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row>
    <row r="57" spans="1:55" s="6" customFormat="1" ht="15" x14ac:dyDescent="0.25">
      <c r="A57"/>
      <c r="B57" s="7"/>
      <c r="C57"/>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row>
    <row r="58" spans="1:55" s="6" customFormat="1" ht="15" x14ac:dyDescent="0.25">
      <c r="A58"/>
      <c r="B58" s="7"/>
      <c r="C58"/>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row>
    <row r="59" spans="1:55" s="6" customFormat="1" ht="15" x14ac:dyDescent="0.25">
      <c r="A59"/>
      <c r="B59" s="7"/>
      <c r="C59"/>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row>
    <row r="60" spans="1:55" s="6" customFormat="1" ht="15" x14ac:dyDescent="0.25">
      <c r="A60"/>
      <c r="B60" s="7"/>
      <c r="C60"/>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row>
    <row r="61" spans="1:55" s="6" customFormat="1" ht="15" x14ac:dyDescent="0.25">
      <c r="A61"/>
      <c r="B61" s="7"/>
      <c r="C61"/>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row>
    <row r="62" spans="1:55" s="6" customFormat="1" ht="15" x14ac:dyDescent="0.25">
      <c r="A62"/>
      <c r="B62" s="7"/>
      <c r="C62"/>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row>
    <row r="63" spans="1:55" s="6" customFormat="1" ht="15" x14ac:dyDescent="0.25">
      <c r="A63"/>
      <c r="B63" s="7"/>
      <c r="C63"/>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row>
    <row r="64" spans="1:55" s="6" customFormat="1" ht="15" x14ac:dyDescent="0.25">
      <c r="A64"/>
      <c r="B64" s="7"/>
      <c r="C64"/>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row>
    <row r="65" spans="1:55" s="6" customFormat="1" ht="15" x14ac:dyDescent="0.25">
      <c r="A65"/>
      <c r="B65" s="7"/>
      <c r="C6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row>
    <row r="66" spans="1:55" s="6" customFormat="1" ht="15" x14ac:dyDescent="0.25">
      <c r="A66"/>
      <c r="B66" s="7"/>
      <c r="C66"/>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row>
    <row r="67" spans="1:55" s="6" customFormat="1" ht="15" x14ac:dyDescent="0.25">
      <c r="A67"/>
      <c r="B67" s="7"/>
      <c r="C67"/>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row>
    <row r="68" spans="1:55" s="6" customFormat="1" ht="15" x14ac:dyDescent="0.25">
      <c r="A68"/>
      <c r="B68" s="7"/>
      <c r="C68"/>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row>
    <row r="69" spans="1:55" s="6" customFormat="1" ht="15" x14ac:dyDescent="0.25">
      <c r="A69"/>
      <c r="B69" s="7"/>
      <c r="C69"/>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row>
    <row r="70" spans="1:55" s="6" customFormat="1" ht="15" x14ac:dyDescent="0.25">
      <c r="A70"/>
      <c r="B70" s="7"/>
      <c r="C70"/>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row>
    <row r="71" spans="1:55" s="6" customFormat="1" ht="15" x14ac:dyDescent="0.25">
      <c r="A71"/>
      <c r="B71" s="7"/>
      <c r="C71"/>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row>
    <row r="72" spans="1:55" s="6" customFormat="1" ht="15" x14ac:dyDescent="0.25">
      <c r="A72"/>
      <c r="B72" s="7"/>
      <c r="C72"/>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row>
    <row r="73" spans="1:55" s="6" customFormat="1" ht="15" x14ac:dyDescent="0.25">
      <c r="A73"/>
      <c r="B73" s="7"/>
      <c r="C73"/>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row>
    <row r="74" spans="1:55" s="6" customFormat="1" ht="15" x14ac:dyDescent="0.25">
      <c r="A74"/>
      <c r="B74" s="7"/>
      <c r="C74"/>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row>
    <row r="75" spans="1:55" s="6" customFormat="1" ht="15" x14ac:dyDescent="0.25">
      <c r="A75"/>
      <c r="B75" s="7"/>
      <c r="C7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row>
    <row r="76" spans="1:55" s="6" customFormat="1" ht="15" x14ac:dyDescent="0.25">
      <c r="A76"/>
      <c r="B76" s="7"/>
      <c r="C76"/>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row>
    <row r="77" spans="1:55" s="6" customFormat="1" ht="15" x14ac:dyDescent="0.25">
      <c r="A77"/>
      <c r="B77" s="7"/>
      <c r="C77"/>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row>
    <row r="78" spans="1:55" s="6" customFormat="1" ht="15" x14ac:dyDescent="0.25">
      <c r="A78"/>
      <c r="B78" s="7"/>
      <c r="C78"/>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row>
    <row r="79" spans="1:55" s="6" customFormat="1" ht="15" x14ac:dyDescent="0.25">
      <c r="A79"/>
      <c r="B79" s="7"/>
      <c r="C79"/>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row>
    <row r="80" spans="1:55" s="6" customFormat="1" ht="15" x14ac:dyDescent="0.25">
      <c r="A80"/>
      <c r="B80" s="7"/>
      <c r="C80"/>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row>
    <row r="81" spans="1:55" s="6" customFormat="1" ht="15" x14ac:dyDescent="0.25">
      <c r="A81"/>
      <c r="B81" s="7"/>
      <c r="C8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row>
    <row r="82" spans="1:55" s="6" customFormat="1" ht="15" x14ac:dyDescent="0.25">
      <c r="A82"/>
      <c r="B82" s="7"/>
      <c r="C82"/>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row>
    <row r="83" spans="1:55" s="6" customFormat="1" ht="15" x14ac:dyDescent="0.25">
      <c r="A83"/>
      <c r="B83" s="7"/>
      <c r="C83"/>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row>
    <row r="84" spans="1:55" s="6" customFormat="1" ht="15" x14ac:dyDescent="0.25">
      <c r="A84"/>
      <c r="B84" s="7"/>
      <c r="C84"/>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row>
    <row r="85" spans="1:55" s="6" customFormat="1" ht="15" x14ac:dyDescent="0.25">
      <c r="A85"/>
      <c r="B85" s="7"/>
      <c r="C8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row>
    <row r="86" spans="1:55" s="6" customFormat="1" ht="15" x14ac:dyDescent="0.25">
      <c r="A86"/>
      <c r="B86" s="7"/>
      <c r="C86"/>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row>
    <row r="87" spans="1:55" s="6" customFormat="1" ht="15" x14ac:dyDescent="0.25">
      <c r="A87"/>
      <c r="B87" s="7"/>
      <c r="C87"/>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row>
    <row r="88" spans="1:55" s="6" customFormat="1" ht="15" x14ac:dyDescent="0.25">
      <c r="A88"/>
      <c r="B88" s="7"/>
      <c r="C88"/>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row>
    <row r="89" spans="1:55" s="6" customFormat="1" ht="15" x14ac:dyDescent="0.25">
      <c r="A89"/>
      <c r="B89" s="7"/>
      <c r="C89"/>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row>
    <row r="90" spans="1:55" s="6" customFormat="1" ht="15" x14ac:dyDescent="0.25">
      <c r="A90"/>
      <c r="B90" s="7"/>
      <c r="C90"/>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row>
    <row r="91" spans="1:55" s="6" customFormat="1" ht="15" x14ac:dyDescent="0.25">
      <c r="A91"/>
      <c r="B91" s="7"/>
      <c r="C91"/>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row>
    <row r="92" spans="1:55" s="6" customFormat="1" ht="15" x14ac:dyDescent="0.25">
      <c r="A92"/>
      <c r="B92" s="7"/>
      <c r="C92"/>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row>
    <row r="93" spans="1:55" s="6" customFormat="1" ht="15" x14ac:dyDescent="0.25">
      <c r="A93"/>
      <c r="B93" s="7"/>
      <c r="C93"/>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row>
    <row r="94" spans="1:55" s="6" customFormat="1" ht="15" x14ac:dyDescent="0.25">
      <c r="A94"/>
      <c r="B94" s="7"/>
      <c r="C94"/>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row>
    <row r="95" spans="1:55" s="6" customFormat="1" ht="15" x14ac:dyDescent="0.25">
      <c r="A95"/>
      <c r="B95" s="7"/>
      <c r="C9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row>
    <row r="96" spans="1:55" s="6" customFormat="1" ht="15" x14ac:dyDescent="0.25">
      <c r="A96"/>
      <c r="B96" s="7"/>
      <c r="C96"/>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row>
    <row r="97" spans="1:55" s="6" customFormat="1" ht="15" x14ac:dyDescent="0.25">
      <c r="A97"/>
      <c r="B97" s="7"/>
      <c r="C97"/>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row>
    <row r="98" spans="1:55" s="6" customFormat="1" ht="15" x14ac:dyDescent="0.25">
      <c r="A98"/>
      <c r="B98" s="7"/>
      <c r="C98"/>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row>
    <row r="99" spans="1:55" s="6" customFormat="1" ht="15" x14ac:dyDescent="0.25">
      <c r="A99"/>
      <c r="B99" s="7"/>
      <c r="C99"/>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row>
    <row r="100" spans="1:55" s="6" customFormat="1" ht="15" x14ac:dyDescent="0.25">
      <c r="A100"/>
      <c r="B100" s="7"/>
      <c r="C100"/>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row>
    <row r="101" spans="1:55" s="6" customFormat="1" ht="15" x14ac:dyDescent="0.25">
      <c r="A101"/>
      <c r="B101" s="7"/>
      <c r="C10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row>
    <row r="102" spans="1:55" s="6" customFormat="1" ht="15" x14ac:dyDescent="0.25">
      <c r="A102"/>
      <c r="B102" s="7"/>
      <c r="C102"/>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row>
    <row r="103" spans="1:55" s="6" customFormat="1" ht="15" x14ac:dyDescent="0.25">
      <c r="A103"/>
      <c r="B103" s="7"/>
      <c r="C103"/>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row>
    <row r="104" spans="1:55" s="6" customFormat="1" ht="15" x14ac:dyDescent="0.25">
      <c r="A104"/>
      <c r="B104" s="7"/>
      <c r="C104"/>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row>
    <row r="105" spans="1:55" s="6" customFormat="1" ht="15" x14ac:dyDescent="0.25">
      <c r="A105"/>
      <c r="B105" s="7"/>
      <c r="C10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row>
    <row r="106" spans="1:55" s="6" customFormat="1" ht="15" x14ac:dyDescent="0.25">
      <c r="A106"/>
      <c r="B106" s="7"/>
      <c r="C106"/>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row>
    <row r="107" spans="1:55" s="6" customFormat="1" ht="15" x14ac:dyDescent="0.25">
      <c r="A107"/>
      <c r="B107" s="7"/>
      <c r="C107"/>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row>
    <row r="108" spans="1:55" s="6" customFormat="1" ht="15" x14ac:dyDescent="0.25">
      <c r="A108"/>
      <c r="B108" s="7"/>
      <c r="C108"/>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row>
    <row r="109" spans="1:55" s="6" customFormat="1" ht="15" x14ac:dyDescent="0.25">
      <c r="A109"/>
      <c r="B109" s="7"/>
      <c r="C109"/>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row>
    <row r="110" spans="1:55" s="6" customFormat="1" ht="15" x14ac:dyDescent="0.25">
      <c r="A110"/>
      <c r="B110" s="7"/>
      <c r="C110"/>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row>
    <row r="111" spans="1:55" s="6" customFormat="1" ht="15" x14ac:dyDescent="0.25">
      <c r="A111"/>
      <c r="B111" s="7"/>
      <c r="C11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row>
    <row r="112" spans="1:55" s="6" customFormat="1" ht="15" x14ac:dyDescent="0.25">
      <c r="A112"/>
      <c r="B112" s="7"/>
      <c r="C112"/>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row>
    <row r="113" spans="1:55" s="6" customFormat="1" ht="15" x14ac:dyDescent="0.25">
      <c r="A113"/>
      <c r="B113" s="7"/>
      <c r="C113"/>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row>
    <row r="114" spans="1:55" s="6" customFormat="1" ht="15" x14ac:dyDescent="0.25">
      <c r="A114"/>
      <c r="B114" s="7"/>
      <c r="C114"/>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row>
    <row r="115" spans="1:55" s="6" customFormat="1" ht="15" x14ac:dyDescent="0.25">
      <c r="A115"/>
      <c r="B115" s="7"/>
      <c r="C11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row>
    <row r="116" spans="1:55" s="6" customFormat="1" ht="15" x14ac:dyDescent="0.25">
      <c r="A116"/>
      <c r="B116" s="7"/>
      <c r="C116"/>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row>
    <row r="117" spans="1:55" s="6" customFormat="1" ht="15" x14ac:dyDescent="0.25">
      <c r="A117"/>
      <c r="B117" s="7"/>
      <c r="C117"/>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row>
    <row r="118" spans="1:55" s="6" customFormat="1" ht="15" x14ac:dyDescent="0.25">
      <c r="A118"/>
      <c r="B118" s="7"/>
      <c r="C118"/>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row>
    <row r="119" spans="1:55" s="6" customFormat="1" ht="15" x14ac:dyDescent="0.25">
      <c r="A119"/>
      <c r="B119" s="7"/>
      <c r="C119"/>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row>
    <row r="120" spans="1:55" s="6" customFormat="1" ht="15" x14ac:dyDescent="0.25">
      <c r="A120"/>
      <c r="B120" s="7"/>
      <c r="C120"/>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row>
    <row r="121" spans="1:55" s="6" customFormat="1" ht="15" x14ac:dyDescent="0.25">
      <c r="A121"/>
      <c r="B121" s="7"/>
      <c r="C12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row>
    <row r="122" spans="1:55" s="6" customFormat="1" ht="15" x14ac:dyDescent="0.25">
      <c r="A122"/>
      <c r="B122" s="7"/>
      <c r="C122"/>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row>
    <row r="123" spans="1:55" s="6" customFormat="1" ht="15" x14ac:dyDescent="0.25">
      <c r="A123"/>
      <c r="B123" s="7"/>
      <c r="C123"/>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row>
    <row r="124" spans="1:55" s="6" customFormat="1" ht="15" x14ac:dyDescent="0.25">
      <c r="A124"/>
      <c r="B124" s="7"/>
      <c r="C124"/>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row>
    <row r="125" spans="1:55" s="6" customFormat="1" ht="15" x14ac:dyDescent="0.25">
      <c r="A125"/>
      <c r="B125" s="7"/>
      <c r="C12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row>
    <row r="126" spans="1:55" s="6" customFormat="1" ht="15" x14ac:dyDescent="0.25">
      <c r="A126"/>
      <c r="B126" s="7"/>
      <c r="C126"/>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row>
    <row r="127" spans="1:55" s="6" customFormat="1" ht="15" x14ac:dyDescent="0.25">
      <c r="A127"/>
      <c r="B127" s="7"/>
      <c r="C127"/>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row>
    <row r="128" spans="1:55" s="6" customFormat="1" ht="15" x14ac:dyDescent="0.25">
      <c r="A128"/>
      <c r="B128" s="7"/>
      <c r="C128"/>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row>
    <row r="129" spans="1:55" s="6" customFormat="1" ht="15" x14ac:dyDescent="0.25">
      <c r="A129"/>
      <c r="B129" s="7"/>
      <c r="C129"/>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row>
    <row r="130" spans="1:55" s="6" customFormat="1" ht="15" x14ac:dyDescent="0.25">
      <c r="A130"/>
      <c r="B130" s="7"/>
      <c r="C130"/>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row>
    <row r="131" spans="1:55" s="6" customFormat="1" ht="15" x14ac:dyDescent="0.25">
      <c r="A131"/>
      <c r="B131" s="7"/>
      <c r="C13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row>
    <row r="132" spans="1:55" s="6" customFormat="1" ht="15" x14ac:dyDescent="0.25">
      <c r="A132"/>
      <c r="B132" s="7"/>
      <c r="C132"/>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row>
    <row r="133" spans="1:55" s="6" customFormat="1" ht="15" x14ac:dyDescent="0.25">
      <c r="A133"/>
      <c r="B133" s="7"/>
      <c r="C133"/>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row>
    <row r="134" spans="1:55" s="6" customFormat="1" ht="15" x14ac:dyDescent="0.25">
      <c r="A134"/>
      <c r="B134" s="7"/>
      <c r="C134"/>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row>
    <row r="135" spans="1:55" s="6" customFormat="1" ht="15" x14ac:dyDescent="0.25">
      <c r="A135"/>
      <c r="B135" s="7"/>
      <c r="C13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row>
    <row r="136" spans="1:55" s="6" customFormat="1" ht="15" x14ac:dyDescent="0.25">
      <c r="A136"/>
      <c r="B136" s="7"/>
      <c r="C136"/>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row>
    <row r="137" spans="1:55" s="6" customFormat="1" ht="15" x14ac:dyDescent="0.25">
      <c r="A137"/>
      <c r="B137" s="7"/>
      <c r="C137"/>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row>
    <row r="138" spans="1:55" s="6" customFormat="1" ht="15" x14ac:dyDescent="0.25">
      <c r="A138"/>
      <c r="B138" s="7"/>
      <c r="C138"/>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row>
    <row r="139" spans="1:55" s="6" customFormat="1" ht="15" x14ac:dyDescent="0.25">
      <c r="A139"/>
      <c r="B139" s="7"/>
      <c r="C139"/>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row>
    <row r="140" spans="1:55" s="6" customFormat="1" ht="15" x14ac:dyDescent="0.25">
      <c r="A140"/>
      <c r="B140" s="7"/>
      <c r="C140"/>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row>
    <row r="141" spans="1:55" s="6" customFormat="1" ht="15" x14ac:dyDescent="0.25">
      <c r="A141"/>
      <c r="B141" s="7"/>
      <c r="C14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row>
    <row r="142" spans="1:55" s="6" customFormat="1" ht="15" x14ac:dyDescent="0.25">
      <c r="A142"/>
      <c r="B142" s="7"/>
      <c r="C142"/>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row>
    <row r="143" spans="1:55" s="6" customFormat="1" ht="15" x14ac:dyDescent="0.25">
      <c r="A143"/>
      <c r="B143" s="7"/>
      <c r="C143"/>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row>
    <row r="144" spans="1:55" s="6" customFormat="1" ht="15" x14ac:dyDescent="0.25">
      <c r="A144"/>
      <c r="B144" s="7"/>
      <c r="C144"/>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row>
    <row r="145" spans="1:55" s="6" customFormat="1" ht="15" x14ac:dyDescent="0.25">
      <c r="A145"/>
      <c r="B145" s="7"/>
      <c r="C14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row>
    <row r="146" spans="1:55" s="6" customFormat="1" ht="15" x14ac:dyDescent="0.25">
      <c r="A146"/>
      <c r="B146" s="7"/>
      <c r="C146"/>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row>
    <row r="147" spans="1:55" s="6" customFormat="1" ht="15" x14ac:dyDescent="0.25">
      <c r="A147"/>
      <c r="B147" s="7"/>
      <c r="C147"/>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row>
    <row r="148" spans="1:55" s="6" customFormat="1" ht="15" x14ac:dyDescent="0.25">
      <c r="A148"/>
      <c r="B148" s="7"/>
      <c r="C148"/>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row>
    <row r="149" spans="1:55" s="6" customFormat="1" ht="15" x14ac:dyDescent="0.25">
      <c r="A149"/>
      <c r="B149" s="7"/>
      <c r="C149"/>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row>
    <row r="150" spans="1:55" s="6" customFormat="1" ht="15" x14ac:dyDescent="0.25">
      <c r="A150"/>
      <c r="B150" s="7"/>
      <c r="C150"/>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row>
    <row r="151" spans="1:55" s="6" customFormat="1" ht="15" x14ac:dyDescent="0.25">
      <c r="A151"/>
      <c r="B151" s="7"/>
      <c r="C15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row>
    <row r="152" spans="1:55" s="6" customFormat="1" ht="15" x14ac:dyDescent="0.25">
      <c r="A152"/>
      <c r="B152" s="7"/>
      <c r="C152"/>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row>
    <row r="153" spans="1:55" s="6" customFormat="1" ht="15" x14ac:dyDescent="0.25">
      <c r="A153"/>
      <c r="B153" s="7"/>
      <c r="C153"/>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row>
    <row r="154" spans="1:55" s="6" customFormat="1" ht="15" x14ac:dyDescent="0.25">
      <c r="A154"/>
      <c r="B154" s="7"/>
      <c r="C154"/>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row>
    <row r="155" spans="1:55" s="6" customFormat="1" ht="15" x14ac:dyDescent="0.25">
      <c r="A155"/>
      <c r="B155" s="7"/>
      <c r="C15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row>
    <row r="156" spans="1:55" s="6" customFormat="1" ht="15" x14ac:dyDescent="0.25">
      <c r="A156"/>
      <c r="B156" s="7"/>
      <c r="C156"/>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row>
    <row r="157" spans="1:55" s="6" customFormat="1" ht="15" x14ac:dyDescent="0.25">
      <c r="A157"/>
      <c r="B157" s="7"/>
      <c r="C157"/>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row>
    <row r="158" spans="1:55" s="6" customFormat="1" ht="15" x14ac:dyDescent="0.25">
      <c r="A158"/>
      <c r="B158" s="7"/>
      <c r="C158"/>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row>
    <row r="159" spans="1:55" s="6" customFormat="1" ht="15" x14ac:dyDescent="0.25">
      <c r="A159"/>
      <c r="B159" s="7"/>
      <c r="C159"/>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row>
    <row r="160" spans="1:55" s="6" customFormat="1" ht="15" x14ac:dyDescent="0.25">
      <c r="A160"/>
      <c r="B160" s="7"/>
      <c r="C160"/>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row>
    <row r="161" spans="1:55" s="6" customFormat="1" ht="15" x14ac:dyDescent="0.25">
      <c r="A161"/>
      <c r="B161" s="7"/>
      <c r="C16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row>
    <row r="162" spans="1:55" s="6" customFormat="1" ht="15" x14ac:dyDescent="0.25">
      <c r="A162"/>
      <c r="B162" s="7"/>
      <c r="C162"/>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row>
    <row r="163" spans="1:55" s="6" customFormat="1" ht="15" x14ac:dyDescent="0.25">
      <c r="A163"/>
      <c r="B163" s="7"/>
      <c r="C163"/>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row>
    <row r="164" spans="1:55" s="6" customFormat="1" ht="15" x14ac:dyDescent="0.25">
      <c r="A164"/>
      <c r="B164" s="7"/>
      <c r="C164"/>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row>
    <row r="165" spans="1:55" s="6" customFormat="1" ht="15" x14ac:dyDescent="0.25">
      <c r="A165"/>
      <c r="B165" s="7"/>
      <c r="C16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row>
    <row r="166" spans="1:55" s="6" customFormat="1" ht="15" x14ac:dyDescent="0.25">
      <c r="A166"/>
      <c r="B166" s="7"/>
      <c r="C166"/>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row>
    <row r="167" spans="1:55" s="6" customFormat="1" ht="15" x14ac:dyDescent="0.25">
      <c r="A167"/>
      <c r="B167" s="7"/>
      <c r="C167"/>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row>
    <row r="168" spans="1:55" s="6" customFormat="1" ht="15" x14ac:dyDescent="0.25">
      <c r="A168"/>
      <c r="B168" s="7"/>
      <c r="C168"/>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row>
    <row r="169" spans="1:55" s="6" customFormat="1" ht="15" x14ac:dyDescent="0.25">
      <c r="A169"/>
      <c r="B169" s="7"/>
      <c r="C169"/>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row>
    <row r="170" spans="1:55" s="6" customFormat="1" ht="15" x14ac:dyDescent="0.25">
      <c r="A170"/>
      <c r="B170" s="7"/>
      <c r="C170"/>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row>
    <row r="171" spans="1:55" s="6" customFormat="1" ht="15" x14ac:dyDescent="0.25">
      <c r="A171"/>
      <c r="B171" s="7"/>
      <c r="C17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row>
    <row r="172" spans="1:55" s="6" customFormat="1" ht="15" x14ac:dyDescent="0.25">
      <c r="A172"/>
      <c r="B172" s="7"/>
      <c r="C172"/>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row>
    <row r="173" spans="1:55" s="6" customFormat="1" ht="15" x14ac:dyDescent="0.25">
      <c r="A173"/>
      <c r="B173" s="7"/>
      <c r="C173"/>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row>
    <row r="174" spans="1:55" s="6" customFormat="1" ht="15" x14ac:dyDescent="0.25">
      <c r="A174"/>
      <c r="B174" s="7"/>
      <c r="C174"/>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row>
    <row r="175" spans="1:55" s="6" customFormat="1" ht="15" x14ac:dyDescent="0.25">
      <c r="A175"/>
      <c r="B175" s="7"/>
      <c r="C17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row>
    <row r="176" spans="1:55" s="6" customFormat="1" ht="15" x14ac:dyDescent="0.25">
      <c r="A176"/>
      <c r="B176" s="7"/>
      <c r="C176"/>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row>
    <row r="177" spans="1:55" s="6" customFormat="1" ht="15" x14ac:dyDescent="0.25">
      <c r="A177"/>
      <c r="B177" s="7"/>
      <c r="C177"/>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row>
    <row r="178" spans="1:55" s="6" customFormat="1" ht="15" x14ac:dyDescent="0.25">
      <c r="A178"/>
      <c r="B178" s="7"/>
      <c r="C178"/>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row>
    <row r="179" spans="1:55" s="6" customFormat="1" ht="15" x14ac:dyDescent="0.25">
      <c r="A179"/>
      <c r="B179" s="7"/>
      <c r="C179"/>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row>
    <row r="180" spans="1:55" s="6" customFormat="1" ht="15" x14ac:dyDescent="0.25">
      <c r="A180"/>
      <c r="B180" s="7"/>
      <c r="C180"/>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row>
    <row r="181" spans="1:55" s="6" customFormat="1" ht="15" x14ac:dyDescent="0.25">
      <c r="A181"/>
      <c r="B181" s="7"/>
      <c r="C18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row>
    <row r="182" spans="1:55" s="6" customFormat="1" ht="15" x14ac:dyDescent="0.25">
      <c r="A182"/>
      <c r="B182" s="7"/>
      <c r="C182"/>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row>
    <row r="183" spans="1:55" s="6" customFormat="1" ht="15" x14ac:dyDescent="0.25">
      <c r="A183"/>
      <c r="B183" s="7"/>
      <c r="C183"/>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row>
    <row r="184" spans="1:55" s="6" customFormat="1" ht="15" x14ac:dyDescent="0.25">
      <c r="A184"/>
      <c r="B184" s="7"/>
      <c r="C184"/>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row>
    <row r="185" spans="1:55" s="6" customFormat="1" ht="15" x14ac:dyDescent="0.25">
      <c r="A185"/>
      <c r="B185" s="7"/>
      <c r="C18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row>
    <row r="186" spans="1:55" s="6" customFormat="1" ht="15" x14ac:dyDescent="0.25">
      <c r="A186"/>
      <c r="B186" s="7"/>
      <c r="C186"/>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row>
    <row r="187" spans="1:55" s="6" customFormat="1" ht="15" x14ac:dyDescent="0.25">
      <c r="A187"/>
      <c r="B187" s="7"/>
      <c r="C187"/>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row>
    <row r="188" spans="1:55" s="6" customFormat="1" ht="15" x14ac:dyDescent="0.25">
      <c r="A188"/>
      <c r="B188" s="7"/>
      <c r="C188"/>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row>
    <row r="189" spans="1:55" s="6" customFormat="1" ht="15" x14ac:dyDescent="0.25">
      <c r="A189"/>
      <c r="B189" s="7"/>
      <c r="C189"/>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row>
    <row r="190" spans="1:55" s="6" customFormat="1" ht="15" x14ac:dyDescent="0.25">
      <c r="A190"/>
      <c r="B190" s="7"/>
      <c r="C190"/>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row>
    <row r="191" spans="1:55" s="6" customFormat="1" ht="15" x14ac:dyDescent="0.25">
      <c r="A191"/>
      <c r="B191" s="7"/>
      <c r="C19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row>
    <row r="192" spans="1:55" s="6" customFormat="1" ht="15" x14ac:dyDescent="0.25">
      <c r="A192"/>
      <c r="B192" s="7"/>
      <c r="C192"/>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row>
    <row r="193" spans="1:55" s="6" customFormat="1" ht="15" x14ac:dyDescent="0.25">
      <c r="A193"/>
      <c r="B193" s="7"/>
      <c r="C193"/>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row>
    <row r="194" spans="1:55" s="6" customFormat="1" ht="15" x14ac:dyDescent="0.25">
      <c r="A194"/>
      <c r="B194" s="7"/>
      <c r="C194"/>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row>
    <row r="195" spans="1:55" s="6" customFormat="1" ht="15" x14ac:dyDescent="0.25">
      <c r="A195"/>
      <c r="B195" s="7"/>
      <c r="C19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row>
    <row r="196" spans="1:55" s="6" customFormat="1" ht="15" x14ac:dyDescent="0.25">
      <c r="A196"/>
      <c r="B196" s="7"/>
      <c r="C196"/>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row>
    <row r="197" spans="1:55" s="6" customFormat="1" ht="15" x14ac:dyDescent="0.25">
      <c r="A197"/>
      <c r="B197" s="7"/>
      <c r="C197"/>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row>
    <row r="198" spans="1:55" s="6" customFormat="1" ht="15" x14ac:dyDescent="0.25">
      <c r="A198"/>
      <c r="B198" s="7"/>
      <c r="C198"/>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row>
    <row r="199" spans="1:55" s="6" customFormat="1" ht="15" x14ac:dyDescent="0.25">
      <c r="A199"/>
      <c r="B199" s="7"/>
      <c r="C199"/>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row>
    <row r="200" spans="1:55" s="6" customFormat="1" ht="15" x14ac:dyDescent="0.25">
      <c r="A200"/>
      <c r="B200" s="7"/>
      <c r="C200"/>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row>
    <row r="201" spans="1:55" s="6" customFormat="1" ht="15" x14ac:dyDescent="0.25">
      <c r="A201"/>
      <c r="B201" s="7"/>
      <c r="C20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row>
    <row r="202" spans="1:55" s="6" customFormat="1" ht="15" x14ac:dyDescent="0.25">
      <c r="A202"/>
      <c r="B202" s="7"/>
      <c r="C202"/>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row>
    <row r="203" spans="1:55" s="6" customFormat="1" ht="15" x14ac:dyDescent="0.25">
      <c r="A203"/>
      <c r="B203" s="7"/>
      <c r="C203"/>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row>
    <row r="204" spans="1:55" s="6" customFormat="1" ht="15" x14ac:dyDescent="0.25">
      <c r="A204"/>
      <c r="B204" s="7"/>
      <c r="C204"/>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row>
    <row r="205" spans="1:55" s="6" customFormat="1" ht="15" x14ac:dyDescent="0.25">
      <c r="A205"/>
      <c r="B205" s="7"/>
      <c r="C20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row>
    <row r="206" spans="1:55" s="6" customFormat="1" ht="15" x14ac:dyDescent="0.25">
      <c r="A206"/>
      <c r="B206" s="7"/>
      <c r="C206"/>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row>
    <row r="207" spans="1:55" s="6" customFormat="1" ht="15" x14ac:dyDescent="0.25">
      <c r="A207"/>
      <c r="B207" s="7"/>
      <c r="C207"/>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row>
    <row r="208" spans="1:55" s="6" customFormat="1" ht="15" x14ac:dyDescent="0.25">
      <c r="A208"/>
      <c r="B208" s="7"/>
      <c r="C208"/>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row>
    <row r="209" spans="1:55" s="6" customFormat="1" ht="15" x14ac:dyDescent="0.25">
      <c r="A209"/>
      <c r="B209" s="7"/>
      <c r="C209"/>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row>
    <row r="210" spans="1:55" s="6" customFormat="1" ht="15" x14ac:dyDescent="0.25">
      <c r="A210"/>
      <c r="B210" s="7"/>
      <c r="C210"/>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row>
    <row r="211" spans="1:55" s="6" customFormat="1" ht="15" x14ac:dyDescent="0.25">
      <c r="A211"/>
      <c r="B211" s="7"/>
      <c r="C21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row>
    <row r="212" spans="1:55" s="6" customFormat="1" ht="15" x14ac:dyDescent="0.25">
      <c r="A212"/>
      <c r="B212" s="7"/>
      <c r="C212"/>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row>
    <row r="213" spans="1:55" s="6" customFormat="1" ht="15" x14ac:dyDescent="0.25">
      <c r="A213"/>
      <c r="B213" s="7"/>
      <c r="C213"/>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row>
    <row r="214" spans="1:55" s="6" customFormat="1" ht="15" x14ac:dyDescent="0.25">
      <c r="A214"/>
      <c r="B214" s="7"/>
      <c r="C214"/>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row>
    <row r="215" spans="1:55" s="6" customFormat="1" ht="15" x14ac:dyDescent="0.25">
      <c r="A215"/>
      <c r="B215" s="7"/>
      <c r="C21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row>
    <row r="216" spans="1:55" s="6" customFormat="1" ht="15" x14ac:dyDescent="0.25">
      <c r="A216"/>
      <c r="B216" s="7"/>
      <c r="C216"/>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row>
    <row r="217" spans="1:55" s="6" customFormat="1" ht="15" x14ac:dyDescent="0.25">
      <c r="A217"/>
      <c r="B217" s="7"/>
      <c r="C217"/>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row>
    <row r="218" spans="1:55" s="6" customFormat="1" ht="15" x14ac:dyDescent="0.25">
      <c r="A218"/>
      <c r="B218" s="7"/>
      <c r="C218"/>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row>
    <row r="219" spans="1:55" s="6" customFormat="1" ht="15" x14ac:dyDescent="0.25">
      <c r="A219"/>
      <c r="B219" s="7"/>
      <c r="C219"/>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row>
    <row r="220" spans="1:55" s="6" customFormat="1" ht="15" x14ac:dyDescent="0.25">
      <c r="A220"/>
      <c r="B220" s="7"/>
      <c r="C220"/>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row>
    <row r="221" spans="1:55" s="6" customFormat="1" ht="15" x14ac:dyDescent="0.25">
      <c r="A221"/>
      <c r="B221" s="7"/>
      <c r="C22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row>
    <row r="222" spans="1:55" s="6" customFormat="1" ht="15" x14ac:dyDescent="0.25">
      <c r="A222"/>
      <c r="B222" s="7"/>
      <c r="C222"/>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row>
    <row r="223" spans="1:55" s="6" customFormat="1" ht="15" x14ac:dyDescent="0.25">
      <c r="A223"/>
      <c r="B223" s="7"/>
      <c r="C223"/>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row>
    <row r="224" spans="1:55" s="6" customFormat="1" ht="15" x14ac:dyDescent="0.25">
      <c r="A224"/>
      <c r="B224" s="7"/>
      <c r="C224"/>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row>
    <row r="225" spans="1:55" s="6" customFormat="1" ht="15" x14ac:dyDescent="0.25">
      <c r="A225"/>
      <c r="B225" s="7"/>
      <c r="C22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row>
    <row r="226" spans="1:55" s="6" customFormat="1" ht="15" x14ac:dyDescent="0.25">
      <c r="A226"/>
      <c r="B226" s="7"/>
      <c r="C226"/>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row>
    <row r="227" spans="1:55" s="6" customFormat="1" ht="15" x14ac:dyDescent="0.25">
      <c r="A227"/>
      <c r="B227" s="7"/>
      <c r="C227"/>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row>
    <row r="228" spans="1:55" s="6" customFormat="1" ht="15" x14ac:dyDescent="0.25">
      <c r="A228"/>
      <c r="B228" s="7"/>
      <c r="C228"/>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row>
    <row r="229" spans="1:55" s="6" customFormat="1" ht="15" x14ac:dyDescent="0.25">
      <c r="A229"/>
      <c r="B229" s="7"/>
      <c r="C229"/>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row>
    <row r="230" spans="1:55" s="6" customFormat="1" ht="15" x14ac:dyDescent="0.25">
      <c r="A230"/>
      <c r="B230" s="7"/>
      <c r="C230"/>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row>
    <row r="231" spans="1:55" s="6" customFormat="1" ht="15" x14ac:dyDescent="0.25">
      <c r="A231"/>
      <c r="B231" s="7"/>
      <c r="C23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row>
    <row r="232" spans="1:55" s="6" customFormat="1" ht="15" x14ac:dyDescent="0.25">
      <c r="A232"/>
      <c r="B232" s="7"/>
      <c r="C232"/>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row>
    <row r="233" spans="1:55" s="6" customFormat="1" ht="15" x14ac:dyDescent="0.25">
      <c r="A233"/>
      <c r="B233" s="7"/>
      <c r="C233"/>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row>
    <row r="234" spans="1:55" s="6" customFormat="1" ht="15" x14ac:dyDescent="0.25">
      <c r="A234"/>
      <c r="B234" s="7"/>
      <c r="C234"/>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row>
    <row r="235" spans="1:55" s="6" customFormat="1" ht="15" x14ac:dyDescent="0.25">
      <c r="A235"/>
      <c r="B235" s="7"/>
      <c r="C23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row>
    <row r="236" spans="1:55" s="6" customFormat="1" ht="15" x14ac:dyDescent="0.25">
      <c r="A236"/>
      <c r="B236" s="7"/>
      <c r="C236"/>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row>
    <row r="237" spans="1:55" s="6" customFormat="1" ht="15" x14ac:dyDescent="0.25">
      <c r="A237"/>
      <c r="B237" s="7"/>
      <c r="C237"/>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row>
    <row r="238" spans="1:55" s="6" customFormat="1" ht="15" x14ac:dyDescent="0.25">
      <c r="A238"/>
      <c r="B238" s="7"/>
      <c r="C238"/>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row>
    <row r="239" spans="1:55" s="6" customFormat="1" ht="15" x14ac:dyDescent="0.25">
      <c r="A239"/>
      <c r="B239" s="7"/>
      <c r="C239"/>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row>
    <row r="240" spans="1:55" s="6" customFormat="1" ht="15" x14ac:dyDescent="0.25">
      <c r="A240"/>
      <c r="B240" s="7"/>
      <c r="C240"/>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row>
    <row r="241" spans="1:55" s="6" customFormat="1" ht="15" x14ac:dyDescent="0.25">
      <c r="A241"/>
      <c r="B241" s="7"/>
      <c r="C24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row>
    <row r="242" spans="1:55" s="6" customFormat="1" ht="15" x14ac:dyDescent="0.25">
      <c r="A242"/>
      <c r="B242" s="7"/>
      <c r="C242"/>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row>
    <row r="243" spans="1:55" s="6" customFormat="1" ht="15" x14ac:dyDescent="0.25">
      <c r="A243"/>
      <c r="B243" s="7"/>
      <c r="C243"/>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row>
    <row r="244" spans="1:55" s="6" customFormat="1" ht="15" x14ac:dyDescent="0.25">
      <c r="A244"/>
      <c r="B244" s="7"/>
      <c r="C244"/>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row>
    <row r="245" spans="1:55" s="6" customFormat="1" ht="15" x14ac:dyDescent="0.25">
      <c r="A245"/>
      <c r="B245" s="7"/>
      <c r="C24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row>
    <row r="246" spans="1:55" s="6" customFormat="1" ht="15" x14ac:dyDescent="0.25">
      <c r="A246"/>
      <c r="B246" s="7"/>
      <c r="C246"/>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row>
    <row r="247" spans="1:55" s="6" customFormat="1" ht="15" x14ac:dyDescent="0.25">
      <c r="A247"/>
      <c r="B247" s="7"/>
      <c r="C247"/>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row>
    <row r="248" spans="1:55" s="6" customFormat="1" ht="15" x14ac:dyDescent="0.25">
      <c r="A248"/>
      <c r="B248" s="7"/>
      <c r="C248"/>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row>
    <row r="249" spans="1:55" s="6" customFormat="1" ht="15" x14ac:dyDescent="0.25">
      <c r="A249"/>
      <c r="B249" s="7"/>
      <c r="C249"/>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row>
    <row r="250" spans="1:55" s="6" customFormat="1" ht="15" x14ac:dyDescent="0.25">
      <c r="A250"/>
      <c r="B250" s="7"/>
      <c r="C250"/>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row>
    <row r="251" spans="1:55" s="6" customFormat="1" ht="15" x14ac:dyDescent="0.25">
      <c r="A251"/>
      <c r="B251" s="7"/>
      <c r="C25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row>
    <row r="252" spans="1:55" s="6" customFormat="1" ht="15" x14ac:dyDescent="0.25">
      <c r="A252"/>
      <c r="B252" s="7"/>
      <c r="C252"/>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row>
    <row r="253" spans="1:55" s="6" customFormat="1" ht="15" x14ac:dyDescent="0.25">
      <c r="A253"/>
      <c r="B253" s="7"/>
      <c r="C253"/>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row>
    <row r="254" spans="1:55" s="6" customFormat="1" ht="15" x14ac:dyDescent="0.25">
      <c r="A254"/>
      <c r="B254" s="7"/>
      <c r="C254"/>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row>
    <row r="255" spans="1:55" s="6" customFormat="1" ht="15" x14ac:dyDescent="0.25">
      <c r="A255"/>
      <c r="B255" s="7"/>
      <c r="C25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row>
    <row r="256" spans="1:55" s="6" customFormat="1" ht="15" x14ac:dyDescent="0.25">
      <c r="A256"/>
      <c r="B256" s="7"/>
      <c r="C256"/>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row>
    <row r="257" spans="1:55" s="6" customFormat="1" ht="15" x14ac:dyDescent="0.25">
      <c r="A257"/>
      <c r="B257" s="7"/>
      <c r="C257"/>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row>
    <row r="258" spans="1:55" s="6" customFormat="1" ht="15" x14ac:dyDescent="0.25">
      <c r="A258"/>
      <c r="B258" s="7"/>
      <c r="C258"/>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row>
    <row r="259" spans="1:55" s="6" customFormat="1" ht="15" x14ac:dyDescent="0.25">
      <c r="A259"/>
      <c r="B259" s="7"/>
      <c r="C259"/>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row>
    <row r="260" spans="1:55" s="6" customFormat="1" ht="15" x14ac:dyDescent="0.25">
      <c r="A260"/>
      <c r="B260" s="7"/>
      <c r="C260"/>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row>
    <row r="261" spans="1:55" s="6" customFormat="1" ht="15" x14ac:dyDescent="0.25">
      <c r="A261"/>
      <c r="B261" s="7"/>
      <c r="C26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row>
    <row r="262" spans="1:55" s="6" customFormat="1" ht="15" x14ac:dyDescent="0.25">
      <c r="A262"/>
      <c r="B262" s="7"/>
      <c r="C262"/>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row>
    <row r="263" spans="1:55" s="6" customFormat="1" ht="15" x14ac:dyDescent="0.25">
      <c r="A263"/>
      <c r="B263" s="7"/>
      <c r="C263"/>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row>
    <row r="264" spans="1:55" s="6" customFormat="1" ht="15" x14ac:dyDescent="0.25">
      <c r="A264"/>
      <c r="B264" s="7"/>
      <c r="C264"/>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row>
    <row r="265" spans="1:55" s="6" customFormat="1" ht="15" x14ac:dyDescent="0.25">
      <c r="A265"/>
      <c r="B265" s="7"/>
      <c r="C26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row>
    <row r="266" spans="1:55" s="6" customFormat="1" ht="15" x14ac:dyDescent="0.25">
      <c r="A266"/>
      <c r="B266" s="7"/>
      <c r="C266"/>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row>
    <row r="267" spans="1:55" s="6" customFormat="1" ht="15" x14ac:dyDescent="0.25">
      <c r="A267"/>
      <c r="B267" s="7"/>
      <c r="C267"/>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row>
    <row r="268" spans="1:55" s="6" customFormat="1" ht="15" x14ac:dyDescent="0.25">
      <c r="A268"/>
      <c r="B268" s="7"/>
      <c r="C268"/>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row>
    <row r="269" spans="1:55" s="6" customFormat="1" ht="15" x14ac:dyDescent="0.25">
      <c r="A269"/>
      <c r="B269" s="7"/>
      <c r="C269"/>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row>
    <row r="270" spans="1:55" s="6" customFormat="1" ht="15" x14ac:dyDescent="0.25">
      <c r="A270"/>
      <c r="B270" s="7"/>
      <c r="C270"/>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row>
    <row r="271" spans="1:55" s="6" customFormat="1" ht="15" x14ac:dyDescent="0.25">
      <c r="A271"/>
      <c r="B271" s="7"/>
      <c r="C27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row>
    <row r="272" spans="1:55" s="6" customFormat="1" ht="15" x14ac:dyDescent="0.25">
      <c r="A272"/>
      <c r="B272" s="7"/>
      <c r="C272"/>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row>
    <row r="273" spans="1:55" ht="15" x14ac:dyDescent="0.25">
      <c r="A273"/>
      <c r="B273" s="7"/>
      <c r="C273"/>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row>
    <row r="274" spans="1:55" s="10" customFormat="1" ht="18.75" x14ac:dyDescent="0.3">
      <c r="A274"/>
      <c r="B274" s="7"/>
      <c r="C274"/>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row>
    <row r="275" spans="1:55" s="23" customFormat="1" ht="18.75" x14ac:dyDescent="0.25">
      <c r="A275" s="23" t="s">
        <v>122</v>
      </c>
    </row>
  </sheetData>
  <mergeCells count="2">
    <mergeCell ref="B1:B2"/>
    <mergeCell ref="A275:XFD275"/>
  </mergeCells>
  <phoneticPr fontId="1" type="noConversion"/>
  <dataValidations count="1">
    <dataValidation type="decimal" allowBlank="1" showInputMessage="1" showErrorMessage="1" sqref="D4:BC274">
      <formula1>0</formula1>
      <formula2>100</formula2>
    </dataValidation>
  </dataValidations>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14:formula1>
            <xm:f>_xlfn.ANCHORARRAY(Input!$D$1)</xm:f>
          </x14:formula1>
          <xm:sqref>A4:A274</xm:sqref>
        </x14:dataValidation>
        <x14:dataValidation type="list" allowBlank="1" showInputMessage="1" showErrorMessage="1">
          <x14:formula1>
            <xm:f>Input!$B$2:$B$11</xm:f>
          </x14:formula1>
          <xm:sqref>B4:B274</xm:sqref>
        </x14:dataValidation>
        <x14:dataValidation type="list" allowBlank="1" showInputMessage="1" showErrorMessage="1">
          <x14:formula1>
            <xm:f>Input!$C$2:$C$7</xm:f>
          </x14:formula1>
          <xm:sqref>C4:C274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6:J12"/>
  <sheetViews>
    <sheetView tabSelected="1" workbookViewId="0">
      <selection activeCell="H20" sqref="H20"/>
    </sheetView>
  </sheetViews>
  <sheetFormatPr defaultRowHeight="15" x14ac:dyDescent="0.25"/>
  <cols>
    <col min="1" max="1" width="14.5703125" bestFit="1" customWidth="1"/>
    <col min="2" max="2" width="20.42578125" bestFit="1" customWidth="1"/>
    <col min="3" max="3" width="28.5703125" bestFit="1" customWidth="1"/>
    <col min="8" max="8" width="14.5703125" bestFit="1" customWidth="1"/>
    <col min="9" max="9" width="20.42578125" bestFit="1" customWidth="1"/>
    <col min="10" max="10" width="28.5703125" bestFit="1" customWidth="1"/>
  </cols>
  <sheetData>
    <row r="6" spans="8:10" x14ac:dyDescent="0.25">
      <c r="H6" s="18" t="s">
        <v>123</v>
      </c>
      <c r="I6" t="s">
        <v>126</v>
      </c>
      <c r="J6" t="s">
        <v>127</v>
      </c>
    </row>
    <row r="7" spans="8:10" x14ac:dyDescent="0.25">
      <c r="H7" s="19" t="s">
        <v>8</v>
      </c>
      <c r="I7" s="20">
        <v>27</v>
      </c>
      <c r="J7" s="20">
        <v>40</v>
      </c>
    </row>
    <row r="8" spans="8:10" x14ac:dyDescent="0.25">
      <c r="H8" s="19" t="s">
        <v>11</v>
      </c>
      <c r="I8" s="20">
        <v>24</v>
      </c>
      <c r="J8" s="20">
        <v>40</v>
      </c>
    </row>
    <row r="9" spans="8:10" x14ac:dyDescent="0.25">
      <c r="H9" s="19" t="s">
        <v>6</v>
      </c>
      <c r="I9" s="20">
        <v>40</v>
      </c>
      <c r="J9" s="20">
        <v>40</v>
      </c>
    </row>
    <row r="10" spans="8:10" x14ac:dyDescent="0.25">
      <c r="H10" s="19" t="s">
        <v>1</v>
      </c>
      <c r="I10" s="20">
        <v>40</v>
      </c>
      <c r="J10" s="20">
        <v>40</v>
      </c>
    </row>
    <row r="11" spans="8:10" x14ac:dyDescent="0.25">
      <c r="H11" s="19" t="s">
        <v>4</v>
      </c>
      <c r="I11" s="20">
        <v>40</v>
      </c>
      <c r="J11" s="20">
        <v>40</v>
      </c>
    </row>
    <row r="12" spans="8:10" x14ac:dyDescent="0.25">
      <c r="H12" s="19" t="s">
        <v>124</v>
      </c>
      <c r="I12" s="20">
        <v>171</v>
      </c>
      <c r="J12" s="20">
        <v>40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L2:N10"/>
  <sheetViews>
    <sheetView workbookViewId="0">
      <selection activeCell="M16" sqref="M16"/>
    </sheetView>
  </sheetViews>
  <sheetFormatPr defaultRowHeight="15" x14ac:dyDescent="0.25"/>
  <cols>
    <col min="1" max="1" width="13.140625" customWidth="1"/>
    <col min="2" max="2" width="15.42578125" bestFit="1" customWidth="1"/>
    <col min="3" max="3" width="9.5703125" bestFit="1" customWidth="1"/>
    <col min="13" max="13" width="13.140625" bestFit="1" customWidth="1"/>
    <col min="14" max="15" width="15.42578125" bestFit="1" customWidth="1"/>
  </cols>
  <sheetData>
    <row r="2" spans="12:14" x14ac:dyDescent="0.25">
      <c r="L2" s="18" t="s">
        <v>123</v>
      </c>
      <c r="M2" t="s">
        <v>128</v>
      </c>
      <c r="N2" t="s">
        <v>129</v>
      </c>
    </row>
    <row r="3" spans="12:14" x14ac:dyDescent="0.25">
      <c r="L3" s="19" t="s">
        <v>28</v>
      </c>
      <c r="M3" s="24">
        <v>0</v>
      </c>
      <c r="N3" s="20">
        <v>2</v>
      </c>
    </row>
    <row r="4" spans="12:14" x14ac:dyDescent="0.25">
      <c r="L4" s="19" t="s">
        <v>14</v>
      </c>
      <c r="M4" s="24">
        <v>0.26874999999999999</v>
      </c>
      <c r="N4" s="20">
        <v>3</v>
      </c>
    </row>
    <row r="5" spans="12:14" x14ac:dyDescent="0.25">
      <c r="L5" s="19" t="s">
        <v>3</v>
      </c>
      <c r="M5" s="24">
        <v>0</v>
      </c>
      <c r="N5" s="20">
        <v>1</v>
      </c>
    </row>
    <row r="6" spans="12:14" x14ac:dyDescent="0.25">
      <c r="L6" s="19" t="s">
        <v>21</v>
      </c>
      <c r="M6" s="24">
        <v>0.95</v>
      </c>
      <c r="N6" s="20">
        <v>4</v>
      </c>
    </row>
    <row r="7" spans="12:14" x14ac:dyDescent="0.25">
      <c r="L7" s="19" t="s">
        <v>16</v>
      </c>
      <c r="M7" s="24">
        <v>0</v>
      </c>
      <c r="N7" s="20">
        <v>4</v>
      </c>
    </row>
    <row r="8" spans="12:14" x14ac:dyDescent="0.25">
      <c r="L8" s="19" t="s">
        <v>30</v>
      </c>
      <c r="M8" s="24">
        <v>0.25</v>
      </c>
      <c r="N8" s="20">
        <v>2</v>
      </c>
    </row>
    <row r="9" spans="12:14" x14ac:dyDescent="0.25">
      <c r="L9" s="19" t="s">
        <v>12</v>
      </c>
      <c r="M9" s="24">
        <v>0.25</v>
      </c>
      <c r="N9" s="20">
        <v>3</v>
      </c>
    </row>
    <row r="10" spans="12:14" x14ac:dyDescent="0.25">
      <c r="L10" s="19" t="s">
        <v>124</v>
      </c>
      <c r="M10" s="24">
        <v>1.71875</v>
      </c>
      <c r="N10" s="20">
        <v>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opLeftCell="A2" workbookViewId="0">
      <selection sqref="A1:H24"/>
    </sheetView>
  </sheetViews>
  <sheetFormatPr defaultRowHeight="15" x14ac:dyDescent="0.25"/>
  <cols>
    <col min="1" max="1" width="12.7109375" bestFit="1" customWidth="1"/>
    <col min="2" max="2" width="21.85546875" bestFit="1" customWidth="1"/>
    <col min="3" max="3" width="8.140625" customWidth="1"/>
    <col min="4" max="4" width="5.42578125" bestFit="1" customWidth="1"/>
    <col min="5" max="5" width="9.140625" bestFit="1" customWidth="1"/>
    <col min="6" max="6" width="8.5703125" bestFit="1" customWidth="1"/>
    <col min="7" max="7" width="16" bestFit="1" customWidth="1"/>
    <col min="8" max="8" width="10.7109375" bestFit="1" customWidth="1"/>
    <col min="9" max="10" width="8.85546875" bestFit="1" customWidth="1"/>
    <col min="11" max="11" width="8.85546875" customWidth="1"/>
    <col min="12" max="12" width="8.85546875" bestFit="1" customWidth="1"/>
    <col min="13" max="14" width="8.85546875" customWidth="1"/>
    <col min="15" max="15" width="21.85546875" bestFit="1" customWidth="1"/>
    <col min="16" max="16" width="8.140625" bestFit="1" customWidth="1"/>
    <col min="17" max="17" width="5.42578125" bestFit="1" customWidth="1"/>
    <col min="19" max="19" width="8.5703125" bestFit="1" customWidth="1"/>
    <col min="20" max="20" width="8.42578125" bestFit="1" customWidth="1"/>
  </cols>
  <sheetData>
    <row r="1" spans="1:8" x14ac:dyDescent="0.25">
      <c r="A1" s="20" t="s">
        <v>29</v>
      </c>
      <c r="B1" s="20" t="s">
        <v>36</v>
      </c>
      <c r="C1" s="20" t="s">
        <v>31</v>
      </c>
      <c r="D1" s="20" t="s">
        <v>91</v>
      </c>
      <c r="E1" s="20" t="s">
        <v>92</v>
      </c>
      <c r="F1" s="20" t="s">
        <v>93</v>
      </c>
      <c r="G1" s="20" t="s">
        <v>125</v>
      </c>
      <c r="H1" s="20" t="s">
        <v>0</v>
      </c>
    </row>
    <row r="2" spans="1:8" x14ac:dyDescent="0.25">
      <c r="A2" s="20" t="s">
        <v>8</v>
      </c>
      <c r="B2" s="20" t="s">
        <v>12</v>
      </c>
      <c r="C2" s="20" t="s">
        <v>35</v>
      </c>
      <c r="D2" s="20" t="s">
        <v>115</v>
      </c>
      <c r="E2" s="20" t="s">
        <v>98</v>
      </c>
      <c r="F2" s="20" t="s">
        <v>99</v>
      </c>
      <c r="G2" s="20">
        <v>12</v>
      </c>
      <c r="H2" s="20" t="s">
        <v>9</v>
      </c>
    </row>
    <row r="3" spans="1:8" x14ac:dyDescent="0.25">
      <c r="A3" s="20" t="s">
        <v>6</v>
      </c>
      <c r="B3" s="20" t="s">
        <v>21</v>
      </c>
      <c r="C3" s="20" t="s">
        <v>33</v>
      </c>
      <c r="D3" s="20" t="s">
        <v>115</v>
      </c>
      <c r="E3" s="20" t="s">
        <v>98</v>
      </c>
      <c r="F3" s="20" t="s">
        <v>99</v>
      </c>
      <c r="G3" s="20">
        <v>15</v>
      </c>
      <c r="H3" s="20" t="s">
        <v>7</v>
      </c>
    </row>
    <row r="4" spans="1:8" x14ac:dyDescent="0.25">
      <c r="A4" s="20" t="s">
        <v>4</v>
      </c>
      <c r="B4" s="20" t="s">
        <v>14</v>
      </c>
      <c r="C4" s="20" t="s">
        <v>32</v>
      </c>
      <c r="D4" s="20" t="s">
        <v>115</v>
      </c>
      <c r="E4" s="20" t="s">
        <v>98</v>
      </c>
      <c r="F4" s="20" t="s">
        <v>99</v>
      </c>
      <c r="G4" s="20">
        <v>11</v>
      </c>
      <c r="H4" s="20" t="s">
        <v>2</v>
      </c>
    </row>
    <row r="5" spans="1:8" x14ac:dyDescent="0.25">
      <c r="A5" s="20" t="s">
        <v>4</v>
      </c>
      <c r="B5" s="20" t="s">
        <v>21</v>
      </c>
      <c r="C5" s="20" t="s">
        <v>32</v>
      </c>
      <c r="D5" s="20" t="s">
        <v>115</v>
      </c>
      <c r="E5" s="20" t="s">
        <v>98</v>
      </c>
      <c r="F5" s="20" t="s">
        <v>100</v>
      </c>
      <c r="G5" s="20">
        <v>40</v>
      </c>
      <c r="H5" s="20" t="s">
        <v>2</v>
      </c>
    </row>
    <row r="6" spans="1:8" x14ac:dyDescent="0.25">
      <c r="A6" s="20" t="s">
        <v>11</v>
      </c>
      <c r="B6" s="20" t="s">
        <v>21</v>
      </c>
      <c r="C6" s="20" t="s">
        <v>33</v>
      </c>
      <c r="D6" s="20" t="s">
        <v>115</v>
      </c>
      <c r="E6" s="20" t="s">
        <v>98</v>
      </c>
      <c r="F6" s="20" t="s">
        <v>99</v>
      </c>
      <c r="G6" s="20">
        <v>5</v>
      </c>
      <c r="H6" s="20" t="s">
        <v>9</v>
      </c>
    </row>
    <row r="7" spans="1:8" x14ac:dyDescent="0.25">
      <c r="A7" s="20" t="s">
        <v>6</v>
      </c>
      <c r="B7" s="20" t="s">
        <v>3</v>
      </c>
      <c r="C7" s="20" t="s">
        <v>35</v>
      </c>
      <c r="D7" s="20" t="s">
        <v>115</v>
      </c>
      <c r="E7" s="20" t="s">
        <v>98</v>
      </c>
      <c r="F7" s="20" t="s">
        <v>99</v>
      </c>
      <c r="G7" s="20">
        <v>12</v>
      </c>
      <c r="H7" s="20" t="s">
        <v>7</v>
      </c>
    </row>
    <row r="8" spans="1:8" x14ac:dyDescent="0.25">
      <c r="A8" s="20" t="s">
        <v>1</v>
      </c>
      <c r="B8" s="20" t="s">
        <v>12</v>
      </c>
      <c r="C8" s="20" t="s">
        <v>32</v>
      </c>
      <c r="D8" s="20" t="s">
        <v>115</v>
      </c>
      <c r="E8" s="20" t="s">
        <v>98</v>
      </c>
      <c r="F8" s="20" t="s">
        <v>100</v>
      </c>
      <c r="G8" s="20">
        <v>40</v>
      </c>
      <c r="H8" s="20" t="s">
        <v>2</v>
      </c>
    </row>
    <row r="9" spans="1:8" x14ac:dyDescent="0.25">
      <c r="A9" s="20" t="s">
        <v>8</v>
      </c>
      <c r="B9" s="20" t="s">
        <v>16</v>
      </c>
      <c r="C9" s="20" t="s">
        <v>34</v>
      </c>
      <c r="D9" s="20" t="s">
        <v>115</v>
      </c>
      <c r="E9" s="20" t="s">
        <v>98</v>
      </c>
      <c r="F9" s="20" t="s">
        <v>99</v>
      </c>
      <c r="G9" s="20">
        <v>13</v>
      </c>
      <c r="H9" s="20" t="s">
        <v>9</v>
      </c>
    </row>
    <row r="10" spans="1:8" x14ac:dyDescent="0.25">
      <c r="A10" s="20" t="s">
        <v>6</v>
      </c>
      <c r="B10" s="20" t="s">
        <v>16</v>
      </c>
      <c r="C10" s="20" t="s">
        <v>34</v>
      </c>
      <c r="D10" s="20" t="s">
        <v>115</v>
      </c>
      <c r="E10" s="20" t="s">
        <v>98</v>
      </c>
      <c r="F10" s="20" t="s">
        <v>99</v>
      </c>
      <c r="G10" s="20">
        <v>13</v>
      </c>
      <c r="H10" s="20" t="s">
        <v>7</v>
      </c>
    </row>
    <row r="11" spans="1:8" x14ac:dyDescent="0.25">
      <c r="A11" s="20" t="s">
        <v>11</v>
      </c>
      <c r="B11" s="20" t="s">
        <v>14</v>
      </c>
      <c r="C11" s="20" t="s">
        <v>32</v>
      </c>
      <c r="D11" s="20" t="s">
        <v>115</v>
      </c>
      <c r="E11" s="20" t="s">
        <v>98</v>
      </c>
      <c r="F11" s="20" t="s">
        <v>100</v>
      </c>
      <c r="G11" s="20">
        <v>24</v>
      </c>
      <c r="H11" s="20" t="s">
        <v>9</v>
      </c>
    </row>
    <row r="12" spans="1:8" x14ac:dyDescent="0.25">
      <c r="A12" s="20" t="s">
        <v>8</v>
      </c>
      <c r="B12" s="20" t="s">
        <v>28</v>
      </c>
      <c r="C12" s="20" t="s">
        <v>33</v>
      </c>
      <c r="D12" s="20" t="s">
        <v>115</v>
      </c>
      <c r="E12" s="20" t="s">
        <v>98</v>
      </c>
      <c r="F12" s="20" t="s">
        <v>100</v>
      </c>
      <c r="G12" s="20">
        <v>8</v>
      </c>
      <c r="H12" s="20" t="s">
        <v>9</v>
      </c>
    </row>
    <row r="13" spans="1:8" x14ac:dyDescent="0.25">
      <c r="A13" s="20" t="s">
        <v>1</v>
      </c>
      <c r="B13" s="20" t="s">
        <v>30</v>
      </c>
      <c r="C13" s="20" t="s">
        <v>34</v>
      </c>
      <c r="D13" s="20" t="s">
        <v>115</v>
      </c>
      <c r="E13" s="20" t="s">
        <v>98</v>
      </c>
      <c r="F13" s="20" t="s">
        <v>99</v>
      </c>
      <c r="G13" s="20">
        <v>16</v>
      </c>
      <c r="H13" s="20" t="s">
        <v>2</v>
      </c>
    </row>
    <row r="14" spans="1:8" x14ac:dyDescent="0.25">
      <c r="A14" s="20" t="s">
        <v>1</v>
      </c>
      <c r="B14" s="20" t="s">
        <v>14</v>
      </c>
      <c r="C14" s="20" t="s">
        <v>35</v>
      </c>
      <c r="D14" s="20" t="s">
        <v>115</v>
      </c>
      <c r="E14" s="20" t="s">
        <v>98</v>
      </c>
      <c r="F14" s="20" t="s">
        <v>99</v>
      </c>
      <c r="G14" s="20">
        <v>16</v>
      </c>
      <c r="H14" s="20" t="s">
        <v>2</v>
      </c>
    </row>
    <row r="15" spans="1:8" x14ac:dyDescent="0.25">
      <c r="A15" s="20" t="s">
        <v>1</v>
      </c>
      <c r="B15" s="20" t="s">
        <v>14</v>
      </c>
      <c r="C15" s="20" t="s">
        <v>32</v>
      </c>
      <c r="D15" s="20" t="s">
        <v>115</v>
      </c>
      <c r="E15" s="20" t="s">
        <v>98</v>
      </c>
      <c r="F15" s="20" t="s">
        <v>99</v>
      </c>
      <c r="G15" s="20">
        <v>8</v>
      </c>
      <c r="H15" s="20" t="s">
        <v>2</v>
      </c>
    </row>
    <row r="16" spans="1:8" x14ac:dyDescent="0.25">
      <c r="A16" s="20" t="s">
        <v>8</v>
      </c>
      <c r="B16" s="20" t="s">
        <v>28</v>
      </c>
      <c r="C16" s="20" t="s">
        <v>33</v>
      </c>
      <c r="D16" s="20" t="s">
        <v>115</v>
      </c>
      <c r="E16" s="20" t="s">
        <v>98</v>
      </c>
      <c r="F16" s="20" t="s">
        <v>99</v>
      </c>
      <c r="G16" s="20">
        <v>2</v>
      </c>
      <c r="H16" s="20" t="s">
        <v>9</v>
      </c>
    </row>
    <row r="17" spans="1:8" x14ac:dyDescent="0.25">
      <c r="A17" s="20" t="s">
        <v>4</v>
      </c>
      <c r="B17" s="20" t="s">
        <v>21</v>
      </c>
      <c r="C17" s="20" t="s">
        <v>32</v>
      </c>
      <c r="D17" s="20" t="s">
        <v>115</v>
      </c>
      <c r="E17" s="20" t="s">
        <v>98</v>
      </c>
      <c r="F17" s="20" t="s">
        <v>102</v>
      </c>
      <c r="G17" s="20">
        <v>40</v>
      </c>
      <c r="H17" s="20" t="s">
        <v>2</v>
      </c>
    </row>
    <row r="18" spans="1:8" x14ac:dyDescent="0.25">
      <c r="A18" s="20" t="s">
        <v>4</v>
      </c>
      <c r="B18" s="20" t="s">
        <v>28</v>
      </c>
      <c r="C18" s="20" t="s">
        <v>34</v>
      </c>
      <c r="D18" s="20" t="s">
        <v>115</v>
      </c>
      <c r="E18" s="20" t="s">
        <v>98</v>
      </c>
      <c r="F18" s="20" t="s">
        <v>99</v>
      </c>
      <c r="G18" s="20">
        <v>14</v>
      </c>
      <c r="H18" s="20" t="s">
        <v>2</v>
      </c>
    </row>
    <row r="19" spans="1:8" x14ac:dyDescent="0.25">
      <c r="A19" s="20" t="s">
        <v>8</v>
      </c>
      <c r="B19" s="20" t="s">
        <v>21</v>
      </c>
      <c r="C19" s="20" t="s">
        <v>32</v>
      </c>
      <c r="D19" s="20" t="s">
        <v>115</v>
      </c>
      <c r="E19" s="20" t="s">
        <v>98</v>
      </c>
      <c r="F19" s="20" t="s">
        <v>100</v>
      </c>
      <c r="G19" s="20">
        <v>32</v>
      </c>
      <c r="H19" s="20" t="s">
        <v>9</v>
      </c>
    </row>
    <row r="20" spans="1:8" x14ac:dyDescent="0.25">
      <c r="A20" s="20" t="s">
        <v>4</v>
      </c>
      <c r="B20" s="20" t="s">
        <v>16</v>
      </c>
      <c r="C20" s="20" t="s">
        <v>35</v>
      </c>
      <c r="D20" s="20" t="s">
        <v>115</v>
      </c>
      <c r="E20" s="20" t="s">
        <v>98</v>
      </c>
      <c r="F20" s="20" t="s">
        <v>99</v>
      </c>
      <c r="G20" s="20">
        <v>15</v>
      </c>
      <c r="H20" s="20" t="s">
        <v>2</v>
      </c>
    </row>
    <row r="21" spans="1:8" x14ac:dyDescent="0.25">
      <c r="A21" s="20" t="s">
        <v>4</v>
      </c>
      <c r="B21" s="20" t="s">
        <v>21</v>
      </c>
      <c r="C21" s="20" t="s">
        <v>32</v>
      </c>
      <c r="D21" s="20" t="s">
        <v>115</v>
      </c>
      <c r="E21" s="20" t="s">
        <v>98</v>
      </c>
      <c r="F21" s="20" t="s">
        <v>101</v>
      </c>
      <c r="G21" s="20">
        <v>40</v>
      </c>
      <c r="H21" s="20" t="s">
        <v>2</v>
      </c>
    </row>
    <row r="22" spans="1:8" x14ac:dyDescent="0.25">
      <c r="A22" s="20" t="s">
        <v>11</v>
      </c>
      <c r="B22" s="20" t="s">
        <v>12</v>
      </c>
      <c r="C22" s="20" t="s">
        <v>35</v>
      </c>
      <c r="D22" s="20" t="s">
        <v>115</v>
      </c>
      <c r="E22" s="20" t="s">
        <v>98</v>
      </c>
      <c r="F22" s="20" t="s">
        <v>99</v>
      </c>
      <c r="G22" s="20">
        <v>9</v>
      </c>
      <c r="H22" s="20" t="s">
        <v>9</v>
      </c>
    </row>
    <row r="23" spans="1:8" x14ac:dyDescent="0.25">
      <c r="A23" s="20" t="s">
        <v>6</v>
      </c>
      <c r="B23" s="20" t="s">
        <v>30</v>
      </c>
      <c r="C23" s="20" t="s">
        <v>32</v>
      </c>
      <c r="D23" s="20" t="s">
        <v>115</v>
      </c>
      <c r="E23" s="20" t="s">
        <v>98</v>
      </c>
      <c r="F23" s="20" t="s">
        <v>100</v>
      </c>
      <c r="G23" s="20">
        <v>40</v>
      </c>
      <c r="H23" s="20" t="s">
        <v>7</v>
      </c>
    </row>
    <row r="24" spans="1:8" x14ac:dyDescent="0.25">
      <c r="A24" s="20" t="s">
        <v>11</v>
      </c>
      <c r="B24" s="20" t="s">
        <v>16</v>
      </c>
      <c r="C24" s="20" t="s">
        <v>34</v>
      </c>
      <c r="D24" s="20" t="s">
        <v>115</v>
      </c>
      <c r="E24" s="20" t="s">
        <v>98</v>
      </c>
      <c r="F24" s="20" t="s">
        <v>99</v>
      </c>
      <c r="G24" s="20">
        <v>10</v>
      </c>
      <c r="H24" s="20" t="s">
        <v>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8"/>
    </sheetView>
  </sheetViews>
  <sheetFormatPr defaultRowHeight="15" x14ac:dyDescent="0.25"/>
  <cols>
    <col min="1" max="1" width="20.5703125" bestFit="1" customWidth="1"/>
    <col min="2" max="2" width="10.7109375" bestFit="1" customWidth="1"/>
    <col min="3" max="3" width="21.42578125" bestFit="1" customWidth="1"/>
    <col min="4" max="4" width="13.7109375" bestFit="1" customWidth="1"/>
    <col min="5" max="5" width="10.7109375" bestFit="1" customWidth="1"/>
    <col min="6" max="6" width="21.42578125" bestFit="1" customWidth="1"/>
    <col min="7" max="7" width="13.7109375" bestFit="1" customWidth="1"/>
  </cols>
  <sheetData>
    <row r="1" spans="1:4" x14ac:dyDescent="0.25">
      <c r="A1" s="20" t="s">
        <v>90</v>
      </c>
      <c r="B1" s="20" t="s">
        <v>0</v>
      </c>
      <c r="C1" s="20" t="s">
        <v>120</v>
      </c>
      <c r="D1" s="20" t="s">
        <v>119</v>
      </c>
    </row>
    <row r="2" spans="1:4" x14ac:dyDescent="0.25">
      <c r="A2" s="20" t="s">
        <v>1</v>
      </c>
      <c r="B2" s="20" t="s">
        <v>2</v>
      </c>
      <c r="C2" s="20" t="s">
        <v>3</v>
      </c>
      <c r="D2" s="20">
        <v>1</v>
      </c>
    </row>
    <row r="3" spans="1:4" x14ac:dyDescent="0.25">
      <c r="A3" s="20" t="s">
        <v>20</v>
      </c>
      <c r="B3" s="20" t="s">
        <v>2</v>
      </c>
      <c r="C3" s="20" t="s">
        <v>21</v>
      </c>
      <c r="D3" s="20">
        <v>1</v>
      </c>
    </row>
    <row r="4" spans="1:4" x14ac:dyDescent="0.25">
      <c r="A4" s="20" t="s">
        <v>11</v>
      </c>
      <c r="B4" s="20" t="s">
        <v>9</v>
      </c>
      <c r="C4" s="20" t="s">
        <v>12</v>
      </c>
      <c r="D4" s="20">
        <v>1</v>
      </c>
    </row>
    <row r="5" spans="1:4" x14ac:dyDescent="0.25">
      <c r="A5" s="20" t="s">
        <v>17</v>
      </c>
      <c r="B5" s="20" t="s">
        <v>18</v>
      </c>
      <c r="C5" s="20" t="s">
        <v>12</v>
      </c>
      <c r="D5" s="20">
        <v>0.5</v>
      </c>
    </row>
    <row r="6" spans="1:4" x14ac:dyDescent="0.25">
      <c r="A6" s="20" t="s">
        <v>26</v>
      </c>
      <c r="B6" s="20" t="s">
        <v>2</v>
      </c>
      <c r="C6" s="20" t="s">
        <v>10</v>
      </c>
      <c r="D6" s="20">
        <v>1</v>
      </c>
    </row>
    <row r="7" spans="1:4" x14ac:dyDescent="0.25">
      <c r="A7" s="20" t="s">
        <v>25</v>
      </c>
      <c r="B7" s="20" t="s">
        <v>2</v>
      </c>
      <c r="C7" s="20" t="s">
        <v>14</v>
      </c>
      <c r="D7" s="20">
        <v>1</v>
      </c>
    </row>
    <row r="8" spans="1:4" x14ac:dyDescent="0.25">
      <c r="A8" s="20" t="s">
        <v>8</v>
      </c>
      <c r="B8" s="20" t="s">
        <v>9</v>
      </c>
      <c r="C8" s="20" t="s">
        <v>10</v>
      </c>
      <c r="D8" s="20">
        <v>1</v>
      </c>
    </row>
    <row r="9" spans="1:4" x14ac:dyDescent="0.25">
      <c r="A9" s="20" t="s">
        <v>17</v>
      </c>
      <c r="B9" s="20" t="s">
        <v>18</v>
      </c>
      <c r="C9" s="20" t="s">
        <v>16</v>
      </c>
      <c r="D9" s="20">
        <v>0.5</v>
      </c>
    </row>
    <row r="10" spans="1:4" x14ac:dyDescent="0.25">
      <c r="A10" s="20" t="s">
        <v>23</v>
      </c>
      <c r="B10" s="20" t="s">
        <v>18</v>
      </c>
      <c r="C10" s="20" t="s">
        <v>5</v>
      </c>
      <c r="D10" s="20">
        <v>1</v>
      </c>
    </row>
    <row r="11" spans="1:4" x14ac:dyDescent="0.25">
      <c r="A11" s="20" t="s">
        <v>15</v>
      </c>
      <c r="B11" s="20" t="s">
        <v>2</v>
      </c>
      <c r="C11" s="20" t="s">
        <v>16</v>
      </c>
      <c r="D11" s="20">
        <v>1</v>
      </c>
    </row>
    <row r="12" spans="1:4" x14ac:dyDescent="0.25">
      <c r="A12" s="20" t="s">
        <v>4</v>
      </c>
      <c r="B12" s="20" t="s">
        <v>2</v>
      </c>
      <c r="C12" s="20" t="s">
        <v>5</v>
      </c>
      <c r="D12" s="20">
        <v>1</v>
      </c>
    </row>
    <row r="13" spans="1:4" x14ac:dyDescent="0.25">
      <c r="A13" s="20" t="s">
        <v>27</v>
      </c>
      <c r="B13" s="20" t="s">
        <v>2</v>
      </c>
      <c r="C13" s="20" t="s">
        <v>28</v>
      </c>
      <c r="D13" s="20">
        <v>1</v>
      </c>
    </row>
    <row r="14" spans="1:4" x14ac:dyDescent="0.25">
      <c r="A14" s="20" t="s">
        <v>24</v>
      </c>
      <c r="B14" s="20" t="s">
        <v>7</v>
      </c>
      <c r="C14" s="20" t="s">
        <v>14</v>
      </c>
      <c r="D14" s="20">
        <v>1</v>
      </c>
    </row>
    <row r="15" spans="1:4" x14ac:dyDescent="0.25">
      <c r="A15" s="20" t="s">
        <v>13</v>
      </c>
      <c r="B15" s="20" t="s">
        <v>7</v>
      </c>
      <c r="C15" s="20" t="s">
        <v>14</v>
      </c>
      <c r="D15" s="20">
        <v>1</v>
      </c>
    </row>
    <row r="16" spans="1:4" x14ac:dyDescent="0.25">
      <c r="A16" s="20" t="s">
        <v>19</v>
      </c>
      <c r="B16" s="20" t="s">
        <v>9</v>
      </c>
      <c r="C16" s="20" t="s">
        <v>12</v>
      </c>
      <c r="D16" s="20">
        <v>1</v>
      </c>
    </row>
    <row r="17" spans="1:4" x14ac:dyDescent="0.25">
      <c r="A17" s="20" t="s">
        <v>6</v>
      </c>
      <c r="B17" s="20" t="s">
        <v>7</v>
      </c>
      <c r="C17" s="20" t="s">
        <v>5</v>
      </c>
      <c r="D17" s="20">
        <v>1</v>
      </c>
    </row>
    <row r="18" spans="1:4" x14ac:dyDescent="0.25">
      <c r="A18" s="20" t="s">
        <v>22</v>
      </c>
      <c r="B18" s="20" t="s">
        <v>7</v>
      </c>
      <c r="C18" s="20" t="s">
        <v>14</v>
      </c>
      <c r="D18" s="20">
        <v>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D98E5E31-F531-477F-B884-084D679AAA1A}">
  <ds:schemaRefs/>
</ds:datastoreItem>
</file>

<file path=customXml/itemProps2.xml><?xml version="1.0" encoding="utf-8"?>
<ds:datastoreItem xmlns:ds="http://schemas.openxmlformats.org/officeDocument/2006/customXml" ds:itemID="{77DF1340-0190-4C4B-8EA5-D8A161C3BFF0}">
  <ds:schemaRefs/>
</ds:datastoreItem>
</file>

<file path=customXml/itemProps3.xml><?xml version="1.0" encoding="utf-8"?>
<ds:datastoreItem xmlns:ds="http://schemas.openxmlformats.org/officeDocument/2006/customXml" ds:itemID="{70CC9528-2CFF-437D-B14C-C21425C3BAEA}">
  <ds:schemaRefs/>
</ds:datastoreItem>
</file>

<file path=customXml/itemProps4.xml><?xml version="1.0" encoding="utf-8"?>
<ds:datastoreItem xmlns:ds="http://schemas.openxmlformats.org/officeDocument/2006/customXml" ds:itemID="{B4664F2A-DB0C-422B-A4D6-426803C6D2ED}">
  <ds:schemaRefs/>
</ds:datastoreItem>
</file>

<file path=customXml/itemProps5.xml><?xml version="1.0" encoding="utf-8"?>
<ds:datastoreItem xmlns:ds="http://schemas.openxmlformats.org/officeDocument/2006/customXml" ds:itemID="{848744C0-F043-4DDA-879E-4AAA4647FC23}">
  <ds:schemaRefs/>
</ds:datastoreItem>
</file>

<file path=customXml/itemProps6.xml><?xml version="1.0" encoding="utf-8"?>
<ds:datastoreItem xmlns:ds="http://schemas.openxmlformats.org/officeDocument/2006/customXml" ds:itemID="{AB59D259-5FF0-4FE3-97EB-73D9433A78EC}">
  <ds:schemaRefs/>
</ds:datastoreItem>
</file>

<file path=customXml/itemProps7.xml><?xml version="1.0" encoding="utf-8"?>
<ds:datastoreItem xmlns:ds="http://schemas.openxmlformats.org/officeDocument/2006/customXml" ds:itemID="{26A9A21B-61BC-4A42-86A4-3CB31C9DBCE6}">
  <ds:schemaRefs/>
</ds:datastoreItem>
</file>

<file path=customXml/itemProps8.xml><?xml version="1.0" encoding="utf-8"?>
<ds:datastoreItem xmlns:ds="http://schemas.openxmlformats.org/officeDocument/2006/customXml" ds:itemID="{36DED4C1-55F3-4E69-9B3D-97D8B592F0E4}">
  <ds:schemaRefs/>
</ds:datastoreItem>
</file>

<file path=customXml/itemProps9.xml><?xml version="1.0" encoding="utf-8"?>
<ds:datastoreItem xmlns:ds="http://schemas.openxmlformats.org/officeDocument/2006/customXml" ds:itemID="{11281876-5846-444D-94FD-DCE8A50100A7}">
  <ds:schemaRefs/>
</ds:datastoreItem>
</file>

<file path=customXml/itemProps10.xml><?xml version="1.0" encoding="utf-8"?>
<ds:datastoreItem xmlns:ds="http://schemas.openxmlformats.org/officeDocument/2006/customXml" ds:itemID="{FAC91EED-EADF-4911-A7BC-004755E94689}">
  <ds:schemaRefs/>
</ds:datastoreItem>
</file>

<file path=customXml/itemProps11.xml><?xml version="1.0" encoding="utf-8"?>
<ds:datastoreItem xmlns:ds="http://schemas.openxmlformats.org/officeDocument/2006/customXml" ds:itemID="{B7148A31-EBD0-4EDE-9C7C-0D027E07AF59}">
  <ds:schemaRefs/>
</ds:datastoreItem>
</file>

<file path=customXml/itemProps12.xml><?xml version="1.0" encoding="utf-8"?>
<ds:datastoreItem xmlns:ds="http://schemas.openxmlformats.org/officeDocument/2006/customXml" ds:itemID="{442B8DC3-26CF-4409-96F8-29F9632D08C5}">
  <ds:schemaRefs/>
</ds:datastoreItem>
</file>

<file path=customXml/itemProps13.xml><?xml version="1.0" encoding="utf-8"?>
<ds:datastoreItem xmlns:ds="http://schemas.openxmlformats.org/officeDocument/2006/customXml" ds:itemID="{94591BD9-7B85-4A2E-A380-59A2998861CE}">
  <ds:schemaRefs/>
</ds:datastoreItem>
</file>

<file path=customXml/itemProps14.xml><?xml version="1.0" encoding="utf-8"?>
<ds:datastoreItem xmlns:ds="http://schemas.openxmlformats.org/officeDocument/2006/customXml" ds:itemID="{74713E6B-1E70-4B95-97AF-A9EBE0376E90}">
  <ds:schemaRefs/>
</ds:datastoreItem>
</file>

<file path=customXml/itemProps15.xml><?xml version="1.0" encoding="utf-8"?>
<ds:datastoreItem xmlns:ds="http://schemas.openxmlformats.org/officeDocument/2006/customXml" ds:itemID="{DECCB3EB-E9F4-4D27-BBCE-CD7B24BB6E7B}">
  <ds:schemaRefs/>
</ds:datastoreItem>
</file>

<file path=customXml/itemProps16.xml><?xml version="1.0" encoding="utf-8"?>
<ds:datastoreItem xmlns:ds="http://schemas.openxmlformats.org/officeDocument/2006/customXml" ds:itemID="{08DDEA66-2025-4B6D-8E04-906911DB6CEE}">
  <ds:schemaRefs/>
</ds:datastoreItem>
</file>

<file path=customXml/itemProps17.xml><?xml version="1.0" encoding="utf-8"?>
<ds:datastoreItem xmlns:ds="http://schemas.openxmlformats.org/officeDocument/2006/customXml" ds:itemID="{07DC81CF-5E45-4525-ABFA-7C6879E99A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Input</vt:lpstr>
      <vt:lpstr>Resource</vt:lpstr>
      <vt:lpstr>Effort</vt:lpstr>
      <vt:lpstr>Report 1</vt:lpstr>
      <vt:lpstr>Report 2</vt:lpstr>
      <vt:lpstr>Effort_formatted</vt:lpstr>
      <vt:lpstr>Resources_raw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Madhavan, Vigneshwaran</dc:creator>
  <cp:lastModifiedBy>User</cp:lastModifiedBy>
  <dcterms:created xsi:type="dcterms:W3CDTF">2022-05-17T12:16:06Z</dcterms:created>
  <dcterms:modified xsi:type="dcterms:W3CDTF">2025-09-27T20:21:49Z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2022-05-17T12:16:08Z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bf9c7304-c28c-4d62-bd54-3d8d61ad41b6</vt:lpwstr>
  </property>
  <property fmtid="{D5CDD505-2E9C-101B-9397-08002B2CF9AE}" pid="8" name="MSIP_Label_ea60d57e-af5b-4752-ac57-3e4f28ca11dc_ContentBits">
    <vt:lpwstr>0</vt:lpwstr>
  </property>
</Properties>
</file>