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13_ncr:1_{4460C992-2402-4D07-A05F-AED46259B2CF}" xr6:coauthVersionLast="47" xr6:coauthVersionMax="47" xr10:uidLastSave="{00000000-0000-0000-0000-000000000000}"/>
  <bookViews>
    <workbookView xWindow="0" yWindow="390" windowWidth="28800" windowHeight="15600" xr2:uid="{4560F7E5-63BE-428E-A4AE-126FEC9DE621}"/>
  </bookViews>
  <sheets>
    <sheet name="Condomini resident" sheetId="3" r:id="rId1"/>
    <sheet name="condomini hera" sheetId="2" r:id="rId2"/>
    <sheet name="Contratti Resident" sheetId="4" r:id="rId3"/>
    <sheet name="punti di fornitura" sheetId="1" r:id="rId4"/>
  </sheets>
  <definedNames>
    <definedName name="_xlnm._FilterDatabase" localSheetId="1" hidden="1">'condomini hera'!$A$2:$L$592</definedName>
    <definedName name="_xlnm._FilterDatabase" localSheetId="0" hidden="1">'Condomini resident'!$A$2:$E$391</definedName>
    <definedName name="_xlnm._FilterDatabase" localSheetId="2" hidden="1">'Contratti Resident'!$A$2:$L$1242</definedName>
    <definedName name="_xlnm._FilterDatabase" localSheetId="3" hidden="1">'punti di fornitura'!$A$2:$T$1256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" i="1" l="1"/>
  <c r="R4" i="1"/>
  <c r="S4" i="1"/>
  <c r="T4" i="1"/>
  <c r="Q5" i="1"/>
  <c r="R5" i="1"/>
  <c r="S5" i="1"/>
  <c r="T5" i="1"/>
  <c r="Q6" i="1"/>
  <c r="R6" i="1"/>
  <c r="S6" i="1"/>
  <c r="T6" i="1"/>
  <c r="Q7" i="1"/>
  <c r="R7" i="1"/>
  <c r="S7" i="1"/>
  <c r="T7" i="1"/>
  <c r="Q8" i="1"/>
  <c r="R8" i="1"/>
  <c r="S8" i="1"/>
  <c r="T8" i="1"/>
  <c r="Q9" i="1"/>
  <c r="R9" i="1"/>
  <c r="S9" i="1"/>
  <c r="T9" i="1"/>
  <c r="Q10" i="1"/>
  <c r="R10" i="1"/>
  <c r="S10" i="1"/>
  <c r="T10" i="1"/>
  <c r="Q11" i="1"/>
  <c r="R11" i="1"/>
  <c r="S11" i="1"/>
  <c r="T11" i="1"/>
  <c r="Q12" i="1"/>
  <c r="R12" i="1"/>
  <c r="S12" i="1"/>
  <c r="T12" i="1"/>
  <c r="Q13" i="1"/>
  <c r="R13" i="1"/>
  <c r="S13" i="1"/>
  <c r="T13" i="1"/>
  <c r="Q14" i="1"/>
  <c r="R14" i="1"/>
  <c r="S14" i="1"/>
  <c r="T14" i="1"/>
  <c r="Q15" i="1"/>
  <c r="R15" i="1"/>
  <c r="S15" i="1"/>
  <c r="T15" i="1"/>
  <c r="Q16" i="1"/>
  <c r="R16" i="1"/>
  <c r="S16" i="1"/>
  <c r="T16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Q21" i="1"/>
  <c r="R21" i="1"/>
  <c r="S21" i="1"/>
  <c r="T21" i="1"/>
  <c r="Q22" i="1"/>
  <c r="R22" i="1"/>
  <c r="S22" i="1"/>
  <c r="T22" i="1"/>
  <c r="Q23" i="1"/>
  <c r="R23" i="1"/>
  <c r="S23" i="1"/>
  <c r="T23" i="1"/>
  <c r="Q24" i="1"/>
  <c r="R24" i="1"/>
  <c r="S24" i="1"/>
  <c r="T24" i="1"/>
  <c r="Q25" i="1"/>
  <c r="R25" i="1"/>
  <c r="S25" i="1"/>
  <c r="T25" i="1"/>
  <c r="Q26" i="1"/>
  <c r="R26" i="1"/>
  <c r="S26" i="1"/>
  <c r="T26" i="1"/>
  <c r="Q27" i="1"/>
  <c r="R27" i="1"/>
  <c r="S27" i="1"/>
  <c r="T27" i="1"/>
  <c r="Q28" i="1"/>
  <c r="R28" i="1"/>
  <c r="S28" i="1"/>
  <c r="T28" i="1"/>
  <c r="Q29" i="1"/>
  <c r="R29" i="1"/>
  <c r="S29" i="1"/>
  <c r="T29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Q49" i="1"/>
  <c r="R49" i="1"/>
  <c r="S49" i="1"/>
  <c r="T49" i="1"/>
  <c r="Q50" i="1"/>
  <c r="R50" i="1"/>
  <c r="S50" i="1"/>
  <c r="T50" i="1"/>
  <c r="Q51" i="1"/>
  <c r="R51" i="1"/>
  <c r="S51" i="1"/>
  <c r="T51" i="1"/>
  <c r="Q52" i="1"/>
  <c r="R52" i="1"/>
  <c r="S52" i="1"/>
  <c r="T52" i="1"/>
  <c r="Q53" i="1"/>
  <c r="R53" i="1"/>
  <c r="S53" i="1"/>
  <c r="T53" i="1"/>
  <c r="Q54" i="1"/>
  <c r="R54" i="1"/>
  <c r="S54" i="1"/>
  <c r="T54" i="1"/>
  <c r="Q55" i="1"/>
  <c r="R55" i="1"/>
  <c r="S55" i="1"/>
  <c r="T55" i="1"/>
  <c r="Q56" i="1"/>
  <c r="R56" i="1"/>
  <c r="S56" i="1"/>
  <c r="T56" i="1"/>
  <c r="Q57" i="1"/>
  <c r="R57" i="1"/>
  <c r="S57" i="1"/>
  <c r="T57" i="1"/>
  <c r="Q58" i="1"/>
  <c r="R58" i="1"/>
  <c r="S58" i="1"/>
  <c r="T58" i="1"/>
  <c r="Q59" i="1"/>
  <c r="R59" i="1"/>
  <c r="S59" i="1"/>
  <c r="T59" i="1"/>
  <c r="Q60" i="1"/>
  <c r="R60" i="1"/>
  <c r="S60" i="1"/>
  <c r="T60" i="1"/>
  <c r="Q61" i="1"/>
  <c r="R61" i="1"/>
  <c r="S61" i="1"/>
  <c r="T61" i="1"/>
  <c r="Q62" i="1"/>
  <c r="R62" i="1"/>
  <c r="S62" i="1"/>
  <c r="T62" i="1"/>
  <c r="Q63" i="1"/>
  <c r="R63" i="1"/>
  <c r="S63" i="1"/>
  <c r="T63" i="1"/>
  <c r="Q64" i="1"/>
  <c r="R64" i="1"/>
  <c r="S64" i="1"/>
  <c r="T64" i="1"/>
  <c r="Q65" i="1"/>
  <c r="R65" i="1"/>
  <c r="S65" i="1"/>
  <c r="T65" i="1"/>
  <c r="Q66" i="1"/>
  <c r="R66" i="1"/>
  <c r="S66" i="1"/>
  <c r="T66" i="1"/>
  <c r="Q67" i="1"/>
  <c r="R67" i="1"/>
  <c r="S67" i="1"/>
  <c r="T67" i="1"/>
  <c r="Q68" i="1"/>
  <c r="R68" i="1"/>
  <c r="S68" i="1"/>
  <c r="T68" i="1"/>
  <c r="Q69" i="1"/>
  <c r="R69" i="1"/>
  <c r="S69" i="1"/>
  <c r="T69" i="1"/>
  <c r="Q70" i="1"/>
  <c r="R70" i="1"/>
  <c r="S70" i="1"/>
  <c r="T70" i="1"/>
  <c r="Q71" i="1"/>
  <c r="R71" i="1"/>
  <c r="S71" i="1"/>
  <c r="T71" i="1"/>
  <c r="Q72" i="1"/>
  <c r="R72" i="1"/>
  <c r="S72" i="1"/>
  <c r="T72" i="1"/>
  <c r="Q73" i="1"/>
  <c r="R73" i="1"/>
  <c r="S73" i="1"/>
  <c r="T73" i="1"/>
  <c r="Q74" i="1"/>
  <c r="R74" i="1"/>
  <c r="S74" i="1"/>
  <c r="T74" i="1"/>
  <c r="Q75" i="1"/>
  <c r="R75" i="1"/>
  <c r="S75" i="1"/>
  <c r="T75" i="1"/>
  <c r="Q76" i="1"/>
  <c r="R76" i="1"/>
  <c r="S76" i="1"/>
  <c r="T76" i="1"/>
  <c r="Q77" i="1"/>
  <c r="R77" i="1"/>
  <c r="S77" i="1"/>
  <c r="T77" i="1"/>
  <c r="Q78" i="1"/>
  <c r="R78" i="1"/>
  <c r="S78" i="1"/>
  <c r="T78" i="1"/>
  <c r="Q79" i="1"/>
  <c r="R79" i="1"/>
  <c r="S79" i="1"/>
  <c r="T79" i="1"/>
  <c r="Q80" i="1"/>
  <c r="R80" i="1"/>
  <c r="S80" i="1"/>
  <c r="T80" i="1"/>
  <c r="Q81" i="1"/>
  <c r="R81" i="1"/>
  <c r="S81" i="1"/>
  <c r="T81" i="1"/>
  <c r="Q82" i="1"/>
  <c r="R82" i="1"/>
  <c r="S82" i="1"/>
  <c r="T82" i="1"/>
  <c r="Q83" i="1"/>
  <c r="R83" i="1"/>
  <c r="S83" i="1"/>
  <c r="T83" i="1"/>
  <c r="Q84" i="1"/>
  <c r="R84" i="1"/>
  <c r="S84" i="1"/>
  <c r="T84" i="1"/>
  <c r="Q85" i="1"/>
  <c r="R85" i="1"/>
  <c r="S85" i="1"/>
  <c r="T85" i="1"/>
  <c r="Q86" i="1"/>
  <c r="R86" i="1"/>
  <c r="S86" i="1"/>
  <c r="T86" i="1"/>
  <c r="Q87" i="1"/>
  <c r="R87" i="1"/>
  <c r="S87" i="1"/>
  <c r="T87" i="1"/>
  <c r="Q88" i="1"/>
  <c r="R88" i="1"/>
  <c r="S88" i="1"/>
  <c r="T88" i="1"/>
  <c r="Q89" i="1"/>
  <c r="R89" i="1"/>
  <c r="S89" i="1"/>
  <c r="T89" i="1"/>
  <c r="Q90" i="1"/>
  <c r="R90" i="1"/>
  <c r="S90" i="1"/>
  <c r="T90" i="1"/>
  <c r="Q91" i="1"/>
  <c r="R91" i="1"/>
  <c r="S91" i="1"/>
  <c r="T91" i="1"/>
  <c r="Q92" i="1"/>
  <c r="R92" i="1"/>
  <c r="S92" i="1"/>
  <c r="T92" i="1"/>
  <c r="Q93" i="1"/>
  <c r="R93" i="1"/>
  <c r="S93" i="1"/>
  <c r="T93" i="1"/>
  <c r="Q94" i="1"/>
  <c r="R94" i="1"/>
  <c r="S94" i="1"/>
  <c r="T94" i="1"/>
  <c r="Q95" i="1"/>
  <c r="R95" i="1"/>
  <c r="S95" i="1"/>
  <c r="T95" i="1"/>
  <c r="Q96" i="1"/>
  <c r="R96" i="1"/>
  <c r="S96" i="1"/>
  <c r="T96" i="1"/>
  <c r="Q97" i="1"/>
  <c r="R97" i="1"/>
  <c r="S97" i="1"/>
  <c r="T97" i="1"/>
  <c r="Q98" i="1"/>
  <c r="R98" i="1"/>
  <c r="S98" i="1"/>
  <c r="T98" i="1"/>
  <c r="Q99" i="1"/>
  <c r="R99" i="1"/>
  <c r="S99" i="1"/>
  <c r="T99" i="1"/>
  <c r="Q100" i="1"/>
  <c r="R100" i="1"/>
  <c r="S100" i="1"/>
  <c r="T100" i="1"/>
  <c r="Q101" i="1"/>
  <c r="R101" i="1"/>
  <c r="S101" i="1"/>
  <c r="T101" i="1"/>
  <c r="Q102" i="1"/>
  <c r="R102" i="1"/>
  <c r="S102" i="1"/>
  <c r="T102" i="1"/>
  <c r="Q103" i="1"/>
  <c r="R103" i="1"/>
  <c r="S103" i="1"/>
  <c r="T103" i="1"/>
  <c r="Q104" i="1"/>
  <c r="R104" i="1"/>
  <c r="S104" i="1"/>
  <c r="T104" i="1"/>
  <c r="Q105" i="1"/>
  <c r="R105" i="1"/>
  <c r="S105" i="1"/>
  <c r="T105" i="1"/>
  <c r="Q106" i="1"/>
  <c r="R106" i="1"/>
  <c r="S106" i="1"/>
  <c r="T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131" i="1"/>
  <c r="R131" i="1"/>
  <c r="S131" i="1"/>
  <c r="T131" i="1"/>
  <c r="Q132" i="1"/>
  <c r="R132" i="1"/>
  <c r="S132" i="1"/>
  <c r="T132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136" i="1"/>
  <c r="R136" i="1"/>
  <c r="S136" i="1"/>
  <c r="T136" i="1"/>
  <c r="Q137" i="1"/>
  <c r="R137" i="1"/>
  <c r="S137" i="1"/>
  <c r="T137" i="1"/>
  <c r="Q138" i="1"/>
  <c r="R138" i="1"/>
  <c r="S138" i="1"/>
  <c r="T138" i="1"/>
  <c r="Q139" i="1"/>
  <c r="R139" i="1"/>
  <c r="S139" i="1"/>
  <c r="T139" i="1"/>
  <c r="Q140" i="1"/>
  <c r="R140" i="1"/>
  <c r="S140" i="1"/>
  <c r="T140" i="1"/>
  <c r="Q141" i="1"/>
  <c r="R141" i="1"/>
  <c r="S141" i="1"/>
  <c r="T141" i="1"/>
  <c r="Q142" i="1"/>
  <c r="R142" i="1"/>
  <c r="S142" i="1"/>
  <c r="T142" i="1"/>
  <c r="Q143" i="1"/>
  <c r="R143" i="1"/>
  <c r="S143" i="1"/>
  <c r="T143" i="1"/>
  <c r="Q144" i="1"/>
  <c r="R144" i="1"/>
  <c r="S144" i="1"/>
  <c r="T144" i="1"/>
  <c r="Q145" i="1"/>
  <c r="R145" i="1"/>
  <c r="S145" i="1"/>
  <c r="T145" i="1"/>
  <c r="Q146" i="1"/>
  <c r="R146" i="1"/>
  <c r="S146" i="1"/>
  <c r="T146" i="1"/>
  <c r="Q147" i="1"/>
  <c r="R147" i="1"/>
  <c r="S147" i="1"/>
  <c r="T147" i="1"/>
  <c r="Q148" i="1"/>
  <c r="R148" i="1"/>
  <c r="S148" i="1"/>
  <c r="T148" i="1"/>
  <c r="Q149" i="1"/>
  <c r="R149" i="1"/>
  <c r="S149" i="1"/>
  <c r="T149" i="1"/>
  <c r="Q150" i="1"/>
  <c r="R150" i="1"/>
  <c r="S150" i="1"/>
  <c r="T150" i="1"/>
  <c r="Q151" i="1"/>
  <c r="R151" i="1"/>
  <c r="S151" i="1"/>
  <c r="T151" i="1"/>
  <c r="Q152" i="1"/>
  <c r="R152" i="1"/>
  <c r="S152" i="1"/>
  <c r="T152" i="1"/>
  <c r="Q153" i="1"/>
  <c r="R153" i="1"/>
  <c r="S153" i="1"/>
  <c r="T153" i="1"/>
  <c r="Q154" i="1"/>
  <c r="R154" i="1"/>
  <c r="S154" i="1"/>
  <c r="T154" i="1"/>
  <c r="Q155" i="1"/>
  <c r="R155" i="1"/>
  <c r="S155" i="1"/>
  <c r="T155" i="1"/>
  <c r="Q156" i="1"/>
  <c r="R156" i="1"/>
  <c r="S156" i="1"/>
  <c r="T156" i="1"/>
  <c r="Q157" i="1"/>
  <c r="R157" i="1"/>
  <c r="S157" i="1"/>
  <c r="T157" i="1"/>
  <c r="Q158" i="1"/>
  <c r="R158" i="1"/>
  <c r="S158" i="1"/>
  <c r="T158" i="1"/>
  <c r="Q159" i="1"/>
  <c r="R159" i="1"/>
  <c r="S159" i="1"/>
  <c r="T159" i="1"/>
  <c r="Q160" i="1"/>
  <c r="R160" i="1"/>
  <c r="S160" i="1"/>
  <c r="T160" i="1"/>
  <c r="Q161" i="1"/>
  <c r="R161" i="1"/>
  <c r="S161" i="1"/>
  <c r="T161" i="1"/>
  <c r="Q162" i="1"/>
  <c r="R162" i="1"/>
  <c r="S162" i="1"/>
  <c r="T162" i="1"/>
  <c r="Q163" i="1"/>
  <c r="R163" i="1"/>
  <c r="S163" i="1"/>
  <c r="T163" i="1"/>
  <c r="Q164" i="1"/>
  <c r="R164" i="1"/>
  <c r="S164" i="1"/>
  <c r="T164" i="1"/>
  <c r="Q165" i="1"/>
  <c r="R165" i="1"/>
  <c r="S165" i="1"/>
  <c r="T165" i="1"/>
  <c r="Q166" i="1"/>
  <c r="R166" i="1"/>
  <c r="S166" i="1"/>
  <c r="T166" i="1"/>
  <c r="Q167" i="1"/>
  <c r="R167" i="1"/>
  <c r="S167" i="1"/>
  <c r="T167" i="1"/>
  <c r="Q168" i="1"/>
  <c r="R168" i="1"/>
  <c r="S168" i="1"/>
  <c r="T168" i="1"/>
  <c r="Q169" i="1"/>
  <c r="R169" i="1"/>
  <c r="S169" i="1"/>
  <c r="T169" i="1"/>
  <c r="Q170" i="1"/>
  <c r="R170" i="1"/>
  <c r="S170" i="1"/>
  <c r="T170" i="1"/>
  <c r="Q171" i="1"/>
  <c r="R171" i="1"/>
  <c r="S171" i="1"/>
  <c r="T171" i="1"/>
  <c r="Q172" i="1"/>
  <c r="R172" i="1"/>
  <c r="S172" i="1"/>
  <c r="T172" i="1"/>
  <c r="Q173" i="1"/>
  <c r="R173" i="1"/>
  <c r="S173" i="1"/>
  <c r="T173" i="1"/>
  <c r="Q174" i="1"/>
  <c r="R174" i="1"/>
  <c r="S174" i="1"/>
  <c r="T174" i="1"/>
  <c r="Q175" i="1"/>
  <c r="R175" i="1"/>
  <c r="S175" i="1"/>
  <c r="T175" i="1"/>
  <c r="Q176" i="1"/>
  <c r="R176" i="1"/>
  <c r="S176" i="1"/>
  <c r="T176" i="1"/>
  <c r="Q177" i="1"/>
  <c r="R177" i="1"/>
  <c r="S177" i="1"/>
  <c r="T177" i="1"/>
  <c r="Q178" i="1"/>
  <c r="R178" i="1"/>
  <c r="S178" i="1"/>
  <c r="T178" i="1"/>
  <c r="Q179" i="1"/>
  <c r="R179" i="1"/>
  <c r="S179" i="1"/>
  <c r="T179" i="1"/>
  <c r="Q180" i="1"/>
  <c r="R180" i="1"/>
  <c r="S180" i="1"/>
  <c r="T180" i="1"/>
  <c r="Q181" i="1"/>
  <c r="R181" i="1"/>
  <c r="S181" i="1"/>
  <c r="T181" i="1"/>
  <c r="Q182" i="1"/>
  <c r="R182" i="1"/>
  <c r="S182" i="1"/>
  <c r="T182" i="1"/>
  <c r="Q183" i="1"/>
  <c r="R183" i="1"/>
  <c r="S183" i="1"/>
  <c r="T183" i="1"/>
  <c r="Q184" i="1"/>
  <c r="R184" i="1"/>
  <c r="S184" i="1"/>
  <c r="T184" i="1"/>
  <c r="Q185" i="1"/>
  <c r="R185" i="1"/>
  <c r="S185" i="1"/>
  <c r="T185" i="1"/>
  <c r="Q186" i="1"/>
  <c r="R186" i="1"/>
  <c r="S186" i="1"/>
  <c r="T186" i="1"/>
  <c r="Q187" i="1"/>
  <c r="R187" i="1"/>
  <c r="S187" i="1"/>
  <c r="T187" i="1"/>
  <c r="Q188" i="1"/>
  <c r="R188" i="1"/>
  <c r="S188" i="1"/>
  <c r="T188" i="1"/>
  <c r="Q189" i="1"/>
  <c r="R189" i="1"/>
  <c r="S189" i="1"/>
  <c r="T189" i="1"/>
  <c r="Q190" i="1"/>
  <c r="R190" i="1"/>
  <c r="S190" i="1"/>
  <c r="T190" i="1"/>
  <c r="Q191" i="1"/>
  <c r="R191" i="1"/>
  <c r="S191" i="1"/>
  <c r="T191" i="1"/>
  <c r="Q192" i="1"/>
  <c r="R192" i="1"/>
  <c r="S192" i="1"/>
  <c r="T192" i="1"/>
  <c r="Q193" i="1"/>
  <c r="R193" i="1"/>
  <c r="S193" i="1"/>
  <c r="T193" i="1"/>
  <c r="Q194" i="1"/>
  <c r="R194" i="1"/>
  <c r="S194" i="1"/>
  <c r="T194" i="1"/>
  <c r="Q195" i="1"/>
  <c r="R195" i="1"/>
  <c r="S195" i="1"/>
  <c r="T195" i="1"/>
  <c r="Q196" i="1"/>
  <c r="R196" i="1"/>
  <c r="S196" i="1"/>
  <c r="T196" i="1"/>
  <c r="Q197" i="1"/>
  <c r="R197" i="1"/>
  <c r="S197" i="1"/>
  <c r="T197" i="1"/>
  <c r="Q198" i="1"/>
  <c r="R198" i="1"/>
  <c r="S198" i="1"/>
  <c r="T198" i="1"/>
  <c r="Q199" i="1"/>
  <c r="R199" i="1"/>
  <c r="S199" i="1"/>
  <c r="T199" i="1"/>
  <c r="Q200" i="1"/>
  <c r="R200" i="1"/>
  <c r="S200" i="1"/>
  <c r="T200" i="1"/>
  <c r="Q201" i="1"/>
  <c r="R201" i="1"/>
  <c r="S201" i="1"/>
  <c r="T201" i="1"/>
  <c r="Q202" i="1"/>
  <c r="R202" i="1"/>
  <c r="S202" i="1"/>
  <c r="T202" i="1"/>
  <c r="Q203" i="1"/>
  <c r="R203" i="1"/>
  <c r="S203" i="1"/>
  <c r="T203" i="1"/>
  <c r="Q204" i="1"/>
  <c r="R204" i="1"/>
  <c r="S204" i="1"/>
  <c r="T204" i="1"/>
  <c r="Q205" i="1"/>
  <c r="R205" i="1"/>
  <c r="S205" i="1"/>
  <c r="T205" i="1"/>
  <c r="Q206" i="1"/>
  <c r="R206" i="1"/>
  <c r="S206" i="1"/>
  <c r="T206" i="1"/>
  <c r="Q207" i="1"/>
  <c r="R207" i="1"/>
  <c r="S207" i="1"/>
  <c r="T207" i="1"/>
  <c r="Q208" i="1"/>
  <c r="R208" i="1"/>
  <c r="S208" i="1"/>
  <c r="T208" i="1"/>
  <c r="Q209" i="1"/>
  <c r="R209" i="1"/>
  <c r="S209" i="1"/>
  <c r="T209" i="1"/>
  <c r="Q210" i="1"/>
  <c r="R210" i="1"/>
  <c r="S210" i="1"/>
  <c r="T210" i="1"/>
  <c r="Q211" i="1"/>
  <c r="R211" i="1"/>
  <c r="S211" i="1"/>
  <c r="T211" i="1"/>
  <c r="Q212" i="1"/>
  <c r="R212" i="1"/>
  <c r="S212" i="1"/>
  <c r="T212" i="1"/>
  <c r="Q213" i="1"/>
  <c r="R213" i="1"/>
  <c r="S213" i="1"/>
  <c r="T213" i="1"/>
  <c r="Q214" i="1"/>
  <c r="R214" i="1"/>
  <c r="S214" i="1"/>
  <c r="T214" i="1"/>
  <c r="Q215" i="1"/>
  <c r="R215" i="1"/>
  <c r="S215" i="1"/>
  <c r="T215" i="1"/>
  <c r="Q216" i="1"/>
  <c r="R216" i="1"/>
  <c r="S216" i="1"/>
  <c r="T216" i="1"/>
  <c r="Q217" i="1"/>
  <c r="R217" i="1"/>
  <c r="S217" i="1"/>
  <c r="T217" i="1"/>
  <c r="Q218" i="1"/>
  <c r="R218" i="1"/>
  <c r="S218" i="1"/>
  <c r="T218" i="1"/>
  <c r="Q219" i="1"/>
  <c r="R219" i="1"/>
  <c r="S219" i="1"/>
  <c r="T219" i="1"/>
  <c r="Q220" i="1"/>
  <c r="R220" i="1"/>
  <c r="S220" i="1"/>
  <c r="T220" i="1"/>
  <c r="Q221" i="1"/>
  <c r="R221" i="1"/>
  <c r="S221" i="1"/>
  <c r="T221" i="1"/>
  <c r="Q222" i="1"/>
  <c r="R222" i="1"/>
  <c r="S222" i="1"/>
  <c r="T222" i="1"/>
  <c r="Q223" i="1"/>
  <c r="R223" i="1"/>
  <c r="S223" i="1"/>
  <c r="T223" i="1"/>
  <c r="Q224" i="1"/>
  <c r="R224" i="1"/>
  <c r="S224" i="1"/>
  <c r="T224" i="1"/>
  <c r="Q225" i="1"/>
  <c r="R225" i="1"/>
  <c r="S225" i="1"/>
  <c r="T225" i="1"/>
  <c r="Q226" i="1"/>
  <c r="R226" i="1"/>
  <c r="S226" i="1"/>
  <c r="T226" i="1"/>
  <c r="Q227" i="1"/>
  <c r="R227" i="1"/>
  <c r="S227" i="1"/>
  <c r="T227" i="1"/>
  <c r="Q228" i="1"/>
  <c r="R228" i="1"/>
  <c r="S228" i="1"/>
  <c r="T228" i="1"/>
  <c r="Q229" i="1"/>
  <c r="R229" i="1"/>
  <c r="S229" i="1"/>
  <c r="T229" i="1"/>
  <c r="Q230" i="1"/>
  <c r="R230" i="1"/>
  <c r="S230" i="1"/>
  <c r="T230" i="1"/>
  <c r="Q231" i="1"/>
  <c r="R231" i="1"/>
  <c r="S231" i="1"/>
  <c r="T231" i="1"/>
  <c r="Q232" i="1"/>
  <c r="R232" i="1"/>
  <c r="S232" i="1"/>
  <c r="T232" i="1"/>
  <c r="Q233" i="1"/>
  <c r="R233" i="1"/>
  <c r="S233" i="1"/>
  <c r="T233" i="1"/>
  <c r="Q234" i="1"/>
  <c r="R234" i="1"/>
  <c r="S234" i="1"/>
  <c r="T234" i="1"/>
  <c r="Q235" i="1"/>
  <c r="R235" i="1"/>
  <c r="S235" i="1"/>
  <c r="T235" i="1"/>
  <c r="Q236" i="1"/>
  <c r="R236" i="1"/>
  <c r="S236" i="1"/>
  <c r="T236" i="1"/>
  <c r="Q237" i="1"/>
  <c r="R237" i="1"/>
  <c r="S237" i="1"/>
  <c r="T237" i="1"/>
  <c r="Q238" i="1"/>
  <c r="R238" i="1"/>
  <c r="S238" i="1"/>
  <c r="T238" i="1"/>
  <c r="Q239" i="1"/>
  <c r="R239" i="1"/>
  <c r="S239" i="1"/>
  <c r="T239" i="1"/>
  <c r="Q240" i="1"/>
  <c r="R240" i="1"/>
  <c r="S240" i="1"/>
  <c r="T240" i="1"/>
  <c r="Q241" i="1"/>
  <c r="R241" i="1"/>
  <c r="S241" i="1"/>
  <c r="T241" i="1"/>
  <c r="Q242" i="1"/>
  <c r="R242" i="1"/>
  <c r="S242" i="1"/>
  <c r="T242" i="1"/>
  <c r="Q243" i="1"/>
  <c r="R243" i="1"/>
  <c r="S243" i="1"/>
  <c r="T243" i="1"/>
  <c r="Q244" i="1"/>
  <c r="R244" i="1"/>
  <c r="S244" i="1"/>
  <c r="T244" i="1"/>
  <c r="Q245" i="1"/>
  <c r="R245" i="1"/>
  <c r="S245" i="1"/>
  <c r="T245" i="1"/>
  <c r="Q246" i="1"/>
  <c r="R246" i="1"/>
  <c r="S246" i="1"/>
  <c r="T246" i="1"/>
  <c r="Q247" i="1"/>
  <c r="R247" i="1"/>
  <c r="S247" i="1"/>
  <c r="T247" i="1"/>
  <c r="Q248" i="1"/>
  <c r="R248" i="1"/>
  <c r="S248" i="1"/>
  <c r="T248" i="1"/>
  <c r="Q249" i="1"/>
  <c r="R249" i="1"/>
  <c r="S249" i="1"/>
  <c r="T249" i="1"/>
  <c r="Q250" i="1"/>
  <c r="R250" i="1"/>
  <c r="S250" i="1"/>
  <c r="T250" i="1"/>
  <c r="Q251" i="1"/>
  <c r="R251" i="1"/>
  <c r="S251" i="1"/>
  <c r="T251" i="1"/>
  <c r="Q252" i="1"/>
  <c r="R252" i="1"/>
  <c r="S252" i="1"/>
  <c r="T252" i="1"/>
  <c r="Q253" i="1"/>
  <c r="R253" i="1"/>
  <c r="S253" i="1"/>
  <c r="T253" i="1"/>
  <c r="Q254" i="1"/>
  <c r="R254" i="1"/>
  <c r="S254" i="1"/>
  <c r="T254" i="1"/>
  <c r="Q255" i="1"/>
  <c r="R255" i="1"/>
  <c r="S255" i="1"/>
  <c r="T255" i="1"/>
  <c r="Q256" i="1"/>
  <c r="R256" i="1"/>
  <c r="S256" i="1"/>
  <c r="T256" i="1"/>
  <c r="Q257" i="1"/>
  <c r="R257" i="1"/>
  <c r="S257" i="1"/>
  <c r="T257" i="1"/>
  <c r="Q258" i="1"/>
  <c r="R258" i="1"/>
  <c r="S258" i="1"/>
  <c r="T258" i="1"/>
  <c r="Q259" i="1"/>
  <c r="R259" i="1"/>
  <c r="S259" i="1"/>
  <c r="T259" i="1"/>
  <c r="Q260" i="1"/>
  <c r="R260" i="1"/>
  <c r="S260" i="1"/>
  <c r="T260" i="1"/>
  <c r="Q261" i="1"/>
  <c r="R261" i="1"/>
  <c r="S261" i="1"/>
  <c r="T261" i="1"/>
  <c r="Q262" i="1"/>
  <c r="R262" i="1"/>
  <c r="S262" i="1"/>
  <c r="T262" i="1"/>
  <c r="Q263" i="1"/>
  <c r="R263" i="1"/>
  <c r="S263" i="1"/>
  <c r="T263" i="1"/>
  <c r="Q264" i="1"/>
  <c r="R264" i="1"/>
  <c r="S264" i="1"/>
  <c r="T264" i="1"/>
  <c r="Q265" i="1"/>
  <c r="R265" i="1"/>
  <c r="S265" i="1"/>
  <c r="T265" i="1"/>
  <c r="Q266" i="1"/>
  <c r="R266" i="1"/>
  <c r="S266" i="1"/>
  <c r="T266" i="1"/>
  <c r="Q267" i="1"/>
  <c r="R267" i="1"/>
  <c r="S267" i="1"/>
  <c r="T267" i="1"/>
  <c r="Q268" i="1"/>
  <c r="R268" i="1"/>
  <c r="S268" i="1"/>
  <c r="T268" i="1"/>
  <c r="Q269" i="1"/>
  <c r="R269" i="1"/>
  <c r="S269" i="1"/>
  <c r="T269" i="1"/>
  <c r="Q270" i="1"/>
  <c r="R270" i="1"/>
  <c r="S270" i="1"/>
  <c r="T270" i="1"/>
  <c r="Q271" i="1"/>
  <c r="R271" i="1"/>
  <c r="S271" i="1"/>
  <c r="T271" i="1"/>
  <c r="Q272" i="1"/>
  <c r="R272" i="1"/>
  <c r="S272" i="1"/>
  <c r="T272" i="1"/>
  <c r="Q273" i="1"/>
  <c r="R273" i="1"/>
  <c r="S273" i="1"/>
  <c r="T273" i="1"/>
  <c r="Q274" i="1"/>
  <c r="R274" i="1"/>
  <c r="S274" i="1"/>
  <c r="T274" i="1"/>
  <c r="Q275" i="1"/>
  <c r="R275" i="1"/>
  <c r="S275" i="1"/>
  <c r="T275" i="1"/>
  <c r="Q276" i="1"/>
  <c r="R276" i="1"/>
  <c r="S276" i="1"/>
  <c r="T276" i="1"/>
  <c r="Q277" i="1"/>
  <c r="R277" i="1"/>
  <c r="S277" i="1"/>
  <c r="T277" i="1"/>
  <c r="Q278" i="1"/>
  <c r="R278" i="1"/>
  <c r="S278" i="1"/>
  <c r="T278" i="1"/>
  <c r="Q279" i="1"/>
  <c r="R279" i="1"/>
  <c r="S279" i="1"/>
  <c r="T279" i="1"/>
  <c r="Q280" i="1"/>
  <c r="R280" i="1"/>
  <c r="S280" i="1"/>
  <c r="T280" i="1"/>
  <c r="Q281" i="1"/>
  <c r="R281" i="1"/>
  <c r="S281" i="1"/>
  <c r="T281" i="1"/>
  <c r="Q282" i="1"/>
  <c r="R282" i="1"/>
  <c r="S282" i="1"/>
  <c r="T282" i="1"/>
  <c r="Q283" i="1"/>
  <c r="R283" i="1"/>
  <c r="S283" i="1"/>
  <c r="T283" i="1"/>
  <c r="Q284" i="1"/>
  <c r="R284" i="1"/>
  <c r="S284" i="1"/>
  <c r="T284" i="1"/>
  <c r="Q285" i="1"/>
  <c r="R285" i="1"/>
  <c r="S285" i="1"/>
  <c r="T285" i="1"/>
  <c r="Q286" i="1"/>
  <c r="R286" i="1"/>
  <c r="S286" i="1"/>
  <c r="T286" i="1"/>
  <c r="Q287" i="1"/>
  <c r="R287" i="1"/>
  <c r="S287" i="1"/>
  <c r="T287" i="1"/>
  <c r="Q288" i="1"/>
  <c r="R288" i="1"/>
  <c r="S288" i="1"/>
  <c r="T288" i="1"/>
  <c r="Q289" i="1"/>
  <c r="R289" i="1"/>
  <c r="S289" i="1"/>
  <c r="T289" i="1"/>
  <c r="Q290" i="1"/>
  <c r="R290" i="1"/>
  <c r="S290" i="1"/>
  <c r="T290" i="1"/>
  <c r="Q291" i="1"/>
  <c r="R291" i="1"/>
  <c r="S291" i="1"/>
  <c r="T291" i="1"/>
  <c r="Q292" i="1"/>
  <c r="R292" i="1"/>
  <c r="S292" i="1"/>
  <c r="T292" i="1"/>
  <c r="Q293" i="1"/>
  <c r="R293" i="1"/>
  <c r="S293" i="1"/>
  <c r="T293" i="1"/>
  <c r="Q294" i="1"/>
  <c r="R294" i="1"/>
  <c r="S294" i="1"/>
  <c r="T294" i="1"/>
  <c r="Q295" i="1"/>
  <c r="R295" i="1"/>
  <c r="S295" i="1"/>
  <c r="T295" i="1"/>
  <c r="Q296" i="1"/>
  <c r="R296" i="1"/>
  <c r="S296" i="1"/>
  <c r="T296" i="1"/>
  <c r="Q297" i="1"/>
  <c r="R297" i="1"/>
  <c r="S297" i="1"/>
  <c r="T297" i="1"/>
  <c r="Q298" i="1"/>
  <c r="R298" i="1"/>
  <c r="S298" i="1"/>
  <c r="T298" i="1"/>
  <c r="Q299" i="1"/>
  <c r="R299" i="1"/>
  <c r="S299" i="1"/>
  <c r="T299" i="1"/>
  <c r="Q300" i="1"/>
  <c r="R300" i="1"/>
  <c r="S300" i="1"/>
  <c r="T300" i="1"/>
  <c r="Q301" i="1"/>
  <c r="R301" i="1"/>
  <c r="S301" i="1"/>
  <c r="T301" i="1"/>
  <c r="Q302" i="1"/>
  <c r="R302" i="1"/>
  <c r="S302" i="1"/>
  <c r="T302" i="1"/>
  <c r="Q303" i="1"/>
  <c r="R303" i="1"/>
  <c r="S303" i="1"/>
  <c r="T303" i="1"/>
  <c r="Q304" i="1"/>
  <c r="R304" i="1"/>
  <c r="S304" i="1"/>
  <c r="T304" i="1"/>
  <c r="Q305" i="1"/>
  <c r="R305" i="1"/>
  <c r="S305" i="1"/>
  <c r="T305" i="1"/>
  <c r="Q306" i="1"/>
  <c r="R306" i="1"/>
  <c r="S306" i="1"/>
  <c r="T306" i="1"/>
  <c r="Q307" i="1"/>
  <c r="R307" i="1"/>
  <c r="S307" i="1"/>
  <c r="T307" i="1"/>
  <c r="Q308" i="1"/>
  <c r="R308" i="1"/>
  <c r="S308" i="1"/>
  <c r="T308" i="1"/>
  <c r="Q309" i="1"/>
  <c r="R309" i="1"/>
  <c r="S309" i="1"/>
  <c r="T309" i="1"/>
  <c r="Q310" i="1"/>
  <c r="R310" i="1"/>
  <c r="S310" i="1"/>
  <c r="T310" i="1"/>
  <c r="Q311" i="1"/>
  <c r="R311" i="1"/>
  <c r="S311" i="1"/>
  <c r="T311" i="1"/>
  <c r="Q312" i="1"/>
  <c r="R312" i="1"/>
  <c r="S312" i="1"/>
  <c r="T312" i="1"/>
  <c r="Q313" i="1"/>
  <c r="R313" i="1"/>
  <c r="S313" i="1"/>
  <c r="T313" i="1"/>
  <c r="Q314" i="1"/>
  <c r="R314" i="1"/>
  <c r="S314" i="1"/>
  <c r="T314" i="1"/>
  <c r="Q315" i="1"/>
  <c r="R315" i="1"/>
  <c r="S315" i="1"/>
  <c r="T315" i="1"/>
  <c r="Q316" i="1"/>
  <c r="R316" i="1"/>
  <c r="S316" i="1"/>
  <c r="T316" i="1"/>
  <c r="Q317" i="1"/>
  <c r="R317" i="1"/>
  <c r="S317" i="1"/>
  <c r="T317" i="1"/>
  <c r="Q318" i="1"/>
  <c r="R318" i="1"/>
  <c r="S318" i="1"/>
  <c r="T318" i="1"/>
  <c r="Q319" i="1"/>
  <c r="R319" i="1"/>
  <c r="S319" i="1"/>
  <c r="T319" i="1"/>
  <c r="Q320" i="1"/>
  <c r="R320" i="1"/>
  <c r="S320" i="1"/>
  <c r="T320" i="1"/>
  <c r="Q321" i="1"/>
  <c r="R321" i="1"/>
  <c r="S321" i="1"/>
  <c r="T321" i="1"/>
  <c r="Q322" i="1"/>
  <c r="R322" i="1"/>
  <c r="S322" i="1"/>
  <c r="T322" i="1"/>
  <c r="Q323" i="1"/>
  <c r="R323" i="1"/>
  <c r="S323" i="1"/>
  <c r="T323" i="1"/>
  <c r="Q324" i="1"/>
  <c r="R324" i="1"/>
  <c r="S324" i="1"/>
  <c r="T324" i="1"/>
  <c r="Q325" i="1"/>
  <c r="R325" i="1"/>
  <c r="S325" i="1"/>
  <c r="T325" i="1"/>
  <c r="Q326" i="1"/>
  <c r="R326" i="1"/>
  <c r="S326" i="1"/>
  <c r="T326" i="1"/>
  <c r="Q327" i="1"/>
  <c r="R327" i="1"/>
  <c r="S327" i="1"/>
  <c r="T327" i="1"/>
  <c r="Q328" i="1"/>
  <c r="R328" i="1"/>
  <c r="S328" i="1"/>
  <c r="T328" i="1"/>
  <c r="Q329" i="1"/>
  <c r="R329" i="1"/>
  <c r="S329" i="1"/>
  <c r="T329" i="1"/>
  <c r="Q330" i="1"/>
  <c r="R330" i="1"/>
  <c r="S330" i="1"/>
  <c r="T330" i="1"/>
  <c r="Q331" i="1"/>
  <c r="R331" i="1"/>
  <c r="S331" i="1"/>
  <c r="T331" i="1"/>
  <c r="Q332" i="1"/>
  <c r="R332" i="1"/>
  <c r="S332" i="1"/>
  <c r="T332" i="1"/>
  <c r="Q333" i="1"/>
  <c r="R333" i="1"/>
  <c r="S333" i="1"/>
  <c r="T333" i="1"/>
  <c r="Q334" i="1"/>
  <c r="R334" i="1"/>
  <c r="S334" i="1"/>
  <c r="T334" i="1"/>
  <c r="Q335" i="1"/>
  <c r="R335" i="1"/>
  <c r="S335" i="1"/>
  <c r="T335" i="1"/>
  <c r="Q336" i="1"/>
  <c r="R336" i="1"/>
  <c r="S336" i="1"/>
  <c r="T336" i="1"/>
  <c r="Q337" i="1"/>
  <c r="R337" i="1"/>
  <c r="S337" i="1"/>
  <c r="T337" i="1"/>
  <c r="Q338" i="1"/>
  <c r="R338" i="1"/>
  <c r="S338" i="1"/>
  <c r="T338" i="1"/>
  <c r="Q339" i="1"/>
  <c r="R339" i="1"/>
  <c r="S339" i="1"/>
  <c r="T339" i="1"/>
  <c r="Q340" i="1"/>
  <c r="R340" i="1"/>
  <c r="S340" i="1"/>
  <c r="T340" i="1"/>
  <c r="Q341" i="1"/>
  <c r="R341" i="1"/>
  <c r="S341" i="1"/>
  <c r="T341" i="1"/>
  <c r="Q342" i="1"/>
  <c r="R342" i="1"/>
  <c r="S342" i="1"/>
  <c r="T342" i="1"/>
  <c r="Q343" i="1"/>
  <c r="R343" i="1"/>
  <c r="S343" i="1"/>
  <c r="T343" i="1"/>
  <c r="Q344" i="1"/>
  <c r="R344" i="1"/>
  <c r="S344" i="1"/>
  <c r="T344" i="1"/>
  <c r="Q345" i="1"/>
  <c r="R345" i="1"/>
  <c r="S345" i="1"/>
  <c r="T345" i="1"/>
  <c r="Q346" i="1"/>
  <c r="R346" i="1"/>
  <c r="S346" i="1"/>
  <c r="T346" i="1"/>
  <c r="Q347" i="1"/>
  <c r="R347" i="1"/>
  <c r="S347" i="1"/>
  <c r="T347" i="1"/>
  <c r="Q348" i="1"/>
  <c r="R348" i="1"/>
  <c r="S348" i="1"/>
  <c r="T348" i="1"/>
  <c r="Q349" i="1"/>
  <c r="R349" i="1"/>
  <c r="S349" i="1"/>
  <c r="T349" i="1"/>
  <c r="Q350" i="1"/>
  <c r="R350" i="1"/>
  <c r="S350" i="1"/>
  <c r="T350" i="1"/>
  <c r="Q351" i="1"/>
  <c r="R351" i="1"/>
  <c r="S351" i="1"/>
  <c r="T351" i="1"/>
  <c r="Q352" i="1"/>
  <c r="R352" i="1"/>
  <c r="S352" i="1"/>
  <c r="T352" i="1"/>
  <c r="Q353" i="1"/>
  <c r="R353" i="1"/>
  <c r="S353" i="1"/>
  <c r="T353" i="1"/>
  <c r="Q354" i="1"/>
  <c r="R354" i="1"/>
  <c r="S354" i="1"/>
  <c r="T354" i="1"/>
  <c r="Q355" i="1"/>
  <c r="R355" i="1"/>
  <c r="S355" i="1"/>
  <c r="T355" i="1"/>
  <c r="Q356" i="1"/>
  <c r="R356" i="1"/>
  <c r="S356" i="1"/>
  <c r="T356" i="1"/>
  <c r="Q357" i="1"/>
  <c r="R357" i="1"/>
  <c r="S357" i="1"/>
  <c r="T357" i="1"/>
  <c r="Q358" i="1"/>
  <c r="R358" i="1"/>
  <c r="S358" i="1"/>
  <c r="T358" i="1"/>
  <c r="Q359" i="1"/>
  <c r="R359" i="1"/>
  <c r="S359" i="1"/>
  <c r="T359" i="1"/>
  <c r="Q360" i="1"/>
  <c r="R360" i="1"/>
  <c r="S360" i="1"/>
  <c r="T360" i="1"/>
  <c r="Q361" i="1"/>
  <c r="R361" i="1"/>
  <c r="S361" i="1"/>
  <c r="T361" i="1"/>
  <c r="Q362" i="1"/>
  <c r="R362" i="1"/>
  <c r="S362" i="1"/>
  <c r="T362" i="1"/>
  <c r="Q363" i="1"/>
  <c r="R363" i="1"/>
  <c r="S363" i="1"/>
  <c r="T363" i="1"/>
  <c r="Q364" i="1"/>
  <c r="R364" i="1"/>
  <c r="S364" i="1"/>
  <c r="T364" i="1"/>
  <c r="Q365" i="1"/>
  <c r="R365" i="1"/>
  <c r="S365" i="1"/>
  <c r="T365" i="1"/>
  <c r="Q366" i="1"/>
  <c r="R366" i="1"/>
  <c r="S366" i="1"/>
  <c r="T366" i="1"/>
  <c r="Q367" i="1"/>
  <c r="R367" i="1"/>
  <c r="S367" i="1"/>
  <c r="T367" i="1"/>
  <c r="Q368" i="1"/>
  <c r="R368" i="1"/>
  <c r="S368" i="1"/>
  <c r="T368" i="1"/>
  <c r="Q369" i="1"/>
  <c r="R369" i="1"/>
  <c r="S369" i="1"/>
  <c r="T369" i="1"/>
  <c r="Q370" i="1"/>
  <c r="R370" i="1"/>
  <c r="S370" i="1"/>
  <c r="T370" i="1"/>
  <c r="Q371" i="1"/>
  <c r="R371" i="1"/>
  <c r="S371" i="1"/>
  <c r="T371" i="1"/>
  <c r="Q372" i="1"/>
  <c r="R372" i="1"/>
  <c r="S372" i="1"/>
  <c r="T372" i="1"/>
  <c r="Q373" i="1"/>
  <c r="R373" i="1"/>
  <c r="S373" i="1"/>
  <c r="T373" i="1"/>
  <c r="Q374" i="1"/>
  <c r="R374" i="1"/>
  <c r="S374" i="1"/>
  <c r="T374" i="1"/>
  <c r="Q375" i="1"/>
  <c r="R375" i="1"/>
  <c r="S375" i="1"/>
  <c r="T375" i="1"/>
  <c r="Q376" i="1"/>
  <c r="R376" i="1"/>
  <c r="S376" i="1"/>
  <c r="T376" i="1"/>
  <c r="Q377" i="1"/>
  <c r="R377" i="1"/>
  <c r="S377" i="1"/>
  <c r="T377" i="1"/>
  <c r="Q378" i="1"/>
  <c r="R378" i="1"/>
  <c r="S378" i="1"/>
  <c r="T378" i="1"/>
  <c r="Q379" i="1"/>
  <c r="R379" i="1"/>
  <c r="S379" i="1"/>
  <c r="T379" i="1"/>
  <c r="Q380" i="1"/>
  <c r="R380" i="1"/>
  <c r="S380" i="1"/>
  <c r="T380" i="1"/>
  <c r="Q381" i="1"/>
  <c r="R381" i="1"/>
  <c r="S381" i="1"/>
  <c r="T381" i="1"/>
  <c r="Q382" i="1"/>
  <c r="R382" i="1"/>
  <c r="S382" i="1"/>
  <c r="T382" i="1"/>
  <c r="Q383" i="1"/>
  <c r="R383" i="1"/>
  <c r="S383" i="1"/>
  <c r="T383" i="1"/>
  <c r="Q384" i="1"/>
  <c r="R384" i="1"/>
  <c r="S384" i="1"/>
  <c r="T384" i="1"/>
  <c r="Q385" i="1"/>
  <c r="R385" i="1"/>
  <c r="S385" i="1"/>
  <c r="T385" i="1"/>
  <c r="Q386" i="1"/>
  <c r="R386" i="1"/>
  <c r="S386" i="1"/>
  <c r="T386" i="1"/>
  <c r="Q387" i="1"/>
  <c r="R387" i="1"/>
  <c r="S387" i="1"/>
  <c r="T387" i="1"/>
  <c r="Q388" i="1"/>
  <c r="R388" i="1"/>
  <c r="S388" i="1"/>
  <c r="T388" i="1"/>
  <c r="Q389" i="1"/>
  <c r="R389" i="1"/>
  <c r="S389" i="1"/>
  <c r="T389" i="1"/>
  <c r="Q390" i="1"/>
  <c r="R390" i="1"/>
  <c r="S390" i="1"/>
  <c r="T390" i="1"/>
  <c r="Q391" i="1"/>
  <c r="R391" i="1"/>
  <c r="S391" i="1"/>
  <c r="T391" i="1"/>
  <c r="Q392" i="1"/>
  <c r="R392" i="1"/>
  <c r="S392" i="1"/>
  <c r="T392" i="1"/>
  <c r="Q393" i="1"/>
  <c r="R393" i="1"/>
  <c r="S393" i="1"/>
  <c r="T393" i="1"/>
  <c r="Q394" i="1"/>
  <c r="R394" i="1"/>
  <c r="S394" i="1"/>
  <c r="T394" i="1"/>
  <c r="Q395" i="1"/>
  <c r="R395" i="1"/>
  <c r="S395" i="1"/>
  <c r="T395" i="1"/>
  <c r="Q396" i="1"/>
  <c r="R396" i="1"/>
  <c r="S396" i="1"/>
  <c r="T396" i="1"/>
  <c r="Q397" i="1"/>
  <c r="R397" i="1"/>
  <c r="S397" i="1"/>
  <c r="T397" i="1"/>
  <c r="Q398" i="1"/>
  <c r="R398" i="1"/>
  <c r="S398" i="1"/>
  <c r="T398" i="1"/>
  <c r="Q399" i="1"/>
  <c r="R399" i="1"/>
  <c r="S399" i="1"/>
  <c r="T399" i="1"/>
  <c r="Q400" i="1"/>
  <c r="R400" i="1"/>
  <c r="S400" i="1"/>
  <c r="T400" i="1"/>
  <c r="Q401" i="1"/>
  <c r="R401" i="1"/>
  <c r="S401" i="1"/>
  <c r="T401" i="1"/>
  <c r="Q402" i="1"/>
  <c r="R402" i="1"/>
  <c r="S402" i="1"/>
  <c r="T402" i="1"/>
  <c r="Q403" i="1"/>
  <c r="R403" i="1"/>
  <c r="S403" i="1"/>
  <c r="T403" i="1"/>
  <c r="Q404" i="1"/>
  <c r="R404" i="1"/>
  <c r="S404" i="1"/>
  <c r="T404" i="1"/>
  <c r="Q405" i="1"/>
  <c r="R405" i="1"/>
  <c r="S405" i="1"/>
  <c r="T405" i="1"/>
  <c r="Q406" i="1"/>
  <c r="R406" i="1"/>
  <c r="S406" i="1"/>
  <c r="T406" i="1"/>
  <c r="Q407" i="1"/>
  <c r="R407" i="1"/>
  <c r="S407" i="1"/>
  <c r="T407" i="1"/>
  <c r="Q408" i="1"/>
  <c r="R408" i="1"/>
  <c r="S408" i="1"/>
  <c r="T408" i="1"/>
  <c r="Q409" i="1"/>
  <c r="R409" i="1"/>
  <c r="S409" i="1"/>
  <c r="T409" i="1"/>
  <c r="Q410" i="1"/>
  <c r="R410" i="1"/>
  <c r="S410" i="1"/>
  <c r="T410" i="1"/>
  <c r="Q411" i="1"/>
  <c r="R411" i="1"/>
  <c r="S411" i="1"/>
  <c r="T411" i="1"/>
  <c r="Q412" i="1"/>
  <c r="R412" i="1"/>
  <c r="S412" i="1"/>
  <c r="T412" i="1"/>
  <c r="Q413" i="1"/>
  <c r="R413" i="1"/>
  <c r="S413" i="1"/>
  <c r="T413" i="1"/>
  <c r="Q414" i="1"/>
  <c r="R414" i="1"/>
  <c r="S414" i="1"/>
  <c r="T414" i="1"/>
  <c r="Q415" i="1"/>
  <c r="R415" i="1"/>
  <c r="S415" i="1"/>
  <c r="T415" i="1"/>
  <c r="Q416" i="1"/>
  <c r="R416" i="1"/>
  <c r="S416" i="1"/>
  <c r="T416" i="1"/>
  <c r="Q417" i="1"/>
  <c r="R417" i="1"/>
  <c r="S417" i="1"/>
  <c r="T417" i="1"/>
  <c r="Q418" i="1"/>
  <c r="R418" i="1"/>
  <c r="S418" i="1"/>
  <c r="T418" i="1"/>
  <c r="Q419" i="1"/>
  <c r="R419" i="1"/>
  <c r="S419" i="1"/>
  <c r="T419" i="1"/>
  <c r="Q420" i="1"/>
  <c r="R420" i="1"/>
  <c r="S420" i="1"/>
  <c r="T420" i="1"/>
  <c r="Q421" i="1"/>
  <c r="R421" i="1"/>
  <c r="S421" i="1"/>
  <c r="T421" i="1"/>
  <c r="Q422" i="1"/>
  <c r="R422" i="1"/>
  <c r="S422" i="1"/>
  <c r="T422" i="1"/>
  <c r="Q423" i="1"/>
  <c r="R423" i="1"/>
  <c r="S423" i="1"/>
  <c r="T423" i="1"/>
  <c r="Q424" i="1"/>
  <c r="R424" i="1"/>
  <c r="S424" i="1"/>
  <c r="T424" i="1"/>
  <c r="Q425" i="1"/>
  <c r="R425" i="1"/>
  <c r="S425" i="1"/>
  <c r="T425" i="1"/>
  <c r="Q426" i="1"/>
  <c r="R426" i="1"/>
  <c r="S426" i="1"/>
  <c r="T426" i="1"/>
  <c r="Q427" i="1"/>
  <c r="R427" i="1"/>
  <c r="S427" i="1"/>
  <c r="T427" i="1"/>
  <c r="Q428" i="1"/>
  <c r="R428" i="1"/>
  <c r="S428" i="1"/>
  <c r="T428" i="1"/>
  <c r="Q429" i="1"/>
  <c r="R429" i="1"/>
  <c r="S429" i="1"/>
  <c r="T429" i="1"/>
  <c r="Q430" i="1"/>
  <c r="R430" i="1"/>
  <c r="S430" i="1"/>
  <c r="T430" i="1"/>
  <c r="Q431" i="1"/>
  <c r="R431" i="1"/>
  <c r="S431" i="1"/>
  <c r="T431" i="1"/>
  <c r="Q432" i="1"/>
  <c r="R432" i="1"/>
  <c r="S432" i="1"/>
  <c r="T432" i="1"/>
  <c r="Q433" i="1"/>
  <c r="R433" i="1"/>
  <c r="S433" i="1"/>
  <c r="T433" i="1"/>
  <c r="Q434" i="1"/>
  <c r="R434" i="1"/>
  <c r="S434" i="1"/>
  <c r="T434" i="1"/>
  <c r="Q435" i="1"/>
  <c r="R435" i="1"/>
  <c r="S435" i="1"/>
  <c r="T435" i="1"/>
  <c r="Q436" i="1"/>
  <c r="R436" i="1"/>
  <c r="S436" i="1"/>
  <c r="T436" i="1"/>
  <c r="Q437" i="1"/>
  <c r="R437" i="1"/>
  <c r="S437" i="1"/>
  <c r="T437" i="1"/>
  <c r="Q438" i="1"/>
  <c r="R438" i="1"/>
  <c r="S438" i="1"/>
  <c r="T438" i="1"/>
  <c r="Q439" i="1"/>
  <c r="R439" i="1"/>
  <c r="S439" i="1"/>
  <c r="T439" i="1"/>
  <c r="Q440" i="1"/>
  <c r="R440" i="1"/>
  <c r="S440" i="1"/>
  <c r="T440" i="1"/>
  <c r="Q441" i="1"/>
  <c r="R441" i="1"/>
  <c r="S441" i="1"/>
  <c r="T441" i="1"/>
  <c r="Q442" i="1"/>
  <c r="R442" i="1"/>
  <c r="S442" i="1"/>
  <c r="T442" i="1"/>
  <c r="Q443" i="1"/>
  <c r="R443" i="1"/>
  <c r="S443" i="1"/>
  <c r="T443" i="1"/>
  <c r="Q444" i="1"/>
  <c r="R444" i="1"/>
  <c r="S444" i="1"/>
  <c r="T444" i="1"/>
  <c r="Q445" i="1"/>
  <c r="R445" i="1"/>
  <c r="S445" i="1"/>
  <c r="T445" i="1"/>
  <c r="Q446" i="1"/>
  <c r="R446" i="1"/>
  <c r="S446" i="1"/>
  <c r="T446" i="1"/>
  <c r="Q447" i="1"/>
  <c r="R447" i="1"/>
  <c r="S447" i="1"/>
  <c r="T447" i="1"/>
  <c r="Q448" i="1"/>
  <c r="R448" i="1"/>
  <c r="S448" i="1"/>
  <c r="T448" i="1"/>
  <c r="Q449" i="1"/>
  <c r="R449" i="1"/>
  <c r="S449" i="1"/>
  <c r="T449" i="1"/>
  <c r="Q450" i="1"/>
  <c r="R450" i="1"/>
  <c r="S450" i="1"/>
  <c r="T450" i="1"/>
  <c r="Q451" i="1"/>
  <c r="R451" i="1"/>
  <c r="S451" i="1"/>
  <c r="T451" i="1"/>
  <c r="Q452" i="1"/>
  <c r="R452" i="1"/>
  <c r="S452" i="1"/>
  <c r="T452" i="1"/>
  <c r="Q453" i="1"/>
  <c r="R453" i="1"/>
  <c r="S453" i="1"/>
  <c r="T453" i="1"/>
  <c r="Q454" i="1"/>
  <c r="R454" i="1"/>
  <c r="S454" i="1"/>
  <c r="T454" i="1"/>
  <c r="Q455" i="1"/>
  <c r="R455" i="1"/>
  <c r="S455" i="1"/>
  <c r="T455" i="1"/>
  <c r="Q456" i="1"/>
  <c r="R456" i="1"/>
  <c r="S456" i="1"/>
  <c r="T456" i="1"/>
  <c r="Q457" i="1"/>
  <c r="R457" i="1"/>
  <c r="S457" i="1"/>
  <c r="T457" i="1"/>
  <c r="Q458" i="1"/>
  <c r="R458" i="1"/>
  <c r="S458" i="1"/>
  <c r="T458" i="1"/>
  <c r="Q459" i="1"/>
  <c r="R459" i="1"/>
  <c r="S459" i="1"/>
  <c r="T459" i="1"/>
  <c r="Q460" i="1"/>
  <c r="R460" i="1"/>
  <c r="S460" i="1"/>
  <c r="T460" i="1"/>
  <c r="Q461" i="1"/>
  <c r="R461" i="1"/>
  <c r="S461" i="1"/>
  <c r="T461" i="1"/>
  <c r="Q462" i="1"/>
  <c r="R462" i="1"/>
  <c r="S462" i="1"/>
  <c r="T462" i="1"/>
  <c r="Q463" i="1"/>
  <c r="R463" i="1"/>
  <c r="S463" i="1"/>
  <c r="T463" i="1"/>
  <c r="Q464" i="1"/>
  <c r="R464" i="1"/>
  <c r="S464" i="1"/>
  <c r="T464" i="1"/>
  <c r="Q465" i="1"/>
  <c r="R465" i="1"/>
  <c r="S465" i="1"/>
  <c r="T465" i="1"/>
  <c r="Q466" i="1"/>
  <c r="R466" i="1"/>
  <c r="S466" i="1"/>
  <c r="T466" i="1"/>
  <c r="Q467" i="1"/>
  <c r="R467" i="1"/>
  <c r="S467" i="1"/>
  <c r="T467" i="1"/>
  <c r="Q468" i="1"/>
  <c r="R468" i="1"/>
  <c r="S468" i="1"/>
  <c r="T468" i="1"/>
  <c r="Q469" i="1"/>
  <c r="R469" i="1"/>
  <c r="S469" i="1"/>
  <c r="T469" i="1"/>
  <c r="Q470" i="1"/>
  <c r="R470" i="1"/>
  <c r="S470" i="1"/>
  <c r="T470" i="1"/>
  <c r="Q471" i="1"/>
  <c r="R471" i="1"/>
  <c r="S471" i="1"/>
  <c r="T471" i="1"/>
  <c r="Q472" i="1"/>
  <c r="R472" i="1"/>
  <c r="S472" i="1"/>
  <c r="T472" i="1"/>
  <c r="Q473" i="1"/>
  <c r="R473" i="1"/>
  <c r="S473" i="1"/>
  <c r="T473" i="1"/>
  <c r="Q474" i="1"/>
  <c r="R474" i="1"/>
  <c r="S474" i="1"/>
  <c r="T474" i="1"/>
  <c r="Q475" i="1"/>
  <c r="R475" i="1"/>
  <c r="S475" i="1"/>
  <c r="T475" i="1"/>
  <c r="Q476" i="1"/>
  <c r="R476" i="1"/>
  <c r="S476" i="1"/>
  <c r="T476" i="1"/>
  <c r="Q477" i="1"/>
  <c r="R477" i="1"/>
  <c r="S477" i="1"/>
  <c r="T477" i="1"/>
  <c r="Q478" i="1"/>
  <c r="R478" i="1"/>
  <c r="S478" i="1"/>
  <c r="T478" i="1"/>
  <c r="Q479" i="1"/>
  <c r="R479" i="1"/>
  <c r="S479" i="1"/>
  <c r="T479" i="1"/>
  <c r="Q480" i="1"/>
  <c r="R480" i="1"/>
  <c r="S480" i="1"/>
  <c r="T480" i="1"/>
  <c r="Q481" i="1"/>
  <c r="R481" i="1"/>
  <c r="S481" i="1"/>
  <c r="T481" i="1"/>
  <c r="Q482" i="1"/>
  <c r="R482" i="1"/>
  <c r="S482" i="1"/>
  <c r="T482" i="1"/>
  <c r="Q483" i="1"/>
  <c r="R483" i="1"/>
  <c r="S483" i="1"/>
  <c r="T483" i="1"/>
  <c r="Q484" i="1"/>
  <c r="R484" i="1"/>
  <c r="S484" i="1"/>
  <c r="T484" i="1"/>
  <c r="Q485" i="1"/>
  <c r="R485" i="1"/>
  <c r="S485" i="1"/>
  <c r="T485" i="1"/>
  <c r="Q486" i="1"/>
  <c r="R486" i="1"/>
  <c r="S486" i="1"/>
  <c r="T486" i="1"/>
  <c r="Q487" i="1"/>
  <c r="R487" i="1"/>
  <c r="S487" i="1"/>
  <c r="T487" i="1"/>
  <c r="Q488" i="1"/>
  <c r="R488" i="1"/>
  <c r="S488" i="1"/>
  <c r="T488" i="1"/>
  <c r="Q489" i="1"/>
  <c r="R489" i="1"/>
  <c r="S489" i="1"/>
  <c r="T489" i="1"/>
  <c r="Q490" i="1"/>
  <c r="R490" i="1"/>
  <c r="S490" i="1"/>
  <c r="T490" i="1"/>
  <c r="Q491" i="1"/>
  <c r="R491" i="1"/>
  <c r="S491" i="1"/>
  <c r="T491" i="1"/>
  <c r="Q492" i="1"/>
  <c r="R492" i="1"/>
  <c r="S492" i="1"/>
  <c r="T492" i="1"/>
  <c r="Q493" i="1"/>
  <c r="R493" i="1"/>
  <c r="S493" i="1"/>
  <c r="T493" i="1"/>
  <c r="Q494" i="1"/>
  <c r="R494" i="1"/>
  <c r="S494" i="1"/>
  <c r="T494" i="1"/>
  <c r="Q495" i="1"/>
  <c r="R495" i="1"/>
  <c r="S495" i="1"/>
  <c r="T495" i="1"/>
  <c r="Q496" i="1"/>
  <c r="R496" i="1"/>
  <c r="S496" i="1"/>
  <c r="T496" i="1"/>
  <c r="Q497" i="1"/>
  <c r="R497" i="1"/>
  <c r="S497" i="1"/>
  <c r="T497" i="1"/>
  <c r="Q498" i="1"/>
  <c r="R498" i="1"/>
  <c r="S498" i="1"/>
  <c r="T498" i="1"/>
  <c r="Q499" i="1"/>
  <c r="R499" i="1"/>
  <c r="S499" i="1"/>
  <c r="T499" i="1"/>
  <c r="Q500" i="1"/>
  <c r="R500" i="1"/>
  <c r="S500" i="1"/>
  <c r="T500" i="1"/>
  <c r="Q501" i="1"/>
  <c r="R501" i="1"/>
  <c r="S501" i="1"/>
  <c r="T501" i="1"/>
  <c r="Q502" i="1"/>
  <c r="R502" i="1"/>
  <c r="S502" i="1"/>
  <c r="T502" i="1"/>
  <c r="Q503" i="1"/>
  <c r="R503" i="1"/>
  <c r="S503" i="1"/>
  <c r="T503" i="1"/>
  <c r="Q504" i="1"/>
  <c r="R504" i="1"/>
  <c r="S504" i="1"/>
  <c r="T504" i="1"/>
  <c r="Q505" i="1"/>
  <c r="R505" i="1"/>
  <c r="S505" i="1"/>
  <c r="T505" i="1"/>
  <c r="Q506" i="1"/>
  <c r="R506" i="1"/>
  <c r="S506" i="1"/>
  <c r="T506" i="1"/>
  <c r="Q507" i="1"/>
  <c r="R507" i="1"/>
  <c r="S507" i="1"/>
  <c r="T507" i="1"/>
  <c r="Q508" i="1"/>
  <c r="R508" i="1"/>
  <c r="S508" i="1"/>
  <c r="T508" i="1"/>
  <c r="Q509" i="1"/>
  <c r="R509" i="1"/>
  <c r="S509" i="1"/>
  <c r="T509" i="1"/>
  <c r="Q510" i="1"/>
  <c r="R510" i="1"/>
  <c r="S510" i="1"/>
  <c r="T510" i="1"/>
  <c r="Q511" i="1"/>
  <c r="R511" i="1"/>
  <c r="S511" i="1"/>
  <c r="T511" i="1"/>
  <c r="Q512" i="1"/>
  <c r="R512" i="1"/>
  <c r="S512" i="1"/>
  <c r="T512" i="1"/>
  <c r="Q513" i="1"/>
  <c r="R513" i="1"/>
  <c r="S513" i="1"/>
  <c r="T513" i="1"/>
  <c r="Q514" i="1"/>
  <c r="R514" i="1"/>
  <c r="S514" i="1"/>
  <c r="T514" i="1"/>
  <c r="Q515" i="1"/>
  <c r="R515" i="1"/>
  <c r="S515" i="1"/>
  <c r="T515" i="1"/>
  <c r="Q516" i="1"/>
  <c r="R516" i="1"/>
  <c r="S516" i="1"/>
  <c r="T516" i="1"/>
  <c r="Q517" i="1"/>
  <c r="R517" i="1"/>
  <c r="S517" i="1"/>
  <c r="T517" i="1"/>
  <c r="Q518" i="1"/>
  <c r="R518" i="1"/>
  <c r="S518" i="1"/>
  <c r="T518" i="1"/>
  <c r="Q519" i="1"/>
  <c r="R519" i="1"/>
  <c r="S519" i="1"/>
  <c r="T519" i="1"/>
  <c r="Q520" i="1"/>
  <c r="R520" i="1"/>
  <c r="S520" i="1"/>
  <c r="T520" i="1"/>
  <c r="Q521" i="1"/>
  <c r="R521" i="1"/>
  <c r="S521" i="1"/>
  <c r="T521" i="1"/>
  <c r="Q522" i="1"/>
  <c r="R522" i="1"/>
  <c r="S522" i="1"/>
  <c r="T522" i="1"/>
  <c r="Q523" i="1"/>
  <c r="R523" i="1"/>
  <c r="S523" i="1"/>
  <c r="T523" i="1"/>
  <c r="Q524" i="1"/>
  <c r="R524" i="1"/>
  <c r="S524" i="1"/>
  <c r="T524" i="1"/>
  <c r="Q525" i="1"/>
  <c r="R525" i="1"/>
  <c r="S525" i="1"/>
  <c r="T525" i="1"/>
  <c r="Q526" i="1"/>
  <c r="R526" i="1"/>
  <c r="S526" i="1"/>
  <c r="T526" i="1"/>
  <c r="Q527" i="1"/>
  <c r="R527" i="1"/>
  <c r="S527" i="1"/>
  <c r="T527" i="1"/>
  <c r="Q528" i="1"/>
  <c r="R528" i="1"/>
  <c r="S528" i="1"/>
  <c r="T528" i="1"/>
  <c r="Q529" i="1"/>
  <c r="R529" i="1"/>
  <c r="S529" i="1"/>
  <c r="T529" i="1"/>
  <c r="Q530" i="1"/>
  <c r="R530" i="1"/>
  <c r="S530" i="1"/>
  <c r="T530" i="1"/>
  <c r="Q531" i="1"/>
  <c r="R531" i="1"/>
  <c r="S531" i="1"/>
  <c r="T531" i="1"/>
  <c r="Q532" i="1"/>
  <c r="R532" i="1"/>
  <c r="S532" i="1"/>
  <c r="T532" i="1"/>
  <c r="Q533" i="1"/>
  <c r="R533" i="1"/>
  <c r="S533" i="1"/>
  <c r="T533" i="1"/>
  <c r="Q534" i="1"/>
  <c r="R534" i="1"/>
  <c r="S534" i="1"/>
  <c r="T534" i="1"/>
  <c r="Q535" i="1"/>
  <c r="R535" i="1"/>
  <c r="S535" i="1"/>
  <c r="T535" i="1"/>
  <c r="Q536" i="1"/>
  <c r="R536" i="1"/>
  <c r="S536" i="1"/>
  <c r="T536" i="1"/>
  <c r="Q537" i="1"/>
  <c r="R537" i="1"/>
  <c r="S537" i="1"/>
  <c r="T537" i="1"/>
  <c r="Q538" i="1"/>
  <c r="R538" i="1"/>
  <c r="S538" i="1"/>
  <c r="T538" i="1"/>
  <c r="Q539" i="1"/>
  <c r="R539" i="1"/>
  <c r="S539" i="1"/>
  <c r="T539" i="1"/>
  <c r="Q540" i="1"/>
  <c r="R540" i="1"/>
  <c r="S540" i="1"/>
  <c r="T540" i="1"/>
  <c r="Q541" i="1"/>
  <c r="R541" i="1"/>
  <c r="S541" i="1"/>
  <c r="T541" i="1"/>
  <c r="Q542" i="1"/>
  <c r="R542" i="1"/>
  <c r="S542" i="1"/>
  <c r="T542" i="1"/>
  <c r="Q543" i="1"/>
  <c r="R543" i="1"/>
  <c r="S543" i="1"/>
  <c r="T543" i="1"/>
  <c r="Q544" i="1"/>
  <c r="R544" i="1"/>
  <c r="S544" i="1"/>
  <c r="T544" i="1"/>
  <c r="Q545" i="1"/>
  <c r="R545" i="1"/>
  <c r="S545" i="1"/>
  <c r="T545" i="1"/>
  <c r="Q546" i="1"/>
  <c r="R546" i="1"/>
  <c r="S546" i="1"/>
  <c r="T546" i="1"/>
  <c r="Q547" i="1"/>
  <c r="R547" i="1"/>
  <c r="S547" i="1"/>
  <c r="T547" i="1"/>
  <c r="Q548" i="1"/>
  <c r="R548" i="1"/>
  <c r="S548" i="1"/>
  <c r="T548" i="1"/>
  <c r="Q549" i="1"/>
  <c r="R549" i="1"/>
  <c r="S549" i="1"/>
  <c r="T549" i="1"/>
  <c r="Q550" i="1"/>
  <c r="R550" i="1"/>
  <c r="S550" i="1"/>
  <c r="T550" i="1"/>
  <c r="Q551" i="1"/>
  <c r="R551" i="1"/>
  <c r="S551" i="1"/>
  <c r="T551" i="1"/>
  <c r="Q552" i="1"/>
  <c r="R552" i="1"/>
  <c r="S552" i="1"/>
  <c r="T552" i="1"/>
  <c r="Q553" i="1"/>
  <c r="R553" i="1"/>
  <c r="S553" i="1"/>
  <c r="T553" i="1"/>
  <c r="Q554" i="1"/>
  <c r="R554" i="1"/>
  <c r="S554" i="1"/>
  <c r="T554" i="1"/>
  <c r="Q555" i="1"/>
  <c r="R555" i="1"/>
  <c r="S555" i="1"/>
  <c r="T555" i="1"/>
  <c r="Q556" i="1"/>
  <c r="R556" i="1"/>
  <c r="S556" i="1"/>
  <c r="T556" i="1"/>
  <c r="Q557" i="1"/>
  <c r="R557" i="1"/>
  <c r="S557" i="1"/>
  <c r="T557" i="1"/>
  <c r="Q558" i="1"/>
  <c r="R558" i="1"/>
  <c r="S558" i="1"/>
  <c r="T558" i="1"/>
  <c r="Q559" i="1"/>
  <c r="R559" i="1"/>
  <c r="S559" i="1"/>
  <c r="T559" i="1"/>
  <c r="Q560" i="1"/>
  <c r="R560" i="1"/>
  <c r="S560" i="1"/>
  <c r="T560" i="1"/>
  <c r="Q561" i="1"/>
  <c r="R561" i="1"/>
  <c r="S561" i="1"/>
  <c r="T561" i="1"/>
  <c r="Q562" i="1"/>
  <c r="R562" i="1"/>
  <c r="S562" i="1"/>
  <c r="T562" i="1"/>
  <c r="Q563" i="1"/>
  <c r="R563" i="1"/>
  <c r="S563" i="1"/>
  <c r="T563" i="1"/>
  <c r="Q564" i="1"/>
  <c r="R564" i="1"/>
  <c r="S564" i="1"/>
  <c r="T564" i="1"/>
  <c r="Q565" i="1"/>
  <c r="R565" i="1"/>
  <c r="S565" i="1"/>
  <c r="T565" i="1"/>
  <c r="Q566" i="1"/>
  <c r="R566" i="1"/>
  <c r="S566" i="1"/>
  <c r="T566" i="1"/>
  <c r="Q567" i="1"/>
  <c r="R567" i="1"/>
  <c r="S567" i="1"/>
  <c r="T567" i="1"/>
  <c r="Q568" i="1"/>
  <c r="R568" i="1"/>
  <c r="S568" i="1"/>
  <c r="T568" i="1"/>
  <c r="Q569" i="1"/>
  <c r="R569" i="1"/>
  <c r="S569" i="1"/>
  <c r="T569" i="1"/>
  <c r="Q570" i="1"/>
  <c r="R570" i="1"/>
  <c r="S570" i="1"/>
  <c r="T570" i="1"/>
  <c r="Q571" i="1"/>
  <c r="R571" i="1"/>
  <c r="S571" i="1"/>
  <c r="T571" i="1"/>
  <c r="Q572" i="1"/>
  <c r="R572" i="1"/>
  <c r="S572" i="1"/>
  <c r="T572" i="1"/>
  <c r="Q573" i="1"/>
  <c r="R573" i="1"/>
  <c r="S573" i="1"/>
  <c r="T573" i="1"/>
  <c r="Q574" i="1"/>
  <c r="R574" i="1"/>
  <c r="S574" i="1"/>
  <c r="T574" i="1"/>
  <c r="Q575" i="1"/>
  <c r="R575" i="1"/>
  <c r="S575" i="1"/>
  <c r="T575" i="1"/>
  <c r="Q576" i="1"/>
  <c r="R576" i="1"/>
  <c r="S576" i="1"/>
  <c r="T576" i="1"/>
  <c r="Q577" i="1"/>
  <c r="R577" i="1"/>
  <c r="S577" i="1"/>
  <c r="T577" i="1"/>
  <c r="Q578" i="1"/>
  <c r="R578" i="1"/>
  <c r="S578" i="1"/>
  <c r="T578" i="1"/>
  <c r="Q579" i="1"/>
  <c r="R579" i="1"/>
  <c r="S579" i="1"/>
  <c r="T579" i="1"/>
  <c r="Q580" i="1"/>
  <c r="R580" i="1"/>
  <c r="S580" i="1"/>
  <c r="T580" i="1"/>
  <c r="Q581" i="1"/>
  <c r="R581" i="1"/>
  <c r="S581" i="1"/>
  <c r="T581" i="1"/>
  <c r="Q582" i="1"/>
  <c r="R582" i="1"/>
  <c r="S582" i="1"/>
  <c r="T582" i="1"/>
  <c r="Q583" i="1"/>
  <c r="R583" i="1"/>
  <c r="S583" i="1"/>
  <c r="T583" i="1"/>
  <c r="Q584" i="1"/>
  <c r="R584" i="1"/>
  <c r="S584" i="1"/>
  <c r="T584" i="1"/>
  <c r="Q585" i="1"/>
  <c r="R585" i="1"/>
  <c r="S585" i="1"/>
  <c r="T585" i="1"/>
  <c r="Q586" i="1"/>
  <c r="R586" i="1"/>
  <c r="S586" i="1"/>
  <c r="T586" i="1"/>
  <c r="Q587" i="1"/>
  <c r="R587" i="1"/>
  <c r="S587" i="1"/>
  <c r="T587" i="1"/>
  <c r="Q588" i="1"/>
  <c r="R588" i="1"/>
  <c r="S588" i="1"/>
  <c r="T588" i="1"/>
  <c r="Q589" i="1"/>
  <c r="R589" i="1"/>
  <c r="S589" i="1"/>
  <c r="T589" i="1"/>
  <c r="Q590" i="1"/>
  <c r="R590" i="1"/>
  <c r="S590" i="1"/>
  <c r="T590" i="1"/>
  <c r="Q591" i="1"/>
  <c r="R591" i="1"/>
  <c r="S591" i="1"/>
  <c r="T591" i="1"/>
  <c r="Q592" i="1"/>
  <c r="R592" i="1"/>
  <c r="S592" i="1"/>
  <c r="T592" i="1"/>
  <c r="Q593" i="1"/>
  <c r="R593" i="1"/>
  <c r="S593" i="1"/>
  <c r="T593" i="1"/>
  <c r="Q594" i="1"/>
  <c r="R594" i="1"/>
  <c r="S594" i="1"/>
  <c r="T594" i="1"/>
  <c r="Q595" i="1"/>
  <c r="R595" i="1"/>
  <c r="S595" i="1"/>
  <c r="T595" i="1"/>
  <c r="Q596" i="1"/>
  <c r="R596" i="1"/>
  <c r="S596" i="1"/>
  <c r="T596" i="1"/>
  <c r="Q597" i="1"/>
  <c r="R597" i="1"/>
  <c r="S597" i="1"/>
  <c r="T597" i="1"/>
  <c r="Q598" i="1"/>
  <c r="R598" i="1"/>
  <c r="S598" i="1"/>
  <c r="T598" i="1"/>
  <c r="Q599" i="1"/>
  <c r="R599" i="1"/>
  <c r="S599" i="1"/>
  <c r="T599" i="1"/>
  <c r="Q600" i="1"/>
  <c r="R600" i="1"/>
  <c r="S600" i="1"/>
  <c r="T600" i="1"/>
  <c r="Q601" i="1"/>
  <c r="R601" i="1"/>
  <c r="S601" i="1"/>
  <c r="T601" i="1"/>
  <c r="Q602" i="1"/>
  <c r="R602" i="1"/>
  <c r="S602" i="1"/>
  <c r="T602" i="1"/>
  <c r="Q603" i="1"/>
  <c r="R603" i="1"/>
  <c r="S603" i="1"/>
  <c r="T603" i="1"/>
  <c r="Q604" i="1"/>
  <c r="R604" i="1"/>
  <c r="S604" i="1"/>
  <c r="T604" i="1"/>
  <c r="Q605" i="1"/>
  <c r="R605" i="1"/>
  <c r="S605" i="1"/>
  <c r="T605" i="1"/>
  <c r="Q606" i="1"/>
  <c r="R606" i="1"/>
  <c r="S606" i="1"/>
  <c r="T606" i="1"/>
  <c r="Q607" i="1"/>
  <c r="R607" i="1"/>
  <c r="S607" i="1"/>
  <c r="T607" i="1"/>
  <c r="Q608" i="1"/>
  <c r="R608" i="1"/>
  <c r="S608" i="1"/>
  <c r="T608" i="1"/>
  <c r="Q609" i="1"/>
  <c r="R609" i="1"/>
  <c r="S609" i="1"/>
  <c r="T609" i="1"/>
  <c r="Q610" i="1"/>
  <c r="R610" i="1"/>
  <c r="S610" i="1"/>
  <c r="T610" i="1"/>
  <c r="Q611" i="1"/>
  <c r="R611" i="1"/>
  <c r="S611" i="1"/>
  <c r="T611" i="1"/>
  <c r="Q612" i="1"/>
  <c r="R612" i="1"/>
  <c r="S612" i="1"/>
  <c r="T612" i="1"/>
  <c r="Q613" i="1"/>
  <c r="R613" i="1"/>
  <c r="S613" i="1"/>
  <c r="T613" i="1"/>
  <c r="Q614" i="1"/>
  <c r="R614" i="1"/>
  <c r="S614" i="1"/>
  <c r="T614" i="1"/>
  <c r="Q615" i="1"/>
  <c r="R615" i="1"/>
  <c r="S615" i="1"/>
  <c r="T615" i="1"/>
  <c r="Q616" i="1"/>
  <c r="R616" i="1"/>
  <c r="S616" i="1"/>
  <c r="T616" i="1"/>
  <c r="Q617" i="1"/>
  <c r="R617" i="1"/>
  <c r="S617" i="1"/>
  <c r="T617" i="1"/>
  <c r="Q618" i="1"/>
  <c r="R618" i="1"/>
  <c r="S618" i="1"/>
  <c r="T618" i="1"/>
  <c r="Q619" i="1"/>
  <c r="R619" i="1"/>
  <c r="S619" i="1"/>
  <c r="T619" i="1"/>
  <c r="Q620" i="1"/>
  <c r="R620" i="1"/>
  <c r="S620" i="1"/>
  <c r="T620" i="1"/>
  <c r="Q621" i="1"/>
  <c r="R621" i="1"/>
  <c r="S621" i="1"/>
  <c r="T621" i="1"/>
  <c r="Q622" i="1"/>
  <c r="R622" i="1"/>
  <c r="S622" i="1"/>
  <c r="T622" i="1"/>
  <c r="Q623" i="1"/>
  <c r="R623" i="1"/>
  <c r="S623" i="1"/>
  <c r="T623" i="1"/>
  <c r="Q624" i="1"/>
  <c r="R624" i="1"/>
  <c r="S624" i="1"/>
  <c r="T624" i="1"/>
  <c r="Q625" i="1"/>
  <c r="R625" i="1"/>
  <c r="S625" i="1"/>
  <c r="T625" i="1"/>
  <c r="Q626" i="1"/>
  <c r="R626" i="1"/>
  <c r="S626" i="1"/>
  <c r="T626" i="1"/>
  <c r="Q627" i="1"/>
  <c r="R627" i="1"/>
  <c r="S627" i="1"/>
  <c r="T627" i="1"/>
  <c r="Q628" i="1"/>
  <c r="R628" i="1"/>
  <c r="S628" i="1"/>
  <c r="T628" i="1"/>
  <c r="Q629" i="1"/>
  <c r="R629" i="1"/>
  <c r="S629" i="1"/>
  <c r="T629" i="1"/>
  <c r="Q630" i="1"/>
  <c r="R630" i="1"/>
  <c r="S630" i="1"/>
  <c r="T630" i="1"/>
  <c r="Q631" i="1"/>
  <c r="R631" i="1"/>
  <c r="S631" i="1"/>
  <c r="T631" i="1"/>
  <c r="Q632" i="1"/>
  <c r="R632" i="1"/>
  <c r="S632" i="1"/>
  <c r="T632" i="1"/>
  <c r="Q633" i="1"/>
  <c r="R633" i="1"/>
  <c r="S633" i="1"/>
  <c r="T633" i="1"/>
  <c r="Q634" i="1"/>
  <c r="R634" i="1"/>
  <c r="S634" i="1"/>
  <c r="T634" i="1"/>
  <c r="Q635" i="1"/>
  <c r="R635" i="1"/>
  <c r="S635" i="1"/>
  <c r="T635" i="1"/>
  <c r="Q636" i="1"/>
  <c r="R636" i="1"/>
  <c r="S636" i="1"/>
  <c r="T636" i="1"/>
  <c r="Q637" i="1"/>
  <c r="R637" i="1"/>
  <c r="S637" i="1"/>
  <c r="T637" i="1"/>
  <c r="Q638" i="1"/>
  <c r="R638" i="1"/>
  <c r="S638" i="1"/>
  <c r="T638" i="1"/>
  <c r="Q639" i="1"/>
  <c r="R639" i="1"/>
  <c r="S639" i="1"/>
  <c r="T639" i="1"/>
  <c r="Q640" i="1"/>
  <c r="R640" i="1"/>
  <c r="S640" i="1"/>
  <c r="T640" i="1"/>
  <c r="Q641" i="1"/>
  <c r="R641" i="1"/>
  <c r="S641" i="1"/>
  <c r="T641" i="1"/>
  <c r="Q642" i="1"/>
  <c r="R642" i="1"/>
  <c r="S642" i="1"/>
  <c r="T642" i="1"/>
  <c r="Q643" i="1"/>
  <c r="R643" i="1"/>
  <c r="S643" i="1"/>
  <c r="T643" i="1"/>
  <c r="Q644" i="1"/>
  <c r="R644" i="1"/>
  <c r="S644" i="1"/>
  <c r="T644" i="1"/>
  <c r="Q645" i="1"/>
  <c r="R645" i="1"/>
  <c r="S645" i="1"/>
  <c r="T645" i="1"/>
  <c r="Q646" i="1"/>
  <c r="R646" i="1"/>
  <c r="S646" i="1"/>
  <c r="T646" i="1"/>
  <c r="Q647" i="1"/>
  <c r="R647" i="1"/>
  <c r="S647" i="1"/>
  <c r="T647" i="1"/>
  <c r="Q648" i="1"/>
  <c r="R648" i="1"/>
  <c r="S648" i="1"/>
  <c r="T648" i="1"/>
  <c r="Q649" i="1"/>
  <c r="R649" i="1"/>
  <c r="S649" i="1"/>
  <c r="T649" i="1"/>
  <c r="Q650" i="1"/>
  <c r="R650" i="1"/>
  <c r="S650" i="1"/>
  <c r="T650" i="1"/>
  <c r="Q651" i="1"/>
  <c r="R651" i="1"/>
  <c r="S651" i="1"/>
  <c r="T651" i="1"/>
  <c r="Q652" i="1"/>
  <c r="R652" i="1"/>
  <c r="S652" i="1"/>
  <c r="T652" i="1"/>
  <c r="Q653" i="1"/>
  <c r="R653" i="1"/>
  <c r="S653" i="1"/>
  <c r="T653" i="1"/>
  <c r="Q654" i="1"/>
  <c r="R654" i="1"/>
  <c r="S654" i="1"/>
  <c r="T654" i="1"/>
  <c r="Q655" i="1"/>
  <c r="R655" i="1"/>
  <c r="S655" i="1"/>
  <c r="T655" i="1"/>
  <c r="Q656" i="1"/>
  <c r="R656" i="1"/>
  <c r="S656" i="1"/>
  <c r="T656" i="1"/>
  <c r="Q657" i="1"/>
  <c r="R657" i="1"/>
  <c r="S657" i="1"/>
  <c r="T657" i="1"/>
  <c r="Q658" i="1"/>
  <c r="R658" i="1"/>
  <c r="S658" i="1"/>
  <c r="T658" i="1"/>
  <c r="Q659" i="1"/>
  <c r="R659" i="1"/>
  <c r="S659" i="1"/>
  <c r="T659" i="1"/>
  <c r="Q660" i="1"/>
  <c r="R660" i="1"/>
  <c r="S660" i="1"/>
  <c r="T660" i="1"/>
  <c r="Q661" i="1"/>
  <c r="R661" i="1"/>
  <c r="S661" i="1"/>
  <c r="T661" i="1"/>
  <c r="Q662" i="1"/>
  <c r="R662" i="1"/>
  <c r="S662" i="1"/>
  <c r="T662" i="1"/>
  <c r="Q663" i="1"/>
  <c r="R663" i="1"/>
  <c r="S663" i="1"/>
  <c r="T663" i="1"/>
  <c r="Q664" i="1"/>
  <c r="R664" i="1"/>
  <c r="S664" i="1"/>
  <c r="T664" i="1"/>
  <c r="Q665" i="1"/>
  <c r="R665" i="1"/>
  <c r="S665" i="1"/>
  <c r="T665" i="1"/>
  <c r="Q666" i="1"/>
  <c r="R666" i="1"/>
  <c r="S666" i="1"/>
  <c r="T666" i="1"/>
  <c r="Q667" i="1"/>
  <c r="R667" i="1"/>
  <c r="S667" i="1"/>
  <c r="T667" i="1"/>
  <c r="Q668" i="1"/>
  <c r="R668" i="1"/>
  <c r="S668" i="1"/>
  <c r="T668" i="1"/>
  <c r="Q669" i="1"/>
  <c r="R669" i="1"/>
  <c r="S669" i="1"/>
  <c r="T669" i="1"/>
  <c r="Q670" i="1"/>
  <c r="R670" i="1"/>
  <c r="S670" i="1"/>
  <c r="T670" i="1"/>
  <c r="Q671" i="1"/>
  <c r="R671" i="1"/>
  <c r="S671" i="1"/>
  <c r="T671" i="1"/>
  <c r="Q672" i="1"/>
  <c r="R672" i="1"/>
  <c r="S672" i="1"/>
  <c r="T672" i="1"/>
  <c r="Q673" i="1"/>
  <c r="R673" i="1"/>
  <c r="S673" i="1"/>
  <c r="T673" i="1"/>
  <c r="Q674" i="1"/>
  <c r="R674" i="1"/>
  <c r="S674" i="1"/>
  <c r="T674" i="1"/>
  <c r="Q675" i="1"/>
  <c r="R675" i="1"/>
  <c r="S675" i="1"/>
  <c r="T675" i="1"/>
  <c r="Q676" i="1"/>
  <c r="R676" i="1"/>
  <c r="S676" i="1"/>
  <c r="T676" i="1"/>
  <c r="Q677" i="1"/>
  <c r="R677" i="1"/>
  <c r="S677" i="1"/>
  <c r="T677" i="1"/>
  <c r="Q678" i="1"/>
  <c r="R678" i="1"/>
  <c r="S678" i="1"/>
  <c r="T678" i="1"/>
  <c r="Q679" i="1"/>
  <c r="R679" i="1"/>
  <c r="S679" i="1"/>
  <c r="T679" i="1"/>
  <c r="Q680" i="1"/>
  <c r="R680" i="1"/>
  <c r="S680" i="1"/>
  <c r="T680" i="1"/>
  <c r="Q681" i="1"/>
  <c r="R681" i="1"/>
  <c r="S681" i="1"/>
  <c r="T681" i="1"/>
  <c r="Q682" i="1"/>
  <c r="R682" i="1"/>
  <c r="S682" i="1"/>
  <c r="T682" i="1"/>
  <c r="Q683" i="1"/>
  <c r="R683" i="1"/>
  <c r="S683" i="1"/>
  <c r="T683" i="1"/>
  <c r="Q684" i="1"/>
  <c r="R684" i="1"/>
  <c r="S684" i="1"/>
  <c r="T684" i="1"/>
  <c r="Q685" i="1"/>
  <c r="R685" i="1"/>
  <c r="S685" i="1"/>
  <c r="T685" i="1"/>
  <c r="Q686" i="1"/>
  <c r="R686" i="1"/>
  <c r="S686" i="1"/>
  <c r="T686" i="1"/>
  <c r="Q687" i="1"/>
  <c r="R687" i="1"/>
  <c r="S687" i="1"/>
  <c r="T687" i="1"/>
  <c r="Q688" i="1"/>
  <c r="R688" i="1"/>
  <c r="S688" i="1"/>
  <c r="T688" i="1"/>
  <c r="Q689" i="1"/>
  <c r="R689" i="1"/>
  <c r="S689" i="1"/>
  <c r="T689" i="1"/>
  <c r="Q690" i="1"/>
  <c r="R690" i="1"/>
  <c r="S690" i="1"/>
  <c r="T690" i="1"/>
  <c r="Q691" i="1"/>
  <c r="R691" i="1"/>
  <c r="S691" i="1"/>
  <c r="T691" i="1"/>
  <c r="Q692" i="1"/>
  <c r="R692" i="1"/>
  <c r="S692" i="1"/>
  <c r="T692" i="1"/>
  <c r="Q693" i="1"/>
  <c r="R693" i="1"/>
  <c r="S693" i="1"/>
  <c r="T693" i="1"/>
  <c r="Q694" i="1"/>
  <c r="R694" i="1"/>
  <c r="S694" i="1"/>
  <c r="T694" i="1"/>
  <c r="Q695" i="1"/>
  <c r="R695" i="1"/>
  <c r="S695" i="1"/>
  <c r="T695" i="1"/>
  <c r="Q696" i="1"/>
  <c r="R696" i="1"/>
  <c r="S696" i="1"/>
  <c r="T696" i="1"/>
  <c r="Q697" i="1"/>
  <c r="R697" i="1"/>
  <c r="S697" i="1"/>
  <c r="T697" i="1"/>
  <c r="Q698" i="1"/>
  <c r="R698" i="1"/>
  <c r="S698" i="1"/>
  <c r="T698" i="1"/>
  <c r="Q699" i="1"/>
  <c r="R699" i="1"/>
  <c r="S699" i="1"/>
  <c r="T699" i="1"/>
  <c r="Q700" i="1"/>
  <c r="R700" i="1"/>
  <c r="S700" i="1"/>
  <c r="T700" i="1"/>
  <c r="Q701" i="1"/>
  <c r="R701" i="1"/>
  <c r="S701" i="1"/>
  <c r="T701" i="1"/>
  <c r="Q702" i="1"/>
  <c r="R702" i="1"/>
  <c r="S702" i="1"/>
  <c r="T702" i="1"/>
  <c r="Q703" i="1"/>
  <c r="R703" i="1"/>
  <c r="S703" i="1"/>
  <c r="T703" i="1"/>
  <c r="Q704" i="1"/>
  <c r="R704" i="1"/>
  <c r="S704" i="1"/>
  <c r="T704" i="1"/>
  <c r="Q705" i="1"/>
  <c r="R705" i="1"/>
  <c r="S705" i="1"/>
  <c r="T705" i="1"/>
  <c r="Q706" i="1"/>
  <c r="R706" i="1"/>
  <c r="S706" i="1"/>
  <c r="T706" i="1"/>
  <c r="Q707" i="1"/>
  <c r="R707" i="1"/>
  <c r="S707" i="1"/>
  <c r="T707" i="1"/>
  <c r="Q708" i="1"/>
  <c r="R708" i="1"/>
  <c r="S708" i="1"/>
  <c r="T708" i="1"/>
  <c r="Q709" i="1"/>
  <c r="R709" i="1"/>
  <c r="S709" i="1"/>
  <c r="T709" i="1"/>
  <c r="Q710" i="1"/>
  <c r="R710" i="1"/>
  <c r="S710" i="1"/>
  <c r="T710" i="1"/>
  <c r="Q711" i="1"/>
  <c r="R711" i="1"/>
  <c r="S711" i="1"/>
  <c r="T711" i="1"/>
  <c r="Q712" i="1"/>
  <c r="R712" i="1"/>
  <c r="S712" i="1"/>
  <c r="T712" i="1"/>
  <c r="Q713" i="1"/>
  <c r="R713" i="1"/>
  <c r="S713" i="1"/>
  <c r="T713" i="1"/>
  <c r="Q714" i="1"/>
  <c r="R714" i="1"/>
  <c r="S714" i="1"/>
  <c r="T714" i="1"/>
  <c r="Q715" i="1"/>
  <c r="R715" i="1"/>
  <c r="S715" i="1"/>
  <c r="T715" i="1"/>
  <c r="Q716" i="1"/>
  <c r="R716" i="1"/>
  <c r="S716" i="1"/>
  <c r="T716" i="1"/>
  <c r="Q717" i="1"/>
  <c r="R717" i="1"/>
  <c r="S717" i="1"/>
  <c r="T717" i="1"/>
  <c r="Q718" i="1"/>
  <c r="R718" i="1"/>
  <c r="S718" i="1"/>
  <c r="T718" i="1"/>
  <c r="Q719" i="1"/>
  <c r="R719" i="1"/>
  <c r="S719" i="1"/>
  <c r="T719" i="1"/>
  <c r="Q720" i="1"/>
  <c r="R720" i="1"/>
  <c r="S720" i="1"/>
  <c r="T720" i="1"/>
  <c r="Q721" i="1"/>
  <c r="R721" i="1"/>
  <c r="S721" i="1"/>
  <c r="T721" i="1"/>
  <c r="Q722" i="1"/>
  <c r="R722" i="1"/>
  <c r="S722" i="1"/>
  <c r="T722" i="1"/>
  <c r="Q723" i="1"/>
  <c r="R723" i="1"/>
  <c r="S723" i="1"/>
  <c r="T723" i="1"/>
  <c r="Q724" i="1"/>
  <c r="R724" i="1"/>
  <c r="S724" i="1"/>
  <c r="T724" i="1"/>
  <c r="Q725" i="1"/>
  <c r="R725" i="1"/>
  <c r="S725" i="1"/>
  <c r="T725" i="1"/>
  <c r="Q726" i="1"/>
  <c r="R726" i="1"/>
  <c r="S726" i="1"/>
  <c r="T726" i="1"/>
  <c r="Q727" i="1"/>
  <c r="R727" i="1"/>
  <c r="S727" i="1"/>
  <c r="T727" i="1"/>
  <c r="Q728" i="1"/>
  <c r="R728" i="1"/>
  <c r="S728" i="1"/>
  <c r="T728" i="1"/>
  <c r="Q729" i="1"/>
  <c r="R729" i="1"/>
  <c r="S729" i="1"/>
  <c r="T729" i="1"/>
  <c r="Q730" i="1"/>
  <c r="R730" i="1"/>
  <c r="S730" i="1"/>
  <c r="T730" i="1"/>
  <c r="Q731" i="1"/>
  <c r="R731" i="1"/>
  <c r="S731" i="1"/>
  <c r="T731" i="1"/>
  <c r="Q732" i="1"/>
  <c r="R732" i="1"/>
  <c r="S732" i="1"/>
  <c r="T732" i="1"/>
  <c r="Q733" i="1"/>
  <c r="R733" i="1"/>
  <c r="S733" i="1"/>
  <c r="T733" i="1"/>
  <c r="Q734" i="1"/>
  <c r="R734" i="1"/>
  <c r="S734" i="1"/>
  <c r="T734" i="1"/>
  <c r="Q735" i="1"/>
  <c r="R735" i="1"/>
  <c r="S735" i="1"/>
  <c r="T735" i="1"/>
  <c r="Q736" i="1"/>
  <c r="R736" i="1"/>
  <c r="S736" i="1"/>
  <c r="T736" i="1"/>
  <c r="Q737" i="1"/>
  <c r="R737" i="1"/>
  <c r="S737" i="1"/>
  <c r="T737" i="1"/>
  <c r="Q738" i="1"/>
  <c r="R738" i="1"/>
  <c r="S738" i="1"/>
  <c r="T738" i="1"/>
  <c r="Q739" i="1"/>
  <c r="R739" i="1"/>
  <c r="S739" i="1"/>
  <c r="T739" i="1"/>
  <c r="Q740" i="1"/>
  <c r="R740" i="1"/>
  <c r="S740" i="1"/>
  <c r="T740" i="1"/>
  <c r="Q741" i="1"/>
  <c r="R741" i="1"/>
  <c r="S741" i="1"/>
  <c r="T741" i="1"/>
  <c r="Q742" i="1"/>
  <c r="R742" i="1"/>
  <c r="S742" i="1"/>
  <c r="T742" i="1"/>
  <c r="Q743" i="1"/>
  <c r="R743" i="1"/>
  <c r="S743" i="1"/>
  <c r="T743" i="1"/>
  <c r="Q744" i="1"/>
  <c r="R744" i="1"/>
  <c r="S744" i="1"/>
  <c r="T744" i="1"/>
  <c r="Q745" i="1"/>
  <c r="R745" i="1"/>
  <c r="S745" i="1"/>
  <c r="T745" i="1"/>
  <c r="Q746" i="1"/>
  <c r="R746" i="1"/>
  <c r="S746" i="1"/>
  <c r="T746" i="1"/>
  <c r="Q747" i="1"/>
  <c r="R747" i="1"/>
  <c r="S747" i="1"/>
  <c r="T747" i="1"/>
  <c r="Q748" i="1"/>
  <c r="R748" i="1"/>
  <c r="S748" i="1"/>
  <c r="T748" i="1"/>
  <c r="Q749" i="1"/>
  <c r="R749" i="1"/>
  <c r="S749" i="1"/>
  <c r="T749" i="1"/>
  <c r="Q750" i="1"/>
  <c r="R750" i="1"/>
  <c r="S750" i="1"/>
  <c r="T750" i="1"/>
  <c r="Q751" i="1"/>
  <c r="R751" i="1"/>
  <c r="S751" i="1"/>
  <c r="T751" i="1"/>
  <c r="Q752" i="1"/>
  <c r="R752" i="1"/>
  <c r="S752" i="1"/>
  <c r="T752" i="1"/>
  <c r="Q753" i="1"/>
  <c r="R753" i="1"/>
  <c r="S753" i="1"/>
  <c r="T753" i="1"/>
  <c r="Q754" i="1"/>
  <c r="R754" i="1"/>
  <c r="S754" i="1"/>
  <c r="T754" i="1"/>
  <c r="Q755" i="1"/>
  <c r="R755" i="1"/>
  <c r="S755" i="1"/>
  <c r="T755" i="1"/>
  <c r="Q756" i="1"/>
  <c r="R756" i="1"/>
  <c r="S756" i="1"/>
  <c r="T756" i="1"/>
  <c r="Q757" i="1"/>
  <c r="R757" i="1"/>
  <c r="S757" i="1"/>
  <c r="T757" i="1"/>
  <c r="Q758" i="1"/>
  <c r="R758" i="1"/>
  <c r="S758" i="1"/>
  <c r="T758" i="1"/>
  <c r="Q759" i="1"/>
  <c r="R759" i="1"/>
  <c r="S759" i="1"/>
  <c r="T759" i="1"/>
  <c r="Q760" i="1"/>
  <c r="R760" i="1"/>
  <c r="S760" i="1"/>
  <c r="T760" i="1"/>
  <c r="Q761" i="1"/>
  <c r="R761" i="1"/>
  <c r="S761" i="1"/>
  <c r="T761" i="1"/>
  <c r="Q762" i="1"/>
  <c r="R762" i="1"/>
  <c r="S762" i="1"/>
  <c r="T762" i="1"/>
  <c r="Q763" i="1"/>
  <c r="R763" i="1"/>
  <c r="S763" i="1"/>
  <c r="T763" i="1"/>
  <c r="Q764" i="1"/>
  <c r="R764" i="1"/>
  <c r="S764" i="1"/>
  <c r="T764" i="1"/>
  <c r="Q765" i="1"/>
  <c r="R765" i="1"/>
  <c r="S765" i="1"/>
  <c r="T765" i="1"/>
  <c r="Q766" i="1"/>
  <c r="R766" i="1"/>
  <c r="S766" i="1"/>
  <c r="T766" i="1"/>
  <c r="Q767" i="1"/>
  <c r="R767" i="1"/>
  <c r="S767" i="1"/>
  <c r="T767" i="1"/>
  <c r="Q768" i="1"/>
  <c r="R768" i="1"/>
  <c r="S768" i="1"/>
  <c r="T768" i="1"/>
  <c r="Q769" i="1"/>
  <c r="R769" i="1"/>
  <c r="S769" i="1"/>
  <c r="T769" i="1"/>
  <c r="Q770" i="1"/>
  <c r="R770" i="1"/>
  <c r="S770" i="1"/>
  <c r="T770" i="1"/>
  <c r="Q771" i="1"/>
  <c r="R771" i="1"/>
  <c r="S771" i="1"/>
  <c r="T771" i="1"/>
  <c r="Q772" i="1"/>
  <c r="R772" i="1"/>
  <c r="S772" i="1"/>
  <c r="T772" i="1"/>
  <c r="Q773" i="1"/>
  <c r="R773" i="1"/>
  <c r="S773" i="1"/>
  <c r="T773" i="1"/>
  <c r="Q774" i="1"/>
  <c r="R774" i="1"/>
  <c r="S774" i="1"/>
  <c r="T774" i="1"/>
  <c r="Q775" i="1"/>
  <c r="R775" i="1"/>
  <c r="S775" i="1"/>
  <c r="T775" i="1"/>
  <c r="Q776" i="1"/>
  <c r="R776" i="1"/>
  <c r="S776" i="1"/>
  <c r="T776" i="1"/>
  <c r="Q777" i="1"/>
  <c r="R777" i="1"/>
  <c r="S777" i="1"/>
  <c r="T777" i="1"/>
  <c r="Q778" i="1"/>
  <c r="R778" i="1"/>
  <c r="S778" i="1"/>
  <c r="T778" i="1"/>
  <c r="Q779" i="1"/>
  <c r="R779" i="1"/>
  <c r="S779" i="1"/>
  <c r="T779" i="1"/>
  <c r="Q780" i="1"/>
  <c r="R780" i="1"/>
  <c r="S780" i="1"/>
  <c r="T780" i="1"/>
  <c r="Q781" i="1"/>
  <c r="R781" i="1"/>
  <c r="S781" i="1"/>
  <c r="T781" i="1"/>
  <c r="Q782" i="1"/>
  <c r="R782" i="1"/>
  <c r="S782" i="1"/>
  <c r="T782" i="1"/>
  <c r="Q783" i="1"/>
  <c r="R783" i="1"/>
  <c r="S783" i="1"/>
  <c r="T783" i="1"/>
  <c r="Q784" i="1"/>
  <c r="R784" i="1"/>
  <c r="S784" i="1"/>
  <c r="T784" i="1"/>
  <c r="Q785" i="1"/>
  <c r="R785" i="1"/>
  <c r="S785" i="1"/>
  <c r="T785" i="1"/>
  <c r="Q786" i="1"/>
  <c r="R786" i="1"/>
  <c r="S786" i="1"/>
  <c r="T786" i="1"/>
  <c r="Q787" i="1"/>
  <c r="R787" i="1"/>
  <c r="S787" i="1"/>
  <c r="T787" i="1"/>
  <c r="Q788" i="1"/>
  <c r="R788" i="1"/>
  <c r="S788" i="1"/>
  <c r="T788" i="1"/>
  <c r="Q789" i="1"/>
  <c r="R789" i="1"/>
  <c r="S789" i="1"/>
  <c r="T789" i="1"/>
  <c r="Q790" i="1"/>
  <c r="R790" i="1"/>
  <c r="S790" i="1"/>
  <c r="T790" i="1"/>
  <c r="Q791" i="1"/>
  <c r="R791" i="1"/>
  <c r="S791" i="1"/>
  <c r="T791" i="1"/>
  <c r="Q792" i="1"/>
  <c r="R792" i="1"/>
  <c r="S792" i="1"/>
  <c r="T792" i="1"/>
  <c r="Q793" i="1"/>
  <c r="R793" i="1"/>
  <c r="S793" i="1"/>
  <c r="T793" i="1"/>
  <c r="Q794" i="1"/>
  <c r="R794" i="1"/>
  <c r="S794" i="1"/>
  <c r="T794" i="1"/>
  <c r="Q795" i="1"/>
  <c r="R795" i="1"/>
  <c r="S795" i="1"/>
  <c r="T795" i="1"/>
  <c r="Q796" i="1"/>
  <c r="R796" i="1"/>
  <c r="S796" i="1"/>
  <c r="T796" i="1"/>
  <c r="Q797" i="1"/>
  <c r="R797" i="1"/>
  <c r="S797" i="1"/>
  <c r="T797" i="1"/>
  <c r="Q798" i="1"/>
  <c r="R798" i="1"/>
  <c r="S798" i="1"/>
  <c r="T798" i="1"/>
  <c r="Q799" i="1"/>
  <c r="R799" i="1"/>
  <c r="S799" i="1"/>
  <c r="T799" i="1"/>
  <c r="Q800" i="1"/>
  <c r="R800" i="1"/>
  <c r="S800" i="1"/>
  <c r="T800" i="1"/>
  <c r="Q801" i="1"/>
  <c r="R801" i="1"/>
  <c r="S801" i="1"/>
  <c r="T801" i="1"/>
  <c r="Q802" i="1"/>
  <c r="R802" i="1"/>
  <c r="S802" i="1"/>
  <c r="T802" i="1"/>
  <c r="Q803" i="1"/>
  <c r="R803" i="1"/>
  <c r="S803" i="1"/>
  <c r="T803" i="1"/>
  <c r="Q804" i="1"/>
  <c r="R804" i="1"/>
  <c r="S804" i="1"/>
  <c r="T804" i="1"/>
  <c r="Q805" i="1"/>
  <c r="R805" i="1"/>
  <c r="S805" i="1"/>
  <c r="T805" i="1"/>
  <c r="Q806" i="1"/>
  <c r="R806" i="1"/>
  <c r="S806" i="1"/>
  <c r="T806" i="1"/>
  <c r="Q807" i="1"/>
  <c r="R807" i="1"/>
  <c r="S807" i="1"/>
  <c r="T807" i="1"/>
  <c r="Q808" i="1"/>
  <c r="R808" i="1"/>
  <c r="S808" i="1"/>
  <c r="T808" i="1"/>
  <c r="Q809" i="1"/>
  <c r="R809" i="1"/>
  <c r="S809" i="1"/>
  <c r="T809" i="1"/>
  <c r="Q810" i="1"/>
  <c r="R810" i="1"/>
  <c r="S810" i="1"/>
  <c r="T810" i="1"/>
  <c r="Q811" i="1"/>
  <c r="R811" i="1"/>
  <c r="S811" i="1"/>
  <c r="T811" i="1"/>
  <c r="Q812" i="1"/>
  <c r="R812" i="1"/>
  <c r="S812" i="1"/>
  <c r="T812" i="1"/>
  <c r="Q813" i="1"/>
  <c r="R813" i="1"/>
  <c r="S813" i="1"/>
  <c r="T813" i="1"/>
  <c r="Q814" i="1"/>
  <c r="R814" i="1"/>
  <c r="S814" i="1"/>
  <c r="T814" i="1"/>
  <c r="Q815" i="1"/>
  <c r="R815" i="1"/>
  <c r="S815" i="1"/>
  <c r="T815" i="1"/>
  <c r="Q816" i="1"/>
  <c r="R816" i="1"/>
  <c r="S816" i="1"/>
  <c r="T816" i="1"/>
  <c r="Q817" i="1"/>
  <c r="R817" i="1"/>
  <c r="S817" i="1"/>
  <c r="T817" i="1"/>
  <c r="Q818" i="1"/>
  <c r="R818" i="1"/>
  <c r="S818" i="1"/>
  <c r="T818" i="1"/>
  <c r="Q819" i="1"/>
  <c r="R819" i="1"/>
  <c r="S819" i="1"/>
  <c r="T819" i="1"/>
  <c r="Q820" i="1"/>
  <c r="R820" i="1"/>
  <c r="S820" i="1"/>
  <c r="T820" i="1"/>
  <c r="Q821" i="1"/>
  <c r="R821" i="1"/>
  <c r="S821" i="1"/>
  <c r="T821" i="1"/>
  <c r="Q822" i="1"/>
  <c r="R822" i="1"/>
  <c r="S822" i="1"/>
  <c r="T822" i="1"/>
  <c r="Q823" i="1"/>
  <c r="R823" i="1"/>
  <c r="S823" i="1"/>
  <c r="T823" i="1"/>
  <c r="Q824" i="1"/>
  <c r="R824" i="1"/>
  <c r="S824" i="1"/>
  <c r="T824" i="1"/>
  <c r="Q825" i="1"/>
  <c r="R825" i="1"/>
  <c r="S825" i="1"/>
  <c r="T825" i="1"/>
  <c r="Q826" i="1"/>
  <c r="R826" i="1"/>
  <c r="S826" i="1"/>
  <c r="T826" i="1"/>
  <c r="Q827" i="1"/>
  <c r="R827" i="1"/>
  <c r="S827" i="1"/>
  <c r="T827" i="1"/>
  <c r="Q828" i="1"/>
  <c r="R828" i="1"/>
  <c r="S828" i="1"/>
  <c r="T828" i="1"/>
  <c r="Q829" i="1"/>
  <c r="R829" i="1"/>
  <c r="S829" i="1"/>
  <c r="T829" i="1"/>
  <c r="Q830" i="1"/>
  <c r="R830" i="1"/>
  <c r="S830" i="1"/>
  <c r="T830" i="1"/>
  <c r="Q831" i="1"/>
  <c r="R831" i="1"/>
  <c r="S831" i="1"/>
  <c r="T831" i="1"/>
  <c r="Q832" i="1"/>
  <c r="R832" i="1"/>
  <c r="S832" i="1"/>
  <c r="T832" i="1"/>
  <c r="Q833" i="1"/>
  <c r="R833" i="1"/>
  <c r="S833" i="1"/>
  <c r="T833" i="1"/>
  <c r="Q834" i="1"/>
  <c r="R834" i="1"/>
  <c r="S834" i="1"/>
  <c r="T834" i="1"/>
  <c r="Q835" i="1"/>
  <c r="R835" i="1"/>
  <c r="S835" i="1"/>
  <c r="T835" i="1"/>
  <c r="Q836" i="1"/>
  <c r="R836" i="1"/>
  <c r="S836" i="1"/>
  <c r="T836" i="1"/>
  <c r="Q837" i="1"/>
  <c r="R837" i="1"/>
  <c r="S837" i="1"/>
  <c r="T837" i="1"/>
  <c r="Q838" i="1"/>
  <c r="R838" i="1"/>
  <c r="S838" i="1"/>
  <c r="T838" i="1"/>
  <c r="Q839" i="1"/>
  <c r="R839" i="1"/>
  <c r="S839" i="1"/>
  <c r="T839" i="1"/>
  <c r="Q840" i="1"/>
  <c r="R840" i="1"/>
  <c r="S840" i="1"/>
  <c r="T840" i="1"/>
  <c r="Q841" i="1"/>
  <c r="R841" i="1"/>
  <c r="S841" i="1"/>
  <c r="T841" i="1"/>
  <c r="Q842" i="1"/>
  <c r="R842" i="1"/>
  <c r="S842" i="1"/>
  <c r="T842" i="1"/>
  <c r="Q843" i="1"/>
  <c r="R843" i="1"/>
  <c r="S843" i="1"/>
  <c r="T843" i="1"/>
  <c r="Q844" i="1"/>
  <c r="R844" i="1"/>
  <c r="S844" i="1"/>
  <c r="T844" i="1"/>
  <c r="Q845" i="1"/>
  <c r="R845" i="1"/>
  <c r="S845" i="1"/>
  <c r="T845" i="1"/>
  <c r="Q846" i="1"/>
  <c r="R846" i="1"/>
  <c r="S846" i="1"/>
  <c r="T846" i="1"/>
  <c r="Q847" i="1"/>
  <c r="R847" i="1"/>
  <c r="S847" i="1"/>
  <c r="T847" i="1"/>
  <c r="Q848" i="1"/>
  <c r="R848" i="1"/>
  <c r="S848" i="1"/>
  <c r="T848" i="1"/>
  <c r="Q849" i="1"/>
  <c r="R849" i="1"/>
  <c r="S849" i="1"/>
  <c r="T849" i="1"/>
  <c r="Q850" i="1"/>
  <c r="R850" i="1"/>
  <c r="S850" i="1"/>
  <c r="T850" i="1"/>
  <c r="Q851" i="1"/>
  <c r="R851" i="1"/>
  <c r="S851" i="1"/>
  <c r="T851" i="1"/>
  <c r="Q852" i="1"/>
  <c r="R852" i="1"/>
  <c r="S852" i="1"/>
  <c r="T852" i="1"/>
  <c r="Q853" i="1"/>
  <c r="R853" i="1"/>
  <c r="S853" i="1"/>
  <c r="T853" i="1"/>
  <c r="Q854" i="1"/>
  <c r="R854" i="1"/>
  <c r="S854" i="1"/>
  <c r="T854" i="1"/>
  <c r="Q855" i="1"/>
  <c r="R855" i="1"/>
  <c r="S855" i="1"/>
  <c r="T855" i="1"/>
  <c r="Q856" i="1"/>
  <c r="R856" i="1"/>
  <c r="S856" i="1"/>
  <c r="T856" i="1"/>
  <c r="Q857" i="1"/>
  <c r="R857" i="1"/>
  <c r="S857" i="1"/>
  <c r="T857" i="1"/>
  <c r="Q858" i="1"/>
  <c r="R858" i="1"/>
  <c r="S858" i="1"/>
  <c r="T858" i="1"/>
  <c r="Q859" i="1"/>
  <c r="R859" i="1"/>
  <c r="S859" i="1"/>
  <c r="T859" i="1"/>
  <c r="Q860" i="1"/>
  <c r="R860" i="1"/>
  <c r="S860" i="1"/>
  <c r="T860" i="1"/>
  <c r="Q861" i="1"/>
  <c r="R861" i="1"/>
  <c r="S861" i="1"/>
  <c r="T861" i="1"/>
  <c r="Q862" i="1"/>
  <c r="R862" i="1"/>
  <c r="S862" i="1"/>
  <c r="T862" i="1"/>
  <c r="Q863" i="1"/>
  <c r="R863" i="1"/>
  <c r="S863" i="1"/>
  <c r="T863" i="1"/>
  <c r="Q864" i="1"/>
  <c r="R864" i="1"/>
  <c r="S864" i="1"/>
  <c r="T864" i="1"/>
  <c r="Q865" i="1"/>
  <c r="R865" i="1"/>
  <c r="S865" i="1"/>
  <c r="T865" i="1"/>
  <c r="Q866" i="1"/>
  <c r="R866" i="1"/>
  <c r="S866" i="1"/>
  <c r="T866" i="1"/>
  <c r="Q867" i="1"/>
  <c r="R867" i="1"/>
  <c r="S867" i="1"/>
  <c r="T867" i="1"/>
  <c r="Q868" i="1"/>
  <c r="R868" i="1"/>
  <c r="S868" i="1"/>
  <c r="T868" i="1"/>
  <c r="Q869" i="1"/>
  <c r="R869" i="1"/>
  <c r="S869" i="1"/>
  <c r="T869" i="1"/>
  <c r="Q870" i="1"/>
  <c r="R870" i="1"/>
  <c r="S870" i="1"/>
  <c r="T870" i="1"/>
  <c r="Q871" i="1"/>
  <c r="R871" i="1"/>
  <c r="S871" i="1"/>
  <c r="T871" i="1"/>
  <c r="Q872" i="1"/>
  <c r="R872" i="1"/>
  <c r="S872" i="1"/>
  <c r="T872" i="1"/>
  <c r="Q873" i="1"/>
  <c r="R873" i="1"/>
  <c r="S873" i="1"/>
  <c r="T873" i="1"/>
  <c r="Q874" i="1"/>
  <c r="R874" i="1"/>
  <c r="S874" i="1"/>
  <c r="T874" i="1"/>
  <c r="Q875" i="1"/>
  <c r="R875" i="1"/>
  <c r="S875" i="1"/>
  <c r="T875" i="1"/>
  <c r="Q876" i="1"/>
  <c r="R876" i="1"/>
  <c r="S876" i="1"/>
  <c r="T876" i="1"/>
  <c r="Q877" i="1"/>
  <c r="R877" i="1"/>
  <c r="S877" i="1"/>
  <c r="T877" i="1"/>
  <c r="Q878" i="1"/>
  <c r="R878" i="1"/>
  <c r="S878" i="1"/>
  <c r="T878" i="1"/>
  <c r="Q879" i="1"/>
  <c r="R879" i="1"/>
  <c r="S879" i="1"/>
  <c r="T879" i="1"/>
  <c r="Q880" i="1"/>
  <c r="R880" i="1"/>
  <c r="S880" i="1"/>
  <c r="T880" i="1"/>
  <c r="Q881" i="1"/>
  <c r="R881" i="1"/>
  <c r="S881" i="1"/>
  <c r="T881" i="1"/>
  <c r="Q882" i="1"/>
  <c r="R882" i="1"/>
  <c r="S882" i="1"/>
  <c r="T882" i="1"/>
  <c r="Q883" i="1"/>
  <c r="R883" i="1"/>
  <c r="S883" i="1"/>
  <c r="T883" i="1"/>
  <c r="Q884" i="1"/>
  <c r="R884" i="1"/>
  <c r="S884" i="1"/>
  <c r="T884" i="1"/>
  <c r="Q885" i="1"/>
  <c r="R885" i="1"/>
  <c r="S885" i="1"/>
  <c r="T885" i="1"/>
  <c r="Q886" i="1"/>
  <c r="R886" i="1"/>
  <c r="S886" i="1"/>
  <c r="T886" i="1"/>
  <c r="Q887" i="1"/>
  <c r="R887" i="1"/>
  <c r="S887" i="1"/>
  <c r="T887" i="1"/>
  <c r="Q888" i="1"/>
  <c r="R888" i="1"/>
  <c r="S888" i="1"/>
  <c r="T888" i="1"/>
  <c r="Q889" i="1"/>
  <c r="R889" i="1"/>
  <c r="S889" i="1"/>
  <c r="T889" i="1"/>
  <c r="Q890" i="1"/>
  <c r="R890" i="1"/>
  <c r="S890" i="1"/>
  <c r="T890" i="1"/>
  <c r="Q891" i="1"/>
  <c r="R891" i="1"/>
  <c r="S891" i="1"/>
  <c r="T891" i="1"/>
  <c r="Q892" i="1"/>
  <c r="R892" i="1"/>
  <c r="S892" i="1"/>
  <c r="T892" i="1"/>
  <c r="Q893" i="1"/>
  <c r="R893" i="1"/>
  <c r="S893" i="1"/>
  <c r="T893" i="1"/>
  <c r="Q894" i="1"/>
  <c r="R894" i="1"/>
  <c r="S894" i="1"/>
  <c r="T894" i="1"/>
  <c r="Q895" i="1"/>
  <c r="R895" i="1"/>
  <c r="S895" i="1"/>
  <c r="T895" i="1"/>
  <c r="Q896" i="1"/>
  <c r="R896" i="1"/>
  <c r="S896" i="1"/>
  <c r="T896" i="1"/>
  <c r="Q897" i="1"/>
  <c r="R897" i="1"/>
  <c r="S897" i="1"/>
  <c r="T897" i="1"/>
  <c r="Q898" i="1"/>
  <c r="R898" i="1"/>
  <c r="S898" i="1"/>
  <c r="T898" i="1"/>
  <c r="Q899" i="1"/>
  <c r="R899" i="1"/>
  <c r="S899" i="1"/>
  <c r="T899" i="1"/>
  <c r="Q900" i="1"/>
  <c r="R900" i="1"/>
  <c r="S900" i="1"/>
  <c r="T900" i="1"/>
  <c r="Q901" i="1"/>
  <c r="R901" i="1"/>
  <c r="S901" i="1"/>
  <c r="T901" i="1"/>
  <c r="Q902" i="1"/>
  <c r="R902" i="1"/>
  <c r="S902" i="1"/>
  <c r="T902" i="1"/>
  <c r="Q903" i="1"/>
  <c r="R903" i="1"/>
  <c r="S903" i="1"/>
  <c r="T903" i="1"/>
  <c r="Q904" i="1"/>
  <c r="R904" i="1"/>
  <c r="S904" i="1"/>
  <c r="T904" i="1"/>
  <c r="Q905" i="1"/>
  <c r="R905" i="1"/>
  <c r="S905" i="1"/>
  <c r="T905" i="1"/>
  <c r="Q906" i="1"/>
  <c r="R906" i="1"/>
  <c r="S906" i="1"/>
  <c r="T906" i="1"/>
  <c r="Q907" i="1"/>
  <c r="R907" i="1"/>
  <c r="S907" i="1"/>
  <c r="T907" i="1"/>
  <c r="Q908" i="1"/>
  <c r="R908" i="1"/>
  <c r="S908" i="1"/>
  <c r="T908" i="1"/>
  <c r="Q909" i="1"/>
  <c r="R909" i="1"/>
  <c r="S909" i="1"/>
  <c r="T909" i="1"/>
  <c r="Q910" i="1"/>
  <c r="R910" i="1"/>
  <c r="S910" i="1"/>
  <c r="T910" i="1"/>
  <c r="Q911" i="1"/>
  <c r="R911" i="1"/>
  <c r="S911" i="1"/>
  <c r="T911" i="1"/>
  <c r="Q912" i="1"/>
  <c r="R912" i="1"/>
  <c r="S912" i="1"/>
  <c r="T912" i="1"/>
  <c r="Q913" i="1"/>
  <c r="R913" i="1"/>
  <c r="S913" i="1"/>
  <c r="T913" i="1"/>
  <c r="Q914" i="1"/>
  <c r="R914" i="1"/>
  <c r="S914" i="1"/>
  <c r="T914" i="1"/>
  <c r="Q915" i="1"/>
  <c r="R915" i="1"/>
  <c r="S915" i="1"/>
  <c r="T915" i="1"/>
  <c r="Q916" i="1"/>
  <c r="R916" i="1"/>
  <c r="S916" i="1"/>
  <c r="T916" i="1"/>
  <c r="Q917" i="1"/>
  <c r="R917" i="1"/>
  <c r="S917" i="1"/>
  <c r="T917" i="1"/>
  <c r="Q918" i="1"/>
  <c r="R918" i="1"/>
  <c r="S918" i="1"/>
  <c r="T918" i="1"/>
  <c r="Q919" i="1"/>
  <c r="R919" i="1"/>
  <c r="S919" i="1"/>
  <c r="T919" i="1"/>
  <c r="Q920" i="1"/>
  <c r="R920" i="1"/>
  <c r="S920" i="1"/>
  <c r="T920" i="1"/>
  <c r="Q921" i="1"/>
  <c r="R921" i="1"/>
  <c r="S921" i="1"/>
  <c r="T921" i="1"/>
  <c r="Q922" i="1"/>
  <c r="R922" i="1"/>
  <c r="S922" i="1"/>
  <c r="T922" i="1"/>
  <c r="Q923" i="1"/>
  <c r="R923" i="1"/>
  <c r="S923" i="1"/>
  <c r="T923" i="1"/>
  <c r="Q924" i="1"/>
  <c r="R924" i="1"/>
  <c r="S924" i="1"/>
  <c r="T924" i="1"/>
  <c r="Q925" i="1"/>
  <c r="R925" i="1"/>
  <c r="S925" i="1"/>
  <c r="T925" i="1"/>
  <c r="Q926" i="1"/>
  <c r="R926" i="1"/>
  <c r="S926" i="1"/>
  <c r="T926" i="1"/>
  <c r="Q927" i="1"/>
  <c r="R927" i="1"/>
  <c r="S927" i="1"/>
  <c r="T927" i="1"/>
  <c r="Q928" i="1"/>
  <c r="R928" i="1"/>
  <c r="S928" i="1"/>
  <c r="T928" i="1"/>
  <c r="Q929" i="1"/>
  <c r="R929" i="1"/>
  <c r="S929" i="1"/>
  <c r="T929" i="1"/>
  <c r="Q930" i="1"/>
  <c r="R930" i="1"/>
  <c r="S930" i="1"/>
  <c r="T930" i="1"/>
  <c r="Q931" i="1"/>
  <c r="R931" i="1"/>
  <c r="S931" i="1"/>
  <c r="T931" i="1"/>
  <c r="Q932" i="1"/>
  <c r="R932" i="1"/>
  <c r="S932" i="1"/>
  <c r="T932" i="1"/>
  <c r="Q933" i="1"/>
  <c r="R933" i="1"/>
  <c r="S933" i="1"/>
  <c r="T933" i="1"/>
  <c r="Q934" i="1"/>
  <c r="R934" i="1"/>
  <c r="S934" i="1"/>
  <c r="T934" i="1"/>
  <c r="Q935" i="1"/>
  <c r="R935" i="1"/>
  <c r="S935" i="1"/>
  <c r="T935" i="1"/>
  <c r="Q936" i="1"/>
  <c r="R936" i="1"/>
  <c r="S936" i="1"/>
  <c r="T936" i="1"/>
  <c r="Q937" i="1"/>
  <c r="R937" i="1"/>
  <c r="S937" i="1"/>
  <c r="T937" i="1"/>
  <c r="Q938" i="1"/>
  <c r="R938" i="1"/>
  <c r="S938" i="1"/>
  <c r="T938" i="1"/>
  <c r="Q939" i="1"/>
  <c r="R939" i="1"/>
  <c r="S939" i="1"/>
  <c r="T939" i="1"/>
  <c r="Q940" i="1"/>
  <c r="R940" i="1"/>
  <c r="S940" i="1"/>
  <c r="T940" i="1"/>
  <c r="Q941" i="1"/>
  <c r="R941" i="1"/>
  <c r="S941" i="1"/>
  <c r="T941" i="1"/>
  <c r="Q942" i="1"/>
  <c r="R942" i="1"/>
  <c r="S942" i="1"/>
  <c r="T942" i="1"/>
  <c r="Q943" i="1"/>
  <c r="R943" i="1"/>
  <c r="S943" i="1"/>
  <c r="T943" i="1"/>
  <c r="Q944" i="1"/>
  <c r="R944" i="1"/>
  <c r="S944" i="1"/>
  <c r="T944" i="1"/>
  <c r="Q945" i="1"/>
  <c r="R945" i="1"/>
  <c r="S945" i="1"/>
  <c r="T945" i="1"/>
  <c r="Q946" i="1"/>
  <c r="R946" i="1"/>
  <c r="S946" i="1"/>
  <c r="T946" i="1"/>
  <c r="Q947" i="1"/>
  <c r="R947" i="1"/>
  <c r="S947" i="1"/>
  <c r="T947" i="1"/>
  <c r="Q948" i="1"/>
  <c r="R948" i="1"/>
  <c r="S948" i="1"/>
  <c r="T948" i="1"/>
  <c r="Q949" i="1"/>
  <c r="R949" i="1"/>
  <c r="S949" i="1"/>
  <c r="T949" i="1"/>
  <c r="Q950" i="1"/>
  <c r="R950" i="1"/>
  <c r="S950" i="1"/>
  <c r="T950" i="1"/>
  <c r="Q951" i="1"/>
  <c r="R951" i="1"/>
  <c r="S951" i="1"/>
  <c r="T951" i="1"/>
  <c r="Q952" i="1"/>
  <c r="R952" i="1"/>
  <c r="S952" i="1"/>
  <c r="T952" i="1"/>
  <c r="Q953" i="1"/>
  <c r="R953" i="1"/>
  <c r="S953" i="1"/>
  <c r="T953" i="1"/>
  <c r="Q954" i="1"/>
  <c r="R954" i="1"/>
  <c r="S954" i="1"/>
  <c r="T954" i="1"/>
  <c r="Q955" i="1"/>
  <c r="R955" i="1"/>
  <c r="S955" i="1"/>
  <c r="T955" i="1"/>
  <c r="Q956" i="1"/>
  <c r="R956" i="1"/>
  <c r="S956" i="1"/>
  <c r="T956" i="1"/>
  <c r="Q957" i="1"/>
  <c r="R957" i="1"/>
  <c r="S957" i="1"/>
  <c r="T957" i="1"/>
  <c r="Q958" i="1"/>
  <c r="R958" i="1"/>
  <c r="S958" i="1"/>
  <c r="T958" i="1"/>
  <c r="Q959" i="1"/>
  <c r="R959" i="1"/>
  <c r="S959" i="1"/>
  <c r="T959" i="1"/>
  <c r="Q960" i="1"/>
  <c r="R960" i="1"/>
  <c r="S960" i="1"/>
  <c r="T960" i="1"/>
  <c r="Q961" i="1"/>
  <c r="R961" i="1"/>
  <c r="S961" i="1"/>
  <c r="T961" i="1"/>
  <c r="Q962" i="1"/>
  <c r="R962" i="1"/>
  <c r="S962" i="1"/>
  <c r="T962" i="1"/>
  <c r="Q963" i="1"/>
  <c r="R963" i="1"/>
  <c r="S963" i="1"/>
  <c r="T963" i="1"/>
  <c r="Q964" i="1"/>
  <c r="R964" i="1"/>
  <c r="S964" i="1"/>
  <c r="T964" i="1"/>
  <c r="Q965" i="1"/>
  <c r="R965" i="1"/>
  <c r="S965" i="1"/>
  <c r="T965" i="1"/>
  <c r="Q966" i="1"/>
  <c r="R966" i="1"/>
  <c r="S966" i="1"/>
  <c r="T966" i="1"/>
  <c r="Q967" i="1"/>
  <c r="R967" i="1"/>
  <c r="S967" i="1"/>
  <c r="T967" i="1"/>
  <c r="Q968" i="1"/>
  <c r="R968" i="1"/>
  <c r="S968" i="1"/>
  <c r="T968" i="1"/>
  <c r="Q969" i="1"/>
  <c r="R969" i="1"/>
  <c r="S969" i="1"/>
  <c r="T969" i="1"/>
  <c r="Q970" i="1"/>
  <c r="R970" i="1"/>
  <c r="S970" i="1"/>
  <c r="T970" i="1"/>
  <c r="Q971" i="1"/>
  <c r="R971" i="1"/>
  <c r="S971" i="1"/>
  <c r="T971" i="1"/>
  <c r="Q972" i="1"/>
  <c r="R972" i="1"/>
  <c r="S972" i="1"/>
  <c r="T972" i="1"/>
  <c r="Q973" i="1"/>
  <c r="R973" i="1"/>
  <c r="S973" i="1"/>
  <c r="T973" i="1"/>
  <c r="Q974" i="1"/>
  <c r="R974" i="1"/>
  <c r="S974" i="1"/>
  <c r="T974" i="1"/>
  <c r="Q975" i="1"/>
  <c r="R975" i="1"/>
  <c r="S975" i="1"/>
  <c r="T975" i="1"/>
  <c r="Q976" i="1"/>
  <c r="R976" i="1"/>
  <c r="S976" i="1"/>
  <c r="T976" i="1"/>
  <c r="Q977" i="1"/>
  <c r="R977" i="1"/>
  <c r="S977" i="1"/>
  <c r="T977" i="1"/>
  <c r="Q978" i="1"/>
  <c r="R978" i="1"/>
  <c r="S978" i="1"/>
  <c r="T978" i="1"/>
  <c r="Q979" i="1"/>
  <c r="R979" i="1"/>
  <c r="S979" i="1"/>
  <c r="T979" i="1"/>
  <c r="Q980" i="1"/>
  <c r="R980" i="1"/>
  <c r="S980" i="1"/>
  <c r="T980" i="1"/>
  <c r="Q981" i="1"/>
  <c r="R981" i="1"/>
  <c r="S981" i="1"/>
  <c r="T981" i="1"/>
  <c r="Q982" i="1"/>
  <c r="R982" i="1"/>
  <c r="S982" i="1"/>
  <c r="T982" i="1"/>
  <c r="Q983" i="1"/>
  <c r="R983" i="1"/>
  <c r="S983" i="1"/>
  <c r="T983" i="1"/>
  <c r="Q984" i="1"/>
  <c r="R984" i="1"/>
  <c r="S984" i="1"/>
  <c r="T984" i="1"/>
  <c r="Q985" i="1"/>
  <c r="R985" i="1"/>
  <c r="S985" i="1"/>
  <c r="T985" i="1"/>
  <c r="Q986" i="1"/>
  <c r="R986" i="1"/>
  <c r="S986" i="1"/>
  <c r="T986" i="1"/>
  <c r="Q987" i="1"/>
  <c r="R987" i="1"/>
  <c r="S987" i="1"/>
  <c r="T987" i="1"/>
  <c r="Q988" i="1"/>
  <c r="R988" i="1"/>
  <c r="S988" i="1"/>
  <c r="T988" i="1"/>
  <c r="Q989" i="1"/>
  <c r="R989" i="1"/>
  <c r="S989" i="1"/>
  <c r="T989" i="1"/>
  <c r="Q990" i="1"/>
  <c r="R990" i="1"/>
  <c r="S990" i="1"/>
  <c r="T990" i="1"/>
  <c r="Q991" i="1"/>
  <c r="R991" i="1"/>
  <c r="S991" i="1"/>
  <c r="T991" i="1"/>
  <c r="Q992" i="1"/>
  <c r="R992" i="1"/>
  <c r="S992" i="1"/>
  <c r="T992" i="1"/>
  <c r="Q993" i="1"/>
  <c r="R993" i="1"/>
  <c r="S993" i="1"/>
  <c r="T993" i="1"/>
  <c r="Q994" i="1"/>
  <c r="R994" i="1"/>
  <c r="S994" i="1"/>
  <c r="T994" i="1"/>
  <c r="Q995" i="1"/>
  <c r="R995" i="1"/>
  <c r="S995" i="1"/>
  <c r="T995" i="1"/>
  <c r="Q996" i="1"/>
  <c r="R996" i="1"/>
  <c r="S996" i="1"/>
  <c r="T996" i="1"/>
  <c r="Q997" i="1"/>
  <c r="R997" i="1"/>
  <c r="S997" i="1"/>
  <c r="T997" i="1"/>
  <c r="Q998" i="1"/>
  <c r="R998" i="1"/>
  <c r="S998" i="1"/>
  <c r="T998" i="1"/>
  <c r="Q999" i="1"/>
  <c r="R999" i="1"/>
  <c r="S999" i="1"/>
  <c r="T999" i="1"/>
  <c r="Q1000" i="1"/>
  <c r="R1000" i="1"/>
  <c r="S1000" i="1"/>
  <c r="T1000" i="1"/>
  <c r="Q1001" i="1"/>
  <c r="R1001" i="1"/>
  <c r="S1001" i="1"/>
  <c r="T1001" i="1"/>
  <c r="Q1002" i="1"/>
  <c r="R1002" i="1"/>
  <c r="S1002" i="1"/>
  <c r="T1002" i="1"/>
  <c r="Q1003" i="1"/>
  <c r="R1003" i="1"/>
  <c r="S1003" i="1"/>
  <c r="T1003" i="1"/>
  <c r="Q1004" i="1"/>
  <c r="R1004" i="1"/>
  <c r="S1004" i="1"/>
  <c r="T1004" i="1"/>
  <c r="Q1005" i="1"/>
  <c r="R1005" i="1"/>
  <c r="S1005" i="1"/>
  <c r="T1005" i="1"/>
  <c r="Q1006" i="1"/>
  <c r="R1006" i="1"/>
  <c r="S1006" i="1"/>
  <c r="T1006" i="1"/>
  <c r="Q1007" i="1"/>
  <c r="R1007" i="1"/>
  <c r="S1007" i="1"/>
  <c r="T1007" i="1"/>
  <c r="Q1008" i="1"/>
  <c r="R1008" i="1"/>
  <c r="S1008" i="1"/>
  <c r="T1008" i="1"/>
  <c r="Q1009" i="1"/>
  <c r="R1009" i="1"/>
  <c r="S1009" i="1"/>
  <c r="T1009" i="1"/>
  <c r="Q1010" i="1"/>
  <c r="R1010" i="1"/>
  <c r="S1010" i="1"/>
  <c r="T1010" i="1"/>
  <c r="Q1011" i="1"/>
  <c r="R1011" i="1"/>
  <c r="S1011" i="1"/>
  <c r="T1011" i="1"/>
  <c r="Q1012" i="1"/>
  <c r="R1012" i="1"/>
  <c r="S1012" i="1"/>
  <c r="T1012" i="1"/>
  <c r="Q1013" i="1"/>
  <c r="R1013" i="1"/>
  <c r="S1013" i="1"/>
  <c r="T1013" i="1"/>
  <c r="Q1014" i="1"/>
  <c r="R1014" i="1"/>
  <c r="S1014" i="1"/>
  <c r="T1014" i="1"/>
  <c r="Q1015" i="1"/>
  <c r="R1015" i="1"/>
  <c r="S1015" i="1"/>
  <c r="T1015" i="1"/>
  <c r="Q1016" i="1"/>
  <c r="R1016" i="1"/>
  <c r="S1016" i="1"/>
  <c r="T1016" i="1"/>
  <c r="Q1017" i="1"/>
  <c r="R1017" i="1"/>
  <c r="S1017" i="1"/>
  <c r="T1017" i="1"/>
  <c r="Q1018" i="1"/>
  <c r="R1018" i="1"/>
  <c r="S1018" i="1"/>
  <c r="T1018" i="1"/>
  <c r="Q1019" i="1"/>
  <c r="R1019" i="1"/>
  <c r="S1019" i="1"/>
  <c r="T1019" i="1"/>
  <c r="Q1020" i="1"/>
  <c r="R1020" i="1"/>
  <c r="S1020" i="1"/>
  <c r="T1020" i="1"/>
  <c r="Q1021" i="1"/>
  <c r="R1021" i="1"/>
  <c r="S1021" i="1"/>
  <c r="T1021" i="1"/>
  <c r="Q1022" i="1"/>
  <c r="R1022" i="1"/>
  <c r="S1022" i="1"/>
  <c r="T1022" i="1"/>
  <c r="Q1023" i="1"/>
  <c r="R1023" i="1"/>
  <c r="S1023" i="1"/>
  <c r="T1023" i="1"/>
  <c r="Q1024" i="1"/>
  <c r="R1024" i="1"/>
  <c r="S1024" i="1"/>
  <c r="T1024" i="1"/>
  <c r="Q1025" i="1"/>
  <c r="R1025" i="1"/>
  <c r="S1025" i="1"/>
  <c r="T1025" i="1"/>
  <c r="Q1026" i="1"/>
  <c r="R1026" i="1"/>
  <c r="S1026" i="1"/>
  <c r="T1026" i="1"/>
  <c r="Q1027" i="1"/>
  <c r="R1027" i="1"/>
  <c r="S1027" i="1"/>
  <c r="T1027" i="1"/>
  <c r="Q1028" i="1"/>
  <c r="R1028" i="1"/>
  <c r="S1028" i="1"/>
  <c r="T1028" i="1"/>
  <c r="Q1029" i="1"/>
  <c r="R1029" i="1"/>
  <c r="S1029" i="1"/>
  <c r="T1029" i="1"/>
  <c r="Q1030" i="1"/>
  <c r="R1030" i="1"/>
  <c r="S1030" i="1"/>
  <c r="T1030" i="1"/>
  <c r="Q1031" i="1"/>
  <c r="R1031" i="1"/>
  <c r="S1031" i="1"/>
  <c r="T1031" i="1"/>
  <c r="Q1032" i="1"/>
  <c r="R1032" i="1"/>
  <c r="S1032" i="1"/>
  <c r="T1032" i="1"/>
  <c r="Q1033" i="1"/>
  <c r="R1033" i="1"/>
  <c r="S1033" i="1"/>
  <c r="T1033" i="1"/>
  <c r="Q1034" i="1"/>
  <c r="R1034" i="1"/>
  <c r="S1034" i="1"/>
  <c r="T1034" i="1"/>
  <c r="Q1035" i="1"/>
  <c r="R1035" i="1"/>
  <c r="S1035" i="1"/>
  <c r="T1035" i="1"/>
  <c r="Q1036" i="1"/>
  <c r="R1036" i="1"/>
  <c r="S1036" i="1"/>
  <c r="T1036" i="1"/>
  <c r="Q1037" i="1"/>
  <c r="R1037" i="1"/>
  <c r="S1037" i="1"/>
  <c r="T1037" i="1"/>
  <c r="Q1038" i="1"/>
  <c r="R1038" i="1"/>
  <c r="S1038" i="1"/>
  <c r="T1038" i="1"/>
  <c r="Q1039" i="1"/>
  <c r="R1039" i="1"/>
  <c r="S1039" i="1"/>
  <c r="T1039" i="1"/>
  <c r="Q1040" i="1"/>
  <c r="R1040" i="1"/>
  <c r="S1040" i="1"/>
  <c r="T1040" i="1"/>
  <c r="Q1041" i="1"/>
  <c r="R1041" i="1"/>
  <c r="S1041" i="1"/>
  <c r="T1041" i="1"/>
  <c r="Q1042" i="1"/>
  <c r="R1042" i="1"/>
  <c r="S1042" i="1"/>
  <c r="T1042" i="1"/>
  <c r="Q1043" i="1"/>
  <c r="R1043" i="1"/>
  <c r="S1043" i="1"/>
  <c r="T1043" i="1"/>
  <c r="Q1044" i="1"/>
  <c r="R1044" i="1"/>
  <c r="S1044" i="1"/>
  <c r="T1044" i="1"/>
  <c r="Q1045" i="1"/>
  <c r="R1045" i="1"/>
  <c r="S1045" i="1"/>
  <c r="T1045" i="1"/>
  <c r="Q1046" i="1"/>
  <c r="R1046" i="1"/>
  <c r="S1046" i="1"/>
  <c r="T1046" i="1"/>
  <c r="Q1047" i="1"/>
  <c r="R1047" i="1"/>
  <c r="S1047" i="1"/>
  <c r="T1047" i="1"/>
  <c r="Q1048" i="1"/>
  <c r="R1048" i="1"/>
  <c r="S1048" i="1"/>
  <c r="T1048" i="1"/>
  <c r="Q1049" i="1"/>
  <c r="R1049" i="1"/>
  <c r="S1049" i="1"/>
  <c r="T1049" i="1"/>
  <c r="Q1050" i="1"/>
  <c r="R1050" i="1"/>
  <c r="S1050" i="1"/>
  <c r="T1050" i="1"/>
  <c r="Q1051" i="1"/>
  <c r="R1051" i="1"/>
  <c r="S1051" i="1"/>
  <c r="T1051" i="1"/>
  <c r="Q1052" i="1"/>
  <c r="R1052" i="1"/>
  <c r="S1052" i="1"/>
  <c r="T1052" i="1"/>
  <c r="Q1053" i="1"/>
  <c r="R1053" i="1"/>
  <c r="S1053" i="1"/>
  <c r="T1053" i="1"/>
  <c r="Q1054" i="1"/>
  <c r="R1054" i="1"/>
  <c r="S1054" i="1"/>
  <c r="T1054" i="1"/>
  <c r="Q1055" i="1"/>
  <c r="R1055" i="1"/>
  <c r="S1055" i="1"/>
  <c r="T1055" i="1"/>
  <c r="Q1056" i="1"/>
  <c r="R1056" i="1"/>
  <c r="S1056" i="1"/>
  <c r="T1056" i="1"/>
  <c r="Q1057" i="1"/>
  <c r="R1057" i="1"/>
  <c r="S1057" i="1"/>
  <c r="T1057" i="1"/>
  <c r="Q1058" i="1"/>
  <c r="R1058" i="1"/>
  <c r="S1058" i="1"/>
  <c r="T1058" i="1"/>
  <c r="Q1059" i="1"/>
  <c r="R1059" i="1"/>
  <c r="S1059" i="1"/>
  <c r="T1059" i="1"/>
  <c r="Q1060" i="1"/>
  <c r="R1060" i="1"/>
  <c r="S1060" i="1"/>
  <c r="T1060" i="1"/>
  <c r="Q1061" i="1"/>
  <c r="R1061" i="1"/>
  <c r="S1061" i="1"/>
  <c r="T1061" i="1"/>
  <c r="Q1062" i="1"/>
  <c r="R1062" i="1"/>
  <c r="S1062" i="1"/>
  <c r="T1062" i="1"/>
  <c r="Q1063" i="1"/>
  <c r="R1063" i="1"/>
  <c r="S1063" i="1"/>
  <c r="T1063" i="1"/>
  <c r="Q1064" i="1"/>
  <c r="R1064" i="1"/>
  <c r="S1064" i="1"/>
  <c r="T1064" i="1"/>
  <c r="Q1065" i="1"/>
  <c r="R1065" i="1"/>
  <c r="S1065" i="1"/>
  <c r="T1065" i="1"/>
  <c r="Q1066" i="1"/>
  <c r="R1066" i="1"/>
  <c r="S1066" i="1"/>
  <c r="T1066" i="1"/>
  <c r="Q1067" i="1"/>
  <c r="R1067" i="1"/>
  <c r="S1067" i="1"/>
  <c r="T1067" i="1"/>
  <c r="Q1068" i="1"/>
  <c r="R1068" i="1"/>
  <c r="S1068" i="1"/>
  <c r="T1068" i="1"/>
  <c r="Q1069" i="1"/>
  <c r="R1069" i="1"/>
  <c r="S1069" i="1"/>
  <c r="T1069" i="1"/>
  <c r="Q1070" i="1"/>
  <c r="R1070" i="1"/>
  <c r="S1070" i="1"/>
  <c r="T1070" i="1"/>
  <c r="Q1071" i="1"/>
  <c r="R1071" i="1"/>
  <c r="S1071" i="1"/>
  <c r="T1071" i="1"/>
  <c r="Q1072" i="1"/>
  <c r="R1072" i="1"/>
  <c r="S1072" i="1"/>
  <c r="T1072" i="1"/>
  <c r="Q1073" i="1"/>
  <c r="R1073" i="1"/>
  <c r="S1073" i="1"/>
  <c r="T1073" i="1"/>
  <c r="Q1074" i="1"/>
  <c r="R1074" i="1"/>
  <c r="S1074" i="1"/>
  <c r="T1074" i="1"/>
  <c r="Q1075" i="1"/>
  <c r="R1075" i="1"/>
  <c r="S1075" i="1"/>
  <c r="T1075" i="1"/>
  <c r="Q1076" i="1"/>
  <c r="R1076" i="1"/>
  <c r="S1076" i="1"/>
  <c r="T1076" i="1"/>
  <c r="Q1077" i="1"/>
  <c r="R1077" i="1"/>
  <c r="S1077" i="1"/>
  <c r="T1077" i="1"/>
  <c r="Q1078" i="1"/>
  <c r="R1078" i="1"/>
  <c r="S1078" i="1"/>
  <c r="T1078" i="1"/>
  <c r="Q1079" i="1"/>
  <c r="R1079" i="1"/>
  <c r="S1079" i="1"/>
  <c r="T1079" i="1"/>
  <c r="Q1080" i="1"/>
  <c r="R1080" i="1"/>
  <c r="S1080" i="1"/>
  <c r="T1080" i="1"/>
  <c r="Q1081" i="1"/>
  <c r="R1081" i="1"/>
  <c r="S1081" i="1"/>
  <c r="T1081" i="1"/>
  <c r="Q1082" i="1"/>
  <c r="R1082" i="1"/>
  <c r="S1082" i="1"/>
  <c r="T1082" i="1"/>
  <c r="Q1083" i="1"/>
  <c r="R1083" i="1"/>
  <c r="S1083" i="1"/>
  <c r="T1083" i="1"/>
  <c r="Q1084" i="1"/>
  <c r="R1084" i="1"/>
  <c r="S1084" i="1"/>
  <c r="T1084" i="1"/>
  <c r="Q1085" i="1"/>
  <c r="R1085" i="1"/>
  <c r="S1085" i="1"/>
  <c r="T1085" i="1"/>
  <c r="Q1086" i="1"/>
  <c r="R1086" i="1"/>
  <c r="S1086" i="1"/>
  <c r="T1086" i="1"/>
  <c r="Q1087" i="1"/>
  <c r="R1087" i="1"/>
  <c r="S1087" i="1"/>
  <c r="T1087" i="1"/>
  <c r="Q1088" i="1"/>
  <c r="R1088" i="1"/>
  <c r="S1088" i="1"/>
  <c r="T1088" i="1"/>
  <c r="Q1089" i="1"/>
  <c r="R1089" i="1"/>
  <c r="S1089" i="1"/>
  <c r="T1089" i="1"/>
  <c r="Q1090" i="1"/>
  <c r="R1090" i="1"/>
  <c r="S1090" i="1"/>
  <c r="T1090" i="1"/>
  <c r="Q1091" i="1"/>
  <c r="R1091" i="1"/>
  <c r="S1091" i="1"/>
  <c r="T1091" i="1"/>
  <c r="Q1092" i="1"/>
  <c r="R1092" i="1"/>
  <c r="S1092" i="1"/>
  <c r="T1092" i="1"/>
  <c r="Q1093" i="1"/>
  <c r="R1093" i="1"/>
  <c r="S1093" i="1"/>
  <c r="T1093" i="1"/>
  <c r="Q1094" i="1"/>
  <c r="R1094" i="1"/>
  <c r="S1094" i="1"/>
  <c r="T1094" i="1"/>
  <c r="Q1095" i="1"/>
  <c r="R1095" i="1"/>
  <c r="S1095" i="1"/>
  <c r="T1095" i="1"/>
  <c r="Q1096" i="1"/>
  <c r="R1096" i="1"/>
  <c r="S1096" i="1"/>
  <c r="T1096" i="1"/>
  <c r="Q1097" i="1"/>
  <c r="R1097" i="1"/>
  <c r="S1097" i="1"/>
  <c r="T1097" i="1"/>
  <c r="Q1098" i="1"/>
  <c r="R1098" i="1"/>
  <c r="S1098" i="1"/>
  <c r="T1098" i="1"/>
  <c r="Q1099" i="1"/>
  <c r="R1099" i="1"/>
  <c r="S1099" i="1"/>
  <c r="T1099" i="1"/>
  <c r="Q1100" i="1"/>
  <c r="R1100" i="1"/>
  <c r="S1100" i="1"/>
  <c r="T1100" i="1"/>
  <c r="Q1101" i="1"/>
  <c r="R1101" i="1"/>
  <c r="S1101" i="1"/>
  <c r="T1101" i="1"/>
  <c r="Q1102" i="1"/>
  <c r="R1102" i="1"/>
  <c r="S1102" i="1"/>
  <c r="T1102" i="1"/>
  <c r="Q1103" i="1"/>
  <c r="R1103" i="1"/>
  <c r="S1103" i="1"/>
  <c r="T1103" i="1"/>
  <c r="Q1104" i="1"/>
  <c r="R1104" i="1"/>
  <c r="S1104" i="1"/>
  <c r="T1104" i="1"/>
  <c r="Q1105" i="1"/>
  <c r="R1105" i="1"/>
  <c r="S1105" i="1"/>
  <c r="T1105" i="1"/>
  <c r="Q1106" i="1"/>
  <c r="R1106" i="1"/>
  <c r="S1106" i="1"/>
  <c r="T1106" i="1"/>
  <c r="Q1107" i="1"/>
  <c r="R1107" i="1"/>
  <c r="S1107" i="1"/>
  <c r="T1107" i="1"/>
  <c r="Q1108" i="1"/>
  <c r="R1108" i="1"/>
  <c r="S1108" i="1"/>
  <c r="T1108" i="1"/>
  <c r="Q1109" i="1"/>
  <c r="R1109" i="1"/>
  <c r="S1109" i="1"/>
  <c r="T1109" i="1"/>
  <c r="Q1110" i="1"/>
  <c r="R1110" i="1"/>
  <c r="S1110" i="1"/>
  <c r="T1110" i="1"/>
  <c r="Q1111" i="1"/>
  <c r="R1111" i="1"/>
  <c r="S1111" i="1"/>
  <c r="T1111" i="1"/>
  <c r="Q1112" i="1"/>
  <c r="R1112" i="1"/>
  <c r="S1112" i="1"/>
  <c r="T1112" i="1"/>
  <c r="Q1113" i="1"/>
  <c r="R1113" i="1"/>
  <c r="S1113" i="1"/>
  <c r="T1113" i="1"/>
  <c r="Q1114" i="1"/>
  <c r="R1114" i="1"/>
  <c r="S1114" i="1"/>
  <c r="T1114" i="1"/>
  <c r="Q1115" i="1"/>
  <c r="R1115" i="1"/>
  <c r="S1115" i="1"/>
  <c r="T1115" i="1"/>
  <c r="Q1116" i="1"/>
  <c r="R1116" i="1"/>
  <c r="S1116" i="1"/>
  <c r="T1116" i="1"/>
  <c r="Q1117" i="1"/>
  <c r="R1117" i="1"/>
  <c r="S1117" i="1"/>
  <c r="T1117" i="1"/>
  <c r="Q1118" i="1"/>
  <c r="R1118" i="1"/>
  <c r="S1118" i="1"/>
  <c r="T1118" i="1"/>
  <c r="Q1119" i="1"/>
  <c r="R1119" i="1"/>
  <c r="S1119" i="1"/>
  <c r="T1119" i="1"/>
  <c r="Q1120" i="1"/>
  <c r="R1120" i="1"/>
  <c r="S1120" i="1"/>
  <c r="T1120" i="1"/>
  <c r="Q1121" i="1"/>
  <c r="R1121" i="1"/>
  <c r="S1121" i="1"/>
  <c r="T1121" i="1"/>
  <c r="Q1122" i="1"/>
  <c r="R1122" i="1"/>
  <c r="S1122" i="1"/>
  <c r="T1122" i="1"/>
  <c r="Q1123" i="1"/>
  <c r="R1123" i="1"/>
  <c r="S1123" i="1"/>
  <c r="T1123" i="1"/>
  <c r="Q1124" i="1"/>
  <c r="R1124" i="1"/>
  <c r="S1124" i="1"/>
  <c r="T1124" i="1"/>
  <c r="Q1125" i="1"/>
  <c r="R1125" i="1"/>
  <c r="S1125" i="1"/>
  <c r="T1125" i="1"/>
  <c r="Q1126" i="1"/>
  <c r="R1126" i="1"/>
  <c r="S1126" i="1"/>
  <c r="T1126" i="1"/>
  <c r="Q1127" i="1"/>
  <c r="R1127" i="1"/>
  <c r="S1127" i="1"/>
  <c r="T1127" i="1"/>
  <c r="Q1128" i="1"/>
  <c r="R1128" i="1"/>
  <c r="S1128" i="1"/>
  <c r="T1128" i="1"/>
  <c r="Q1129" i="1"/>
  <c r="R1129" i="1"/>
  <c r="S1129" i="1"/>
  <c r="T1129" i="1"/>
  <c r="Q1130" i="1"/>
  <c r="R1130" i="1"/>
  <c r="S1130" i="1"/>
  <c r="T1130" i="1"/>
  <c r="Q1131" i="1"/>
  <c r="R1131" i="1"/>
  <c r="S1131" i="1"/>
  <c r="T1131" i="1"/>
  <c r="Q1132" i="1"/>
  <c r="R1132" i="1"/>
  <c r="S1132" i="1"/>
  <c r="T1132" i="1"/>
  <c r="Q1133" i="1"/>
  <c r="R1133" i="1"/>
  <c r="S1133" i="1"/>
  <c r="T1133" i="1"/>
  <c r="Q1134" i="1"/>
  <c r="R1134" i="1"/>
  <c r="S1134" i="1"/>
  <c r="T1134" i="1"/>
  <c r="Q1135" i="1"/>
  <c r="R1135" i="1"/>
  <c r="S1135" i="1"/>
  <c r="T1135" i="1"/>
  <c r="Q1136" i="1"/>
  <c r="R1136" i="1"/>
  <c r="S1136" i="1"/>
  <c r="T1136" i="1"/>
  <c r="Q1137" i="1"/>
  <c r="R1137" i="1"/>
  <c r="S1137" i="1"/>
  <c r="T1137" i="1"/>
  <c r="Q1138" i="1"/>
  <c r="R1138" i="1"/>
  <c r="S1138" i="1"/>
  <c r="T1138" i="1"/>
  <c r="Q1139" i="1"/>
  <c r="R1139" i="1"/>
  <c r="S1139" i="1"/>
  <c r="T1139" i="1"/>
  <c r="Q1140" i="1"/>
  <c r="R1140" i="1"/>
  <c r="S1140" i="1"/>
  <c r="T1140" i="1"/>
  <c r="Q1141" i="1"/>
  <c r="R1141" i="1"/>
  <c r="S1141" i="1"/>
  <c r="T1141" i="1"/>
  <c r="Q1142" i="1"/>
  <c r="R1142" i="1"/>
  <c r="S1142" i="1"/>
  <c r="T1142" i="1"/>
  <c r="Q1143" i="1"/>
  <c r="R1143" i="1"/>
  <c r="S1143" i="1"/>
  <c r="T1143" i="1"/>
  <c r="Q1144" i="1"/>
  <c r="R1144" i="1"/>
  <c r="S1144" i="1"/>
  <c r="T1144" i="1"/>
  <c r="Q1145" i="1"/>
  <c r="R1145" i="1"/>
  <c r="S1145" i="1"/>
  <c r="T1145" i="1"/>
  <c r="Q1146" i="1"/>
  <c r="R1146" i="1"/>
  <c r="S1146" i="1"/>
  <c r="T1146" i="1"/>
  <c r="Q1147" i="1"/>
  <c r="R1147" i="1"/>
  <c r="S1147" i="1"/>
  <c r="T1147" i="1"/>
  <c r="Q1148" i="1"/>
  <c r="R1148" i="1"/>
  <c r="S1148" i="1"/>
  <c r="T1148" i="1"/>
  <c r="Q1149" i="1"/>
  <c r="R1149" i="1"/>
  <c r="S1149" i="1"/>
  <c r="T1149" i="1"/>
  <c r="Q1150" i="1"/>
  <c r="R1150" i="1"/>
  <c r="S1150" i="1"/>
  <c r="T1150" i="1"/>
  <c r="Q1151" i="1"/>
  <c r="R1151" i="1"/>
  <c r="S1151" i="1"/>
  <c r="T1151" i="1"/>
  <c r="Q1152" i="1"/>
  <c r="R1152" i="1"/>
  <c r="S1152" i="1"/>
  <c r="T1152" i="1"/>
  <c r="Q1153" i="1"/>
  <c r="R1153" i="1"/>
  <c r="S1153" i="1"/>
  <c r="T1153" i="1"/>
  <c r="Q1154" i="1"/>
  <c r="R1154" i="1"/>
  <c r="S1154" i="1"/>
  <c r="T1154" i="1"/>
  <c r="Q1155" i="1"/>
  <c r="R1155" i="1"/>
  <c r="S1155" i="1"/>
  <c r="T1155" i="1"/>
  <c r="Q1156" i="1"/>
  <c r="R1156" i="1"/>
  <c r="S1156" i="1"/>
  <c r="T1156" i="1"/>
  <c r="Q1157" i="1"/>
  <c r="R1157" i="1"/>
  <c r="S1157" i="1"/>
  <c r="T1157" i="1"/>
  <c r="Q1158" i="1"/>
  <c r="R1158" i="1"/>
  <c r="S1158" i="1"/>
  <c r="T1158" i="1"/>
  <c r="Q1159" i="1"/>
  <c r="R1159" i="1"/>
  <c r="S1159" i="1"/>
  <c r="T1159" i="1"/>
  <c r="Q1160" i="1"/>
  <c r="R1160" i="1"/>
  <c r="S1160" i="1"/>
  <c r="T1160" i="1"/>
  <c r="Q1161" i="1"/>
  <c r="R1161" i="1"/>
  <c r="S1161" i="1"/>
  <c r="T1161" i="1"/>
  <c r="Q1162" i="1"/>
  <c r="R1162" i="1"/>
  <c r="S1162" i="1"/>
  <c r="T1162" i="1"/>
  <c r="Q1163" i="1"/>
  <c r="R1163" i="1"/>
  <c r="S1163" i="1"/>
  <c r="T1163" i="1"/>
  <c r="Q1164" i="1"/>
  <c r="R1164" i="1"/>
  <c r="S1164" i="1"/>
  <c r="T1164" i="1"/>
  <c r="Q1165" i="1"/>
  <c r="R1165" i="1"/>
  <c r="S1165" i="1"/>
  <c r="T1165" i="1"/>
  <c r="Q1166" i="1"/>
  <c r="R1166" i="1"/>
  <c r="S1166" i="1"/>
  <c r="T1166" i="1"/>
  <c r="Q1167" i="1"/>
  <c r="R1167" i="1"/>
  <c r="S1167" i="1"/>
  <c r="T1167" i="1"/>
  <c r="Q1168" i="1"/>
  <c r="R1168" i="1"/>
  <c r="S1168" i="1"/>
  <c r="T1168" i="1"/>
  <c r="Q1169" i="1"/>
  <c r="R1169" i="1"/>
  <c r="S1169" i="1"/>
  <c r="T1169" i="1"/>
  <c r="Q1170" i="1"/>
  <c r="R1170" i="1"/>
  <c r="S1170" i="1"/>
  <c r="T1170" i="1"/>
  <c r="Q1171" i="1"/>
  <c r="R1171" i="1"/>
  <c r="S1171" i="1"/>
  <c r="T1171" i="1"/>
  <c r="Q1172" i="1"/>
  <c r="R1172" i="1"/>
  <c r="S1172" i="1"/>
  <c r="T1172" i="1"/>
  <c r="Q1173" i="1"/>
  <c r="R1173" i="1"/>
  <c r="S1173" i="1"/>
  <c r="T1173" i="1"/>
  <c r="Q1174" i="1"/>
  <c r="R1174" i="1"/>
  <c r="S1174" i="1"/>
  <c r="T1174" i="1"/>
  <c r="Q1175" i="1"/>
  <c r="R1175" i="1"/>
  <c r="S1175" i="1"/>
  <c r="T1175" i="1"/>
  <c r="Q1176" i="1"/>
  <c r="R1176" i="1"/>
  <c r="S1176" i="1"/>
  <c r="T1176" i="1"/>
  <c r="Q1177" i="1"/>
  <c r="R1177" i="1"/>
  <c r="S1177" i="1"/>
  <c r="T1177" i="1"/>
  <c r="Q1178" i="1"/>
  <c r="R1178" i="1"/>
  <c r="S1178" i="1"/>
  <c r="T1178" i="1"/>
  <c r="Q1179" i="1"/>
  <c r="R1179" i="1"/>
  <c r="S1179" i="1"/>
  <c r="T1179" i="1"/>
  <c r="Q1180" i="1"/>
  <c r="R1180" i="1"/>
  <c r="S1180" i="1"/>
  <c r="T1180" i="1"/>
  <c r="Q1181" i="1"/>
  <c r="R1181" i="1"/>
  <c r="S1181" i="1"/>
  <c r="T1181" i="1"/>
  <c r="Q1182" i="1"/>
  <c r="R1182" i="1"/>
  <c r="S1182" i="1"/>
  <c r="T1182" i="1"/>
  <c r="Q1183" i="1"/>
  <c r="R1183" i="1"/>
  <c r="S1183" i="1"/>
  <c r="T1183" i="1"/>
  <c r="Q1184" i="1"/>
  <c r="R1184" i="1"/>
  <c r="S1184" i="1"/>
  <c r="T1184" i="1"/>
  <c r="Q1185" i="1"/>
  <c r="R1185" i="1"/>
  <c r="S1185" i="1"/>
  <c r="T1185" i="1"/>
  <c r="Q1186" i="1"/>
  <c r="R1186" i="1"/>
  <c r="S1186" i="1"/>
  <c r="T1186" i="1"/>
  <c r="Q1187" i="1"/>
  <c r="R1187" i="1"/>
  <c r="S1187" i="1"/>
  <c r="T1187" i="1"/>
  <c r="Q1188" i="1"/>
  <c r="R1188" i="1"/>
  <c r="S1188" i="1"/>
  <c r="T1188" i="1"/>
  <c r="Q1189" i="1"/>
  <c r="R1189" i="1"/>
  <c r="S1189" i="1"/>
  <c r="T1189" i="1"/>
  <c r="Q1190" i="1"/>
  <c r="R1190" i="1"/>
  <c r="S1190" i="1"/>
  <c r="T1190" i="1"/>
  <c r="Q1191" i="1"/>
  <c r="R1191" i="1"/>
  <c r="S1191" i="1"/>
  <c r="T1191" i="1"/>
  <c r="Q1192" i="1"/>
  <c r="R1192" i="1"/>
  <c r="S1192" i="1"/>
  <c r="T1192" i="1"/>
  <c r="Q1193" i="1"/>
  <c r="R1193" i="1"/>
  <c r="S1193" i="1"/>
  <c r="T1193" i="1"/>
  <c r="Q1194" i="1"/>
  <c r="R1194" i="1"/>
  <c r="S1194" i="1"/>
  <c r="T1194" i="1"/>
  <c r="Q1195" i="1"/>
  <c r="R1195" i="1"/>
  <c r="S1195" i="1"/>
  <c r="T1195" i="1"/>
  <c r="Q1196" i="1"/>
  <c r="R1196" i="1"/>
  <c r="S1196" i="1"/>
  <c r="T1196" i="1"/>
  <c r="Q1197" i="1"/>
  <c r="R1197" i="1"/>
  <c r="S1197" i="1"/>
  <c r="T1197" i="1"/>
  <c r="Q1198" i="1"/>
  <c r="R1198" i="1"/>
  <c r="S1198" i="1"/>
  <c r="T1198" i="1"/>
  <c r="Q1199" i="1"/>
  <c r="R1199" i="1"/>
  <c r="S1199" i="1"/>
  <c r="T1199" i="1"/>
  <c r="Q1200" i="1"/>
  <c r="R1200" i="1"/>
  <c r="S1200" i="1"/>
  <c r="T1200" i="1"/>
  <c r="Q1201" i="1"/>
  <c r="R1201" i="1"/>
  <c r="S1201" i="1"/>
  <c r="T1201" i="1"/>
  <c r="Q1202" i="1"/>
  <c r="R1202" i="1"/>
  <c r="S1202" i="1"/>
  <c r="T1202" i="1"/>
  <c r="Q1203" i="1"/>
  <c r="R1203" i="1"/>
  <c r="S1203" i="1"/>
  <c r="T1203" i="1"/>
  <c r="Q1204" i="1"/>
  <c r="R1204" i="1"/>
  <c r="S1204" i="1"/>
  <c r="T1204" i="1"/>
  <c r="Q1205" i="1"/>
  <c r="R1205" i="1"/>
  <c r="S1205" i="1"/>
  <c r="T1205" i="1"/>
  <c r="Q1206" i="1"/>
  <c r="R1206" i="1"/>
  <c r="S1206" i="1"/>
  <c r="T1206" i="1"/>
  <c r="Q1207" i="1"/>
  <c r="R1207" i="1"/>
  <c r="S1207" i="1"/>
  <c r="T1207" i="1"/>
  <c r="Q1208" i="1"/>
  <c r="R1208" i="1"/>
  <c r="S1208" i="1"/>
  <c r="T1208" i="1"/>
  <c r="Q1209" i="1"/>
  <c r="R1209" i="1"/>
  <c r="S1209" i="1"/>
  <c r="T1209" i="1"/>
  <c r="Q1210" i="1"/>
  <c r="R1210" i="1"/>
  <c r="S1210" i="1"/>
  <c r="T1210" i="1"/>
  <c r="Q1211" i="1"/>
  <c r="R1211" i="1"/>
  <c r="S1211" i="1"/>
  <c r="T1211" i="1"/>
  <c r="Q1212" i="1"/>
  <c r="R1212" i="1"/>
  <c r="S1212" i="1"/>
  <c r="T1212" i="1"/>
  <c r="Q1213" i="1"/>
  <c r="R1213" i="1"/>
  <c r="S1213" i="1"/>
  <c r="T1213" i="1"/>
  <c r="Q1214" i="1"/>
  <c r="R1214" i="1"/>
  <c r="S1214" i="1"/>
  <c r="T1214" i="1"/>
  <c r="Q1215" i="1"/>
  <c r="R1215" i="1"/>
  <c r="S1215" i="1"/>
  <c r="T1215" i="1"/>
  <c r="Q1216" i="1"/>
  <c r="R1216" i="1"/>
  <c r="S1216" i="1"/>
  <c r="T1216" i="1"/>
  <c r="Q1217" i="1"/>
  <c r="R1217" i="1"/>
  <c r="S1217" i="1"/>
  <c r="T1217" i="1"/>
  <c r="Q1218" i="1"/>
  <c r="R1218" i="1"/>
  <c r="S1218" i="1"/>
  <c r="T1218" i="1"/>
  <c r="Q1219" i="1"/>
  <c r="R1219" i="1"/>
  <c r="S1219" i="1"/>
  <c r="T1219" i="1"/>
  <c r="Q1220" i="1"/>
  <c r="R1220" i="1"/>
  <c r="S1220" i="1"/>
  <c r="T1220" i="1"/>
  <c r="Q1221" i="1"/>
  <c r="R1221" i="1"/>
  <c r="S1221" i="1"/>
  <c r="T1221" i="1"/>
  <c r="Q1222" i="1"/>
  <c r="R1222" i="1"/>
  <c r="S1222" i="1"/>
  <c r="T1222" i="1"/>
  <c r="Q1223" i="1"/>
  <c r="R1223" i="1"/>
  <c r="S1223" i="1"/>
  <c r="T1223" i="1"/>
  <c r="Q1224" i="1"/>
  <c r="R1224" i="1"/>
  <c r="S1224" i="1"/>
  <c r="T1224" i="1"/>
  <c r="Q1225" i="1"/>
  <c r="R1225" i="1"/>
  <c r="S1225" i="1"/>
  <c r="T1225" i="1"/>
  <c r="Q1226" i="1"/>
  <c r="R1226" i="1"/>
  <c r="S1226" i="1"/>
  <c r="T1226" i="1"/>
  <c r="Q1227" i="1"/>
  <c r="R1227" i="1"/>
  <c r="S1227" i="1"/>
  <c r="T1227" i="1"/>
  <c r="Q1228" i="1"/>
  <c r="R1228" i="1"/>
  <c r="S1228" i="1"/>
  <c r="T1228" i="1"/>
  <c r="Q1229" i="1"/>
  <c r="R1229" i="1"/>
  <c r="S1229" i="1"/>
  <c r="T1229" i="1"/>
  <c r="Q1230" i="1"/>
  <c r="R1230" i="1"/>
  <c r="S1230" i="1"/>
  <c r="T1230" i="1"/>
  <c r="Q1231" i="1"/>
  <c r="R1231" i="1"/>
  <c r="S1231" i="1"/>
  <c r="T1231" i="1"/>
  <c r="Q1232" i="1"/>
  <c r="R1232" i="1"/>
  <c r="S1232" i="1"/>
  <c r="T1232" i="1"/>
  <c r="Q1233" i="1"/>
  <c r="R1233" i="1"/>
  <c r="S1233" i="1"/>
  <c r="T1233" i="1"/>
  <c r="Q1234" i="1"/>
  <c r="R1234" i="1"/>
  <c r="S1234" i="1"/>
  <c r="T1234" i="1"/>
  <c r="Q1235" i="1"/>
  <c r="R1235" i="1"/>
  <c r="S1235" i="1"/>
  <c r="T1235" i="1"/>
  <c r="Q1236" i="1"/>
  <c r="R1236" i="1"/>
  <c r="S1236" i="1"/>
  <c r="T1236" i="1"/>
  <c r="Q1237" i="1"/>
  <c r="R1237" i="1"/>
  <c r="S1237" i="1"/>
  <c r="T1237" i="1"/>
  <c r="Q1238" i="1"/>
  <c r="R1238" i="1"/>
  <c r="S1238" i="1"/>
  <c r="T1238" i="1"/>
  <c r="Q1239" i="1"/>
  <c r="R1239" i="1"/>
  <c r="S1239" i="1"/>
  <c r="T1239" i="1"/>
  <c r="Q1240" i="1"/>
  <c r="R1240" i="1"/>
  <c r="S1240" i="1"/>
  <c r="T1240" i="1"/>
  <c r="Q1241" i="1"/>
  <c r="R1241" i="1"/>
  <c r="S1241" i="1"/>
  <c r="T1241" i="1"/>
  <c r="Q1242" i="1"/>
  <c r="R1242" i="1"/>
  <c r="S1242" i="1"/>
  <c r="T1242" i="1"/>
  <c r="Q1243" i="1"/>
  <c r="R1243" i="1"/>
  <c r="S1243" i="1"/>
  <c r="T1243" i="1"/>
  <c r="Q1244" i="1"/>
  <c r="R1244" i="1"/>
  <c r="S1244" i="1"/>
  <c r="T1244" i="1"/>
  <c r="Q1245" i="1"/>
  <c r="R1245" i="1"/>
  <c r="S1245" i="1"/>
  <c r="T1245" i="1"/>
  <c r="Q1246" i="1"/>
  <c r="R1246" i="1"/>
  <c r="S1246" i="1"/>
  <c r="T1246" i="1"/>
  <c r="Q1247" i="1"/>
  <c r="R1247" i="1"/>
  <c r="S1247" i="1"/>
  <c r="T1247" i="1"/>
  <c r="Q1248" i="1"/>
  <c r="R1248" i="1"/>
  <c r="S1248" i="1"/>
  <c r="T1248" i="1"/>
  <c r="Q1249" i="1"/>
  <c r="R1249" i="1"/>
  <c r="S1249" i="1"/>
  <c r="T1249" i="1"/>
  <c r="Q1250" i="1"/>
  <c r="R1250" i="1"/>
  <c r="S1250" i="1"/>
  <c r="T1250" i="1"/>
  <c r="Q1251" i="1"/>
  <c r="R1251" i="1"/>
  <c r="S1251" i="1"/>
  <c r="T1251" i="1"/>
  <c r="Q1252" i="1"/>
  <c r="R1252" i="1"/>
  <c r="S1252" i="1"/>
  <c r="T1252" i="1"/>
  <c r="Q1253" i="1"/>
  <c r="R1253" i="1"/>
  <c r="S1253" i="1"/>
  <c r="T1253" i="1"/>
  <c r="Q1254" i="1"/>
  <c r="R1254" i="1"/>
  <c r="S1254" i="1"/>
  <c r="T1254" i="1"/>
  <c r="Q1255" i="1"/>
  <c r="R1255" i="1"/>
  <c r="S1255" i="1"/>
  <c r="T1255" i="1"/>
  <c r="Q1256" i="1"/>
  <c r="R1256" i="1"/>
  <c r="S1256" i="1"/>
  <c r="T1256" i="1"/>
  <c r="T3" i="1"/>
  <c r="S3" i="1"/>
  <c r="R3" i="1"/>
  <c r="Q3" i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3" i="2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13" i="3"/>
  <c r="E14" i="3"/>
  <c r="E4" i="3"/>
  <c r="E5" i="3"/>
  <c r="E6" i="3"/>
  <c r="E7" i="3"/>
  <c r="E8" i="3"/>
  <c r="E9" i="3"/>
  <c r="E10" i="3"/>
  <c r="E11" i="3"/>
  <c r="E12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" i="3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3" i="1"/>
  <c r="E710" i="1"/>
  <c r="E699" i="1"/>
  <c r="E772" i="1"/>
  <c r="E727" i="1"/>
  <c r="E686" i="1"/>
  <c r="E691" i="1"/>
  <c r="E669" i="1"/>
  <c r="E749" i="1"/>
  <c r="E680" i="1"/>
  <c r="E770" i="1"/>
  <c r="E729" i="1"/>
  <c r="E724" i="1"/>
  <c r="E688" i="1"/>
  <c r="E684" i="1"/>
  <c r="E769" i="1"/>
  <c r="E751" i="1"/>
  <c r="E711" i="1"/>
  <c r="E728" i="1"/>
  <c r="E721" i="1"/>
  <c r="E719" i="1"/>
  <c r="E718" i="1"/>
  <c r="E698" i="1"/>
  <c r="E694" i="1"/>
  <c r="E747" i="1"/>
  <c r="E725" i="1"/>
  <c r="E734" i="1"/>
  <c r="E714" i="1"/>
  <c r="E713" i="1"/>
  <c r="E777" i="1"/>
  <c r="E659" i="1"/>
  <c r="E654" i="1"/>
  <c r="E681" i="1"/>
  <c r="E697" i="1"/>
  <c r="E655" i="1"/>
  <c r="E657" i="1"/>
  <c r="E742" i="1"/>
  <c r="E750" i="1"/>
  <c r="E733" i="1"/>
  <c r="E732" i="1"/>
  <c r="E671" i="1"/>
  <c r="E670" i="1"/>
  <c r="E665" i="1"/>
  <c r="E664" i="1"/>
  <c r="E663" i="1"/>
  <c r="E653" i="1"/>
  <c r="E716" i="1"/>
  <c r="E679" i="1"/>
  <c r="E767" i="1"/>
  <c r="E756" i="1"/>
  <c r="E773" i="1"/>
  <c r="E761" i="1"/>
  <c r="E755" i="1"/>
  <c r="E678" i="1"/>
  <c r="E707" i="1"/>
  <c r="E706" i="1"/>
  <c r="E705" i="1"/>
  <c r="E754" i="1"/>
  <c r="E738" i="1"/>
  <c r="E737" i="1"/>
  <c r="E702" i="1"/>
  <c r="E687" i="1"/>
  <c r="E662" i="1"/>
  <c r="E735" i="1"/>
  <c r="E661" i="1"/>
  <c r="E660" i="1"/>
  <c r="E771" i="1"/>
  <c r="E766" i="1"/>
  <c r="E708" i="1"/>
  <c r="E712" i="1"/>
  <c r="E683" i="1"/>
  <c r="E717" i="1"/>
  <c r="E704" i="1"/>
  <c r="E673" i="1"/>
  <c r="E765" i="1"/>
  <c r="E741" i="1"/>
  <c r="E764" i="1"/>
  <c r="E763" i="1"/>
  <c r="E740" i="1"/>
  <c r="E759" i="1"/>
  <c r="E762" i="1"/>
  <c r="E723" i="1"/>
  <c r="E745" i="1"/>
  <c r="E722" i="1"/>
  <c r="E743" i="1"/>
  <c r="E676" i="1"/>
  <c r="E768" i="1"/>
  <c r="E656" i="1"/>
  <c r="E709" i="1"/>
  <c r="E758" i="1"/>
  <c r="E757" i="1"/>
  <c r="E739" i="1"/>
  <c r="E726" i="1"/>
  <c r="E774" i="1"/>
  <c r="E690" i="1"/>
  <c r="E731" i="1"/>
  <c r="E744" i="1"/>
  <c r="E720" i="1"/>
  <c r="E675" i="1"/>
  <c r="E703" i="1"/>
  <c r="E674" i="1"/>
  <c r="E753" i="1"/>
  <c r="E701" i="1"/>
  <c r="E746" i="1"/>
  <c r="E685" i="1"/>
  <c r="E700" i="1"/>
  <c r="E677" i="1"/>
  <c r="E715" i="1"/>
  <c r="E736" i="1"/>
  <c r="E752" i="1"/>
  <c r="E695" i="1"/>
  <c r="E666" i="1"/>
  <c r="E693" i="1"/>
  <c r="E667" i="1"/>
  <c r="E682" i="1"/>
  <c r="E658" i="1"/>
  <c r="E748" i="1"/>
  <c r="E689" i="1"/>
  <c r="E730" i="1"/>
  <c r="E668" i="1"/>
  <c r="E692" i="1"/>
  <c r="E672" i="1"/>
  <c r="E651" i="1"/>
  <c r="E652" i="1"/>
  <c r="E776" i="1"/>
  <c r="E775" i="1"/>
  <c r="E760" i="1"/>
  <c r="E650" i="1"/>
  <c r="E809" i="1"/>
  <c r="E1227" i="1"/>
  <c r="E1126" i="1"/>
  <c r="E820" i="1"/>
  <c r="E1041" i="1"/>
  <c r="E1083" i="1"/>
  <c r="E1076" i="1"/>
  <c r="E1022" i="1"/>
  <c r="E879" i="1"/>
  <c r="E1198" i="1"/>
  <c r="E1059" i="1"/>
  <c r="E986" i="1"/>
  <c r="E985" i="1"/>
  <c r="E1231" i="1"/>
  <c r="E1016" i="1"/>
  <c r="E1196" i="1"/>
  <c r="E946" i="1"/>
  <c r="E941" i="1"/>
  <c r="E818" i="1"/>
  <c r="E1072" i="1"/>
  <c r="E992" i="1"/>
  <c r="E1241" i="1"/>
  <c r="E942" i="1"/>
  <c r="E984" i="1"/>
  <c r="E853" i="1"/>
  <c r="E1138" i="1"/>
  <c r="E890" i="1"/>
  <c r="E921" i="1"/>
  <c r="E1187" i="1"/>
  <c r="E1136" i="1"/>
  <c r="E1135" i="1"/>
  <c r="E1134" i="1"/>
  <c r="E1161" i="1"/>
  <c r="E847" i="1"/>
  <c r="E846" i="1"/>
  <c r="E1242" i="1"/>
  <c r="E1214" i="1"/>
  <c r="E904" i="1"/>
  <c r="E856" i="1"/>
  <c r="E1200" i="1"/>
  <c r="E944" i="1"/>
  <c r="E1250" i="1"/>
  <c r="E872" i="1"/>
  <c r="E871" i="1"/>
  <c r="E854" i="1"/>
  <c r="E1060" i="1"/>
  <c r="E789" i="1"/>
  <c r="E781" i="1"/>
  <c r="E1001" i="1"/>
  <c r="E1071" i="1"/>
  <c r="E795" i="1"/>
  <c r="E876" i="1"/>
  <c r="E1050" i="1"/>
  <c r="E1132" i="1"/>
  <c r="E928" i="1"/>
  <c r="E911" i="1"/>
  <c r="E832" i="1"/>
  <c r="E837" i="1"/>
  <c r="E902" i="1"/>
  <c r="E901" i="1"/>
  <c r="E1049" i="1"/>
  <c r="E1048" i="1"/>
  <c r="E1030" i="1"/>
  <c r="E1026" i="1"/>
  <c r="E1232" i="1"/>
  <c r="E1174" i="1"/>
  <c r="E938" i="1"/>
  <c r="E940" i="1"/>
  <c r="E801" i="1"/>
  <c r="E1237" i="1"/>
  <c r="E1236" i="1"/>
  <c r="E1012" i="1"/>
  <c r="E972" i="1"/>
  <c r="E971" i="1"/>
  <c r="E1033" i="1"/>
  <c r="E970" i="1"/>
  <c r="E969" i="1"/>
  <c r="E991" i="1"/>
  <c r="E1199" i="1"/>
  <c r="E1189" i="1"/>
  <c r="E956" i="1"/>
  <c r="E1088" i="1"/>
  <c r="E1035" i="1"/>
  <c r="E1235" i="1"/>
  <c r="E782" i="1"/>
  <c r="E878" i="1"/>
  <c r="E1239" i="1"/>
  <c r="E788" i="1"/>
  <c r="E786" i="1"/>
  <c r="E785" i="1"/>
  <c r="E1095" i="1"/>
  <c r="E1055" i="1"/>
  <c r="E812" i="1"/>
  <c r="E865" i="1"/>
  <c r="E1155" i="1"/>
  <c r="E960" i="1"/>
  <c r="E1156" i="1"/>
  <c r="E1094" i="1"/>
  <c r="E1093" i="1"/>
  <c r="E1206" i="1"/>
  <c r="E907" i="1"/>
  <c r="E1190" i="1"/>
  <c r="E1230" i="1"/>
  <c r="E828" i="1"/>
  <c r="E814" i="1"/>
  <c r="E1004" i="1"/>
  <c r="E993" i="1"/>
  <c r="E1070" i="1"/>
  <c r="E1054" i="1"/>
  <c r="E868" i="1"/>
  <c r="E1006" i="1"/>
  <c r="E880" i="1"/>
  <c r="E1029" i="1"/>
  <c r="E1018" i="1"/>
  <c r="E929" i="1"/>
  <c r="E1011" i="1"/>
  <c r="E799" i="1"/>
  <c r="E1144" i="1"/>
  <c r="E810" i="1"/>
  <c r="E1222" i="1"/>
  <c r="E787" i="1"/>
  <c r="E1032" i="1"/>
  <c r="E905" i="1"/>
  <c r="E982" i="1"/>
  <c r="E990" i="1"/>
  <c r="E917" i="1"/>
  <c r="E1089" i="1"/>
  <c r="E806" i="1"/>
  <c r="E1125" i="1"/>
  <c r="E805" i="1"/>
  <c r="E1121" i="1"/>
  <c r="E819" i="1"/>
  <c r="E1171" i="1"/>
  <c r="E1065" i="1"/>
  <c r="E932" i="1"/>
  <c r="E862" i="1"/>
  <c r="E1139" i="1"/>
  <c r="E1159" i="1"/>
  <c r="E1151" i="1"/>
  <c r="E937" i="1"/>
  <c r="E998" i="1"/>
  <c r="E817" i="1"/>
  <c r="E1051" i="1"/>
  <c r="E925" i="1"/>
  <c r="E1251" i="1"/>
  <c r="E1075" i="1"/>
  <c r="E899" i="1"/>
  <c r="E1047" i="1"/>
  <c r="E1045" i="1"/>
  <c r="E1017" i="1"/>
  <c r="E959" i="1"/>
  <c r="E864" i="1"/>
  <c r="E1228" i="1"/>
  <c r="E1226" i="1"/>
  <c r="E963" i="1"/>
  <c r="E1220" i="1"/>
  <c r="E792" i="1"/>
  <c r="E1067" i="1"/>
  <c r="E1219" i="1"/>
  <c r="E951" i="1"/>
  <c r="E894" i="1"/>
  <c r="E1208" i="1"/>
  <c r="E1165" i="1"/>
  <c r="E923" i="1"/>
  <c r="E922" i="1"/>
  <c r="E955" i="1"/>
  <c r="E897" i="1"/>
  <c r="E895" i="1"/>
  <c r="E896" i="1"/>
  <c r="E835" i="1"/>
  <c r="E866" i="1"/>
  <c r="E926" i="1"/>
  <c r="E994" i="1"/>
  <c r="E1086" i="1"/>
  <c r="E1218" i="1"/>
  <c r="E1217" i="1"/>
  <c r="E848" i="1"/>
  <c r="E1233" i="1"/>
  <c r="E1082" i="1"/>
  <c r="E1211" i="1"/>
  <c r="E961" i="1"/>
  <c r="E1021" i="1"/>
  <c r="E1020" i="1"/>
  <c r="E1154" i="1"/>
  <c r="E1061" i="1"/>
  <c r="E1002" i="1"/>
  <c r="E807" i="1"/>
  <c r="E1039" i="1"/>
  <c r="E1038" i="1"/>
  <c r="E873" i="1"/>
  <c r="E1147" i="1"/>
  <c r="E1179" i="1"/>
  <c r="E1207" i="1"/>
  <c r="E1027" i="1"/>
  <c r="E834" i="1"/>
  <c r="E833" i="1"/>
  <c r="E975" i="1"/>
  <c r="E952" i="1"/>
  <c r="E1195" i="1"/>
  <c r="E950" i="1"/>
  <c r="E1152" i="1"/>
  <c r="E1225" i="1"/>
  <c r="E808" i="1"/>
  <c r="E884" i="1"/>
  <c r="E1146" i="1"/>
  <c r="E1249" i="1"/>
  <c r="E958" i="1"/>
  <c r="E957" i="1"/>
  <c r="E804" i="1"/>
  <c r="E881" i="1"/>
  <c r="E947" i="1"/>
  <c r="E1103" i="1"/>
  <c r="E1173" i="1"/>
  <c r="E811" i="1"/>
  <c r="E831" i="1"/>
  <c r="E914" i="1"/>
  <c r="E913" i="1"/>
  <c r="E861" i="1"/>
  <c r="E915" i="1"/>
  <c r="E1003" i="1"/>
  <c r="E953" i="1"/>
  <c r="E1185" i="1"/>
  <c r="E838" i="1"/>
  <c r="E954" i="1"/>
  <c r="E1122" i="1"/>
  <c r="E798" i="1"/>
  <c r="E1023" i="1"/>
  <c r="E1014" i="1"/>
  <c r="E924" i="1"/>
  <c r="E779" i="1"/>
  <c r="E874" i="1"/>
  <c r="E839" i="1"/>
  <c r="E1256" i="1"/>
  <c r="E1172" i="1"/>
  <c r="E791" i="1"/>
  <c r="E802" i="1"/>
  <c r="E891" i="1"/>
  <c r="E916" i="1"/>
  <c r="E1169" i="1"/>
  <c r="E1168" i="1"/>
  <c r="E931" i="1"/>
  <c r="E778" i="1"/>
  <c r="E1202" i="1"/>
  <c r="E1057" i="1"/>
  <c r="E1209" i="1"/>
  <c r="E1066" i="1"/>
  <c r="E1077" i="1"/>
  <c r="E893" i="1"/>
  <c r="E1123" i="1"/>
  <c r="E889" i="1"/>
  <c r="E849" i="1"/>
  <c r="E860" i="1"/>
  <c r="E859" i="1"/>
  <c r="E1253" i="1"/>
  <c r="E1192" i="1"/>
  <c r="E988" i="1"/>
  <c r="E1229" i="1"/>
  <c r="E888" i="1"/>
  <c r="E887" i="1"/>
  <c r="E886" i="1"/>
  <c r="E885" i="1"/>
  <c r="E974" i="1"/>
  <c r="E1254" i="1"/>
  <c r="E1176" i="1"/>
  <c r="E1007" i="1"/>
  <c r="E816" i="1"/>
  <c r="E1143" i="1"/>
  <c r="E1145" i="1"/>
  <c r="E842" i="1"/>
  <c r="E1013" i="1"/>
  <c r="E979" i="1"/>
  <c r="E867" i="1"/>
  <c r="E948" i="1"/>
  <c r="E1213" i="1"/>
  <c r="E1064" i="1"/>
  <c r="E983" i="1"/>
  <c r="E870" i="1"/>
  <c r="E869" i="1"/>
  <c r="E945" i="1"/>
  <c r="E1087" i="1"/>
  <c r="E844" i="1"/>
  <c r="E1040" i="1"/>
  <c r="E1120" i="1"/>
  <c r="E824" i="1"/>
  <c r="E1205" i="1"/>
  <c r="E1204" i="1"/>
  <c r="E968" i="1"/>
  <c r="E851" i="1"/>
  <c r="E1028" i="1"/>
  <c r="E908" i="1"/>
  <c r="E934" i="1"/>
  <c r="E933" i="1"/>
  <c r="E1036" i="1"/>
  <c r="E1117" i="1"/>
  <c r="E1116" i="1"/>
  <c r="E1216" i="1"/>
  <c r="E1215" i="1"/>
  <c r="E1247" i="1"/>
  <c r="E1240" i="1"/>
  <c r="E1046" i="1"/>
  <c r="E999" i="1"/>
  <c r="E840" i="1"/>
  <c r="E883" i="1"/>
  <c r="E1081" i="1"/>
  <c r="E1127" i="1"/>
  <c r="E981" i="1"/>
  <c r="E980" i="1"/>
  <c r="E1119" i="1"/>
  <c r="E1113" i="1"/>
  <c r="E1112" i="1"/>
  <c r="E1111" i="1"/>
  <c r="E1110" i="1"/>
  <c r="E943" i="1"/>
  <c r="E1109" i="1"/>
  <c r="E1079" i="1"/>
  <c r="E1184" i="1"/>
  <c r="E910" i="1"/>
  <c r="E1183" i="1"/>
  <c r="E1098" i="1"/>
  <c r="E1097" i="1"/>
  <c r="E1058" i="1"/>
  <c r="E815" i="1"/>
  <c r="E783" i="1"/>
  <c r="E1073" i="1"/>
  <c r="E918" i="1"/>
  <c r="E1201" i="1"/>
  <c r="E1175" i="1"/>
  <c r="E912" i="1"/>
  <c r="E989" i="1"/>
  <c r="E1193" i="1"/>
  <c r="E1194" i="1"/>
  <c r="E1063" i="1"/>
  <c r="E936" i="1"/>
  <c r="E898" i="1"/>
  <c r="E1221" i="1"/>
  <c r="E825" i="1"/>
  <c r="E843" i="1"/>
  <c r="E1255" i="1"/>
  <c r="E939" i="1"/>
  <c r="E1244" i="1"/>
  <c r="E1210" i="1"/>
  <c r="E1140" i="1"/>
  <c r="E892" i="1"/>
  <c r="E996" i="1"/>
  <c r="E794" i="1"/>
  <c r="E1167" i="1"/>
  <c r="E1104" i="1"/>
  <c r="E1107" i="1"/>
  <c r="E863" i="1"/>
  <c r="E1212" i="1"/>
  <c r="E1084" i="1"/>
  <c r="E882" i="1"/>
  <c r="E1246" i="1"/>
  <c r="E1133" i="1"/>
  <c r="E850" i="1"/>
  <c r="E1008" i="1"/>
  <c r="E1197" i="1"/>
  <c r="E796" i="1"/>
  <c r="E1105" i="1"/>
  <c r="E1178" i="1"/>
  <c r="E829" i="1"/>
  <c r="E830" i="1"/>
  <c r="E1124" i="1"/>
  <c r="E1166" i="1"/>
  <c r="E1080" i="1"/>
  <c r="E1019" i="1"/>
  <c r="E1074" i="1"/>
  <c r="E803" i="1"/>
  <c r="E1245" i="1"/>
  <c r="E920" i="1"/>
  <c r="E973" i="1"/>
  <c r="E964" i="1"/>
  <c r="E1015" i="1"/>
  <c r="E780" i="1"/>
  <c r="E1106" i="1"/>
  <c r="E1102" i="1"/>
  <c r="E852" i="1"/>
  <c r="E1043" i="1"/>
  <c r="E1042" i="1"/>
  <c r="E903" i="1"/>
  <c r="E1010" i="1"/>
  <c r="E1118" i="1"/>
  <c r="E1115" i="1"/>
  <c r="E1114" i="1"/>
  <c r="E1164" i="1"/>
  <c r="E1101" i="1"/>
  <c r="E1163" i="1"/>
  <c r="E1170" i="1"/>
  <c r="E1044" i="1"/>
  <c r="E1243" i="1"/>
  <c r="E823" i="1"/>
  <c r="E1137" i="1"/>
  <c r="E1131" i="1"/>
  <c r="E906" i="1"/>
  <c r="E1130" i="1"/>
  <c r="E1129" i="1"/>
  <c r="E1128" i="1"/>
  <c r="E1069" i="1"/>
  <c r="E997" i="1"/>
  <c r="E1090" i="1"/>
  <c r="E935" i="1"/>
  <c r="E797" i="1"/>
  <c r="E987" i="1"/>
  <c r="E978" i="1"/>
  <c r="E845" i="1"/>
  <c r="E827" i="1"/>
  <c r="E1148" i="1"/>
  <c r="E826" i="1"/>
  <c r="E1153" i="1"/>
  <c r="E1223" i="1"/>
  <c r="E1100" i="1"/>
  <c r="E1096" i="1"/>
  <c r="E1092" i="1"/>
  <c r="E1186" i="1"/>
  <c r="E1085" i="1"/>
  <c r="E1162" i="1"/>
  <c r="E1078" i="1"/>
  <c r="E927" i="1"/>
  <c r="E813" i="1"/>
  <c r="E1142" i="1"/>
  <c r="E1141" i="1"/>
  <c r="E1248" i="1"/>
  <c r="E790" i="1"/>
  <c r="E858" i="1"/>
  <c r="E930" i="1"/>
  <c r="E1034" i="1"/>
  <c r="E966" i="1"/>
  <c r="E965" i="1"/>
  <c r="E841" i="1"/>
  <c r="E1053" i="1"/>
  <c r="E1181" i="1"/>
  <c r="E877" i="1"/>
  <c r="E1191" i="1"/>
  <c r="E1224" i="1"/>
  <c r="E1157" i="1"/>
  <c r="E1234" i="1"/>
  <c r="E995" i="1"/>
  <c r="E793" i="1"/>
  <c r="E900" i="1"/>
  <c r="E1052" i="1"/>
  <c r="E1056" i="1"/>
  <c r="E1108" i="1"/>
  <c r="E1091" i="1"/>
  <c r="E836" i="1"/>
  <c r="E1025" i="1"/>
  <c r="E919" i="1"/>
  <c r="E822" i="1"/>
  <c r="E875" i="1"/>
  <c r="E1068" i="1"/>
  <c r="E784" i="1"/>
  <c r="E977" i="1"/>
  <c r="E1188" i="1"/>
  <c r="E1149" i="1"/>
  <c r="E1182" i="1"/>
  <c r="E1099" i="1"/>
  <c r="E1180" i="1"/>
  <c r="E967" i="1"/>
  <c r="E800" i="1"/>
  <c r="E1062" i="1"/>
  <c r="E1150" i="1"/>
  <c r="E1037" i="1"/>
  <c r="E1203" i="1"/>
  <c r="E855" i="1"/>
  <c r="E1238" i="1"/>
  <c r="E1031" i="1"/>
  <c r="E1024" i="1"/>
  <c r="E1158" i="1"/>
  <c r="E1252" i="1"/>
  <c r="E1009" i="1"/>
  <c r="E1000" i="1"/>
  <c r="E1160" i="1"/>
  <c r="E949" i="1"/>
  <c r="E1005" i="1"/>
  <c r="E976" i="1"/>
  <c r="E857" i="1"/>
  <c r="E909" i="1"/>
  <c r="E1177" i="1"/>
  <c r="E821" i="1"/>
  <c r="E962" i="1"/>
  <c r="E329" i="1"/>
  <c r="E529" i="1"/>
  <c r="E9" i="1"/>
  <c r="E580" i="1"/>
  <c r="E354" i="1"/>
  <c r="E15" i="1"/>
  <c r="E412" i="1"/>
  <c r="E344" i="1"/>
  <c r="E533" i="1"/>
  <c r="E308" i="1"/>
  <c r="E150" i="1"/>
  <c r="E421" i="1"/>
  <c r="E243" i="1"/>
  <c r="E231" i="1"/>
  <c r="E294" i="1"/>
  <c r="E260" i="1"/>
  <c r="E40" i="1"/>
  <c r="E582" i="1"/>
  <c r="E588" i="1"/>
  <c r="E551" i="1"/>
  <c r="E501" i="1"/>
  <c r="E173" i="1"/>
  <c r="E359" i="1"/>
  <c r="E496" i="1"/>
  <c r="E613" i="1"/>
  <c r="E250" i="1"/>
  <c r="E164" i="1"/>
  <c r="E297" i="1"/>
  <c r="E445" i="1"/>
  <c r="E208" i="1"/>
  <c r="E452" i="1"/>
  <c r="E200" i="1"/>
  <c r="E433" i="1"/>
  <c r="E564" i="1"/>
  <c r="E480" i="1"/>
  <c r="E479" i="1"/>
  <c r="E549" i="1"/>
  <c r="E386" i="1"/>
  <c r="E511" i="1"/>
  <c r="E566" i="1"/>
  <c r="E306" i="1"/>
  <c r="E302" i="1"/>
  <c r="E307" i="1"/>
  <c r="E287" i="1"/>
  <c r="E623" i="1"/>
  <c r="E158" i="1"/>
  <c r="E196" i="1"/>
  <c r="E185" i="1"/>
  <c r="E357" i="1"/>
  <c r="E432" i="1"/>
  <c r="E291" i="1"/>
  <c r="E189" i="1"/>
  <c r="E404" i="1"/>
  <c r="E277" i="1"/>
  <c r="E239" i="1"/>
  <c r="E92" i="1"/>
  <c r="E30" i="1"/>
  <c r="E495" i="1"/>
  <c r="E12" i="1"/>
  <c r="E288" i="1"/>
  <c r="E382" i="1"/>
  <c r="E151" i="1"/>
  <c r="E74" i="1"/>
  <c r="E248" i="1"/>
  <c r="E176" i="1"/>
  <c r="E234" i="1"/>
  <c r="E17" i="1"/>
  <c r="E545" i="1"/>
  <c r="E535" i="1"/>
  <c r="E387" i="1"/>
  <c r="E453" i="1"/>
  <c r="E464" i="1"/>
  <c r="E539" i="1"/>
  <c r="E184" i="1"/>
  <c r="E331" i="1"/>
  <c r="E86" i="1"/>
  <c r="E318" i="1"/>
  <c r="E54" i="1"/>
  <c r="E128" i="1"/>
  <c r="E52" i="1"/>
  <c r="E515" i="1"/>
  <c r="E516" i="1"/>
  <c r="E514" i="1"/>
  <c r="E293" i="1"/>
  <c r="E468" i="1"/>
  <c r="E313" i="1"/>
  <c r="E438" i="1"/>
  <c r="E114" i="1"/>
  <c r="E275" i="1"/>
  <c r="E79" i="1"/>
  <c r="E526" i="1"/>
  <c r="E139" i="1"/>
  <c r="E390" i="1"/>
  <c r="E614" i="1"/>
  <c r="E362" i="1"/>
  <c r="E261" i="1"/>
  <c r="E257" i="1"/>
  <c r="E160" i="1"/>
  <c r="E225" i="1"/>
  <c r="E625" i="1"/>
  <c r="E205" i="1"/>
  <c r="E626" i="1"/>
  <c r="E512" i="1"/>
  <c r="E219" i="1"/>
  <c r="E276" i="1"/>
  <c r="E135" i="1"/>
  <c r="E548" i="1"/>
  <c r="E93" i="1"/>
  <c r="E528" i="1"/>
  <c r="E85" i="1"/>
  <c r="E47" i="1"/>
  <c r="E429" i="1"/>
  <c r="E279" i="1"/>
  <c r="E207" i="1"/>
  <c r="E342" i="1"/>
  <c r="E224" i="1"/>
  <c r="E571" i="1"/>
  <c r="E601" i="1"/>
  <c r="E14" i="1"/>
  <c r="E339" i="1"/>
  <c r="E268" i="1"/>
  <c r="E383" i="1"/>
  <c r="E449" i="1"/>
  <c r="E447" i="1"/>
  <c r="E298" i="1"/>
  <c r="E573" i="1"/>
  <c r="E377" i="1"/>
  <c r="E619" i="1"/>
  <c r="E569" i="1"/>
  <c r="E635" i="1"/>
  <c r="E537" i="1"/>
  <c r="E192" i="1"/>
  <c r="E407" i="1"/>
  <c r="E320" i="1"/>
  <c r="E517" i="1"/>
  <c r="E204" i="1"/>
  <c r="E627" i="1"/>
  <c r="E631" i="1"/>
  <c r="E349" i="1"/>
  <c r="E216" i="1"/>
  <c r="E131" i="1"/>
  <c r="E474" i="1"/>
  <c r="E596" i="1"/>
  <c r="E629" i="1"/>
  <c r="E557" i="1"/>
  <c r="E60" i="1"/>
  <c r="E518" i="1"/>
  <c r="E133" i="1"/>
  <c r="E61" i="1"/>
  <c r="E90" i="1"/>
  <c r="E110" i="1"/>
  <c r="E109" i="1"/>
  <c r="E324" i="1"/>
  <c r="E272" i="1"/>
  <c r="E67" i="1"/>
  <c r="E301" i="1"/>
  <c r="E577" i="1"/>
  <c r="E615" i="1"/>
  <c r="E403" i="1"/>
  <c r="E230" i="1"/>
  <c r="E32" i="1"/>
  <c r="E602" i="1"/>
  <c r="E41" i="1"/>
  <c r="E42" i="1"/>
  <c r="E245" i="1"/>
  <c r="E546" i="1"/>
  <c r="E11" i="1"/>
  <c r="E504" i="1"/>
  <c r="E351" i="1"/>
  <c r="E180" i="1"/>
  <c r="E148" i="1"/>
  <c r="E218" i="1"/>
  <c r="E215" i="1"/>
  <c r="E510" i="1"/>
  <c r="E469" i="1"/>
  <c r="E470" i="1"/>
  <c r="E467" i="1"/>
  <c r="E316" i="1"/>
  <c r="E368" i="1"/>
  <c r="E199" i="1"/>
  <c r="E235" i="1"/>
  <c r="E244" i="1"/>
  <c r="E237" i="1"/>
  <c r="E39" i="1"/>
  <c r="E154" i="1"/>
  <c r="E494" i="1"/>
  <c r="E553" i="1"/>
  <c r="E227" i="1"/>
  <c r="E300" i="1"/>
  <c r="E37" i="1"/>
  <c r="E283" i="1"/>
  <c r="E187" i="1"/>
  <c r="E343" i="1"/>
  <c r="E394" i="1"/>
  <c r="E170" i="1"/>
  <c r="E172" i="1"/>
  <c r="E413" i="1"/>
  <c r="E492" i="1"/>
  <c r="E350" i="1"/>
  <c r="E483" i="1"/>
  <c r="E442" i="1"/>
  <c r="E575" i="1"/>
  <c r="E532" i="1"/>
  <c r="E76" i="1"/>
  <c r="E75" i="1"/>
  <c r="E107" i="1"/>
  <c r="E106" i="1"/>
  <c r="E112" i="1"/>
  <c r="E163" i="1"/>
  <c r="E437" i="1"/>
  <c r="E617" i="1"/>
  <c r="E519" i="1"/>
  <c r="E356" i="1"/>
  <c r="E296" i="1"/>
  <c r="E411" i="1"/>
  <c r="E143" i="1"/>
  <c r="E374" i="1"/>
  <c r="E370" i="1"/>
  <c r="E446" i="1"/>
  <c r="E392" i="1"/>
  <c r="E98" i="1"/>
  <c r="E27" i="1"/>
  <c r="E242" i="1"/>
  <c r="E326" i="1"/>
  <c r="E547" i="1"/>
  <c r="E633" i="1"/>
  <c r="E136" i="1"/>
  <c r="E534" i="1"/>
  <c r="E123" i="1"/>
  <c r="E117" i="1"/>
  <c r="E26" i="1"/>
  <c r="E28" i="1"/>
  <c r="E581" i="1"/>
  <c r="E493" i="1"/>
  <c r="E591" i="1"/>
  <c r="E228" i="1"/>
  <c r="E197" i="1"/>
  <c r="E194" i="1"/>
  <c r="E138" i="1"/>
  <c r="E171" i="1"/>
  <c r="E179" i="1"/>
  <c r="E345" i="1"/>
  <c r="E448" i="1"/>
  <c r="E91" i="1"/>
  <c r="E88" i="1"/>
  <c r="E428" i="1"/>
  <c r="E454" i="1"/>
  <c r="E211" i="1"/>
  <c r="E249" i="1"/>
  <c r="E406" i="1"/>
  <c r="E478" i="1"/>
  <c r="E477" i="1"/>
  <c r="E585" i="1"/>
  <c r="E544" i="1"/>
  <c r="E543" i="1"/>
  <c r="E586" i="1"/>
  <c r="E456" i="1"/>
  <c r="E457" i="1"/>
  <c r="E584" i="1"/>
  <c r="E141" i="1"/>
  <c r="E142" i="1"/>
  <c r="E363" i="1"/>
  <c r="E365" i="1"/>
  <c r="E366" i="1"/>
  <c r="E523" i="1"/>
  <c r="E522" i="1"/>
  <c r="E430" i="1"/>
  <c r="E628" i="1"/>
  <c r="E209" i="1"/>
  <c r="E198" i="1"/>
  <c r="E520" i="1"/>
  <c r="E35" i="1"/>
  <c r="E49" i="1"/>
  <c r="E48" i="1"/>
  <c r="E53" i="1"/>
  <c r="E124" i="1"/>
  <c r="E188" i="1"/>
  <c r="E190" i="1"/>
  <c r="E191" i="1"/>
  <c r="E193" i="1"/>
  <c r="E134" i="1"/>
  <c r="E498" i="1"/>
  <c r="E497" i="1"/>
  <c r="E140" i="1"/>
  <c r="E541" i="1"/>
  <c r="E439" i="1"/>
  <c r="E419" i="1"/>
  <c r="E201" i="1"/>
  <c r="E240" i="1"/>
  <c r="E334" i="1"/>
  <c r="E96" i="1"/>
  <c r="E608" i="1"/>
  <c r="E166" i="1"/>
  <c r="E153" i="1"/>
  <c r="E418" i="1"/>
  <c r="E62" i="1"/>
  <c r="E589" i="1"/>
  <c r="E314" i="1"/>
  <c r="E146" i="1"/>
  <c r="E51" i="1"/>
  <c r="E465" i="1"/>
  <c r="E319" i="1"/>
  <c r="E565" i="1"/>
  <c r="E409" i="1"/>
  <c r="E147" i="1"/>
  <c r="E280" i="1"/>
  <c r="E273" i="1"/>
  <c r="E271" i="1"/>
  <c r="E100" i="1"/>
  <c r="E161" i="1"/>
  <c r="E101" i="1"/>
  <c r="E645" i="1"/>
  <c r="E104" i="1"/>
  <c r="E31" i="1"/>
  <c r="E348" i="1"/>
  <c r="E46" i="1"/>
  <c r="E622" i="1"/>
  <c r="E427" i="1"/>
  <c r="E64" i="1"/>
  <c r="E63" i="1"/>
  <c r="E521" i="1"/>
  <c r="E624" i="1"/>
  <c r="E174" i="1"/>
  <c r="E398" i="1"/>
  <c r="E311" i="1"/>
  <c r="E335" i="1"/>
  <c r="E443" i="1"/>
  <c r="E108" i="1"/>
  <c r="E102" i="1"/>
  <c r="E542" i="1"/>
  <c r="E157" i="1"/>
  <c r="E609" i="1"/>
  <c r="E373" i="1"/>
  <c r="E177" i="1"/>
  <c r="E499" i="1"/>
  <c r="E156" i="1"/>
  <c r="E137" i="1"/>
  <c r="E111" i="1"/>
  <c r="E540" i="1"/>
  <c r="E116" i="1"/>
  <c r="E267" i="1"/>
  <c r="E274" i="1"/>
  <c r="E8" i="1"/>
  <c r="E309" i="1"/>
  <c r="E353" i="1"/>
  <c r="E299" i="1"/>
  <c r="E132" i="1"/>
  <c r="E18" i="1"/>
  <c r="E488" i="1"/>
  <c r="E269" i="1"/>
  <c r="E640" i="1"/>
  <c r="E396" i="1"/>
  <c r="E388" i="1"/>
  <c r="E81" i="1"/>
  <c r="E69" i="1"/>
  <c r="E491" i="1"/>
  <c r="E71" i="1"/>
  <c r="E471" i="1"/>
  <c r="E94" i="1"/>
  <c r="E641" i="1"/>
  <c r="E487" i="1"/>
  <c r="E221" i="1"/>
  <c r="E341" i="1"/>
  <c r="E397" i="1"/>
  <c r="E220" i="1"/>
  <c r="E611" i="1"/>
  <c r="E43" i="1"/>
  <c r="E95" i="1"/>
  <c r="E33" i="1"/>
  <c r="E606" i="1"/>
  <c r="E604" i="1"/>
  <c r="E605" i="1"/>
  <c r="E621" i="1"/>
  <c r="E503" i="1"/>
  <c r="E391" i="1"/>
  <c r="E434" i="1"/>
  <c r="E84" i="1"/>
  <c r="E155" i="1"/>
  <c r="E563" i="1"/>
  <c r="E431" i="1"/>
  <c r="E643" i="1"/>
  <c r="E87" i="1"/>
  <c r="E323" i="1"/>
  <c r="E603" i="1"/>
  <c r="E592" i="1"/>
  <c r="E476" i="1"/>
  <c r="E130" i="1"/>
  <c r="E639" i="1"/>
  <c r="E165" i="1"/>
  <c r="E395" i="1"/>
  <c r="E410" i="1"/>
  <c r="E259" i="1"/>
  <c r="E195" i="1"/>
  <c r="E638" i="1"/>
  <c r="E72" i="1"/>
  <c r="E570" i="1"/>
  <c r="E567" i="1"/>
  <c r="E568" i="1"/>
  <c r="E83" i="1"/>
  <c r="E118" i="1"/>
  <c r="E120" i="1"/>
  <c r="E125" i="1"/>
  <c r="E266" i="1"/>
  <c r="E572" i="1"/>
  <c r="E55" i="1"/>
  <c r="E599" i="1"/>
  <c r="E642" i="1"/>
  <c r="E425" i="1"/>
  <c r="E281" i="1"/>
  <c r="E400" i="1"/>
  <c r="E462" i="1"/>
  <c r="E80" i="1"/>
  <c r="E644" i="1"/>
  <c r="E284" i="1"/>
  <c r="E461" i="1"/>
  <c r="E6" i="1"/>
  <c r="E183" i="1"/>
  <c r="E264" i="1"/>
  <c r="E315" i="1"/>
  <c r="E186" i="1"/>
  <c r="E321" i="1"/>
  <c r="E389" i="1"/>
  <c r="E73" i="1"/>
  <c r="E247" i="1"/>
  <c r="E246" i="1"/>
  <c r="E371" i="1"/>
  <c r="E262" i="1"/>
  <c r="E89" i="1"/>
  <c r="E38" i="1"/>
  <c r="E646" i="1"/>
  <c r="E384" i="1"/>
  <c r="E340" i="1"/>
  <c r="E206" i="1"/>
  <c r="E252" i="1"/>
  <c r="E21" i="1"/>
  <c r="E401" i="1"/>
  <c r="E251" i="1"/>
  <c r="E369" i="1"/>
  <c r="E376" i="1"/>
  <c r="E181" i="1"/>
  <c r="E375" i="1"/>
  <c r="E450" i="1"/>
  <c r="E595" i="1"/>
  <c r="E441" i="1"/>
  <c r="E238" i="1"/>
  <c r="E25" i="1"/>
  <c r="E23" i="1"/>
  <c r="E256" i="1"/>
  <c r="E312" i="1"/>
  <c r="E289" i="1"/>
  <c r="E167" i="1"/>
  <c r="E304" i="1"/>
  <c r="E241" i="1"/>
  <c r="E485" i="1"/>
  <c r="E556" i="1"/>
  <c r="E381" i="1"/>
  <c r="E393" i="1"/>
  <c r="E587" i="1"/>
  <c r="E65" i="1"/>
  <c r="E70" i="1"/>
  <c r="E20" i="1"/>
  <c r="E36" i="1"/>
  <c r="E82" i="1"/>
  <c r="E10" i="1"/>
  <c r="E44" i="1"/>
  <c r="E435" i="1"/>
  <c r="E317" i="1"/>
  <c r="E505" i="1"/>
  <c r="E506" i="1"/>
  <c r="E538" i="1"/>
  <c r="E258" i="1"/>
  <c r="E472" i="1"/>
  <c r="E222" i="1"/>
  <c r="E210" i="1"/>
  <c r="E422" i="1"/>
  <c r="E178" i="1"/>
  <c r="E355" i="1"/>
  <c r="E127" i="1"/>
  <c r="E292" i="1"/>
  <c r="E330" i="1"/>
  <c r="E576" i="1"/>
  <c r="E527" i="1"/>
  <c r="E484" i="1"/>
  <c r="E481" i="1"/>
  <c r="E22" i="1"/>
  <c r="E337" i="1"/>
  <c r="E336" i="1"/>
  <c r="E458" i="1"/>
  <c r="E416" i="1"/>
  <c r="E415" i="1"/>
  <c r="E423" i="1"/>
  <c r="E332" i="1"/>
  <c r="E360" i="1"/>
  <c r="E217" i="1"/>
  <c r="E552" i="1"/>
  <c r="E525" i="1"/>
  <c r="E616" i="1"/>
  <c r="E175" i="1"/>
  <c r="E451" i="1"/>
  <c r="E66" i="1"/>
  <c r="E295" i="1"/>
  <c r="E103" i="1"/>
  <c r="E424" i="1"/>
  <c r="E630" i="1"/>
  <c r="E473" i="1"/>
  <c r="E579" i="1"/>
  <c r="E59" i="1"/>
  <c r="E637" i="1"/>
  <c r="E509" i="1"/>
  <c r="E352" i="1"/>
  <c r="E489" i="1"/>
  <c r="E253" i="1"/>
  <c r="E285" i="1"/>
  <c r="E524" i="1"/>
  <c r="E536" i="1"/>
  <c r="E236" i="1"/>
  <c r="E226" i="1"/>
  <c r="E620" i="1"/>
  <c r="E436" i="1"/>
  <c r="E507" i="1"/>
  <c r="E399" i="1"/>
  <c r="E303" i="1"/>
  <c r="E278" i="1"/>
  <c r="E270" i="1"/>
  <c r="E455" i="1"/>
  <c r="E593" i="1"/>
  <c r="E378" i="1"/>
  <c r="E598" i="1"/>
  <c r="E402" i="1"/>
  <c r="E559" i="1"/>
  <c r="E561" i="1"/>
  <c r="E555" i="1"/>
  <c r="E554" i="1"/>
  <c r="E290" i="1"/>
  <c r="E263" i="1"/>
  <c r="E508" i="1"/>
  <c r="E475" i="1"/>
  <c r="E408" i="1"/>
  <c r="E636" i="1"/>
  <c r="E486" i="1"/>
  <c r="E466" i="1"/>
  <c r="E364" i="1"/>
  <c r="E347" i="1"/>
  <c r="E45" i="1"/>
  <c r="E282" i="1"/>
  <c r="E583" i="1"/>
  <c r="E223" i="1"/>
  <c r="E574" i="1"/>
  <c r="E159" i="1"/>
  <c r="E305" i="1"/>
  <c r="E122" i="1"/>
  <c r="E212" i="1"/>
  <c r="E500" i="1"/>
  <c r="E634" i="1"/>
  <c r="E325" i="1"/>
  <c r="E119" i="1"/>
  <c r="E426" i="1"/>
  <c r="E233" i="1"/>
  <c r="E420" i="1"/>
  <c r="E265" i="1"/>
  <c r="E463" i="1"/>
  <c r="E254" i="1"/>
  <c r="E460" i="1"/>
  <c r="E56" i="1"/>
  <c r="E310" i="1"/>
  <c r="E229" i="1"/>
  <c r="E105" i="1"/>
  <c r="E367" i="1"/>
  <c r="E361" i="1"/>
  <c r="E149" i="1"/>
  <c r="E145" i="1"/>
  <c r="E379" i="1"/>
  <c r="E24" i="1"/>
  <c r="E152" i="1"/>
  <c r="E600" i="1"/>
  <c r="E129" i="1"/>
  <c r="E482" i="1"/>
  <c r="E202" i="1"/>
  <c r="E372" i="1"/>
  <c r="E531" i="1"/>
  <c r="E530" i="1"/>
  <c r="E16" i="1"/>
  <c r="E34" i="1"/>
  <c r="E632" i="1"/>
  <c r="E29" i="1"/>
  <c r="E126" i="1"/>
  <c r="E333" i="1"/>
  <c r="E459" i="1"/>
  <c r="E562" i="1"/>
  <c r="E607" i="1"/>
  <c r="E610" i="1"/>
  <c r="E405" i="1"/>
  <c r="E286" i="1"/>
  <c r="E168" i="1"/>
  <c r="E502" i="1"/>
  <c r="E618" i="1"/>
  <c r="E322" i="1"/>
  <c r="E414" i="1"/>
  <c r="E255" i="1"/>
  <c r="E162" i="1"/>
  <c r="E444" i="1"/>
  <c r="E214" i="1"/>
  <c r="E612" i="1"/>
  <c r="E440" i="1"/>
  <c r="E417" i="1"/>
  <c r="E121" i="1"/>
  <c r="E380" i="1"/>
  <c r="E578" i="1"/>
  <c r="E550" i="1"/>
  <c r="E327" i="1"/>
  <c r="E513" i="1"/>
  <c r="E590" i="1"/>
  <c r="E213" i="1"/>
  <c r="E182" i="1"/>
  <c r="E647" i="1"/>
  <c r="E358" i="1"/>
  <c r="E13" i="1"/>
  <c r="E144" i="1"/>
  <c r="E346" i="1"/>
  <c r="E232" i="1"/>
  <c r="E68" i="1"/>
  <c r="E560" i="1"/>
  <c r="E558" i="1"/>
  <c r="E50" i="1"/>
  <c r="E328" i="1"/>
  <c r="E7" i="1"/>
  <c r="E113" i="1"/>
  <c r="E19" i="1"/>
  <c r="E338" i="1"/>
  <c r="E203" i="1"/>
  <c r="E99" i="1"/>
  <c r="E57" i="1"/>
  <c r="E58" i="1"/>
  <c r="E78" i="1"/>
  <c r="E77" i="1"/>
  <c r="E97" i="1"/>
  <c r="E490" i="1"/>
  <c r="E115" i="1"/>
  <c r="E594" i="1"/>
  <c r="E385" i="1"/>
  <c r="E169" i="1"/>
  <c r="E597" i="1"/>
  <c r="E3" i="1"/>
  <c r="E649" i="1"/>
  <c r="E4" i="1"/>
  <c r="E648" i="1"/>
  <c r="E5" i="1"/>
  <c r="E696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3" i="1"/>
  <c r="J157" i="4" l="1"/>
  <c r="J1237" i="4"/>
  <c r="J1229" i="4"/>
  <c r="J1221" i="4"/>
  <c r="J1213" i="4"/>
  <c r="J1205" i="4"/>
  <c r="J1197" i="4"/>
  <c r="J1189" i="4"/>
  <c r="J1181" i="4"/>
  <c r="J1173" i="4"/>
  <c r="J1165" i="4"/>
  <c r="J1157" i="4"/>
  <c r="J1149" i="4"/>
  <c r="J1141" i="4"/>
  <c r="J1133" i="4"/>
  <c r="J1125" i="4"/>
  <c r="J1117" i="4"/>
  <c r="J1109" i="4"/>
  <c r="J1101" i="4"/>
  <c r="J1093" i="4"/>
  <c r="J1085" i="4"/>
  <c r="J1077" i="4"/>
  <c r="J1069" i="4"/>
  <c r="J1061" i="4"/>
  <c r="J1053" i="4"/>
  <c r="J1045" i="4"/>
  <c r="J1037" i="4"/>
  <c r="J1029" i="4"/>
  <c r="J1021" i="4"/>
  <c r="J1013" i="4"/>
  <c r="J1005" i="4"/>
  <c r="J997" i="4"/>
  <c r="J989" i="4"/>
  <c r="J981" i="4"/>
  <c r="J973" i="4"/>
  <c r="J965" i="4"/>
  <c r="J957" i="4"/>
  <c r="J949" i="4"/>
  <c r="J941" i="4"/>
  <c r="J933" i="4"/>
  <c r="J925" i="4"/>
  <c r="J917" i="4"/>
  <c r="J909" i="4"/>
  <c r="J901" i="4"/>
  <c r="J893" i="4"/>
  <c r="J885" i="4"/>
  <c r="J877" i="4"/>
  <c r="J869" i="4"/>
  <c r="J861" i="4"/>
  <c r="J853" i="4"/>
  <c r="J845" i="4"/>
  <c r="J837" i="4"/>
  <c r="J829" i="4"/>
  <c r="J821" i="4"/>
  <c r="J813" i="4"/>
  <c r="J805" i="4"/>
  <c r="J797" i="4"/>
  <c r="J789" i="4"/>
  <c r="J781" i="4"/>
  <c r="J773" i="4"/>
  <c r="J765" i="4"/>
  <c r="J757" i="4"/>
  <c r="J749" i="4"/>
  <c r="J741" i="4"/>
  <c r="J733" i="4"/>
  <c r="J725" i="4"/>
  <c r="J717" i="4"/>
  <c r="J709" i="4"/>
  <c r="J701" i="4"/>
  <c r="J693" i="4"/>
  <c r="J685" i="4"/>
  <c r="J677" i="4"/>
  <c r="J669" i="4"/>
  <c r="J661" i="4"/>
  <c r="J653" i="4"/>
  <c r="J641" i="4"/>
  <c r="J629" i="4"/>
  <c r="J609" i="4"/>
  <c r="J577" i="4"/>
  <c r="J545" i="4"/>
  <c r="J513" i="4"/>
  <c r="J453" i="4"/>
  <c r="J389" i="4"/>
  <c r="J325" i="4"/>
  <c r="J261" i="4"/>
  <c r="J197" i="4"/>
  <c r="J1236" i="4"/>
  <c r="J1228" i="4"/>
  <c r="J1220" i="4"/>
  <c r="J1212" i="4"/>
  <c r="J1204" i="4"/>
  <c r="J1196" i="4"/>
  <c r="J1188" i="4"/>
  <c r="J1180" i="4"/>
  <c r="J1172" i="4"/>
  <c r="J1164" i="4"/>
  <c r="J1156" i="4"/>
  <c r="J1148" i="4"/>
  <c r="J1140" i="4"/>
  <c r="J1132" i="4"/>
  <c r="J1124" i="4"/>
  <c r="J1116" i="4"/>
  <c r="J1108" i="4"/>
  <c r="J1100" i="4"/>
  <c r="J1092" i="4"/>
  <c r="J1084" i="4"/>
  <c r="J1076" i="4"/>
  <c r="J1068" i="4"/>
  <c r="J1060" i="4"/>
  <c r="J1052" i="4"/>
  <c r="J1044" i="4"/>
  <c r="J1036" i="4"/>
  <c r="J1028" i="4"/>
  <c r="J1020" i="4"/>
  <c r="J1012" i="4"/>
  <c r="J1004" i="4"/>
  <c r="J996" i="4"/>
  <c r="J988" i="4"/>
  <c r="J980" i="4"/>
  <c r="J972" i="4"/>
  <c r="J964" i="4"/>
  <c r="J956" i="4"/>
  <c r="J948" i="4"/>
  <c r="J940" i="4"/>
  <c r="J932" i="4"/>
  <c r="J924" i="4"/>
  <c r="J916" i="4"/>
  <c r="J908" i="4"/>
  <c r="J900" i="4"/>
  <c r="J892" i="4"/>
  <c r="J884" i="4"/>
  <c r="J876" i="4"/>
  <c r="J868" i="4"/>
  <c r="J860" i="4"/>
  <c r="J852" i="4"/>
  <c r="J844" i="4"/>
  <c r="J836" i="4"/>
  <c r="J828" i="4"/>
  <c r="J820" i="4"/>
  <c r="J812" i="4"/>
  <c r="J804" i="4"/>
  <c r="J796" i="4"/>
  <c r="J788" i="4"/>
  <c r="J780" i="4"/>
  <c r="J772" i="4"/>
  <c r="J764" i="4"/>
  <c r="J756" i="4"/>
  <c r="J748" i="4"/>
  <c r="J740" i="4"/>
  <c r="J732" i="4"/>
  <c r="J724" i="4"/>
  <c r="J716" i="4"/>
  <c r="J708" i="4"/>
  <c r="J700" i="4"/>
  <c r="J692" i="4"/>
  <c r="J684" i="4"/>
  <c r="J676" i="4"/>
  <c r="J668" i="4"/>
  <c r="J660" i="4"/>
  <c r="J652" i="4"/>
  <c r="J640" i="4"/>
  <c r="J628" i="4"/>
  <c r="J605" i="4"/>
  <c r="J573" i="4"/>
  <c r="J541" i="4"/>
  <c r="J509" i="4"/>
  <c r="J445" i="4"/>
  <c r="J381" i="4"/>
  <c r="J317" i="4"/>
  <c r="J253" i="4"/>
  <c r="J189" i="4"/>
  <c r="J3" i="4"/>
  <c r="J1235" i="4"/>
  <c r="J1227" i="4"/>
  <c r="J1219" i="4"/>
  <c r="J1211" i="4"/>
  <c r="J1203" i="4"/>
  <c r="J1195" i="4"/>
  <c r="J1187" i="4"/>
  <c r="J1179" i="4"/>
  <c r="J1171" i="4"/>
  <c r="J1163" i="4"/>
  <c r="J1155" i="4"/>
  <c r="J1147" i="4"/>
  <c r="J1139" i="4"/>
  <c r="J1131" i="4"/>
  <c r="J1123" i="4"/>
  <c r="J1115" i="4"/>
  <c r="J1107" i="4"/>
  <c r="J1099" i="4"/>
  <c r="J1091" i="4"/>
  <c r="J1083" i="4"/>
  <c r="J1075" i="4"/>
  <c r="J1067" i="4"/>
  <c r="J1059" i="4"/>
  <c r="J1051" i="4"/>
  <c r="J1043" i="4"/>
  <c r="J1035" i="4"/>
  <c r="J1027" i="4"/>
  <c r="J1019" i="4"/>
  <c r="J1011" i="4"/>
  <c r="J1003" i="4"/>
  <c r="J995" i="4"/>
  <c r="J987" i="4"/>
  <c r="J979" i="4"/>
  <c r="J971" i="4"/>
  <c r="J963" i="4"/>
  <c r="J955" i="4"/>
  <c r="J947" i="4"/>
  <c r="J939" i="4"/>
  <c r="J931" i="4"/>
  <c r="J923" i="4"/>
  <c r="J915" i="4"/>
  <c r="J907" i="4"/>
  <c r="J899" i="4"/>
  <c r="J891" i="4"/>
  <c r="J883" i="4"/>
  <c r="J875" i="4"/>
  <c r="J867" i="4"/>
  <c r="J859" i="4"/>
  <c r="J851" i="4"/>
  <c r="J843" i="4"/>
  <c r="J835" i="4"/>
  <c r="J827" i="4"/>
  <c r="J819" i="4"/>
  <c r="J811" i="4"/>
  <c r="J803" i="4"/>
  <c r="J795" i="4"/>
  <c r="J787" i="4"/>
  <c r="J779" i="4"/>
  <c r="J771" i="4"/>
  <c r="J763" i="4"/>
  <c r="J755" i="4"/>
  <c r="J747" i="4"/>
  <c r="J739" i="4"/>
  <c r="J731" i="4"/>
  <c r="J723" i="4"/>
  <c r="J715" i="4"/>
  <c r="J707" i="4"/>
  <c r="J699" i="4"/>
  <c r="J691" i="4"/>
  <c r="J683" i="4"/>
  <c r="J675" i="4"/>
  <c r="J667" i="4"/>
  <c r="J659" i="4"/>
  <c r="J649" i="4"/>
  <c r="J639" i="4"/>
  <c r="J625" i="4"/>
  <c r="J601" i="4"/>
  <c r="J569" i="4"/>
  <c r="J537" i="4"/>
  <c r="J501" i="4"/>
  <c r="J437" i="4"/>
  <c r="J373" i="4"/>
  <c r="J309" i="4"/>
  <c r="J245" i="4"/>
  <c r="J181" i="4"/>
  <c r="J1242" i="4"/>
  <c r="J1234" i="4"/>
  <c r="J1226" i="4"/>
  <c r="J1218" i="4"/>
  <c r="J1210" i="4"/>
  <c r="J1202" i="4"/>
  <c r="J1194" i="4"/>
  <c r="J1186" i="4"/>
  <c r="J1178" i="4"/>
  <c r="J1170" i="4"/>
  <c r="J1162" i="4"/>
  <c r="J1154" i="4"/>
  <c r="J1146" i="4"/>
  <c r="J1138" i="4"/>
  <c r="J1130" i="4"/>
  <c r="J1122" i="4"/>
  <c r="J1114" i="4"/>
  <c r="J1106" i="4"/>
  <c r="J1098" i="4"/>
  <c r="J1090" i="4"/>
  <c r="J1082" i="4"/>
  <c r="J1074" i="4"/>
  <c r="J1066" i="4"/>
  <c r="J1058" i="4"/>
  <c r="J1050" i="4"/>
  <c r="J1042" i="4"/>
  <c r="J1034" i="4"/>
  <c r="J1026" i="4"/>
  <c r="J1018" i="4"/>
  <c r="J1010" i="4"/>
  <c r="J1002" i="4"/>
  <c r="J994" i="4"/>
  <c r="J986" i="4"/>
  <c r="J978" i="4"/>
  <c r="J970" i="4"/>
  <c r="J962" i="4"/>
  <c r="J954" i="4"/>
  <c r="J946" i="4"/>
  <c r="J938" i="4"/>
  <c r="J930" i="4"/>
  <c r="J922" i="4"/>
  <c r="J914" i="4"/>
  <c r="J906" i="4"/>
  <c r="J898" i="4"/>
  <c r="J890" i="4"/>
  <c r="J882" i="4"/>
  <c r="J874" i="4"/>
  <c r="J866" i="4"/>
  <c r="J858" i="4"/>
  <c r="J850" i="4"/>
  <c r="J842" i="4"/>
  <c r="J834" i="4"/>
  <c r="J826" i="4"/>
  <c r="J818" i="4"/>
  <c r="J810" i="4"/>
  <c r="J802" i="4"/>
  <c r="J794" i="4"/>
  <c r="J786" i="4"/>
  <c r="J778" i="4"/>
  <c r="J770" i="4"/>
  <c r="J762" i="4"/>
  <c r="J754" i="4"/>
  <c r="J746" i="4"/>
  <c r="J738" i="4"/>
  <c r="J730" i="4"/>
  <c r="J722" i="4"/>
  <c r="J714" i="4"/>
  <c r="J706" i="4"/>
  <c r="J698" i="4"/>
  <c r="J690" i="4"/>
  <c r="J682" i="4"/>
  <c r="J674" i="4"/>
  <c r="J666" i="4"/>
  <c r="J658" i="4"/>
  <c r="J648" i="4"/>
  <c r="J638" i="4"/>
  <c r="J622" i="4"/>
  <c r="J597" i="4"/>
  <c r="J565" i="4"/>
  <c r="J533" i="4"/>
  <c r="J493" i="4"/>
  <c r="J429" i="4"/>
  <c r="J365" i="4"/>
  <c r="J301" i="4"/>
  <c r="J237" i="4"/>
  <c r="J173" i="4"/>
  <c r="J1241" i="4"/>
  <c r="J1233" i="4"/>
  <c r="J1225" i="4"/>
  <c r="J1217" i="4"/>
  <c r="J1209" i="4"/>
  <c r="J1201" i="4"/>
  <c r="J1193" i="4"/>
  <c r="J1185" i="4"/>
  <c r="J1177" i="4"/>
  <c r="J1169" i="4"/>
  <c r="J1161" i="4"/>
  <c r="J1153" i="4"/>
  <c r="J1145" i="4"/>
  <c r="J1137" i="4"/>
  <c r="J1129" i="4"/>
  <c r="J1121" i="4"/>
  <c r="J1113" i="4"/>
  <c r="J1105" i="4"/>
  <c r="J1097" i="4"/>
  <c r="J1089" i="4"/>
  <c r="J1081" i="4"/>
  <c r="J1073" i="4"/>
  <c r="J1065" i="4"/>
  <c r="J1057" i="4"/>
  <c r="J1049" i="4"/>
  <c r="J1041" i="4"/>
  <c r="J1033" i="4"/>
  <c r="J1025" i="4"/>
  <c r="J1017" i="4"/>
  <c r="J1009" i="4"/>
  <c r="J1001" i="4"/>
  <c r="J993" i="4"/>
  <c r="J985" i="4"/>
  <c r="J977" i="4"/>
  <c r="J969" i="4"/>
  <c r="J961" i="4"/>
  <c r="J953" i="4"/>
  <c r="J945" i="4"/>
  <c r="J937" i="4"/>
  <c r="J929" i="4"/>
  <c r="J921" i="4"/>
  <c r="J913" i="4"/>
  <c r="J905" i="4"/>
  <c r="J897" i="4"/>
  <c r="J889" i="4"/>
  <c r="J881" i="4"/>
  <c r="J873" i="4"/>
  <c r="J865" i="4"/>
  <c r="J857" i="4"/>
  <c r="J849" i="4"/>
  <c r="J841" i="4"/>
  <c r="J833" i="4"/>
  <c r="J825" i="4"/>
  <c r="J817" i="4"/>
  <c r="J809" i="4"/>
  <c r="J801" i="4"/>
  <c r="J793" i="4"/>
  <c r="J785" i="4"/>
  <c r="J777" i="4"/>
  <c r="J769" i="4"/>
  <c r="J761" i="4"/>
  <c r="J753" i="4"/>
  <c r="J745" i="4"/>
  <c r="J737" i="4"/>
  <c r="J729" i="4"/>
  <c r="J721" i="4"/>
  <c r="J713" i="4"/>
  <c r="J705" i="4"/>
  <c r="J697" i="4"/>
  <c r="J689" i="4"/>
  <c r="J681" i="4"/>
  <c r="J673" i="4"/>
  <c r="J665" i="4"/>
  <c r="J657" i="4"/>
  <c r="J647" i="4"/>
  <c r="J637" i="4"/>
  <c r="J621" i="4"/>
  <c r="J593" i="4"/>
  <c r="J561" i="4"/>
  <c r="J529" i="4"/>
  <c r="J485" i="4"/>
  <c r="J421" i="4"/>
  <c r="J357" i="4"/>
  <c r="J293" i="4"/>
  <c r="J229" i="4"/>
  <c r="J165" i="4"/>
  <c r="J1240" i="4"/>
  <c r="J1232" i="4"/>
  <c r="J1224" i="4"/>
  <c r="J1216" i="4"/>
  <c r="J1208" i="4"/>
  <c r="J1200" i="4"/>
  <c r="J1192" i="4"/>
  <c r="J1184" i="4"/>
  <c r="J1176" i="4"/>
  <c r="J1168" i="4"/>
  <c r="J1160" i="4"/>
  <c r="J1152" i="4"/>
  <c r="J1144" i="4"/>
  <c r="J1136" i="4"/>
  <c r="J1128" i="4"/>
  <c r="J1120" i="4"/>
  <c r="J1112" i="4"/>
  <c r="J1104" i="4"/>
  <c r="J1096" i="4"/>
  <c r="J1088" i="4"/>
  <c r="J1080" i="4"/>
  <c r="J1072" i="4"/>
  <c r="J1064" i="4"/>
  <c r="J1056" i="4"/>
  <c r="J1048" i="4"/>
  <c r="J1040" i="4"/>
  <c r="J1032" i="4"/>
  <c r="J1024" i="4"/>
  <c r="J1016" i="4"/>
  <c r="J1008" i="4"/>
  <c r="J1000" i="4"/>
  <c r="J992" i="4"/>
  <c r="J984" i="4"/>
  <c r="J976" i="4"/>
  <c r="J968" i="4"/>
  <c r="J960" i="4"/>
  <c r="J952" i="4"/>
  <c r="J944" i="4"/>
  <c r="J936" i="4"/>
  <c r="J928" i="4"/>
  <c r="J920" i="4"/>
  <c r="J912" i="4"/>
  <c r="J904" i="4"/>
  <c r="J896" i="4"/>
  <c r="J888" i="4"/>
  <c r="J880" i="4"/>
  <c r="J872" i="4"/>
  <c r="J864" i="4"/>
  <c r="J856" i="4"/>
  <c r="J848" i="4"/>
  <c r="J840" i="4"/>
  <c r="J832" i="4"/>
  <c r="J824" i="4"/>
  <c r="J816" i="4"/>
  <c r="J808" i="4"/>
  <c r="J800" i="4"/>
  <c r="J792" i="4"/>
  <c r="J784" i="4"/>
  <c r="J776" i="4"/>
  <c r="J768" i="4"/>
  <c r="J760" i="4"/>
  <c r="J752" i="4"/>
  <c r="J744" i="4"/>
  <c r="J736" i="4"/>
  <c r="J728" i="4"/>
  <c r="J720" i="4"/>
  <c r="J712" i="4"/>
  <c r="J704" i="4"/>
  <c r="J696" i="4"/>
  <c r="J688" i="4"/>
  <c r="J680" i="4"/>
  <c r="J672" i="4"/>
  <c r="J664" i="4"/>
  <c r="J656" i="4"/>
  <c r="J646" i="4"/>
  <c r="J636" i="4"/>
  <c r="J620" i="4"/>
  <c r="J589" i="4"/>
  <c r="J557" i="4"/>
  <c r="J525" i="4"/>
  <c r="J477" i="4"/>
  <c r="J413" i="4"/>
  <c r="J349" i="4"/>
  <c r="J285" i="4"/>
  <c r="J221" i="4"/>
  <c r="I3" i="4"/>
  <c r="I12" i="4"/>
  <c r="I20" i="4"/>
  <c r="I28" i="4"/>
  <c r="I36" i="4"/>
  <c r="I44" i="4"/>
  <c r="I52" i="4"/>
  <c r="I60" i="4"/>
  <c r="I68" i="4"/>
  <c r="I76" i="4"/>
  <c r="I84" i="4"/>
  <c r="I92" i="4"/>
  <c r="I100" i="4"/>
  <c r="I108" i="4"/>
  <c r="I116" i="4"/>
  <c r="I124" i="4"/>
  <c r="I132" i="4"/>
  <c r="I140" i="4"/>
  <c r="I148" i="4"/>
  <c r="I156" i="4"/>
  <c r="I164" i="4"/>
  <c r="I172" i="4"/>
  <c r="I180" i="4"/>
  <c r="I188" i="4"/>
  <c r="I196" i="4"/>
  <c r="I204" i="4"/>
  <c r="I212" i="4"/>
  <c r="I220" i="4"/>
  <c r="I228" i="4"/>
  <c r="I236" i="4"/>
  <c r="I244" i="4"/>
  <c r="I252" i="4"/>
  <c r="I260" i="4"/>
  <c r="I268" i="4"/>
  <c r="I276" i="4"/>
  <c r="I284" i="4"/>
  <c r="I292" i="4"/>
  <c r="I300" i="4"/>
  <c r="I308" i="4"/>
  <c r="I316" i="4"/>
  <c r="I324" i="4"/>
  <c r="I332" i="4"/>
  <c r="I340" i="4"/>
  <c r="I348" i="4"/>
  <c r="I356" i="4"/>
  <c r="I364" i="4"/>
  <c r="I372" i="4"/>
  <c r="I380" i="4"/>
  <c r="I388" i="4"/>
  <c r="I396" i="4"/>
  <c r="I404" i="4"/>
  <c r="I412" i="4"/>
  <c r="I420" i="4"/>
  <c r="I428" i="4"/>
  <c r="I436" i="4"/>
  <c r="I444" i="4"/>
  <c r="I452" i="4"/>
  <c r="I460" i="4"/>
  <c r="I468" i="4"/>
  <c r="I476" i="4"/>
  <c r="I484" i="4"/>
  <c r="I492" i="4"/>
  <c r="I500" i="4"/>
  <c r="I508" i="4"/>
  <c r="I516" i="4"/>
  <c r="I524" i="4"/>
  <c r="I532" i="4"/>
  <c r="I540" i="4"/>
  <c r="I548" i="4"/>
  <c r="I556" i="4"/>
  <c r="I564" i="4"/>
  <c r="I572" i="4"/>
  <c r="I580" i="4"/>
  <c r="I588" i="4"/>
  <c r="I596" i="4"/>
  <c r="I604" i="4"/>
  <c r="I612" i="4"/>
  <c r="I620" i="4"/>
  <c r="I628" i="4"/>
  <c r="I636" i="4"/>
  <c r="I644" i="4"/>
  <c r="I652" i="4"/>
  <c r="I660" i="4"/>
  <c r="I668" i="4"/>
  <c r="I676" i="4"/>
  <c r="I4" i="4"/>
  <c r="I13" i="4"/>
  <c r="I21" i="4"/>
  <c r="I29" i="4"/>
  <c r="I37" i="4"/>
  <c r="I45" i="4"/>
  <c r="I53" i="4"/>
  <c r="I61" i="4"/>
  <c r="I69" i="4"/>
  <c r="I77" i="4"/>
  <c r="I85" i="4"/>
  <c r="I93" i="4"/>
  <c r="I101" i="4"/>
  <c r="I109" i="4"/>
  <c r="I117" i="4"/>
  <c r="I125" i="4"/>
  <c r="I133" i="4"/>
  <c r="I141" i="4"/>
  <c r="I149" i="4"/>
  <c r="I157" i="4"/>
  <c r="I165" i="4"/>
  <c r="I173" i="4"/>
  <c r="I181" i="4"/>
  <c r="I189" i="4"/>
  <c r="I197" i="4"/>
  <c r="I205" i="4"/>
  <c r="I213" i="4"/>
  <c r="I221" i="4"/>
  <c r="I229" i="4"/>
  <c r="I237" i="4"/>
  <c r="I245" i="4"/>
  <c r="I253" i="4"/>
  <c r="I261" i="4"/>
  <c r="I269" i="4"/>
  <c r="I277" i="4"/>
  <c r="I285" i="4"/>
  <c r="I293" i="4"/>
  <c r="I301" i="4"/>
  <c r="I309" i="4"/>
  <c r="I317" i="4"/>
  <c r="I325" i="4"/>
  <c r="I333" i="4"/>
  <c r="I341" i="4"/>
  <c r="I349" i="4"/>
  <c r="I357" i="4"/>
  <c r="I365" i="4"/>
  <c r="I373" i="4"/>
  <c r="I381" i="4"/>
  <c r="I389" i="4"/>
  <c r="I397" i="4"/>
  <c r="I405" i="4"/>
  <c r="I413" i="4"/>
  <c r="I421" i="4"/>
  <c r="I6" i="4"/>
  <c r="I14" i="4"/>
  <c r="I22" i="4"/>
  <c r="I30" i="4"/>
  <c r="I38" i="4"/>
  <c r="I46" i="4"/>
  <c r="I54" i="4"/>
  <c r="I62" i="4"/>
  <c r="I70" i="4"/>
  <c r="I78" i="4"/>
  <c r="I86" i="4"/>
  <c r="I94" i="4"/>
  <c r="I102" i="4"/>
  <c r="I110" i="4"/>
  <c r="I118" i="4"/>
  <c r="I126" i="4"/>
  <c r="I134" i="4"/>
  <c r="I142" i="4"/>
  <c r="I150" i="4"/>
  <c r="I158" i="4"/>
  <c r="I166" i="4"/>
  <c r="I174" i="4"/>
  <c r="I182" i="4"/>
  <c r="I190" i="4"/>
  <c r="I198" i="4"/>
  <c r="I206" i="4"/>
  <c r="I214" i="4"/>
  <c r="I222" i="4"/>
  <c r="I230" i="4"/>
  <c r="I238" i="4"/>
  <c r="I246" i="4"/>
  <c r="I254" i="4"/>
  <c r="I262" i="4"/>
  <c r="I270" i="4"/>
  <c r="I278" i="4"/>
  <c r="I286" i="4"/>
  <c r="I294" i="4"/>
  <c r="I302" i="4"/>
  <c r="I310" i="4"/>
  <c r="I318" i="4"/>
  <c r="I326" i="4"/>
  <c r="I334" i="4"/>
  <c r="I342" i="4"/>
  <c r="I350" i="4"/>
  <c r="I358" i="4"/>
  <c r="I366" i="4"/>
  <c r="I374" i="4"/>
  <c r="I382" i="4"/>
  <c r="I390" i="4"/>
  <c r="I398" i="4"/>
  <c r="I406" i="4"/>
  <c r="I414" i="4"/>
  <c r="I422" i="4"/>
  <c r="I430" i="4"/>
  <c r="I438" i="4"/>
  <c r="I446" i="4"/>
  <c r="I454" i="4"/>
  <c r="I462" i="4"/>
  <c r="I470" i="4"/>
  <c r="I478" i="4"/>
  <c r="I486" i="4"/>
  <c r="I494" i="4"/>
  <c r="I502" i="4"/>
  <c r="I510" i="4"/>
  <c r="I518" i="4"/>
  <c r="I526" i="4"/>
  <c r="I534" i="4"/>
  <c r="I542" i="4"/>
  <c r="I550" i="4"/>
  <c r="I558" i="4"/>
  <c r="I566" i="4"/>
  <c r="I574" i="4"/>
  <c r="I582" i="4"/>
  <c r="I590" i="4"/>
  <c r="I598" i="4"/>
  <c r="I7" i="4"/>
  <c r="I15" i="4"/>
  <c r="I23" i="4"/>
  <c r="I31" i="4"/>
  <c r="I39" i="4"/>
  <c r="I47" i="4"/>
  <c r="I55" i="4"/>
  <c r="I63" i="4"/>
  <c r="I71" i="4"/>
  <c r="I79" i="4"/>
  <c r="I87" i="4"/>
  <c r="I95" i="4"/>
  <c r="I103" i="4"/>
  <c r="I111" i="4"/>
  <c r="I119" i="4"/>
  <c r="I127" i="4"/>
  <c r="I135" i="4"/>
  <c r="I143" i="4"/>
  <c r="I151" i="4"/>
  <c r="I159" i="4"/>
  <c r="I167" i="4"/>
  <c r="I175" i="4"/>
  <c r="I183" i="4"/>
  <c r="I191" i="4"/>
  <c r="I199" i="4"/>
  <c r="I207" i="4"/>
  <c r="I215" i="4"/>
  <c r="I223" i="4"/>
  <c r="I231" i="4"/>
  <c r="I239" i="4"/>
  <c r="I247" i="4"/>
  <c r="I255" i="4"/>
  <c r="I263" i="4"/>
  <c r="I271" i="4"/>
  <c r="I279" i="4"/>
  <c r="I287" i="4"/>
  <c r="I295" i="4"/>
  <c r="I303" i="4"/>
  <c r="I311" i="4"/>
  <c r="I319" i="4"/>
  <c r="I327" i="4"/>
  <c r="I335" i="4"/>
  <c r="I343" i="4"/>
  <c r="I351" i="4"/>
  <c r="I359" i="4"/>
  <c r="I367" i="4"/>
  <c r="I375" i="4"/>
  <c r="I383" i="4"/>
  <c r="I391" i="4"/>
  <c r="I399" i="4"/>
  <c r="I407" i="4"/>
  <c r="I415" i="4"/>
  <c r="I423" i="4"/>
  <c r="I431" i="4"/>
  <c r="I439" i="4"/>
  <c r="I447" i="4"/>
  <c r="I455" i="4"/>
  <c r="I463" i="4"/>
  <c r="I471" i="4"/>
  <c r="I479" i="4"/>
  <c r="I487" i="4"/>
  <c r="I495" i="4"/>
  <c r="I503" i="4"/>
  <c r="I511" i="4"/>
  <c r="I519" i="4"/>
  <c r="I527" i="4"/>
  <c r="I535" i="4"/>
  <c r="I543" i="4"/>
  <c r="I551" i="4"/>
  <c r="I559" i="4"/>
  <c r="I567" i="4"/>
  <c r="I575" i="4"/>
  <c r="I583" i="4"/>
  <c r="I591" i="4"/>
  <c r="I599" i="4"/>
  <c r="I607" i="4"/>
  <c r="I615" i="4"/>
  <c r="I8" i="4"/>
  <c r="I16" i="4"/>
  <c r="I24" i="4"/>
  <c r="I32" i="4"/>
  <c r="I40" i="4"/>
  <c r="I48" i="4"/>
  <c r="I56" i="4"/>
  <c r="I64" i="4"/>
  <c r="I72" i="4"/>
  <c r="I80" i="4"/>
  <c r="I88" i="4"/>
  <c r="I96" i="4"/>
  <c r="I104" i="4"/>
  <c r="I112" i="4"/>
  <c r="I120" i="4"/>
  <c r="I128" i="4"/>
  <c r="I136" i="4"/>
  <c r="I144" i="4"/>
  <c r="I152" i="4"/>
  <c r="I160" i="4"/>
  <c r="I168" i="4"/>
  <c r="I176" i="4"/>
  <c r="I184" i="4"/>
  <c r="I192" i="4"/>
  <c r="I200" i="4"/>
  <c r="I208" i="4"/>
  <c r="I216" i="4"/>
  <c r="I224" i="4"/>
  <c r="I232" i="4"/>
  <c r="I240" i="4"/>
  <c r="I248" i="4"/>
  <c r="I256" i="4"/>
  <c r="I264" i="4"/>
  <c r="I272" i="4"/>
  <c r="I280" i="4"/>
  <c r="I288" i="4"/>
  <c r="I296" i="4"/>
  <c r="I304" i="4"/>
  <c r="I312" i="4"/>
  <c r="I320" i="4"/>
  <c r="I328" i="4"/>
  <c r="I336" i="4"/>
  <c r="I344" i="4"/>
  <c r="I352" i="4"/>
  <c r="I360" i="4"/>
  <c r="I368" i="4"/>
  <c r="I376" i="4"/>
  <c r="I384" i="4"/>
  <c r="I392" i="4"/>
  <c r="I400" i="4"/>
  <c r="I408" i="4"/>
  <c r="I416" i="4"/>
  <c r="I424" i="4"/>
  <c r="I432" i="4"/>
  <c r="I440" i="4"/>
  <c r="I448" i="4"/>
  <c r="I456" i="4"/>
  <c r="I464" i="4"/>
  <c r="I472" i="4"/>
  <c r="I480" i="4"/>
  <c r="I488" i="4"/>
  <c r="I496" i="4"/>
  <c r="I504" i="4"/>
  <c r="I512" i="4"/>
  <c r="I520" i="4"/>
  <c r="I528" i="4"/>
  <c r="I536" i="4"/>
  <c r="I544" i="4"/>
  <c r="I552" i="4"/>
  <c r="I560" i="4"/>
  <c r="I568" i="4"/>
  <c r="I576" i="4"/>
  <c r="I584" i="4"/>
  <c r="I592" i="4"/>
  <c r="I600" i="4"/>
  <c r="I608" i="4"/>
  <c r="I616" i="4"/>
  <c r="I624" i="4"/>
  <c r="I632" i="4"/>
  <c r="I640" i="4"/>
  <c r="I648" i="4"/>
  <c r="I656" i="4"/>
  <c r="I664" i="4"/>
  <c r="I672" i="4"/>
  <c r="I680" i="4"/>
  <c r="I9" i="4"/>
  <c r="I17" i="4"/>
  <c r="I25" i="4"/>
  <c r="I33" i="4"/>
  <c r="I41" i="4"/>
  <c r="I49" i="4"/>
  <c r="I57" i="4"/>
  <c r="I65" i="4"/>
  <c r="I73" i="4"/>
  <c r="I81" i="4"/>
  <c r="I89" i="4"/>
  <c r="I97" i="4"/>
  <c r="I105" i="4"/>
  <c r="I113" i="4"/>
  <c r="I121" i="4"/>
  <c r="I129" i="4"/>
  <c r="I137" i="4"/>
  <c r="I145" i="4"/>
  <c r="I153" i="4"/>
  <c r="I161" i="4"/>
  <c r="I169" i="4"/>
  <c r="I177" i="4"/>
  <c r="I185" i="4"/>
  <c r="I193" i="4"/>
  <c r="I201" i="4"/>
  <c r="I209" i="4"/>
  <c r="I217" i="4"/>
  <c r="I225" i="4"/>
  <c r="I233" i="4"/>
  <c r="I241" i="4"/>
  <c r="I249" i="4"/>
  <c r="I257" i="4"/>
  <c r="I265" i="4"/>
  <c r="I273" i="4"/>
  <c r="I281" i="4"/>
  <c r="I289" i="4"/>
  <c r="I297" i="4"/>
  <c r="I305" i="4"/>
  <c r="I313" i="4"/>
  <c r="I321" i="4"/>
  <c r="I329" i="4"/>
  <c r="I337" i="4"/>
  <c r="I345" i="4"/>
  <c r="I353" i="4"/>
  <c r="I361" i="4"/>
  <c r="I369" i="4"/>
  <c r="I377" i="4"/>
  <c r="I385" i="4"/>
  <c r="I393" i="4"/>
  <c r="I401" i="4"/>
  <c r="I409" i="4"/>
  <c r="I417" i="4"/>
  <c r="I425" i="4"/>
  <c r="I433" i="4"/>
  <c r="I441" i="4"/>
  <c r="I449" i="4"/>
  <c r="I457" i="4"/>
  <c r="I465" i="4"/>
  <c r="I473" i="4"/>
  <c r="I481" i="4"/>
  <c r="I489" i="4"/>
  <c r="I497" i="4"/>
  <c r="I505" i="4"/>
  <c r="I513" i="4"/>
  <c r="I521" i="4"/>
  <c r="I529" i="4"/>
  <c r="I537" i="4"/>
  <c r="I545" i="4"/>
  <c r="I553" i="4"/>
  <c r="I561" i="4"/>
  <c r="I569" i="4"/>
  <c r="I577" i="4"/>
  <c r="I585" i="4"/>
  <c r="I593" i="4"/>
  <c r="I601" i="4"/>
  <c r="I609" i="4"/>
  <c r="I617" i="4"/>
  <c r="I625" i="4"/>
  <c r="I633" i="4"/>
  <c r="I641" i="4"/>
  <c r="I649" i="4"/>
  <c r="I657" i="4"/>
  <c r="I665" i="4"/>
  <c r="I673" i="4"/>
  <c r="I11" i="4"/>
  <c r="I19" i="4"/>
  <c r="I27" i="4"/>
  <c r="I35" i="4"/>
  <c r="I43" i="4"/>
  <c r="I51" i="4"/>
  <c r="I59" i="4"/>
  <c r="I67" i="4"/>
  <c r="I75" i="4"/>
  <c r="I83" i="4"/>
  <c r="I91" i="4"/>
  <c r="I99" i="4"/>
  <c r="I107" i="4"/>
  <c r="I115" i="4"/>
  <c r="I123" i="4"/>
  <c r="I131" i="4"/>
  <c r="I139" i="4"/>
  <c r="I147" i="4"/>
  <c r="I155" i="4"/>
  <c r="I163" i="4"/>
  <c r="I171" i="4"/>
  <c r="I179" i="4"/>
  <c r="I187" i="4"/>
  <c r="I195" i="4"/>
  <c r="I203" i="4"/>
  <c r="I211" i="4"/>
  <c r="I219" i="4"/>
  <c r="I227" i="4"/>
  <c r="I235" i="4"/>
  <c r="I243" i="4"/>
  <c r="I251" i="4"/>
  <c r="I259" i="4"/>
  <c r="I267" i="4"/>
  <c r="I275" i="4"/>
  <c r="I283" i="4"/>
  <c r="I291" i="4"/>
  <c r="I299" i="4"/>
  <c r="I307" i="4"/>
  <c r="I315" i="4"/>
  <c r="I323" i="4"/>
  <c r="I331" i="4"/>
  <c r="I339" i="4"/>
  <c r="I347" i="4"/>
  <c r="I355" i="4"/>
  <c r="I363" i="4"/>
  <c r="I371" i="4"/>
  <c r="I379" i="4"/>
  <c r="I387" i="4"/>
  <c r="I395" i="4"/>
  <c r="I403" i="4"/>
  <c r="I411" i="4"/>
  <c r="I419" i="4"/>
  <c r="I427" i="4"/>
  <c r="I435" i="4"/>
  <c r="I443" i="4"/>
  <c r="I451" i="4"/>
  <c r="I459" i="4"/>
  <c r="I467" i="4"/>
  <c r="I475" i="4"/>
  <c r="I483" i="4"/>
  <c r="I491" i="4"/>
  <c r="I499" i="4"/>
  <c r="I507" i="4"/>
  <c r="I515" i="4"/>
  <c r="I523" i="4"/>
  <c r="I531" i="4"/>
  <c r="I539" i="4"/>
  <c r="I547" i="4"/>
  <c r="I555" i="4"/>
  <c r="I563" i="4"/>
  <c r="I571" i="4"/>
  <c r="I579" i="4"/>
  <c r="I587" i="4"/>
  <c r="I595" i="4"/>
  <c r="I603" i="4"/>
  <c r="I611" i="4"/>
  <c r="I619" i="4"/>
  <c r="I627" i="4"/>
  <c r="I635" i="4"/>
  <c r="I643" i="4"/>
  <c r="I651" i="4"/>
  <c r="I659" i="4"/>
  <c r="I667" i="4"/>
  <c r="I675" i="4"/>
  <c r="I683" i="4"/>
  <c r="I10" i="4"/>
  <c r="I74" i="4"/>
  <c r="I138" i="4"/>
  <c r="I202" i="4"/>
  <c r="I266" i="4"/>
  <c r="I330" i="4"/>
  <c r="I394" i="4"/>
  <c r="I442" i="4"/>
  <c r="I474" i="4"/>
  <c r="I506" i="4"/>
  <c r="I538" i="4"/>
  <c r="I570" i="4"/>
  <c r="I602" i="4"/>
  <c r="I622" i="4"/>
  <c r="I638" i="4"/>
  <c r="I654" i="4"/>
  <c r="I670" i="4"/>
  <c r="I684" i="4"/>
  <c r="I692" i="4"/>
  <c r="I700" i="4"/>
  <c r="I708" i="4"/>
  <c r="I716" i="4"/>
  <c r="I724" i="4"/>
  <c r="I732" i="4"/>
  <c r="I740" i="4"/>
  <c r="I748" i="4"/>
  <c r="I756" i="4"/>
  <c r="I764" i="4"/>
  <c r="I772" i="4"/>
  <c r="I780" i="4"/>
  <c r="I788" i="4"/>
  <c r="I796" i="4"/>
  <c r="I804" i="4"/>
  <c r="I812" i="4"/>
  <c r="I820" i="4"/>
  <c r="I828" i="4"/>
  <c r="I836" i="4"/>
  <c r="I844" i="4"/>
  <c r="I852" i="4"/>
  <c r="I860" i="4"/>
  <c r="I868" i="4"/>
  <c r="I876" i="4"/>
  <c r="I884" i="4"/>
  <c r="I892" i="4"/>
  <c r="I900" i="4"/>
  <c r="I908" i="4"/>
  <c r="I916" i="4"/>
  <c r="I924" i="4"/>
  <c r="I932" i="4"/>
  <c r="I940" i="4"/>
  <c r="I948" i="4"/>
  <c r="I956" i="4"/>
  <c r="I964" i="4"/>
  <c r="I972" i="4"/>
  <c r="I980" i="4"/>
  <c r="I988" i="4"/>
  <c r="I996" i="4"/>
  <c r="I1004" i="4"/>
  <c r="I1012" i="4"/>
  <c r="I1020" i="4"/>
  <c r="I1028" i="4"/>
  <c r="I1036" i="4"/>
  <c r="I1044" i="4"/>
  <c r="I1052" i="4"/>
  <c r="I1060" i="4"/>
  <c r="I1068" i="4"/>
  <c r="I1076" i="4"/>
  <c r="I1084" i="4"/>
  <c r="I1092" i="4"/>
  <c r="I1100" i="4"/>
  <c r="I1108" i="4"/>
  <c r="I1116" i="4"/>
  <c r="I1124" i="4"/>
  <c r="I1132" i="4"/>
  <c r="I1140" i="4"/>
  <c r="I1148" i="4"/>
  <c r="I1156" i="4"/>
  <c r="I1164" i="4"/>
  <c r="I1172" i="4"/>
  <c r="I1180" i="4"/>
  <c r="I1188" i="4"/>
  <c r="I1196" i="4"/>
  <c r="I1204" i="4"/>
  <c r="I1212" i="4"/>
  <c r="I1220" i="4"/>
  <c r="I18" i="4"/>
  <c r="I82" i="4"/>
  <c r="I146" i="4"/>
  <c r="I210" i="4"/>
  <c r="I274" i="4"/>
  <c r="I338" i="4"/>
  <c r="I402" i="4"/>
  <c r="I445" i="4"/>
  <c r="I477" i="4"/>
  <c r="I509" i="4"/>
  <c r="I541" i="4"/>
  <c r="I573" i="4"/>
  <c r="I605" i="4"/>
  <c r="I623" i="4"/>
  <c r="I639" i="4"/>
  <c r="I655" i="4"/>
  <c r="I671" i="4"/>
  <c r="I685" i="4"/>
  <c r="I693" i="4"/>
  <c r="I701" i="4"/>
  <c r="I709" i="4"/>
  <c r="I717" i="4"/>
  <c r="I725" i="4"/>
  <c r="I733" i="4"/>
  <c r="I741" i="4"/>
  <c r="I749" i="4"/>
  <c r="I757" i="4"/>
  <c r="I765" i="4"/>
  <c r="I773" i="4"/>
  <c r="I781" i="4"/>
  <c r="I789" i="4"/>
  <c r="I797" i="4"/>
  <c r="I805" i="4"/>
  <c r="I813" i="4"/>
  <c r="I821" i="4"/>
  <c r="I829" i="4"/>
  <c r="I837" i="4"/>
  <c r="I845" i="4"/>
  <c r="I853" i="4"/>
  <c r="I861" i="4"/>
  <c r="I869" i="4"/>
  <c r="I877" i="4"/>
  <c r="I885" i="4"/>
  <c r="I893" i="4"/>
  <c r="I901" i="4"/>
  <c r="I909" i="4"/>
  <c r="I917" i="4"/>
  <c r="I925" i="4"/>
  <c r="I933" i="4"/>
  <c r="I941" i="4"/>
  <c r="I949" i="4"/>
  <c r="I957" i="4"/>
  <c r="I965" i="4"/>
  <c r="I973" i="4"/>
  <c r="I981" i="4"/>
  <c r="I989" i="4"/>
  <c r="I997" i="4"/>
  <c r="I1005" i="4"/>
  <c r="I1013" i="4"/>
  <c r="I1021" i="4"/>
  <c r="I1029" i="4"/>
  <c r="I1037" i="4"/>
  <c r="I1045" i="4"/>
  <c r="I1053" i="4"/>
  <c r="I1061" i="4"/>
  <c r="I1069" i="4"/>
  <c r="I1077" i="4"/>
  <c r="I1085" i="4"/>
  <c r="I1093" i="4"/>
  <c r="I1101" i="4"/>
  <c r="I1109" i="4"/>
  <c r="I1117" i="4"/>
  <c r="I1125" i="4"/>
  <c r="I1133" i="4"/>
  <c r="I1141" i="4"/>
  <c r="I1149" i="4"/>
  <c r="I1157" i="4"/>
  <c r="I1165" i="4"/>
  <c r="I1173" i="4"/>
  <c r="I1181" i="4"/>
  <c r="I1189" i="4"/>
  <c r="I1197" i="4"/>
  <c r="I1205" i="4"/>
  <c r="I1213" i="4"/>
  <c r="I26" i="4"/>
  <c r="I90" i="4"/>
  <c r="I154" i="4"/>
  <c r="I218" i="4"/>
  <c r="I282" i="4"/>
  <c r="I346" i="4"/>
  <c r="I410" i="4"/>
  <c r="I450" i="4"/>
  <c r="I482" i="4"/>
  <c r="I514" i="4"/>
  <c r="I546" i="4"/>
  <c r="I578" i="4"/>
  <c r="I606" i="4"/>
  <c r="I626" i="4"/>
  <c r="I642" i="4"/>
  <c r="I658" i="4"/>
  <c r="I674" i="4"/>
  <c r="I686" i="4"/>
  <c r="I694" i="4"/>
  <c r="I702" i="4"/>
  <c r="I710" i="4"/>
  <c r="I718" i="4"/>
  <c r="I726" i="4"/>
  <c r="I734" i="4"/>
  <c r="I742" i="4"/>
  <c r="I750" i="4"/>
  <c r="I758" i="4"/>
  <c r="I766" i="4"/>
  <c r="I774" i="4"/>
  <c r="I782" i="4"/>
  <c r="I790" i="4"/>
  <c r="I798" i="4"/>
  <c r="I806" i="4"/>
  <c r="I814" i="4"/>
  <c r="I822" i="4"/>
  <c r="I830" i="4"/>
  <c r="I838" i="4"/>
  <c r="I846" i="4"/>
  <c r="I854" i="4"/>
  <c r="I862" i="4"/>
  <c r="I870" i="4"/>
  <c r="I878" i="4"/>
  <c r="I886" i="4"/>
  <c r="I894" i="4"/>
  <c r="I902" i="4"/>
  <c r="I910" i="4"/>
  <c r="I918" i="4"/>
  <c r="I926" i="4"/>
  <c r="I934" i="4"/>
  <c r="I942" i="4"/>
  <c r="I950" i="4"/>
  <c r="I958" i="4"/>
  <c r="I966" i="4"/>
  <c r="I974" i="4"/>
  <c r="I982" i="4"/>
  <c r="I990" i="4"/>
  <c r="I998" i="4"/>
  <c r="I1006" i="4"/>
  <c r="I1014" i="4"/>
  <c r="I1022" i="4"/>
  <c r="I1030" i="4"/>
  <c r="I1038" i="4"/>
  <c r="I1046" i="4"/>
  <c r="I1054" i="4"/>
  <c r="I1062" i="4"/>
  <c r="I1070" i="4"/>
  <c r="I1078" i="4"/>
  <c r="I1086" i="4"/>
  <c r="I1094" i="4"/>
  <c r="I1102" i="4"/>
  <c r="I34" i="4"/>
  <c r="I98" i="4"/>
  <c r="I162" i="4"/>
  <c r="I226" i="4"/>
  <c r="I290" i="4"/>
  <c r="I354" i="4"/>
  <c r="I418" i="4"/>
  <c r="I453" i="4"/>
  <c r="I485" i="4"/>
  <c r="I517" i="4"/>
  <c r="I549" i="4"/>
  <c r="I581" i="4"/>
  <c r="I610" i="4"/>
  <c r="I629" i="4"/>
  <c r="I645" i="4"/>
  <c r="I661" i="4"/>
  <c r="I677" i="4"/>
  <c r="I687" i="4"/>
  <c r="I695" i="4"/>
  <c r="I703" i="4"/>
  <c r="I711" i="4"/>
  <c r="I719" i="4"/>
  <c r="I727" i="4"/>
  <c r="I735" i="4"/>
  <c r="I743" i="4"/>
  <c r="I751" i="4"/>
  <c r="I759" i="4"/>
  <c r="I767" i="4"/>
  <c r="I775" i="4"/>
  <c r="I783" i="4"/>
  <c r="I791" i="4"/>
  <c r="I799" i="4"/>
  <c r="I807" i="4"/>
  <c r="I815" i="4"/>
  <c r="I823" i="4"/>
  <c r="I831" i="4"/>
  <c r="I839" i="4"/>
  <c r="I847" i="4"/>
  <c r="I855" i="4"/>
  <c r="I863" i="4"/>
  <c r="I871" i="4"/>
  <c r="I879" i="4"/>
  <c r="I887" i="4"/>
  <c r="I895" i="4"/>
  <c r="I903" i="4"/>
  <c r="I911" i="4"/>
  <c r="I919" i="4"/>
  <c r="I927" i="4"/>
  <c r="I935" i="4"/>
  <c r="I943" i="4"/>
  <c r="I951" i="4"/>
  <c r="I959" i="4"/>
  <c r="I967" i="4"/>
  <c r="I975" i="4"/>
  <c r="I983" i="4"/>
  <c r="I991" i="4"/>
  <c r="I999" i="4"/>
  <c r="I1007" i="4"/>
  <c r="I1015" i="4"/>
  <c r="I1023" i="4"/>
  <c r="I1031" i="4"/>
  <c r="I1039" i="4"/>
  <c r="I1047" i="4"/>
  <c r="I1055" i="4"/>
  <c r="I1063" i="4"/>
  <c r="I1071" i="4"/>
  <c r="I1079" i="4"/>
  <c r="I1087" i="4"/>
  <c r="I1095" i="4"/>
  <c r="I1103" i="4"/>
  <c r="I1111" i="4"/>
  <c r="I1119" i="4"/>
  <c r="I1127" i="4"/>
  <c r="I1135" i="4"/>
  <c r="I1143" i="4"/>
  <c r="I1151" i="4"/>
  <c r="I1159" i="4"/>
  <c r="I1167" i="4"/>
  <c r="I1175" i="4"/>
  <c r="I1183" i="4"/>
  <c r="I1191" i="4"/>
  <c r="I1199" i="4"/>
  <c r="I1207" i="4"/>
  <c r="I1215" i="4"/>
  <c r="I1223" i="4"/>
  <c r="I42" i="4"/>
  <c r="I106" i="4"/>
  <c r="I170" i="4"/>
  <c r="I234" i="4"/>
  <c r="I298" i="4"/>
  <c r="I362" i="4"/>
  <c r="I426" i="4"/>
  <c r="I458" i="4"/>
  <c r="I490" i="4"/>
  <c r="I522" i="4"/>
  <c r="I554" i="4"/>
  <c r="I586" i="4"/>
  <c r="I613" i="4"/>
  <c r="I630" i="4"/>
  <c r="I646" i="4"/>
  <c r="I662" i="4"/>
  <c r="I678" i="4"/>
  <c r="I688" i="4"/>
  <c r="I696" i="4"/>
  <c r="I704" i="4"/>
  <c r="I712" i="4"/>
  <c r="I720" i="4"/>
  <c r="I728" i="4"/>
  <c r="I736" i="4"/>
  <c r="I744" i="4"/>
  <c r="I752" i="4"/>
  <c r="I760" i="4"/>
  <c r="I768" i="4"/>
  <c r="I776" i="4"/>
  <c r="I784" i="4"/>
  <c r="I792" i="4"/>
  <c r="I800" i="4"/>
  <c r="I808" i="4"/>
  <c r="I816" i="4"/>
  <c r="I824" i="4"/>
  <c r="I832" i="4"/>
  <c r="I840" i="4"/>
  <c r="I848" i="4"/>
  <c r="I856" i="4"/>
  <c r="I864" i="4"/>
  <c r="I872" i="4"/>
  <c r="I880" i="4"/>
  <c r="I888" i="4"/>
  <c r="I896" i="4"/>
  <c r="I904" i="4"/>
  <c r="I912" i="4"/>
  <c r="I920" i="4"/>
  <c r="I928" i="4"/>
  <c r="I936" i="4"/>
  <c r="I944" i="4"/>
  <c r="I952" i="4"/>
  <c r="I960" i="4"/>
  <c r="I968" i="4"/>
  <c r="I976" i="4"/>
  <c r="I984" i="4"/>
  <c r="I992" i="4"/>
  <c r="I1000" i="4"/>
  <c r="I1008" i="4"/>
  <c r="I1016" i="4"/>
  <c r="I1024" i="4"/>
  <c r="I1032" i="4"/>
  <c r="I1040" i="4"/>
  <c r="I1048" i="4"/>
  <c r="I1056" i="4"/>
  <c r="I1064" i="4"/>
  <c r="I1072" i="4"/>
  <c r="I1080" i="4"/>
  <c r="I1088" i="4"/>
  <c r="I1096" i="4"/>
  <c r="I66" i="4"/>
  <c r="I130" i="4"/>
  <c r="I194" i="4"/>
  <c r="I258" i="4"/>
  <c r="I322" i="4"/>
  <c r="I386" i="4"/>
  <c r="I437" i="4"/>
  <c r="I469" i="4"/>
  <c r="I501" i="4"/>
  <c r="I533" i="4"/>
  <c r="I565" i="4"/>
  <c r="I597" i="4"/>
  <c r="I621" i="4"/>
  <c r="I637" i="4"/>
  <c r="I653" i="4"/>
  <c r="I669" i="4"/>
  <c r="I682" i="4"/>
  <c r="I691" i="4"/>
  <c r="I699" i="4"/>
  <c r="I707" i="4"/>
  <c r="I715" i="4"/>
  <c r="I723" i="4"/>
  <c r="I731" i="4"/>
  <c r="I739" i="4"/>
  <c r="I747" i="4"/>
  <c r="I755" i="4"/>
  <c r="I763" i="4"/>
  <c r="I771" i="4"/>
  <c r="I779" i="4"/>
  <c r="I787" i="4"/>
  <c r="I795" i="4"/>
  <c r="I803" i="4"/>
  <c r="I811" i="4"/>
  <c r="I819" i="4"/>
  <c r="I827" i="4"/>
  <c r="I835" i="4"/>
  <c r="I843" i="4"/>
  <c r="I851" i="4"/>
  <c r="I859" i="4"/>
  <c r="I867" i="4"/>
  <c r="I875" i="4"/>
  <c r="I883" i="4"/>
  <c r="I891" i="4"/>
  <c r="I899" i="4"/>
  <c r="I907" i="4"/>
  <c r="I915" i="4"/>
  <c r="I923" i="4"/>
  <c r="I931" i="4"/>
  <c r="I939" i="4"/>
  <c r="I947" i="4"/>
  <c r="I955" i="4"/>
  <c r="I963" i="4"/>
  <c r="I971" i="4"/>
  <c r="I979" i="4"/>
  <c r="I987" i="4"/>
  <c r="I995" i="4"/>
  <c r="I1003" i="4"/>
  <c r="I1011" i="4"/>
  <c r="I1019" i="4"/>
  <c r="I1027" i="4"/>
  <c r="I1035" i="4"/>
  <c r="I1043" i="4"/>
  <c r="I1051" i="4"/>
  <c r="I1059" i="4"/>
  <c r="I1067" i="4"/>
  <c r="I1075" i="4"/>
  <c r="I1083" i="4"/>
  <c r="I1091" i="4"/>
  <c r="I1099" i="4"/>
  <c r="I1107" i="4"/>
  <c r="I1115" i="4"/>
  <c r="I1123" i="4"/>
  <c r="I1131" i="4"/>
  <c r="I1139" i="4"/>
  <c r="I1147" i="4"/>
  <c r="I1155" i="4"/>
  <c r="I1163" i="4"/>
  <c r="I1171" i="4"/>
  <c r="I1179" i="4"/>
  <c r="I1187" i="4"/>
  <c r="I1195" i="4"/>
  <c r="I1203" i="4"/>
  <c r="I1211" i="4"/>
  <c r="I1219" i="4"/>
  <c r="I50" i="4"/>
  <c r="I306" i="4"/>
  <c r="I493" i="4"/>
  <c r="I614" i="4"/>
  <c r="I679" i="4"/>
  <c r="I713" i="4"/>
  <c r="I745" i="4"/>
  <c r="I777" i="4"/>
  <c r="I809" i="4"/>
  <c r="I841" i="4"/>
  <c r="I873" i="4"/>
  <c r="I905" i="4"/>
  <c r="I937" i="4"/>
  <c r="I969" i="4"/>
  <c r="I1001" i="4"/>
  <c r="I1033" i="4"/>
  <c r="I1065" i="4"/>
  <c r="I1097" i="4"/>
  <c r="I1114" i="4"/>
  <c r="I1130" i="4"/>
  <c r="I1146" i="4"/>
  <c r="I1162" i="4"/>
  <c r="I1178" i="4"/>
  <c r="I1194" i="4"/>
  <c r="I1210" i="4"/>
  <c r="I1225" i="4"/>
  <c r="I1233" i="4"/>
  <c r="I1241" i="4"/>
  <c r="L9" i="4"/>
  <c r="L17" i="4"/>
  <c r="L25" i="4"/>
  <c r="L33" i="4"/>
  <c r="L41" i="4"/>
  <c r="L49" i="4"/>
  <c r="L57" i="4"/>
  <c r="L65" i="4"/>
  <c r="I58" i="4"/>
  <c r="I314" i="4"/>
  <c r="I498" i="4"/>
  <c r="I618" i="4"/>
  <c r="I681" i="4"/>
  <c r="I714" i="4"/>
  <c r="I746" i="4"/>
  <c r="I778" i="4"/>
  <c r="I810" i="4"/>
  <c r="I842" i="4"/>
  <c r="I874" i="4"/>
  <c r="I906" i="4"/>
  <c r="I938" i="4"/>
  <c r="I970" i="4"/>
  <c r="I1002" i="4"/>
  <c r="I1034" i="4"/>
  <c r="I1066" i="4"/>
  <c r="I1098" i="4"/>
  <c r="I1118" i="4"/>
  <c r="I1134" i="4"/>
  <c r="I1150" i="4"/>
  <c r="I1166" i="4"/>
  <c r="I1182" i="4"/>
  <c r="I1198" i="4"/>
  <c r="I1214" i="4"/>
  <c r="I1226" i="4"/>
  <c r="I1234" i="4"/>
  <c r="I1242" i="4"/>
  <c r="L10" i="4"/>
  <c r="L18" i="4"/>
  <c r="L26" i="4"/>
  <c r="L34" i="4"/>
  <c r="L42" i="4"/>
  <c r="L50" i="4"/>
  <c r="L58" i="4"/>
  <c r="L66" i="4"/>
  <c r="L74" i="4"/>
  <c r="L82" i="4"/>
  <c r="L90" i="4"/>
  <c r="L98" i="4"/>
  <c r="L106" i="4"/>
  <c r="L114" i="4"/>
  <c r="L122" i="4"/>
  <c r="L130" i="4"/>
  <c r="L138" i="4"/>
  <c r="L146" i="4"/>
  <c r="L154" i="4"/>
  <c r="L162" i="4"/>
  <c r="L170" i="4"/>
  <c r="L178" i="4"/>
  <c r="L186" i="4"/>
  <c r="L194" i="4"/>
  <c r="L202" i="4"/>
  <c r="L210" i="4"/>
  <c r="L218" i="4"/>
  <c r="L226" i="4"/>
  <c r="L234" i="4"/>
  <c r="L242" i="4"/>
  <c r="L250" i="4"/>
  <c r="L258" i="4"/>
  <c r="L266" i="4"/>
  <c r="L274" i="4"/>
  <c r="L282" i="4"/>
  <c r="L290" i="4"/>
  <c r="L298" i="4"/>
  <c r="L306" i="4"/>
  <c r="L314" i="4"/>
  <c r="L322" i="4"/>
  <c r="L330" i="4"/>
  <c r="L338" i="4"/>
  <c r="L346" i="4"/>
  <c r="L354" i="4"/>
  <c r="L362" i="4"/>
  <c r="L370" i="4"/>
  <c r="L378" i="4"/>
  <c r="L386" i="4"/>
  <c r="L394" i="4"/>
  <c r="L402" i="4"/>
  <c r="I114" i="4"/>
  <c r="I370" i="4"/>
  <c r="I525" i="4"/>
  <c r="I631" i="4"/>
  <c r="I689" i="4"/>
  <c r="I721" i="4"/>
  <c r="I753" i="4"/>
  <c r="I785" i="4"/>
  <c r="I817" i="4"/>
  <c r="I849" i="4"/>
  <c r="I881" i="4"/>
  <c r="I913" i="4"/>
  <c r="I945" i="4"/>
  <c r="I977" i="4"/>
  <c r="I1009" i="4"/>
  <c r="I1041" i="4"/>
  <c r="I1073" i="4"/>
  <c r="I1104" i="4"/>
  <c r="I1120" i="4"/>
  <c r="I1136" i="4"/>
  <c r="I1152" i="4"/>
  <c r="I1168" i="4"/>
  <c r="I1184" i="4"/>
  <c r="I1200" i="4"/>
  <c r="I1216" i="4"/>
  <c r="I1227" i="4"/>
  <c r="I1235" i="4"/>
  <c r="I5" i="4"/>
  <c r="L11" i="4"/>
  <c r="L19" i="4"/>
  <c r="L27" i="4"/>
  <c r="L35" i="4"/>
  <c r="L43" i="4"/>
  <c r="L51" i="4"/>
  <c r="L59" i="4"/>
  <c r="L67" i="4"/>
  <c r="L75" i="4"/>
  <c r="L83" i="4"/>
  <c r="L91" i="4"/>
  <c r="L99" i="4"/>
  <c r="L107" i="4"/>
  <c r="L115" i="4"/>
  <c r="L123" i="4"/>
  <c r="L131" i="4"/>
  <c r="L139" i="4"/>
  <c r="L147" i="4"/>
  <c r="L155" i="4"/>
  <c r="L163" i="4"/>
  <c r="L171" i="4"/>
  <c r="L179" i="4"/>
  <c r="L187" i="4"/>
  <c r="L195" i="4"/>
  <c r="L203" i="4"/>
  <c r="L211" i="4"/>
  <c r="L219" i="4"/>
  <c r="L227" i="4"/>
  <c r="L235" i="4"/>
  <c r="L243" i="4"/>
  <c r="L251" i="4"/>
  <c r="L259" i="4"/>
  <c r="L267" i="4"/>
  <c r="L275" i="4"/>
  <c r="L283" i="4"/>
  <c r="L291" i="4"/>
  <c r="L299" i="4"/>
  <c r="L307" i="4"/>
  <c r="L315" i="4"/>
  <c r="L323" i="4"/>
  <c r="L331" i="4"/>
  <c r="L339" i="4"/>
  <c r="L347" i="4"/>
  <c r="L355" i="4"/>
  <c r="L363" i="4"/>
  <c r="L371" i="4"/>
  <c r="L379" i="4"/>
  <c r="L387" i="4"/>
  <c r="L395" i="4"/>
  <c r="L403" i="4"/>
  <c r="L411" i="4"/>
  <c r="I122" i="4"/>
  <c r="I378" i="4"/>
  <c r="I530" i="4"/>
  <c r="I634" i="4"/>
  <c r="I690" i="4"/>
  <c r="I722" i="4"/>
  <c r="I754" i="4"/>
  <c r="I786" i="4"/>
  <c r="I818" i="4"/>
  <c r="I850" i="4"/>
  <c r="I882" i="4"/>
  <c r="I914" i="4"/>
  <c r="I946" i="4"/>
  <c r="I978" i="4"/>
  <c r="I1010" i="4"/>
  <c r="I1042" i="4"/>
  <c r="I1074" i="4"/>
  <c r="I1105" i="4"/>
  <c r="I1121" i="4"/>
  <c r="I1137" i="4"/>
  <c r="I1153" i="4"/>
  <c r="I1169" i="4"/>
  <c r="I1185" i="4"/>
  <c r="I1201" i="4"/>
  <c r="I1217" i="4"/>
  <c r="I1228" i="4"/>
  <c r="I1236" i="4"/>
  <c r="L4" i="4"/>
  <c r="L12" i="4"/>
  <c r="L20" i="4"/>
  <c r="L28" i="4"/>
  <c r="L36" i="4"/>
  <c r="L44" i="4"/>
  <c r="L52" i="4"/>
  <c r="L60" i="4"/>
  <c r="L68" i="4"/>
  <c r="L76" i="4"/>
  <c r="L84" i="4"/>
  <c r="L92" i="4"/>
  <c r="L100" i="4"/>
  <c r="L108" i="4"/>
  <c r="L116" i="4"/>
  <c r="L124" i="4"/>
  <c r="L132" i="4"/>
  <c r="L140" i="4"/>
  <c r="L148" i="4"/>
  <c r="L156" i="4"/>
  <c r="L164" i="4"/>
  <c r="L172" i="4"/>
  <c r="L180" i="4"/>
  <c r="L188" i="4"/>
  <c r="L196" i="4"/>
  <c r="L204" i="4"/>
  <c r="L212" i="4"/>
  <c r="L220" i="4"/>
  <c r="L228" i="4"/>
  <c r="L236" i="4"/>
  <c r="L244" i="4"/>
  <c r="L252" i="4"/>
  <c r="L260" i="4"/>
  <c r="L268" i="4"/>
  <c r="L276" i="4"/>
  <c r="L284" i="4"/>
  <c r="L292" i="4"/>
  <c r="L300" i="4"/>
  <c r="L308" i="4"/>
  <c r="L316" i="4"/>
  <c r="L324" i="4"/>
  <c r="L332" i="4"/>
  <c r="L340" i="4"/>
  <c r="L348" i="4"/>
  <c r="L356" i="4"/>
  <c r="L364" i="4"/>
  <c r="L372" i="4"/>
  <c r="I178" i="4"/>
  <c r="I429" i="4"/>
  <c r="I557" i="4"/>
  <c r="I647" i="4"/>
  <c r="I697" i="4"/>
  <c r="I729" i="4"/>
  <c r="I761" i="4"/>
  <c r="I793" i="4"/>
  <c r="I825" i="4"/>
  <c r="I857" i="4"/>
  <c r="I889" i="4"/>
  <c r="I921" i="4"/>
  <c r="I953" i="4"/>
  <c r="I985" i="4"/>
  <c r="I1017" i="4"/>
  <c r="I1049" i="4"/>
  <c r="I1081" i="4"/>
  <c r="I1106" i="4"/>
  <c r="I1122" i="4"/>
  <c r="I1138" i="4"/>
  <c r="I1154" i="4"/>
  <c r="I1170" i="4"/>
  <c r="I1186" i="4"/>
  <c r="I1202" i="4"/>
  <c r="I1218" i="4"/>
  <c r="I1229" i="4"/>
  <c r="I1237" i="4"/>
  <c r="L5" i="4"/>
  <c r="L13" i="4"/>
  <c r="L21" i="4"/>
  <c r="L29" i="4"/>
  <c r="L37" i="4"/>
  <c r="L45" i="4"/>
  <c r="L53" i="4"/>
  <c r="L61" i="4"/>
  <c r="L69" i="4"/>
  <c r="L77" i="4"/>
  <c r="L85" i="4"/>
  <c r="L93" i="4"/>
  <c r="L101" i="4"/>
  <c r="L109" i="4"/>
  <c r="L117" i="4"/>
  <c r="L125" i="4"/>
  <c r="L133" i="4"/>
  <c r="L141" i="4"/>
  <c r="L149" i="4"/>
  <c r="L157" i="4"/>
  <c r="L165" i="4"/>
  <c r="L173" i="4"/>
  <c r="L181" i="4"/>
  <c r="L189" i="4"/>
  <c r="L197" i="4"/>
  <c r="L205" i="4"/>
  <c r="L213" i="4"/>
  <c r="L221" i="4"/>
  <c r="L229" i="4"/>
  <c r="L237" i="4"/>
  <c r="L245" i="4"/>
  <c r="L253" i="4"/>
  <c r="L261" i="4"/>
  <c r="L269" i="4"/>
  <c r="L277" i="4"/>
  <c r="L285" i="4"/>
  <c r="L293" i="4"/>
  <c r="L301" i="4"/>
  <c r="L309" i="4"/>
  <c r="L317" i="4"/>
  <c r="L325" i="4"/>
  <c r="L333" i="4"/>
  <c r="L341" i="4"/>
  <c r="L349" i="4"/>
  <c r="I186" i="4"/>
  <c r="I434" i="4"/>
  <c r="I562" i="4"/>
  <c r="I650" i="4"/>
  <c r="I698" i="4"/>
  <c r="I730" i="4"/>
  <c r="I762" i="4"/>
  <c r="I794" i="4"/>
  <c r="I826" i="4"/>
  <c r="I858" i="4"/>
  <c r="I890" i="4"/>
  <c r="I922" i="4"/>
  <c r="I954" i="4"/>
  <c r="I986" i="4"/>
  <c r="I1018" i="4"/>
  <c r="I1050" i="4"/>
  <c r="I1082" i="4"/>
  <c r="I1110" i="4"/>
  <c r="I1126" i="4"/>
  <c r="I1142" i="4"/>
  <c r="I1158" i="4"/>
  <c r="I1174" i="4"/>
  <c r="I1190" i="4"/>
  <c r="I1206" i="4"/>
  <c r="I1221" i="4"/>
  <c r="I1230" i="4"/>
  <c r="I1238" i="4"/>
  <c r="L6" i="4"/>
  <c r="L14" i="4"/>
  <c r="L22" i="4"/>
  <c r="L30" i="4"/>
  <c r="L38" i="4"/>
  <c r="L46" i="4"/>
  <c r="L54" i="4"/>
  <c r="L62" i="4"/>
  <c r="L70" i="4"/>
  <c r="L78" i="4"/>
  <c r="L86" i="4"/>
  <c r="L94" i="4"/>
  <c r="L102" i="4"/>
  <c r="L110" i="4"/>
  <c r="L118" i="4"/>
  <c r="L126" i="4"/>
  <c r="L134" i="4"/>
  <c r="L142" i="4"/>
  <c r="L150" i="4"/>
  <c r="L158" i="4"/>
  <c r="L166" i="4"/>
  <c r="L174" i="4"/>
  <c r="L182" i="4"/>
  <c r="L190" i="4"/>
  <c r="L198" i="4"/>
  <c r="L206" i="4"/>
  <c r="L214" i="4"/>
  <c r="L222" i="4"/>
  <c r="L230" i="4"/>
  <c r="L238" i="4"/>
  <c r="L246" i="4"/>
  <c r="L254" i="4"/>
  <c r="L262" i="4"/>
  <c r="L270" i="4"/>
  <c r="L278" i="4"/>
  <c r="L286" i="4"/>
  <c r="L294" i="4"/>
  <c r="L302" i="4"/>
  <c r="L310" i="4"/>
  <c r="L318" i="4"/>
  <c r="L326" i="4"/>
  <c r="L334" i="4"/>
  <c r="L342" i="4"/>
  <c r="L350" i="4"/>
  <c r="L358" i="4"/>
  <c r="L366" i="4"/>
  <c r="L374" i="4"/>
  <c r="L382" i="4"/>
  <c r="L390" i="4"/>
  <c r="L398" i="4"/>
  <c r="L406" i="4"/>
  <c r="L414" i="4"/>
  <c r="L422" i="4"/>
  <c r="L430" i="4"/>
  <c r="L438" i="4"/>
  <c r="L446" i="4"/>
  <c r="L454" i="4"/>
  <c r="L462" i="4"/>
  <c r="I242" i="4"/>
  <c r="I461" i="4"/>
  <c r="I589" i="4"/>
  <c r="I663" i="4"/>
  <c r="I705" i="4"/>
  <c r="I737" i="4"/>
  <c r="I769" i="4"/>
  <c r="I801" i="4"/>
  <c r="I833" i="4"/>
  <c r="I865" i="4"/>
  <c r="I897" i="4"/>
  <c r="I929" i="4"/>
  <c r="I961" i="4"/>
  <c r="I993" i="4"/>
  <c r="I1025" i="4"/>
  <c r="I1057" i="4"/>
  <c r="I1089" i="4"/>
  <c r="I1112" i="4"/>
  <c r="I1128" i="4"/>
  <c r="I1144" i="4"/>
  <c r="I1160" i="4"/>
  <c r="I1176" i="4"/>
  <c r="I1192" i="4"/>
  <c r="I1208" i="4"/>
  <c r="I1222" i="4"/>
  <c r="I1231" i="4"/>
  <c r="I1239" i="4"/>
  <c r="L7" i="4"/>
  <c r="L15" i="4"/>
  <c r="L23" i="4"/>
  <c r="I250" i="4"/>
  <c r="I466" i="4"/>
  <c r="I594" i="4"/>
  <c r="I666" i="4"/>
  <c r="I706" i="4"/>
  <c r="I738" i="4"/>
  <c r="I770" i="4"/>
  <c r="I802" i="4"/>
  <c r="I834" i="4"/>
  <c r="I866" i="4"/>
  <c r="I898" i="4"/>
  <c r="I930" i="4"/>
  <c r="I962" i="4"/>
  <c r="I994" i="4"/>
  <c r="I1026" i="4"/>
  <c r="I1058" i="4"/>
  <c r="I1090" i="4"/>
  <c r="I1113" i="4"/>
  <c r="I1129" i="4"/>
  <c r="I1145" i="4"/>
  <c r="I1161" i="4"/>
  <c r="I1177" i="4"/>
  <c r="I1193" i="4"/>
  <c r="I1209" i="4"/>
  <c r="I1224" i="4"/>
  <c r="I1232" i="4"/>
  <c r="I1240" i="4"/>
  <c r="L8" i="4"/>
  <c r="L16" i="4"/>
  <c r="L24" i="4"/>
  <c r="L32" i="4"/>
  <c r="L40" i="4"/>
  <c r="L48" i="4"/>
  <c r="L56" i="4"/>
  <c r="L64" i="4"/>
  <c r="L72" i="4"/>
  <c r="L80" i="4"/>
  <c r="L88" i="4"/>
  <c r="L96" i="4"/>
  <c r="L104" i="4"/>
  <c r="L112" i="4"/>
  <c r="L120" i="4"/>
  <c r="L128" i="4"/>
  <c r="L136" i="4"/>
  <c r="L144" i="4"/>
  <c r="L152" i="4"/>
  <c r="L160" i="4"/>
  <c r="L168" i="4"/>
  <c r="L176" i="4"/>
  <c r="L184" i="4"/>
  <c r="L192" i="4"/>
  <c r="L200" i="4"/>
  <c r="L208" i="4"/>
  <c r="L216" i="4"/>
  <c r="L224" i="4"/>
  <c r="L232" i="4"/>
  <c r="L240" i="4"/>
  <c r="L248" i="4"/>
  <c r="L256" i="4"/>
  <c r="L264" i="4"/>
  <c r="L272" i="4"/>
  <c r="L280" i="4"/>
  <c r="L288" i="4"/>
  <c r="L296" i="4"/>
  <c r="L304" i="4"/>
  <c r="L312" i="4"/>
  <c r="L320" i="4"/>
  <c r="L328" i="4"/>
  <c r="L336" i="4"/>
  <c r="L344" i="4"/>
  <c r="L352" i="4"/>
  <c r="L360" i="4"/>
  <c r="L368" i="4"/>
  <c r="L376" i="4"/>
  <c r="L384" i="4"/>
  <c r="L392" i="4"/>
  <c r="L400" i="4"/>
  <c r="L408" i="4"/>
  <c r="L416" i="4"/>
  <c r="L424" i="4"/>
  <c r="L432" i="4"/>
  <c r="L440" i="4"/>
  <c r="L448" i="4"/>
  <c r="L456" i="4"/>
  <c r="L464" i="4"/>
  <c r="L31" i="4"/>
  <c r="L81" i="4"/>
  <c r="L113" i="4"/>
  <c r="L145" i="4"/>
  <c r="L177" i="4"/>
  <c r="L209" i="4"/>
  <c r="L241" i="4"/>
  <c r="L273" i="4"/>
  <c r="L305" i="4"/>
  <c r="L337" i="4"/>
  <c r="L365" i="4"/>
  <c r="L383" i="4"/>
  <c r="L399" i="4"/>
  <c r="L413" i="4"/>
  <c r="L425" i="4"/>
  <c r="L435" i="4"/>
  <c r="L445" i="4"/>
  <c r="L457" i="4"/>
  <c r="L467" i="4"/>
  <c r="L475" i="4"/>
  <c r="L483" i="4"/>
  <c r="L491" i="4"/>
  <c r="L499" i="4"/>
  <c r="L507" i="4"/>
  <c r="L515" i="4"/>
  <c r="L523" i="4"/>
  <c r="L531" i="4"/>
  <c r="L539" i="4"/>
  <c r="L547" i="4"/>
  <c r="L555" i="4"/>
  <c r="L563" i="4"/>
  <c r="L571" i="4"/>
  <c r="L579" i="4"/>
  <c r="L587" i="4"/>
  <c r="L595" i="4"/>
  <c r="L603" i="4"/>
  <c r="L611" i="4"/>
  <c r="L619" i="4"/>
  <c r="L627" i="4"/>
  <c r="L635" i="4"/>
  <c r="L643" i="4"/>
  <c r="L651" i="4"/>
  <c r="L659" i="4"/>
  <c r="L667" i="4"/>
  <c r="L675" i="4"/>
  <c r="L683" i="4"/>
  <c r="L691" i="4"/>
  <c r="L699" i="4"/>
  <c r="L707" i="4"/>
  <c r="L715" i="4"/>
  <c r="L723" i="4"/>
  <c r="L731" i="4"/>
  <c r="L739" i="4"/>
  <c r="L747" i="4"/>
  <c r="L755" i="4"/>
  <c r="L763" i="4"/>
  <c r="L771" i="4"/>
  <c r="L779" i="4"/>
  <c r="L787" i="4"/>
  <c r="L795" i="4"/>
  <c r="L803" i="4"/>
  <c r="L811" i="4"/>
  <c r="L819" i="4"/>
  <c r="L827" i="4"/>
  <c r="L835" i="4"/>
  <c r="L843" i="4"/>
  <c r="L851" i="4"/>
  <c r="L859" i="4"/>
  <c r="L867" i="4"/>
  <c r="L875" i="4"/>
  <c r="L883" i="4"/>
  <c r="L891" i="4"/>
  <c r="L899" i="4"/>
  <c r="L907" i="4"/>
  <c r="L915" i="4"/>
  <c r="L923" i="4"/>
  <c r="L931" i="4"/>
  <c r="L939" i="4"/>
  <c r="L947" i="4"/>
  <c r="L955" i="4"/>
  <c r="L963" i="4"/>
  <c r="L971" i="4"/>
  <c r="L979" i="4"/>
  <c r="L987" i="4"/>
  <c r="L995" i="4"/>
  <c r="L39" i="4"/>
  <c r="L87" i="4"/>
  <c r="L119" i="4"/>
  <c r="L151" i="4"/>
  <c r="L183" i="4"/>
  <c r="L215" i="4"/>
  <c r="L247" i="4"/>
  <c r="L279" i="4"/>
  <c r="L311" i="4"/>
  <c r="L343" i="4"/>
  <c r="L367" i="4"/>
  <c r="L385" i="4"/>
  <c r="L401" i="4"/>
  <c r="L415" i="4"/>
  <c r="L426" i="4"/>
  <c r="L436" i="4"/>
  <c r="L447" i="4"/>
  <c r="L458" i="4"/>
  <c r="L468" i="4"/>
  <c r="L476" i="4"/>
  <c r="L484" i="4"/>
  <c r="L492" i="4"/>
  <c r="L500" i="4"/>
  <c r="L508" i="4"/>
  <c r="L516" i="4"/>
  <c r="L524" i="4"/>
  <c r="L532" i="4"/>
  <c r="L540" i="4"/>
  <c r="L548" i="4"/>
  <c r="L556" i="4"/>
  <c r="L564" i="4"/>
  <c r="L572" i="4"/>
  <c r="L580" i="4"/>
  <c r="L588" i="4"/>
  <c r="L596" i="4"/>
  <c r="L604" i="4"/>
  <c r="L612" i="4"/>
  <c r="L620" i="4"/>
  <c r="L628" i="4"/>
  <c r="L636" i="4"/>
  <c r="L644" i="4"/>
  <c r="L652" i="4"/>
  <c r="L660" i="4"/>
  <c r="L668" i="4"/>
  <c r="L676" i="4"/>
  <c r="L684" i="4"/>
  <c r="L692" i="4"/>
  <c r="L700" i="4"/>
  <c r="L708" i="4"/>
  <c r="L716" i="4"/>
  <c r="L724" i="4"/>
  <c r="L732" i="4"/>
  <c r="L740" i="4"/>
  <c r="L748" i="4"/>
  <c r="L756" i="4"/>
  <c r="L764" i="4"/>
  <c r="L772" i="4"/>
  <c r="L780" i="4"/>
  <c r="L788" i="4"/>
  <c r="L796" i="4"/>
  <c r="L804" i="4"/>
  <c r="L812" i="4"/>
  <c r="L820" i="4"/>
  <c r="L828" i="4"/>
  <c r="L836" i="4"/>
  <c r="L844" i="4"/>
  <c r="L852" i="4"/>
  <c r="L860" i="4"/>
  <c r="L868" i="4"/>
  <c r="L876" i="4"/>
  <c r="L884" i="4"/>
  <c r="L892" i="4"/>
  <c r="L900" i="4"/>
  <c r="L908" i="4"/>
  <c r="L916" i="4"/>
  <c r="L924" i="4"/>
  <c r="L47" i="4"/>
  <c r="L89" i="4"/>
  <c r="L121" i="4"/>
  <c r="L153" i="4"/>
  <c r="L185" i="4"/>
  <c r="L217" i="4"/>
  <c r="L249" i="4"/>
  <c r="L281" i="4"/>
  <c r="L313" i="4"/>
  <c r="L345" i="4"/>
  <c r="L369" i="4"/>
  <c r="L388" i="4"/>
  <c r="L404" i="4"/>
  <c r="L417" i="4"/>
  <c r="L427" i="4"/>
  <c r="L437" i="4"/>
  <c r="L449" i="4"/>
  <c r="L459" i="4"/>
  <c r="L469" i="4"/>
  <c r="L477" i="4"/>
  <c r="L485" i="4"/>
  <c r="L493" i="4"/>
  <c r="L501" i="4"/>
  <c r="L509" i="4"/>
  <c r="L517" i="4"/>
  <c r="L525" i="4"/>
  <c r="L533" i="4"/>
  <c r="L541" i="4"/>
  <c r="L549" i="4"/>
  <c r="L557" i="4"/>
  <c r="L565" i="4"/>
  <c r="L573" i="4"/>
  <c r="L581" i="4"/>
  <c r="L589" i="4"/>
  <c r="L597" i="4"/>
  <c r="L605" i="4"/>
  <c r="L613" i="4"/>
  <c r="L621" i="4"/>
  <c r="L629" i="4"/>
  <c r="L637" i="4"/>
  <c r="L645" i="4"/>
  <c r="L653" i="4"/>
  <c r="L661" i="4"/>
  <c r="L669" i="4"/>
  <c r="L677" i="4"/>
  <c r="L685" i="4"/>
  <c r="L693" i="4"/>
  <c r="L701" i="4"/>
  <c r="L709" i="4"/>
  <c r="L717" i="4"/>
  <c r="L725" i="4"/>
  <c r="L733" i="4"/>
  <c r="L741" i="4"/>
  <c r="L749" i="4"/>
  <c r="L757" i="4"/>
  <c r="L765" i="4"/>
  <c r="L773" i="4"/>
  <c r="L781" i="4"/>
  <c r="L789" i="4"/>
  <c r="L797" i="4"/>
  <c r="L805" i="4"/>
  <c r="L813" i="4"/>
  <c r="L821" i="4"/>
  <c r="L829" i="4"/>
  <c r="L837" i="4"/>
  <c r="L845" i="4"/>
  <c r="L853" i="4"/>
  <c r="L861" i="4"/>
  <c r="L869" i="4"/>
  <c r="L877" i="4"/>
  <c r="L885" i="4"/>
  <c r="L893" i="4"/>
  <c r="L901" i="4"/>
  <c r="L909" i="4"/>
  <c r="L917" i="4"/>
  <c r="L925" i="4"/>
  <c r="L933" i="4"/>
  <c r="L55" i="4"/>
  <c r="L95" i="4"/>
  <c r="L127" i="4"/>
  <c r="L159" i="4"/>
  <c r="L191" i="4"/>
  <c r="L223" i="4"/>
  <c r="L255" i="4"/>
  <c r="L287" i="4"/>
  <c r="L319" i="4"/>
  <c r="L351" i="4"/>
  <c r="L373" i="4"/>
  <c r="L389" i="4"/>
  <c r="L405" i="4"/>
  <c r="L418" i="4"/>
  <c r="L428" i="4"/>
  <c r="L439" i="4"/>
  <c r="L63" i="4"/>
  <c r="L97" i="4"/>
  <c r="L129" i="4"/>
  <c r="L161" i="4"/>
  <c r="L193" i="4"/>
  <c r="L225" i="4"/>
  <c r="L257" i="4"/>
  <c r="L289" i="4"/>
  <c r="L321" i="4"/>
  <c r="L353" i="4"/>
  <c r="L375" i="4"/>
  <c r="L391" i="4"/>
  <c r="L407" i="4"/>
  <c r="L419" i="4"/>
  <c r="L429" i="4"/>
  <c r="L441" i="4"/>
  <c r="L451" i="4"/>
  <c r="L461" i="4"/>
  <c r="L471" i="4"/>
  <c r="L479" i="4"/>
  <c r="L487" i="4"/>
  <c r="L495" i="4"/>
  <c r="L503" i="4"/>
  <c r="L511" i="4"/>
  <c r="L519" i="4"/>
  <c r="L527" i="4"/>
  <c r="L535" i="4"/>
  <c r="L543" i="4"/>
  <c r="L551" i="4"/>
  <c r="L559" i="4"/>
  <c r="L567" i="4"/>
  <c r="L575" i="4"/>
  <c r="L583" i="4"/>
  <c r="L591" i="4"/>
  <c r="L599" i="4"/>
  <c r="L607" i="4"/>
  <c r="L615" i="4"/>
  <c r="L623" i="4"/>
  <c r="L631" i="4"/>
  <c r="L639" i="4"/>
  <c r="L647" i="4"/>
  <c r="L655" i="4"/>
  <c r="L663" i="4"/>
  <c r="L671" i="4"/>
  <c r="L679" i="4"/>
  <c r="L687" i="4"/>
  <c r="L695" i="4"/>
  <c r="L703" i="4"/>
  <c r="L711" i="4"/>
  <c r="L719" i="4"/>
  <c r="L727" i="4"/>
  <c r="L735" i="4"/>
  <c r="L743" i="4"/>
  <c r="L751" i="4"/>
  <c r="L759" i="4"/>
  <c r="L767" i="4"/>
  <c r="L775" i="4"/>
  <c r="L783" i="4"/>
  <c r="L791" i="4"/>
  <c r="L799" i="4"/>
  <c r="L807" i="4"/>
  <c r="L815" i="4"/>
  <c r="L823" i="4"/>
  <c r="L831" i="4"/>
  <c r="L839" i="4"/>
  <c r="L847" i="4"/>
  <c r="L855" i="4"/>
  <c r="L863" i="4"/>
  <c r="L871" i="4"/>
  <c r="L879" i="4"/>
  <c r="L887" i="4"/>
  <c r="L895" i="4"/>
  <c r="L903" i="4"/>
  <c r="L911" i="4"/>
  <c r="L919" i="4"/>
  <c r="L927" i="4"/>
  <c r="L935" i="4"/>
  <c r="L943" i="4"/>
  <c r="L951" i="4"/>
  <c r="L959" i="4"/>
  <c r="L967" i="4"/>
  <c r="L975" i="4"/>
  <c r="L983" i="4"/>
  <c r="L991" i="4"/>
  <c r="L71" i="4"/>
  <c r="L103" i="4"/>
  <c r="L135" i="4"/>
  <c r="L167" i="4"/>
  <c r="L199" i="4"/>
  <c r="L231" i="4"/>
  <c r="L263" i="4"/>
  <c r="L295" i="4"/>
  <c r="L327" i="4"/>
  <c r="L357" i="4"/>
  <c r="L377" i="4"/>
  <c r="L393" i="4"/>
  <c r="L409" i="4"/>
  <c r="L420" i="4"/>
  <c r="L431" i="4"/>
  <c r="L442" i="4"/>
  <c r="L452" i="4"/>
  <c r="L463" i="4"/>
  <c r="L472" i="4"/>
  <c r="L480" i="4"/>
  <c r="L488" i="4"/>
  <c r="L496" i="4"/>
  <c r="L504" i="4"/>
  <c r="L512" i="4"/>
  <c r="L520" i="4"/>
  <c r="L528" i="4"/>
  <c r="L536" i="4"/>
  <c r="L544" i="4"/>
  <c r="L552" i="4"/>
  <c r="L560" i="4"/>
  <c r="L568" i="4"/>
  <c r="L576" i="4"/>
  <c r="L584" i="4"/>
  <c r="L592" i="4"/>
  <c r="L600" i="4"/>
  <c r="L608" i="4"/>
  <c r="L616" i="4"/>
  <c r="L624" i="4"/>
  <c r="L632" i="4"/>
  <c r="L640" i="4"/>
  <c r="L648" i="4"/>
  <c r="L656" i="4"/>
  <c r="L664" i="4"/>
  <c r="L672" i="4"/>
  <c r="L680" i="4"/>
  <c r="L688" i="4"/>
  <c r="L696" i="4"/>
  <c r="L704" i="4"/>
  <c r="L712" i="4"/>
  <c r="L720" i="4"/>
  <c r="L728" i="4"/>
  <c r="L736" i="4"/>
  <c r="L744" i="4"/>
  <c r="L752" i="4"/>
  <c r="L760" i="4"/>
  <c r="L768" i="4"/>
  <c r="L776" i="4"/>
  <c r="L784" i="4"/>
  <c r="L792" i="4"/>
  <c r="L800" i="4"/>
  <c r="L808" i="4"/>
  <c r="L816" i="4"/>
  <c r="L824" i="4"/>
  <c r="L832" i="4"/>
  <c r="L840" i="4"/>
  <c r="L848" i="4"/>
  <c r="L856" i="4"/>
  <c r="L864" i="4"/>
  <c r="L872" i="4"/>
  <c r="L880" i="4"/>
  <c r="L888" i="4"/>
  <c r="L896" i="4"/>
  <c r="L904" i="4"/>
  <c r="L912" i="4"/>
  <c r="L920" i="4"/>
  <c r="L928" i="4"/>
  <c r="L936" i="4"/>
  <c r="L944" i="4"/>
  <c r="L952" i="4"/>
  <c r="L960" i="4"/>
  <c r="L968" i="4"/>
  <c r="L976" i="4"/>
  <c r="L73" i="4"/>
  <c r="L105" i="4"/>
  <c r="L137" i="4"/>
  <c r="L169" i="4"/>
  <c r="L201" i="4"/>
  <c r="L233" i="4"/>
  <c r="L265" i="4"/>
  <c r="L297" i="4"/>
  <c r="L329" i="4"/>
  <c r="L359" i="4"/>
  <c r="L380" i="4"/>
  <c r="L396" i="4"/>
  <c r="L410" i="4"/>
  <c r="L421" i="4"/>
  <c r="L433" i="4"/>
  <c r="L443" i="4"/>
  <c r="L453" i="4"/>
  <c r="L465" i="4"/>
  <c r="L473" i="4"/>
  <c r="L481" i="4"/>
  <c r="L489" i="4"/>
  <c r="L497" i="4"/>
  <c r="L505" i="4"/>
  <c r="L513" i="4"/>
  <c r="L521" i="4"/>
  <c r="L529" i="4"/>
  <c r="L537" i="4"/>
  <c r="L545" i="4"/>
  <c r="L553" i="4"/>
  <c r="L561" i="4"/>
  <c r="L569" i="4"/>
  <c r="L577" i="4"/>
  <c r="L585" i="4"/>
  <c r="L593" i="4"/>
  <c r="L601" i="4"/>
  <c r="L609" i="4"/>
  <c r="L617" i="4"/>
  <c r="L625" i="4"/>
  <c r="L633" i="4"/>
  <c r="L641" i="4"/>
  <c r="L649" i="4"/>
  <c r="L657" i="4"/>
  <c r="L665" i="4"/>
  <c r="L673" i="4"/>
  <c r="L681" i="4"/>
  <c r="L689" i="4"/>
  <c r="L697" i="4"/>
  <c r="L705" i="4"/>
  <c r="L713" i="4"/>
  <c r="L721" i="4"/>
  <c r="L729" i="4"/>
  <c r="L737" i="4"/>
  <c r="L745" i="4"/>
  <c r="L753" i="4"/>
  <c r="L761" i="4"/>
  <c r="L769" i="4"/>
  <c r="L777" i="4"/>
  <c r="L785" i="4"/>
  <c r="L793" i="4"/>
  <c r="L801" i="4"/>
  <c r="L809" i="4"/>
  <c r="L817" i="4"/>
  <c r="L825" i="4"/>
  <c r="L833" i="4"/>
  <c r="L841" i="4"/>
  <c r="L849" i="4"/>
  <c r="L857" i="4"/>
  <c r="L865" i="4"/>
  <c r="L873" i="4"/>
  <c r="L881" i="4"/>
  <c r="L889" i="4"/>
  <c r="L897" i="4"/>
  <c r="L905" i="4"/>
  <c r="L913" i="4"/>
  <c r="L921" i="4"/>
  <c r="L929" i="4"/>
  <c r="L937" i="4"/>
  <c r="L945" i="4"/>
  <c r="L953" i="4"/>
  <c r="L961" i="4"/>
  <c r="L969" i="4"/>
  <c r="L977" i="4"/>
  <c r="L79" i="4"/>
  <c r="L335" i="4"/>
  <c r="L450" i="4"/>
  <c r="L486" i="4"/>
  <c r="L518" i="4"/>
  <c r="L550" i="4"/>
  <c r="L582" i="4"/>
  <c r="L614" i="4"/>
  <c r="L646" i="4"/>
  <c r="L678" i="4"/>
  <c r="L710" i="4"/>
  <c r="L742" i="4"/>
  <c r="L774" i="4"/>
  <c r="L806" i="4"/>
  <c r="L838" i="4"/>
  <c r="L870" i="4"/>
  <c r="L902" i="4"/>
  <c r="L932" i="4"/>
  <c r="L949" i="4"/>
  <c r="L965" i="4"/>
  <c r="L981" i="4"/>
  <c r="L992" i="4"/>
  <c r="L1001" i="4"/>
  <c r="L1009" i="4"/>
  <c r="L1017" i="4"/>
  <c r="L1025" i="4"/>
  <c r="L1033" i="4"/>
  <c r="L1041" i="4"/>
  <c r="L1049" i="4"/>
  <c r="L1057" i="4"/>
  <c r="L1065" i="4"/>
  <c r="L1073" i="4"/>
  <c r="L1081" i="4"/>
  <c r="L1089" i="4"/>
  <c r="L1097" i="4"/>
  <c r="L1105" i="4"/>
  <c r="L1113" i="4"/>
  <c r="L1121" i="4"/>
  <c r="L1129" i="4"/>
  <c r="L1137" i="4"/>
  <c r="L1145" i="4"/>
  <c r="L1153" i="4"/>
  <c r="L1161" i="4"/>
  <c r="L1169" i="4"/>
  <c r="L1177" i="4"/>
  <c r="L1185" i="4"/>
  <c r="L1193" i="4"/>
  <c r="L1201" i="4"/>
  <c r="L1209" i="4"/>
  <c r="L1217" i="4"/>
  <c r="L1225" i="4"/>
  <c r="L1233" i="4"/>
  <c r="L1241" i="4"/>
  <c r="K9" i="4"/>
  <c r="K17" i="4"/>
  <c r="K25" i="4"/>
  <c r="K33" i="4"/>
  <c r="K41" i="4"/>
  <c r="K49" i="4"/>
  <c r="K57" i="4"/>
  <c r="K65" i="4"/>
  <c r="K73" i="4"/>
  <c r="K81" i="4"/>
  <c r="K89" i="4"/>
  <c r="K97" i="4"/>
  <c r="K105" i="4"/>
  <c r="K113" i="4"/>
  <c r="K121" i="4"/>
  <c r="K129" i="4"/>
  <c r="K137" i="4"/>
  <c r="K145" i="4"/>
  <c r="K153" i="4"/>
  <c r="K161" i="4"/>
  <c r="K169" i="4"/>
  <c r="K177" i="4"/>
  <c r="K185" i="4"/>
  <c r="K193" i="4"/>
  <c r="K201" i="4"/>
  <c r="K209" i="4"/>
  <c r="K217" i="4"/>
  <c r="K225" i="4"/>
  <c r="K233" i="4"/>
  <c r="K241" i="4"/>
  <c r="K249" i="4"/>
  <c r="K257" i="4"/>
  <c r="K265" i="4"/>
  <c r="K273" i="4"/>
  <c r="K281" i="4"/>
  <c r="K289" i="4"/>
  <c r="K297" i="4"/>
  <c r="K305" i="4"/>
  <c r="K313" i="4"/>
  <c r="K321" i="4"/>
  <c r="K329" i="4"/>
  <c r="K337" i="4"/>
  <c r="K345" i="4"/>
  <c r="K353" i="4"/>
  <c r="K361" i="4"/>
  <c r="K369" i="4"/>
  <c r="L111" i="4"/>
  <c r="L361" i="4"/>
  <c r="L455" i="4"/>
  <c r="L490" i="4"/>
  <c r="L522" i="4"/>
  <c r="L554" i="4"/>
  <c r="L586" i="4"/>
  <c r="L618" i="4"/>
  <c r="L650" i="4"/>
  <c r="L682" i="4"/>
  <c r="L714" i="4"/>
  <c r="L746" i="4"/>
  <c r="L778" i="4"/>
  <c r="L810" i="4"/>
  <c r="L842" i="4"/>
  <c r="L874" i="4"/>
  <c r="L906" i="4"/>
  <c r="L934" i="4"/>
  <c r="L950" i="4"/>
  <c r="L966" i="4"/>
  <c r="L982" i="4"/>
  <c r="L993" i="4"/>
  <c r="L1002" i="4"/>
  <c r="L1010" i="4"/>
  <c r="L1018" i="4"/>
  <c r="L1026" i="4"/>
  <c r="L1034" i="4"/>
  <c r="L1042" i="4"/>
  <c r="L1050" i="4"/>
  <c r="L1058" i="4"/>
  <c r="L1066" i="4"/>
  <c r="L1074" i="4"/>
  <c r="L1082" i="4"/>
  <c r="L1090" i="4"/>
  <c r="L1098" i="4"/>
  <c r="L1106" i="4"/>
  <c r="L1114" i="4"/>
  <c r="L1122" i="4"/>
  <c r="L1130" i="4"/>
  <c r="L1138" i="4"/>
  <c r="L1146" i="4"/>
  <c r="L1154" i="4"/>
  <c r="L1162" i="4"/>
  <c r="L1170" i="4"/>
  <c r="L1178" i="4"/>
  <c r="L1186" i="4"/>
  <c r="L1194" i="4"/>
  <c r="L1202" i="4"/>
  <c r="L1210" i="4"/>
  <c r="L1218" i="4"/>
  <c r="L1226" i="4"/>
  <c r="L1234" i="4"/>
  <c r="L1242" i="4"/>
  <c r="K10" i="4"/>
  <c r="K18" i="4"/>
  <c r="K26" i="4"/>
  <c r="K34" i="4"/>
  <c r="K42" i="4"/>
  <c r="K50" i="4"/>
  <c r="K58" i="4"/>
  <c r="K66" i="4"/>
  <c r="K74" i="4"/>
  <c r="K82" i="4"/>
  <c r="K90" i="4"/>
  <c r="K98" i="4"/>
  <c r="K106" i="4"/>
  <c r="K114" i="4"/>
  <c r="K122" i="4"/>
  <c r="K130" i="4"/>
  <c r="K138" i="4"/>
  <c r="K146" i="4"/>
  <c r="K154" i="4"/>
  <c r="K162" i="4"/>
  <c r="K170" i="4"/>
  <c r="K178" i="4"/>
  <c r="K186" i="4"/>
  <c r="K194" i="4"/>
  <c r="K202" i="4"/>
  <c r="K210" i="4"/>
  <c r="K218" i="4"/>
  <c r="L143" i="4"/>
  <c r="L381" i="4"/>
  <c r="L460" i="4"/>
  <c r="L494" i="4"/>
  <c r="L526" i="4"/>
  <c r="L558" i="4"/>
  <c r="L590" i="4"/>
  <c r="L622" i="4"/>
  <c r="L654" i="4"/>
  <c r="L686" i="4"/>
  <c r="L718" i="4"/>
  <c r="L750" i="4"/>
  <c r="L782" i="4"/>
  <c r="L814" i="4"/>
  <c r="L846" i="4"/>
  <c r="L878" i="4"/>
  <c r="L910" i="4"/>
  <c r="L938" i="4"/>
  <c r="L954" i="4"/>
  <c r="L970" i="4"/>
  <c r="L984" i="4"/>
  <c r="L994" i="4"/>
  <c r="L1003" i="4"/>
  <c r="L1011" i="4"/>
  <c r="L1019" i="4"/>
  <c r="L1027" i="4"/>
  <c r="L1035" i="4"/>
  <c r="L1043" i="4"/>
  <c r="L1051" i="4"/>
  <c r="L1059" i="4"/>
  <c r="L1067" i="4"/>
  <c r="L1075" i="4"/>
  <c r="L1083" i="4"/>
  <c r="L1091" i="4"/>
  <c r="L1099" i="4"/>
  <c r="L1107" i="4"/>
  <c r="L1115" i="4"/>
  <c r="L1123" i="4"/>
  <c r="L1131" i="4"/>
  <c r="L1139" i="4"/>
  <c r="L1147" i="4"/>
  <c r="L1155" i="4"/>
  <c r="L1163" i="4"/>
  <c r="L1171" i="4"/>
  <c r="L1179" i="4"/>
  <c r="L1187" i="4"/>
  <c r="L1195" i="4"/>
  <c r="L1203" i="4"/>
  <c r="L1211" i="4"/>
  <c r="L1219" i="4"/>
  <c r="L1227" i="4"/>
  <c r="L1235" i="4"/>
  <c r="L3" i="4"/>
  <c r="K11" i="4"/>
  <c r="K19" i="4"/>
  <c r="K27" i="4"/>
  <c r="K35" i="4"/>
  <c r="K43" i="4"/>
  <c r="K51" i="4"/>
  <c r="K59" i="4"/>
  <c r="K67" i="4"/>
  <c r="K75" i="4"/>
  <c r="K83" i="4"/>
  <c r="K91" i="4"/>
  <c r="K99" i="4"/>
  <c r="K107" i="4"/>
  <c r="K115" i="4"/>
  <c r="K123" i="4"/>
  <c r="K131" i="4"/>
  <c r="K139" i="4"/>
  <c r="K147" i="4"/>
  <c r="K155" i="4"/>
  <c r="K163" i="4"/>
  <c r="K171" i="4"/>
  <c r="K179" i="4"/>
  <c r="K187" i="4"/>
  <c r="K195" i="4"/>
  <c r="K203" i="4"/>
  <c r="K211" i="4"/>
  <c r="K219" i="4"/>
  <c r="K227" i="4"/>
  <c r="K235" i="4"/>
  <c r="K243" i="4"/>
  <c r="K251" i="4"/>
  <c r="K259" i="4"/>
  <c r="L175" i="4"/>
  <c r="L397" i="4"/>
  <c r="L466" i="4"/>
  <c r="L498" i="4"/>
  <c r="L530" i="4"/>
  <c r="L562" i="4"/>
  <c r="L594" i="4"/>
  <c r="L626" i="4"/>
  <c r="L658" i="4"/>
  <c r="L690" i="4"/>
  <c r="L722" i="4"/>
  <c r="L754" i="4"/>
  <c r="L786" i="4"/>
  <c r="L818" i="4"/>
  <c r="L850" i="4"/>
  <c r="L882" i="4"/>
  <c r="L914" i="4"/>
  <c r="L940" i="4"/>
  <c r="L956" i="4"/>
  <c r="L972" i="4"/>
  <c r="L985" i="4"/>
  <c r="L996" i="4"/>
  <c r="L1004" i="4"/>
  <c r="L1012" i="4"/>
  <c r="L1020" i="4"/>
  <c r="L207" i="4"/>
  <c r="L412" i="4"/>
  <c r="L470" i="4"/>
  <c r="L502" i="4"/>
  <c r="L534" i="4"/>
  <c r="L566" i="4"/>
  <c r="L598" i="4"/>
  <c r="L630" i="4"/>
  <c r="L662" i="4"/>
  <c r="L694" i="4"/>
  <c r="L726" i="4"/>
  <c r="L758" i="4"/>
  <c r="L790" i="4"/>
  <c r="L822" i="4"/>
  <c r="L854" i="4"/>
  <c r="L886" i="4"/>
  <c r="L918" i="4"/>
  <c r="L941" i="4"/>
  <c r="L957" i="4"/>
  <c r="L973" i="4"/>
  <c r="L986" i="4"/>
  <c r="L997" i="4"/>
  <c r="L1005" i="4"/>
  <c r="L1013" i="4"/>
  <c r="L1021" i="4"/>
  <c r="L1029" i="4"/>
  <c r="L1037" i="4"/>
  <c r="L1045" i="4"/>
  <c r="L1053" i="4"/>
  <c r="L1061" i="4"/>
  <c r="L1069" i="4"/>
  <c r="L1077" i="4"/>
  <c r="L1085" i="4"/>
  <c r="L1093" i="4"/>
  <c r="L1101" i="4"/>
  <c r="L1109" i="4"/>
  <c r="L1117" i="4"/>
  <c r="L1125" i="4"/>
  <c r="L1133" i="4"/>
  <c r="L1141" i="4"/>
  <c r="L1149" i="4"/>
  <c r="L1157" i="4"/>
  <c r="L1165" i="4"/>
  <c r="L1173" i="4"/>
  <c r="L1181" i="4"/>
  <c r="L1189" i="4"/>
  <c r="L1197" i="4"/>
  <c r="L1205" i="4"/>
  <c r="L1213" i="4"/>
  <c r="L1221" i="4"/>
  <c r="L1229" i="4"/>
  <c r="L1237" i="4"/>
  <c r="K5" i="4"/>
  <c r="K13" i="4"/>
  <c r="K21" i="4"/>
  <c r="K29" i="4"/>
  <c r="K37" i="4"/>
  <c r="K45" i="4"/>
  <c r="K53" i="4"/>
  <c r="K61" i="4"/>
  <c r="K69" i="4"/>
  <c r="K77" i="4"/>
  <c r="K85" i="4"/>
  <c r="K93" i="4"/>
  <c r="K101" i="4"/>
  <c r="K109" i="4"/>
  <c r="K117" i="4"/>
  <c r="K125" i="4"/>
  <c r="K133" i="4"/>
  <c r="K141" i="4"/>
  <c r="K149" i="4"/>
  <c r="K157" i="4"/>
  <c r="K165" i="4"/>
  <c r="K173" i="4"/>
  <c r="K181" i="4"/>
  <c r="K189" i="4"/>
  <c r="K197" i="4"/>
  <c r="K205" i="4"/>
  <c r="K213" i="4"/>
  <c r="K221" i="4"/>
  <c r="K229" i="4"/>
  <c r="K237" i="4"/>
  <c r="K245" i="4"/>
  <c r="K253" i="4"/>
  <c r="K261" i="4"/>
  <c r="K269" i="4"/>
  <c r="K277" i="4"/>
  <c r="K285" i="4"/>
  <c r="K293" i="4"/>
  <c r="K301" i="4"/>
  <c r="K309" i="4"/>
  <c r="K317" i="4"/>
  <c r="K325" i="4"/>
  <c r="K333" i="4"/>
  <c r="K341" i="4"/>
  <c r="K349" i="4"/>
  <c r="K357" i="4"/>
  <c r="K365" i="4"/>
  <c r="L239" i="4"/>
  <c r="L423" i="4"/>
  <c r="L474" i="4"/>
  <c r="L506" i="4"/>
  <c r="L538" i="4"/>
  <c r="L570" i="4"/>
  <c r="L602" i="4"/>
  <c r="L634" i="4"/>
  <c r="L666" i="4"/>
  <c r="L698" i="4"/>
  <c r="L730" i="4"/>
  <c r="L762" i="4"/>
  <c r="L794" i="4"/>
  <c r="L826" i="4"/>
  <c r="L858" i="4"/>
  <c r="L890" i="4"/>
  <c r="L922" i="4"/>
  <c r="L942" i="4"/>
  <c r="L958" i="4"/>
  <c r="L974" i="4"/>
  <c r="L988" i="4"/>
  <c r="L271" i="4"/>
  <c r="L434" i="4"/>
  <c r="L478" i="4"/>
  <c r="L510" i="4"/>
  <c r="L542" i="4"/>
  <c r="L574" i="4"/>
  <c r="L303" i="4"/>
  <c r="L444" i="4"/>
  <c r="L482" i="4"/>
  <c r="L514" i="4"/>
  <c r="L546" i="4"/>
  <c r="L578" i="4"/>
  <c r="L610" i="4"/>
  <c r="L642" i="4"/>
  <c r="L674" i="4"/>
  <c r="L706" i="4"/>
  <c r="L738" i="4"/>
  <c r="L770" i="4"/>
  <c r="L802" i="4"/>
  <c r="L834" i="4"/>
  <c r="L866" i="4"/>
  <c r="L898" i="4"/>
  <c r="L930" i="4"/>
  <c r="L948" i="4"/>
  <c r="L964" i="4"/>
  <c r="L980" i="4"/>
  <c r="L990" i="4"/>
  <c r="L1000" i="4"/>
  <c r="L1008" i="4"/>
  <c r="L1016" i="4"/>
  <c r="L1024" i="4"/>
  <c r="L1032" i="4"/>
  <c r="L1040" i="4"/>
  <c r="L1048" i="4"/>
  <c r="L1056" i="4"/>
  <c r="L1064" i="4"/>
  <c r="L1072" i="4"/>
  <c r="L1080" i="4"/>
  <c r="L1088" i="4"/>
  <c r="L1096" i="4"/>
  <c r="L1104" i="4"/>
  <c r="L1112" i="4"/>
  <c r="L1120" i="4"/>
  <c r="L1128" i="4"/>
  <c r="L1136" i="4"/>
  <c r="L1144" i="4"/>
  <c r="L1152" i="4"/>
  <c r="L1160" i="4"/>
  <c r="L1168" i="4"/>
  <c r="L1176" i="4"/>
  <c r="L1184" i="4"/>
  <c r="L1192" i="4"/>
  <c r="L1200" i="4"/>
  <c r="L1208" i="4"/>
  <c r="L1216" i="4"/>
  <c r="L1224" i="4"/>
  <c r="L1232" i="4"/>
  <c r="L1240" i="4"/>
  <c r="K8" i="4"/>
  <c r="K16" i="4"/>
  <c r="K24" i="4"/>
  <c r="K32" i="4"/>
  <c r="K40" i="4"/>
  <c r="K48" i="4"/>
  <c r="K56" i="4"/>
  <c r="K64" i="4"/>
  <c r="K72" i="4"/>
  <c r="K80" i="4"/>
  <c r="K88" i="4"/>
  <c r="K96" i="4"/>
  <c r="K104" i="4"/>
  <c r="K112" i="4"/>
  <c r="K120" i="4"/>
  <c r="K128" i="4"/>
  <c r="K136" i="4"/>
  <c r="K144" i="4"/>
  <c r="K152" i="4"/>
  <c r="K160" i="4"/>
  <c r="K168" i="4"/>
  <c r="K176" i="4"/>
  <c r="K184" i="4"/>
  <c r="K192" i="4"/>
  <c r="K200" i="4"/>
  <c r="K208" i="4"/>
  <c r="K216" i="4"/>
  <c r="K224" i="4"/>
  <c r="K232" i="4"/>
  <c r="L606" i="4"/>
  <c r="L862" i="4"/>
  <c r="L999" i="4"/>
  <c r="L1030" i="4"/>
  <c r="L1052" i="4"/>
  <c r="L1071" i="4"/>
  <c r="L1094" i="4"/>
  <c r="L1116" i="4"/>
  <c r="L1135" i="4"/>
  <c r="L1158" i="4"/>
  <c r="L1180" i="4"/>
  <c r="L1199" i="4"/>
  <c r="L1222" i="4"/>
  <c r="K4" i="4"/>
  <c r="K23" i="4"/>
  <c r="K46" i="4"/>
  <c r="K68" i="4"/>
  <c r="K87" i="4"/>
  <c r="L638" i="4"/>
  <c r="L894" i="4"/>
  <c r="L1006" i="4"/>
  <c r="L1031" i="4"/>
  <c r="L1054" i="4"/>
  <c r="L1076" i="4"/>
  <c r="L1095" i="4"/>
  <c r="L1118" i="4"/>
  <c r="L1140" i="4"/>
  <c r="L1159" i="4"/>
  <c r="L1182" i="4"/>
  <c r="L1204" i="4"/>
  <c r="L1223" i="4"/>
  <c r="K6" i="4"/>
  <c r="K28" i="4"/>
  <c r="K47" i="4"/>
  <c r="K70" i="4"/>
  <c r="K92" i="4"/>
  <c r="K111" i="4"/>
  <c r="K134" i="4"/>
  <c r="K156" i="4"/>
  <c r="K175" i="4"/>
  <c r="K198" i="4"/>
  <c r="K220" i="4"/>
  <c r="K236" i="4"/>
  <c r="K248" i="4"/>
  <c r="K262" i="4"/>
  <c r="K272" i="4"/>
  <c r="K283" i="4"/>
  <c r="K294" i="4"/>
  <c r="K304" i="4"/>
  <c r="K315" i="4"/>
  <c r="K326" i="4"/>
  <c r="K336" i="4"/>
  <c r="K347" i="4"/>
  <c r="K358" i="4"/>
  <c r="K368" i="4"/>
  <c r="K377" i="4"/>
  <c r="K385" i="4"/>
  <c r="K393" i="4"/>
  <c r="K401" i="4"/>
  <c r="K409" i="4"/>
  <c r="K417" i="4"/>
  <c r="K425" i="4"/>
  <c r="K433" i="4"/>
  <c r="K441" i="4"/>
  <c r="K449" i="4"/>
  <c r="K457" i="4"/>
  <c r="K465" i="4"/>
  <c r="K473" i="4"/>
  <c r="K481" i="4"/>
  <c r="K489" i="4"/>
  <c r="K497" i="4"/>
  <c r="K505" i="4"/>
  <c r="K513" i="4"/>
  <c r="K521" i="4"/>
  <c r="K529" i="4"/>
  <c r="K537" i="4"/>
  <c r="K545" i="4"/>
  <c r="K553" i="4"/>
  <c r="K561" i="4"/>
  <c r="K569" i="4"/>
  <c r="K577" i="4"/>
  <c r="K585" i="4"/>
  <c r="K593" i="4"/>
  <c r="K601" i="4"/>
  <c r="K609" i="4"/>
  <c r="K617" i="4"/>
  <c r="K625" i="4"/>
  <c r="K633" i="4"/>
  <c r="K641" i="4"/>
  <c r="K649" i="4"/>
  <c r="K657" i="4"/>
  <c r="K665" i="4"/>
  <c r="K673" i="4"/>
  <c r="K681" i="4"/>
  <c r="K689" i="4"/>
  <c r="K697" i="4"/>
  <c r="K705" i="4"/>
  <c r="K713" i="4"/>
  <c r="K721" i="4"/>
  <c r="K729" i="4"/>
  <c r="K737" i="4"/>
  <c r="K745" i="4"/>
  <c r="K753" i="4"/>
  <c r="L670" i="4"/>
  <c r="L926" i="4"/>
  <c r="L1007" i="4"/>
  <c r="L1036" i="4"/>
  <c r="L1055" i="4"/>
  <c r="L1078" i="4"/>
  <c r="L1100" i="4"/>
  <c r="L1119" i="4"/>
  <c r="L1142" i="4"/>
  <c r="L1164" i="4"/>
  <c r="L1183" i="4"/>
  <c r="L1206" i="4"/>
  <c r="L1228" i="4"/>
  <c r="K7" i="4"/>
  <c r="K30" i="4"/>
  <c r="K52" i="4"/>
  <c r="K71" i="4"/>
  <c r="K94" i="4"/>
  <c r="K116" i="4"/>
  <c r="K135" i="4"/>
  <c r="K158" i="4"/>
  <c r="K180" i="4"/>
  <c r="K199" i="4"/>
  <c r="K222" i="4"/>
  <c r="K238" i="4"/>
  <c r="K250" i="4"/>
  <c r="K263" i="4"/>
  <c r="K274" i="4"/>
  <c r="K284" i="4"/>
  <c r="K295" i="4"/>
  <c r="K306" i="4"/>
  <c r="K316" i="4"/>
  <c r="K327" i="4"/>
  <c r="K338" i="4"/>
  <c r="K348" i="4"/>
  <c r="K359" i="4"/>
  <c r="K370" i="4"/>
  <c r="K378" i="4"/>
  <c r="K386" i="4"/>
  <c r="K394" i="4"/>
  <c r="K402" i="4"/>
  <c r="K410" i="4"/>
  <c r="K418" i="4"/>
  <c r="K426" i="4"/>
  <c r="K434" i="4"/>
  <c r="K442" i="4"/>
  <c r="K450" i="4"/>
  <c r="K458" i="4"/>
  <c r="K466" i="4"/>
  <c r="K474" i="4"/>
  <c r="K482" i="4"/>
  <c r="K490" i="4"/>
  <c r="K498" i="4"/>
  <c r="K506" i="4"/>
  <c r="K514" i="4"/>
  <c r="K522" i="4"/>
  <c r="K530" i="4"/>
  <c r="K538" i="4"/>
  <c r="K546" i="4"/>
  <c r="K554" i="4"/>
  <c r="K562" i="4"/>
  <c r="K570" i="4"/>
  <c r="K578" i="4"/>
  <c r="K586" i="4"/>
  <c r="K594" i="4"/>
  <c r="K602" i="4"/>
  <c r="K610" i="4"/>
  <c r="K618" i="4"/>
  <c r="K626" i="4"/>
  <c r="K634" i="4"/>
  <c r="K642" i="4"/>
  <c r="K650" i="4"/>
  <c r="K658" i="4"/>
  <c r="K666" i="4"/>
  <c r="K674" i="4"/>
  <c r="K682" i="4"/>
  <c r="K690" i="4"/>
  <c r="K698" i="4"/>
  <c r="K706" i="4"/>
  <c r="K714" i="4"/>
  <c r="K722" i="4"/>
  <c r="K730" i="4"/>
  <c r="K738" i="4"/>
  <c r="K746" i="4"/>
  <c r="K754" i="4"/>
  <c r="K762" i="4"/>
  <c r="L702" i="4"/>
  <c r="L946" i="4"/>
  <c r="L1014" i="4"/>
  <c r="L1038" i="4"/>
  <c r="L1060" i="4"/>
  <c r="L1079" i="4"/>
  <c r="L1102" i="4"/>
  <c r="L1124" i="4"/>
  <c r="L1143" i="4"/>
  <c r="L1166" i="4"/>
  <c r="L1188" i="4"/>
  <c r="L1207" i="4"/>
  <c r="L1230" i="4"/>
  <c r="K12" i="4"/>
  <c r="K31" i="4"/>
  <c r="K54" i="4"/>
  <c r="K76" i="4"/>
  <c r="K95" i="4"/>
  <c r="K118" i="4"/>
  <c r="K140" i="4"/>
  <c r="K159" i="4"/>
  <c r="K182" i="4"/>
  <c r="K204" i="4"/>
  <c r="K223" i="4"/>
  <c r="K239" i="4"/>
  <c r="K252" i="4"/>
  <c r="K264" i="4"/>
  <c r="K275" i="4"/>
  <c r="K286" i="4"/>
  <c r="K296" i="4"/>
  <c r="K307" i="4"/>
  <c r="K318" i="4"/>
  <c r="K328" i="4"/>
  <c r="K339" i="4"/>
  <c r="K350" i="4"/>
  <c r="K360" i="4"/>
  <c r="K371" i="4"/>
  <c r="K379" i="4"/>
  <c r="K387" i="4"/>
  <c r="K395" i="4"/>
  <c r="K403" i="4"/>
  <c r="K411" i="4"/>
  <c r="K419" i="4"/>
  <c r="K427" i="4"/>
  <c r="K435" i="4"/>
  <c r="K443" i="4"/>
  <c r="K451" i="4"/>
  <c r="K459" i="4"/>
  <c r="K467" i="4"/>
  <c r="K475" i="4"/>
  <c r="K483" i="4"/>
  <c r="K491" i="4"/>
  <c r="K499" i="4"/>
  <c r="K507" i="4"/>
  <c r="K515" i="4"/>
  <c r="K523" i="4"/>
  <c r="K531" i="4"/>
  <c r="K539" i="4"/>
  <c r="K547" i="4"/>
  <c r="K555" i="4"/>
  <c r="K563" i="4"/>
  <c r="K571" i="4"/>
  <c r="K579" i="4"/>
  <c r="K587" i="4"/>
  <c r="K595" i="4"/>
  <c r="K603" i="4"/>
  <c r="K611" i="4"/>
  <c r="K619" i="4"/>
  <c r="K627" i="4"/>
  <c r="K635" i="4"/>
  <c r="K643" i="4"/>
  <c r="K651" i="4"/>
  <c r="K659" i="4"/>
  <c r="K667" i="4"/>
  <c r="K675" i="4"/>
  <c r="K683" i="4"/>
  <c r="K691" i="4"/>
  <c r="K699" i="4"/>
  <c r="K707" i="4"/>
  <c r="K715" i="4"/>
  <c r="K723" i="4"/>
  <c r="K731" i="4"/>
  <c r="K739" i="4"/>
  <c r="K747" i="4"/>
  <c r="K755" i="4"/>
  <c r="L734" i="4"/>
  <c r="L962" i="4"/>
  <c r="L1015" i="4"/>
  <c r="L1039" i="4"/>
  <c r="L1062" i="4"/>
  <c r="L1084" i="4"/>
  <c r="L1103" i="4"/>
  <c r="L1126" i="4"/>
  <c r="L1148" i="4"/>
  <c r="L1167" i="4"/>
  <c r="L766" i="4"/>
  <c r="L978" i="4"/>
  <c r="L1022" i="4"/>
  <c r="L1044" i="4"/>
  <c r="L1063" i="4"/>
  <c r="L1086" i="4"/>
  <c r="L1108" i="4"/>
  <c r="L1127" i="4"/>
  <c r="L1150" i="4"/>
  <c r="L1172" i="4"/>
  <c r="L1191" i="4"/>
  <c r="L1214" i="4"/>
  <c r="L1236" i="4"/>
  <c r="K15" i="4"/>
  <c r="K38" i="4"/>
  <c r="K60" i="4"/>
  <c r="K79" i="4"/>
  <c r="K102" i="4"/>
  <c r="K124" i="4"/>
  <c r="K143" i="4"/>
  <c r="K166" i="4"/>
  <c r="K188" i="4"/>
  <c r="K207" i="4"/>
  <c r="K228" i="4"/>
  <c r="K242" i="4"/>
  <c r="L830" i="4"/>
  <c r="L998" i="4"/>
  <c r="L1028" i="4"/>
  <c r="L1047" i="4"/>
  <c r="L1070" i="4"/>
  <c r="L1092" i="4"/>
  <c r="L1111" i="4"/>
  <c r="L1134" i="4"/>
  <c r="L1156" i="4"/>
  <c r="L1175" i="4"/>
  <c r="L1198" i="4"/>
  <c r="L1220" i="4"/>
  <c r="L1239" i="4"/>
  <c r="K22" i="4"/>
  <c r="K44" i="4"/>
  <c r="K63" i="4"/>
  <c r="K86" i="4"/>
  <c r="K108" i="4"/>
  <c r="K127" i="4"/>
  <c r="K150" i="4"/>
  <c r="K172" i="4"/>
  <c r="K191" i="4"/>
  <c r="K214" i="4"/>
  <c r="K231" i="4"/>
  <c r="K246" i="4"/>
  <c r="K258" i="4"/>
  <c r="K270" i="4"/>
  <c r="K280" i="4"/>
  <c r="K291" i="4"/>
  <c r="K302" i="4"/>
  <c r="K312" i="4"/>
  <c r="K323" i="4"/>
  <c r="K334" i="4"/>
  <c r="K344" i="4"/>
  <c r="K355" i="4"/>
  <c r="K366" i="4"/>
  <c r="K375" i="4"/>
  <c r="K383" i="4"/>
  <c r="K391" i="4"/>
  <c r="K399" i="4"/>
  <c r="K407" i="4"/>
  <c r="K415" i="4"/>
  <c r="K423" i="4"/>
  <c r="K431" i="4"/>
  <c r="K439" i="4"/>
  <c r="K447" i="4"/>
  <c r="K455" i="4"/>
  <c r="K463" i="4"/>
  <c r="K471" i="4"/>
  <c r="K479" i="4"/>
  <c r="K487" i="4"/>
  <c r="K495" i="4"/>
  <c r="K503" i="4"/>
  <c r="K511" i="4"/>
  <c r="K519" i="4"/>
  <c r="K527" i="4"/>
  <c r="K535" i="4"/>
  <c r="K543" i="4"/>
  <c r="K551" i="4"/>
  <c r="K559" i="4"/>
  <c r="K567" i="4"/>
  <c r="K575" i="4"/>
  <c r="K583" i="4"/>
  <c r="K591" i="4"/>
  <c r="K599" i="4"/>
  <c r="K607" i="4"/>
  <c r="K615" i="4"/>
  <c r="K623" i="4"/>
  <c r="K631" i="4"/>
  <c r="K639" i="4"/>
  <c r="K647" i="4"/>
  <c r="K655" i="4"/>
  <c r="K663" i="4"/>
  <c r="K671" i="4"/>
  <c r="K679" i="4"/>
  <c r="K687" i="4"/>
  <c r="K695" i="4"/>
  <c r="K703" i="4"/>
  <c r="K711" i="4"/>
  <c r="K719" i="4"/>
  <c r="K727" i="4"/>
  <c r="K735" i="4"/>
  <c r="K743" i="4"/>
  <c r="K751" i="4"/>
  <c r="K759" i="4"/>
  <c r="L798" i="4"/>
  <c r="L1151" i="4"/>
  <c r="K14" i="4"/>
  <c r="K100" i="4"/>
  <c r="K151" i="4"/>
  <c r="K212" i="4"/>
  <c r="K254" i="4"/>
  <c r="K276" i="4"/>
  <c r="K298" i="4"/>
  <c r="K319" i="4"/>
  <c r="K340" i="4"/>
  <c r="K362" i="4"/>
  <c r="K380" i="4"/>
  <c r="K396" i="4"/>
  <c r="K412" i="4"/>
  <c r="K428" i="4"/>
  <c r="K444" i="4"/>
  <c r="K460" i="4"/>
  <c r="K476" i="4"/>
  <c r="K492" i="4"/>
  <c r="K508" i="4"/>
  <c r="K524" i="4"/>
  <c r="K540" i="4"/>
  <c r="K556" i="4"/>
  <c r="K572" i="4"/>
  <c r="K588" i="4"/>
  <c r="K604" i="4"/>
  <c r="K620" i="4"/>
  <c r="K636" i="4"/>
  <c r="K652" i="4"/>
  <c r="K668" i="4"/>
  <c r="K684" i="4"/>
  <c r="K700" i="4"/>
  <c r="K716" i="4"/>
  <c r="K732" i="4"/>
  <c r="K748" i="4"/>
  <c r="K761" i="4"/>
  <c r="K770" i="4"/>
  <c r="K778" i="4"/>
  <c r="K786" i="4"/>
  <c r="K794" i="4"/>
  <c r="K802" i="4"/>
  <c r="K810" i="4"/>
  <c r="K818" i="4"/>
  <c r="K826" i="4"/>
  <c r="K834" i="4"/>
  <c r="K842" i="4"/>
  <c r="K850" i="4"/>
  <c r="K858" i="4"/>
  <c r="K866" i="4"/>
  <c r="K874" i="4"/>
  <c r="K882" i="4"/>
  <c r="K890" i="4"/>
  <c r="K898" i="4"/>
  <c r="K906" i="4"/>
  <c r="K914" i="4"/>
  <c r="K922" i="4"/>
  <c r="K930" i="4"/>
  <c r="K938" i="4"/>
  <c r="K946" i="4"/>
  <c r="K954" i="4"/>
  <c r="K962" i="4"/>
  <c r="K970" i="4"/>
  <c r="K978" i="4"/>
  <c r="K986" i="4"/>
  <c r="K994" i="4"/>
  <c r="K1002" i="4"/>
  <c r="K1010" i="4"/>
  <c r="K1018" i="4"/>
  <c r="K1026" i="4"/>
  <c r="K1034" i="4"/>
  <c r="K1042" i="4"/>
  <c r="K1050" i="4"/>
  <c r="K1058" i="4"/>
  <c r="K1066" i="4"/>
  <c r="K1074" i="4"/>
  <c r="K1082" i="4"/>
  <c r="K1090" i="4"/>
  <c r="K1098" i="4"/>
  <c r="K1106" i="4"/>
  <c r="K1114" i="4"/>
  <c r="K1122" i="4"/>
  <c r="K1130" i="4"/>
  <c r="K1138" i="4"/>
  <c r="K1146" i="4"/>
  <c r="K1154" i="4"/>
  <c r="K1162" i="4"/>
  <c r="K1170" i="4"/>
  <c r="K1178" i="4"/>
  <c r="K1186" i="4"/>
  <c r="K1194" i="4"/>
  <c r="K1202" i="4"/>
  <c r="K1210" i="4"/>
  <c r="K1218" i="4"/>
  <c r="K1226" i="4"/>
  <c r="K1234" i="4"/>
  <c r="K1242" i="4"/>
  <c r="J10" i="4"/>
  <c r="J18" i="4"/>
  <c r="J26" i="4"/>
  <c r="J34" i="4"/>
  <c r="J42" i="4"/>
  <c r="J50" i="4"/>
  <c r="L989" i="4"/>
  <c r="L1174" i="4"/>
  <c r="K20" i="4"/>
  <c r="K103" i="4"/>
  <c r="K164" i="4"/>
  <c r="K215" i="4"/>
  <c r="K255" i="4"/>
  <c r="K278" i="4"/>
  <c r="K299" i="4"/>
  <c r="K320" i="4"/>
  <c r="K342" i="4"/>
  <c r="K363" i="4"/>
  <c r="K381" i="4"/>
  <c r="K397" i="4"/>
  <c r="K413" i="4"/>
  <c r="K429" i="4"/>
  <c r="K445" i="4"/>
  <c r="K461" i="4"/>
  <c r="K477" i="4"/>
  <c r="K493" i="4"/>
  <c r="K509" i="4"/>
  <c r="K525" i="4"/>
  <c r="K541" i="4"/>
  <c r="K557" i="4"/>
  <c r="K573" i="4"/>
  <c r="K589" i="4"/>
  <c r="K605" i="4"/>
  <c r="K621" i="4"/>
  <c r="K637" i="4"/>
  <c r="K653" i="4"/>
  <c r="K669" i="4"/>
  <c r="K685" i="4"/>
  <c r="K701" i="4"/>
  <c r="K717" i="4"/>
  <c r="K733" i="4"/>
  <c r="K749" i="4"/>
  <c r="K763" i="4"/>
  <c r="K771" i="4"/>
  <c r="K779" i="4"/>
  <c r="K787" i="4"/>
  <c r="K795" i="4"/>
  <c r="K803" i="4"/>
  <c r="K811" i="4"/>
  <c r="K819" i="4"/>
  <c r="K827" i="4"/>
  <c r="K835" i="4"/>
  <c r="K843" i="4"/>
  <c r="K851" i="4"/>
  <c r="K859" i="4"/>
  <c r="K867" i="4"/>
  <c r="K875" i="4"/>
  <c r="K883" i="4"/>
  <c r="K891" i="4"/>
  <c r="K899" i="4"/>
  <c r="K907" i="4"/>
  <c r="K915" i="4"/>
  <c r="K923" i="4"/>
  <c r="K931" i="4"/>
  <c r="K939" i="4"/>
  <c r="K947" i="4"/>
  <c r="K955" i="4"/>
  <c r="K963" i="4"/>
  <c r="K971" i="4"/>
  <c r="K979" i="4"/>
  <c r="K987" i="4"/>
  <c r="K995" i="4"/>
  <c r="K1003" i="4"/>
  <c r="K1011" i="4"/>
  <c r="K1019" i="4"/>
  <c r="K1027" i="4"/>
  <c r="K1035" i="4"/>
  <c r="K1043" i="4"/>
  <c r="K1051" i="4"/>
  <c r="K1059" i="4"/>
  <c r="K1067" i="4"/>
  <c r="K1075" i="4"/>
  <c r="K1083" i="4"/>
  <c r="K1091" i="4"/>
  <c r="K1099" i="4"/>
  <c r="K1107" i="4"/>
  <c r="K1115" i="4"/>
  <c r="K1123" i="4"/>
  <c r="K1131" i="4"/>
  <c r="K1139" i="4"/>
  <c r="K1147" i="4"/>
  <c r="K1155" i="4"/>
  <c r="L1023" i="4"/>
  <c r="L1190" i="4"/>
  <c r="K36" i="4"/>
  <c r="K110" i="4"/>
  <c r="K167" i="4"/>
  <c r="K226" i="4"/>
  <c r="K256" i="4"/>
  <c r="K279" i="4"/>
  <c r="K300" i="4"/>
  <c r="K322" i="4"/>
  <c r="K343" i="4"/>
  <c r="K364" i="4"/>
  <c r="K382" i="4"/>
  <c r="K398" i="4"/>
  <c r="K414" i="4"/>
  <c r="K430" i="4"/>
  <c r="K446" i="4"/>
  <c r="K462" i="4"/>
  <c r="K478" i="4"/>
  <c r="K494" i="4"/>
  <c r="K510" i="4"/>
  <c r="K526" i="4"/>
  <c r="K542" i="4"/>
  <c r="K558" i="4"/>
  <c r="K574" i="4"/>
  <c r="K590" i="4"/>
  <c r="K606" i="4"/>
  <c r="K622" i="4"/>
  <c r="K638" i="4"/>
  <c r="K654" i="4"/>
  <c r="K670" i="4"/>
  <c r="K686" i="4"/>
  <c r="K702" i="4"/>
  <c r="K718" i="4"/>
  <c r="K734" i="4"/>
  <c r="K750" i="4"/>
  <c r="K764" i="4"/>
  <c r="K772" i="4"/>
  <c r="K780" i="4"/>
  <c r="K788" i="4"/>
  <c r="K796" i="4"/>
  <c r="K804" i="4"/>
  <c r="K812" i="4"/>
  <c r="K820" i="4"/>
  <c r="K828" i="4"/>
  <c r="K836" i="4"/>
  <c r="K844" i="4"/>
  <c r="K852" i="4"/>
  <c r="K860" i="4"/>
  <c r="K868" i="4"/>
  <c r="K876" i="4"/>
  <c r="K884" i="4"/>
  <c r="K892" i="4"/>
  <c r="K900" i="4"/>
  <c r="K908" i="4"/>
  <c r="K916" i="4"/>
  <c r="K924" i="4"/>
  <c r="K932" i="4"/>
  <c r="K940" i="4"/>
  <c r="K948" i="4"/>
  <c r="K956" i="4"/>
  <c r="K964" i="4"/>
  <c r="K972" i="4"/>
  <c r="K980" i="4"/>
  <c r="K988" i="4"/>
  <c r="K996" i="4"/>
  <c r="K1004" i="4"/>
  <c r="K1012" i="4"/>
  <c r="K1020" i="4"/>
  <c r="K1028" i="4"/>
  <c r="K1036" i="4"/>
  <c r="K1044" i="4"/>
  <c r="K1052" i="4"/>
  <c r="K1060" i="4"/>
  <c r="K1068" i="4"/>
  <c r="K1076" i="4"/>
  <c r="K1084" i="4"/>
  <c r="K1092" i="4"/>
  <c r="K1100" i="4"/>
  <c r="K1108" i="4"/>
  <c r="K1116" i="4"/>
  <c r="K1124" i="4"/>
  <c r="K1132" i="4"/>
  <c r="K1140" i="4"/>
  <c r="K1148" i="4"/>
  <c r="K1156" i="4"/>
  <c r="K1164" i="4"/>
  <c r="K1172" i="4"/>
  <c r="L1046" i="4"/>
  <c r="L1196" i="4"/>
  <c r="K39" i="4"/>
  <c r="K119" i="4"/>
  <c r="K174" i="4"/>
  <c r="K230" i="4"/>
  <c r="K260" i="4"/>
  <c r="K282" i="4"/>
  <c r="K303" i="4"/>
  <c r="K324" i="4"/>
  <c r="K346" i="4"/>
  <c r="K367" i="4"/>
  <c r="K384" i="4"/>
  <c r="K400" i="4"/>
  <c r="K416" i="4"/>
  <c r="K432" i="4"/>
  <c r="K448" i="4"/>
  <c r="K464" i="4"/>
  <c r="K480" i="4"/>
  <c r="K496" i="4"/>
  <c r="K512" i="4"/>
  <c r="K528" i="4"/>
  <c r="K544" i="4"/>
  <c r="K560" i="4"/>
  <c r="K576" i="4"/>
  <c r="K592" i="4"/>
  <c r="K608" i="4"/>
  <c r="K624" i="4"/>
  <c r="K640" i="4"/>
  <c r="K656" i="4"/>
  <c r="K672" i="4"/>
  <c r="K688" i="4"/>
  <c r="K704" i="4"/>
  <c r="K720" i="4"/>
  <c r="K736" i="4"/>
  <c r="K752" i="4"/>
  <c r="K765" i="4"/>
  <c r="K773" i="4"/>
  <c r="K781" i="4"/>
  <c r="K789" i="4"/>
  <c r="K797" i="4"/>
  <c r="K805" i="4"/>
  <c r="K813" i="4"/>
  <c r="K821" i="4"/>
  <c r="K829" i="4"/>
  <c r="K837" i="4"/>
  <c r="K845" i="4"/>
  <c r="K853" i="4"/>
  <c r="K861" i="4"/>
  <c r="K869" i="4"/>
  <c r="K877" i="4"/>
  <c r="K885" i="4"/>
  <c r="K893" i="4"/>
  <c r="K901" i="4"/>
  <c r="K909" i="4"/>
  <c r="K917" i="4"/>
  <c r="K925" i="4"/>
  <c r="K933" i="4"/>
  <c r="K941" i="4"/>
  <c r="K949" i="4"/>
  <c r="K957" i="4"/>
  <c r="K965" i="4"/>
  <c r="K973" i="4"/>
  <c r="K981" i="4"/>
  <c r="K989" i="4"/>
  <c r="K997" i="4"/>
  <c r="K1005" i="4"/>
  <c r="K1013" i="4"/>
  <c r="K1021" i="4"/>
  <c r="K1029" i="4"/>
  <c r="K1037" i="4"/>
  <c r="K1045" i="4"/>
  <c r="K1053" i="4"/>
  <c r="K1061" i="4"/>
  <c r="K1069" i="4"/>
  <c r="K1077" i="4"/>
  <c r="K1085" i="4"/>
  <c r="K1093" i="4"/>
  <c r="K1101" i="4"/>
  <c r="K1109" i="4"/>
  <c r="K1117" i="4"/>
  <c r="K1125" i="4"/>
  <c r="K1133" i="4"/>
  <c r="K1141" i="4"/>
  <c r="K1149" i="4"/>
  <c r="K1157" i="4"/>
  <c r="K1165" i="4"/>
  <c r="K1173" i="4"/>
  <c r="K1181" i="4"/>
  <c r="K1189" i="4"/>
  <c r="K1197" i="4"/>
  <c r="L1068" i="4"/>
  <c r="L1212" i="4"/>
  <c r="K55" i="4"/>
  <c r="K126" i="4"/>
  <c r="K183" i="4"/>
  <c r="K234" i="4"/>
  <c r="K266" i="4"/>
  <c r="K287" i="4"/>
  <c r="K308" i="4"/>
  <c r="K330" i="4"/>
  <c r="K351" i="4"/>
  <c r="K372" i="4"/>
  <c r="K388" i="4"/>
  <c r="K404" i="4"/>
  <c r="K420" i="4"/>
  <c r="K436" i="4"/>
  <c r="K452" i="4"/>
  <c r="K468" i="4"/>
  <c r="K484" i="4"/>
  <c r="K500" i="4"/>
  <c r="K516" i="4"/>
  <c r="K532" i="4"/>
  <c r="K548" i="4"/>
  <c r="K564" i="4"/>
  <c r="K580" i="4"/>
  <c r="K596" i="4"/>
  <c r="K612" i="4"/>
  <c r="K628" i="4"/>
  <c r="K644" i="4"/>
  <c r="K660" i="4"/>
  <c r="K676" i="4"/>
  <c r="K692" i="4"/>
  <c r="K708" i="4"/>
  <c r="K724" i="4"/>
  <c r="K740" i="4"/>
  <c r="K756" i="4"/>
  <c r="K766" i="4"/>
  <c r="K774" i="4"/>
  <c r="K782" i="4"/>
  <c r="K790" i="4"/>
  <c r="K798" i="4"/>
  <c r="K806" i="4"/>
  <c r="K814" i="4"/>
  <c r="K822" i="4"/>
  <c r="K830" i="4"/>
  <c r="K838" i="4"/>
  <c r="K846" i="4"/>
  <c r="K854" i="4"/>
  <c r="K862" i="4"/>
  <c r="K870" i="4"/>
  <c r="K878" i="4"/>
  <c r="K886" i="4"/>
  <c r="K894" i="4"/>
  <c r="K902" i="4"/>
  <c r="K910" i="4"/>
  <c r="K918" i="4"/>
  <c r="K926" i="4"/>
  <c r="K934" i="4"/>
  <c r="K942" i="4"/>
  <c r="K950" i="4"/>
  <c r="K958" i="4"/>
  <c r="K966" i="4"/>
  <c r="K974" i="4"/>
  <c r="K982" i="4"/>
  <c r="K990" i="4"/>
  <c r="K998" i="4"/>
  <c r="K1006" i="4"/>
  <c r="K1014" i="4"/>
  <c r="K1022" i="4"/>
  <c r="K1030" i="4"/>
  <c r="K1038" i="4"/>
  <c r="K1046" i="4"/>
  <c r="K1054" i="4"/>
  <c r="K1062" i="4"/>
  <c r="K1070" i="4"/>
  <c r="K1078" i="4"/>
  <c r="K1086" i="4"/>
  <c r="K1094" i="4"/>
  <c r="K1102" i="4"/>
  <c r="K1110" i="4"/>
  <c r="K1118" i="4"/>
  <c r="K1126" i="4"/>
  <c r="K1134" i="4"/>
  <c r="K1142" i="4"/>
  <c r="K1150" i="4"/>
  <c r="K1158" i="4"/>
  <c r="L1087" i="4"/>
  <c r="L1215" i="4"/>
  <c r="K62" i="4"/>
  <c r="K132" i="4"/>
  <c r="K190" i="4"/>
  <c r="K240" i="4"/>
  <c r="K267" i="4"/>
  <c r="K288" i="4"/>
  <c r="K310" i="4"/>
  <c r="K331" i="4"/>
  <c r="K352" i="4"/>
  <c r="K373" i="4"/>
  <c r="K389" i="4"/>
  <c r="K405" i="4"/>
  <c r="K421" i="4"/>
  <c r="K437" i="4"/>
  <c r="K453" i="4"/>
  <c r="K469" i="4"/>
  <c r="K485" i="4"/>
  <c r="K501" i="4"/>
  <c r="K517" i="4"/>
  <c r="K533" i="4"/>
  <c r="K549" i="4"/>
  <c r="K565" i="4"/>
  <c r="K581" i="4"/>
  <c r="K597" i="4"/>
  <c r="K613" i="4"/>
  <c r="K629" i="4"/>
  <c r="K645" i="4"/>
  <c r="K661" i="4"/>
  <c r="K677" i="4"/>
  <c r="K693" i="4"/>
  <c r="K709" i="4"/>
  <c r="K725" i="4"/>
  <c r="K741" i="4"/>
  <c r="K757" i="4"/>
  <c r="K767" i="4"/>
  <c r="K775" i="4"/>
  <c r="K783" i="4"/>
  <c r="K791" i="4"/>
  <c r="K799" i="4"/>
  <c r="K807" i="4"/>
  <c r="K815" i="4"/>
  <c r="K823" i="4"/>
  <c r="K831" i="4"/>
  <c r="K839" i="4"/>
  <c r="K847" i="4"/>
  <c r="K855" i="4"/>
  <c r="K863" i="4"/>
  <c r="K871" i="4"/>
  <c r="K879" i="4"/>
  <c r="K887" i="4"/>
  <c r="K895" i="4"/>
  <c r="K903" i="4"/>
  <c r="K911" i="4"/>
  <c r="K919" i="4"/>
  <c r="K927" i="4"/>
  <c r="K935" i="4"/>
  <c r="K943" i="4"/>
  <c r="K951" i="4"/>
  <c r="K959" i="4"/>
  <c r="K967" i="4"/>
  <c r="K975" i="4"/>
  <c r="K983" i="4"/>
  <c r="K991" i="4"/>
  <c r="K999" i="4"/>
  <c r="K1007" i="4"/>
  <c r="K1015" i="4"/>
  <c r="K1023" i="4"/>
  <c r="K1031" i="4"/>
  <c r="K1039" i="4"/>
  <c r="K1047" i="4"/>
  <c r="K1055" i="4"/>
  <c r="K1063" i="4"/>
  <c r="K1071" i="4"/>
  <c r="K1079" i="4"/>
  <c r="K1087" i="4"/>
  <c r="K1095" i="4"/>
  <c r="K1103" i="4"/>
  <c r="K1111" i="4"/>
  <c r="K1119" i="4"/>
  <c r="K1127" i="4"/>
  <c r="K1135" i="4"/>
  <c r="K1143" i="4"/>
  <c r="K1151" i="4"/>
  <c r="L1110" i="4"/>
  <c r="L1231" i="4"/>
  <c r="K78" i="4"/>
  <c r="K142" i="4"/>
  <c r="K196" i="4"/>
  <c r="K244" i="4"/>
  <c r="K268" i="4"/>
  <c r="K290" i="4"/>
  <c r="K311" i="4"/>
  <c r="K332" i="4"/>
  <c r="K354" i="4"/>
  <c r="K374" i="4"/>
  <c r="K390" i="4"/>
  <c r="K406" i="4"/>
  <c r="K422" i="4"/>
  <c r="K438" i="4"/>
  <c r="K454" i="4"/>
  <c r="K470" i="4"/>
  <c r="K486" i="4"/>
  <c r="K502" i="4"/>
  <c r="K518" i="4"/>
  <c r="K534" i="4"/>
  <c r="K550" i="4"/>
  <c r="K566" i="4"/>
  <c r="K582" i="4"/>
  <c r="K598" i="4"/>
  <c r="K614" i="4"/>
  <c r="K630" i="4"/>
  <c r="K646" i="4"/>
  <c r="K662" i="4"/>
  <c r="K678" i="4"/>
  <c r="K694" i="4"/>
  <c r="K710" i="4"/>
  <c r="K726" i="4"/>
  <c r="K742" i="4"/>
  <c r="K758" i="4"/>
  <c r="K768" i="4"/>
  <c r="K776" i="4"/>
  <c r="K784" i="4"/>
  <c r="K792" i="4"/>
  <c r="K800" i="4"/>
  <c r="K808" i="4"/>
  <c r="K816" i="4"/>
  <c r="K824" i="4"/>
  <c r="K832" i="4"/>
  <c r="K840" i="4"/>
  <c r="K848" i="4"/>
  <c r="K856" i="4"/>
  <c r="K864" i="4"/>
  <c r="K872" i="4"/>
  <c r="K880" i="4"/>
  <c r="K888" i="4"/>
  <c r="K896" i="4"/>
  <c r="K904" i="4"/>
  <c r="K912" i="4"/>
  <c r="K920" i="4"/>
  <c r="K928" i="4"/>
  <c r="K936" i="4"/>
  <c r="K944" i="4"/>
  <c r="K952" i="4"/>
  <c r="K960" i="4"/>
  <c r="K968" i="4"/>
  <c r="K976" i="4"/>
  <c r="K984" i="4"/>
  <c r="K992" i="4"/>
  <c r="K1000" i="4"/>
  <c r="K1008" i="4"/>
  <c r="K1016" i="4"/>
  <c r="K1024" i="4"/>
  <c r="K1032" i="4"/>
  <c r="K1040" i="4"/>
  <c r="K1048" i="4"/>
  <c r="K1056" i="4"/>
  <c r="K1064" i="4"/>
  <c r="K1072" i="4"/>
  <c r="K1080" i="4"/>
  <c r="K1088" i="4"/>
  <c r="K1096" i="4"/>
  <c r="K1104" i="4"/>
  <c r="L1132" i="4"/>
  <c r="L1238" i="4"/>
  <c r="K84" i="4"/>
  <c r="K148" i="4"/>
  <c r="K206" i="4"/>
  <c r="K247" i="4"/>
  <c r="K271" i="4"/>
  <c r="K292" i="4"/>
  <c r="K314" i="4"/>
  <c r="K335" i="4"/>
  <c r="K356" i="4"/>
  <c r="K376" i="4"/>
  <c r="K392" i="4"/>
  <c r="K408" i="4"/>
  <c r="K424" i="4"/>
  <c r="K440" i="4"/>
  <c r="K456" i="4"/>
  <c r="K472" i="4"/>
  <c r="K488" i="4"/>
  <c r="K504" i="4"/>
  <c r="K520" i="4"/>
  <c r="K536" i="4"/>
  <c r="K552" i="4"/>
  <c r="K568" i="4"/>
  <c r="K584" i="4"/>
  <c r="K600" i="4"/>
  <c r="K616" i="4"/>
  <c r="K632" i="4"/>
  <c r="K648" i="4"/>
  <c r="K664" i="4"/>
  <c r="K680" i="4"/>
  <c r="K696" i="4"/>
  <c r="K712" i="4"/>
  <c r="K728" i="4"/>
  <c r="K744" i="4"/>
  <c r="K760" i="4"/>
  <c r="K769" i="4"/>
  <c r="K777" i="4"/>
  <c r="K785" i="4"/>
  <c r="K793" i="4"/>
  <c r="K801" i="4"/>
  <c r="K809" i="4"/>
  <c r="K817" i="4"/>
  <c r="K825" i="4"/>
  <c r="K833" i="4"/>
  <c r="K841" i="4"/>
  <c r="K849" i="4"/>
  <c r="K857" i="4"/>
  <c r="K865" i="4"/>
  <c r="K873" i="4"/>
  <c r="K881" i="4"/>
  <c r="K889" i="4"/>
  <c r="K897" i="4"/>
  <c r="K905" i="4"/>
  <c r="K913" i="4"/>
  <c r="K921" i="4"/>
  <c r="K929" i="4"/>
  <c r="K937" i="4"/>
  <c r="K945" i="4"/>
  <c r="K953" i="4"/>
  <c r="K961" i="4"/>
  <c r="K969" i="4"/>
  <c r="K977" i="4"/>
  <c r="K985" i="4"/>
  <c r="K993" i="4"/>
  <c r="K1001" i="4"/>
  <c r="K1009" i="4"/>
  <c r="K1017" i="4"/>
  <c r="K1025" i="4"/>
  <c r="K1033" i="4"/>
  <c r="K1041" i="4"/>
  <c r="K1049" i="4"/>
  <c r="K1057" i="4"/>
  <c r="K1065" i="4"/>
  <c r="K1073" i="4"/>
  <c r="K1081" i="4"/>
  <c r="K1089" i="4"/>
  <c r="K1097" i="4"/>
  <c r="K1105" i="4"/>
  <c r="K1113" i="4"/>
  <c r="K1121" i="4"/>
  <c r="K1129" i="4"/>
  <c r="K1137" i="4"/>
  <c r="K1145" i="4"/>
  <c r="K1153" i="4"/>
  <c r="K1161" i="4"/>
  <c r="K1169" i="4"/>
  <c r="K1177" i="4"/>
  <c r="K1185" i="4"/>
  <c r="K1193" i="4"/>
  <c r="K1201" i="4"/>
  <c r="K1209" i="4"/>
  <c r="K1217" i="4"/>
  <c r="K1225" i="4"/>
  <c r="K1233" i="4"/>
  <c r="K1241" i="4"/>
  <c r="J9" i="4"/>
  <c r="J17" i="4"/>
  <c r="J25" i="4"/>
  <c r="J33" i="4"/>
  <c r="J41" i="4"/>
  <c r="J49" i="4"/>
  <c r="K1112" i="4"/>
  <c r="K1163" i="4"/>
  <c r="K1179" i="4"/>
  <c r="K1191" i="4"/>
  <c r="K1204" i="4"/>
  <c r="K1214" i="4"/>
  <c r="K1224" i="4"/>
  <c r="K1236" i="4"/>
  <c r="J6" i="4"/>
  <c r="J16" i="4"/>
  <c r="J28" i="4"/>
  <c r="J38" i="4"/>
  <c r="J48" i="4"/>
  <c r="J58" i="4"/>
  <c r="J66" i="4"/>
  <c r="J74" i="4"/>
  <c r="J82" i="4"/>
  <c r="J90" i="4"/>
  <c r="J98" i="4"/>
  <c r="J106" i="4"/>
  <c r="J114" i="4"/>
  <c r="J122" i="4"/>
  <c r="J130" i="4"/>
  <c r="J138" i="4"/>
  <c r="J146" i="4"/>
  <c r="J154" i="4"/>
  <c r="J162" i="4"/>
  <c r="J170" i="4"/>
  <c r="J178" i="4"/>
  <c r="J186" i="4"/>
  <c r="J194" i="4"/>
  <c r="J202" i="4"/>
  <c r="J210" i="4"/>
  <c r="J218" i="4"/>
  <c r="J226" i="4"/>
  <c r="J234" i="4"/>
  <c r="J242" i="4"/>
  <c r="J250" i="4"/>
  <c r="J258" i="4"/>
  <c r="J266" i="4"/>
  <c r="J274" i="4"/>
  <c r="J282" i="4"/>
  <c r="J290" i="4"/>
  <c r="J298" i="4"/>
  <c r="J306" i="4"/>
  <c r="J314" i="4"/>
  <c r="J322" i="4"/>
  <c r="J330" i="4"/>
  <c r="J338" i="4"/>
  <c r="J346" i="4"/>
  <c r="J354" i="4"/>
  <c r="J362" i="4"/>
  <c r="J370" i="4"/>
  <c r="J378" i="4"/>
  <c r="J386" i="4"/>
  <c r="J394" i="4"/>
  <c r="J402" i="4"/>
  <c r="J410" i="4"/>
  <c r="J418" i="4"/>
  <c r="J426" i="4"/>
  <c r="J434" i="4"/>
  <c r="J442" i="4"/>
  <c r="J450" i="4"/>
  <c r="J458" i="4"/>
  <c r="J466" i="4"/>
  <c r="J474" i="4"/>
  <c r="J482" i="4"/>
  <c r="J490" i="4"/>
  <c r="J498" i="4"/>
  <c r="J506" i="4"/>
  <c r="J514" i="4"/>
  <c r="J522" i="4"/>
  <c r="J530" i="4"/>
  <c r="J538" i="4"/>
  <c r="J546" i="4"/>
  <c r="J554" i="4"/>
  <c r="J562" i="4"/>
  <c r="J570" i="4"/>
  <c r="J578" i="4"/>
  <c r="J586" i="4"/>
  <c r="J594" i="4"/>
  <c r="J602" i="4"/>
  <c r="J610" i="4"/>
  <c r="J618" i="4"/>
  <c r="J626" i="4"/>
  <c r="J634" i="4"/>
  <c r="J642" i="4"/>
  <c r="J650" i="4"/>
  <c r="K1120" i="4"/>
  <c r="K1166" i="4"/>
  <c r="K1180" i="4"/>
  <c r="K1192" i="4"/>
  <c r="K1205" i="4"/>
  <c r="K1215" i="4"/>
  <c r="K1227" i="4"/>
  <c r="K1237" i="4"/>
  <c r="J7" i="4"/>
  <c r="J19" i="4"/>
  <c r="J29" i="4"/>
  <c r="J39" i="4"/>
  <c r="J51" i="4"/>
  <c r="J59" i="4"/>
  <c r="J67" i="4"/>
  <c r="J75" i="4"/>
  <c r="J83" i="4"/>
  <c r="J91" i="4"/>
  <c r="J99" i="4"/>
  <c r="J107" i="4"/>
  <c r="J115" i="4"/>
  <c r="J123" i="4"/>
  <c r="J131" i="4"/>
  <c r="J139" i="4"/>
  <c r="J147" i="4"/>
  <c r="J155" i="4"/>
  <c r="J163" i="4"/>
  <c r="J171" i="4"/>
  <c r="J179" i="4"/>
  <c r="J187" i="4"/>
  <c r="J195" i="4"/>
  <c r="J203" i="4"/>
  <c r="J211" i="4"/>
  <c r="J219" i="4"/>
  <c r="J227" i="4"/>
  <c r="J235" i="4"/>
  <c r="J243" i="4"/>
  <c r="J251" i="4"/>
  <c r="J259" i="4"/>
  <c r="J267" i="4"/>
  <c r="J275" i="4"/>
  <c r="J283" i="4"/>
  <c r="J291" i="4"/>
  <c r="J299" i="4"/>
  <c r="J307" i="4"/>
  <c r="J315" i="4"/>
  <c r="J323" i="4"/>
  <c r="J331" i="4"/>
  <c r="J339" i="4"/>
  <c r="J347" i="4"/>
  <c r="J355" i="4"/>
  <c r="J363" i="4"/>
  <c r="J371" i="4"/>
  <c r="J379" i="4"/>
  <c r="J387" i="4"/>
  <c r="J395" i="4"/>
  <c r="J403" i="4"/>
  <c r="J411" i="4"/>
  <c r="J419" i="4"/>
  <c r="J427" i="4"/>
  <c r="J435" i="4"/>
  <c r="J443" i="4"/>
  <c r="J451" i="4"/>
  <c r="J459" i="4"/>
  <c r="J467" i="4"/>
  <c r="J475" i="4"/>
  <c r="J483" i="4"/>
  <c r="J491" i="4"/>
  <c r="J499" i="4"/>
  <c r="J507" i="4"/>
  <c r="J515" i="4"/>
  <c r="J523" i="4"/>
  <c r="J531" i="4"/>
  <c r="J539" i="4"/>
  <c r="J547" i="4"/>
  <c r="J555" i="4"/>
  <c r="J563" i="4"/>
  <c r="J571" i="4"/>
  <c r="J579" i="4"/>
  <c r="J587" i="4"/>
  <c r="J595" i="4"/>
  <c r="J603" i="4"/>
  <c r="J611" i="4"/>
  <c r="J619" i="4"/>
  <c r="J627" i="4"/>
  <c r="J635" i="4"/>
  <c r="J643" i="4"/>
  <c r="J651" i="4"/>
  <c r="K1128" i="4"/>
  <c r="K1167" i="4"/>
  <c r="K1182" i="4"/>
  <c r="K1195" i="4"/>
  <c r="K1206" i="4"/>
  <c r="K1216" i="4"/>
  <c r="K1228" i="4"/>
  <c r="K1238" i="4"/>
  <c r="J8" i="4"/>
  <c r="J20" i="4"/>
  <c r="J30" i="4"/>
  <c r="J40" i="4"/>
  <c r="J52" i="4"/>
  <c r="J60" i="4"/>
  <c r="J68" i="4"/>
  <c r="J76" i="4"/>
  <c r="J84" i="4"/>
  <c r="J92" i="4"/>
  <c r="J100" i="4"/>
  <c r="J108" i="4"/>
  <c r="J116" i="4"/>
  <c r="J124" i="4"/>
  <c r="J132" i="4"/>
  <c r="J140" i="4"/>
  <c r="J148" i="4"/>
  <c r="J156" i="4"/>
  <c r="J164" i="4"/>
  <c r="J172" i="4"/>
  <c r="J180" i="4"/>
  <c r="J188" i="4"/>
  <c r="J196" i="4"/>
  <c r="J204" i="4"/>
  <c r="J212" i="4"/>
  <c r="J220" i="4"/>
  <c r="J228" i="4"/>
  <c r="J236" i="4"/>
  <c r="J244" i="4"/>
  <c r="J252" i="4"/>
  <c r="J260" i="4"/>
  <c r="J268" i="4"/>
  <c r="J276" i="4"/>
  <c r="J284" i="4"/>
  <c r="J292" i="4"/>
  <c r="J300" i="4"/>
  <c r="J308" i="4"/>
  <c r="J316" i="4"/>
  <c r="J324" i="4"/>
  <c r="J332" i="4"/>
  <c r="J340" i="4"/>
  <c r="J348" i="4"/>
  <c r="J356" i="4"/>
  <c r="J364" i="4"/>
  <c r="J372" i="4"/>
  <c r="J380" i="4"/>
  <c r="J388" i="4"/>
  <c r="J396" i="4"/>
  <c r="J404" i="4"/>
  <c r="J412" i="4"/>
  <c r="J420" i="4"/>
  <c r="J428" i="4"/>
  <c r="J436" i="4"/>
  <c r="J444" i="4"/>
  <c r="J452" i="4"/>
  <c r="J460" i="4"/>
  <c r="J468" i="4"/>
  <c r="J476" i="4"/>
  <c r="J484" i="4"/>
  <c r="J492" i="4"/>
  <c r="J500" i="4"/>
  <c r="J508" i="4"/>
  <c r="J516" i="4"/>
  <c r="J524" i="4"/>
  <c r="J532" i="4"/>
  <c r="J540" i="4"/>
  <c r="J548" i="4"/>
  <c r="J556" i="4"/>
  <c r="J564" i="4"/>
  <c r="J572" i="4"/>
  <c r="J580" i="4"/>
  <c r="J588" i="4"/>
  <c r="J596" i="4"/>
  <c r="J604" i="4"/>
  <c r="J612" i="4"/>
  <c r="K1136" i="4"/>
  <c r="K1168" i="4"/>
  <c r="K1183" i="4"/>
  <c r="K1196" i="4"/>
  <c r="K1207" i="4"/>
  <c r="K1219" i="4"/>
  <c r="K1229" i="4"/>
  <c r="K1239" i="4"/>
  <c r="J11" i="4"/>
  <c r="J21" i="4"/>
  <c r="J31" i="4"/>
  <c r="J43" i="4"/>
  <c r="J53" i="4"/>
  <c r="J61" i="4"/>
  <c r="J69" i="4"/>
  <c r="J77" i="4"/>
  <c r="J85" i="4"/>
  <c r="J93" i="4"/>
  <c r="J101" i="4"/>
  <c r="J109" i="4"/>
  <c r="J117" i="4"/>
  <c r="J125" i="4"/>
  <c r="J133" i="4"/>
  <c r="K1144" i="4"/>
  <c r="K1171" i="4"/>
  <c r="K1184" i="4"/>
  <c r="K1198" i="4"/>
  <c r="K1208" i="4"/>
  <c r="K1220" i="4"/>
  <c r="K1230" i="4"/>
  <c r="K1240" i="4"/>
  <c r="J12" i="4"/>
  <c r="J22" i="4"/>
  <c r="J32" i="4"/>
  <c r="J44" i="4"/>
  <c r="J54" i="4"/>
  <c r="J62" i="4"/>
  <c r="J70" i="4"/>
  <c r="J78" i="4"/>
  <c r="J86" i="4"/>
  <c r="J94" i="4"/>
  <c r="J102" i="4"/>
  <c r="J110" i="4"/>
  <c r="J118" i="4"/>
  <c r="J126" i="4"/>
  <c r="J134" i="4"/>
  <c r="J142" i="4"/>
  <c r="J150" i="4"/>
  <c r="J158" i="4"/>
  <c r="J166" i="4"/>
  <c r="J174" i="4"/>
  <c r="J182" i="4"/>
  <c r="J190" i="4"/>
  <c r="J198" i="4"/>
  <c r="J206" i="4"/>
  <c r="J214" i="4"/>
  <c r="J222" i="4"/>
  <c r="J230" i="4"/>
  <c r="J238" i="4"/>
  <c r="J246" i="4"/>
  <c r="J254" i="4"/>
  <c r="J262" i="4"/>
  <c r="J270" i="4"/>
  <c r="J278" i="4"/>
  <c r="J286" i="4"/>
  <c r="J294" i="4"/>
  <c r="J302" i="4"/>
  <c r="J310" i="4"/>
  <c r="J318" i="4"/>
  <c r="J326" i="4"/>
  <c r="J334" i="4"/>
  <c r="J342" i="4"/>
  <c r="J350" i="4"/>
  <c r="J358" i="4"/>
  <c r="J366" i="4"/>
  <c r="J374" i="4"/>
  <c r="J382" i="4"/>
  <c r="J390" i="4"/>
  <c r="J398" i="4"/>
  <c r="J406" i="4"/>
  <c r="J414" i="4"/>
  <c r="J422" i="4"/>
  <c r="J430" i="4"/>
  <c r="J438" i="4"/>
  <c r="J446" i="4"/>
  <c r="J454" i="4"/>
  <c r="J462" i="4"/>
  <c r="J470" i="4"/>
  <c r="J478" i="4"/>
  <c r="J486" i="4"/>
  <c r="J494" i="4"/>
  <c r="J502" i="4"/>
  <c r="J510" i="4"/>
  <c r="J518" i="4"/>
  <c r="J526" i="4"/>
  <c r="J534" i="4"/>
  <c r="J542" i="4"/>
  <c r="J550" i="4"/>
  <c r="J558" i="4"/>
  <c r="J566" i="4"/>
  <c r="J574" i="4"/>
  <c r="J582" i="4"/>
  <c r="J590" i="4"/>
  <c r="J598" i="4"/>
  <c r="J606" i="4"/>
  <c r="J614" i="4"/>
  <c r="K1152" i="4"/>
  <c r="K1174" i="4"/>
  <c r="K1187" i="4"/>
  <c r="K1199" i="4"/>
  <c r="K1211" i="4"/>
  <c r="K1221" i="4"/>
  <c r="K1231" i="4"/>
  <c r="K3" i="4"/>
  <c r="J13" i="4"/>
  <c r="J23" i="4"/>
  <c r="J35" i="4"/>
  <c r="J45" i="4"/>
  <c r="J55" i="4"/>
  <c r="J63" i="4"/>
  <c r="J71" i="4"/>
  <c r="J79" i="4"/>
  <c r="J87" i="4"/>
  <c r="J95" i="4"/>
  <c r="J103" i="4"/>
  <c r="J111" i="4"/>
  <c r="J119" i="4"/>
  <c r="J127" i="4"/>
  <c r="J135" i="4"/>
  <c r="J143" i="4"/>
  <c r="J151" i="4"/>
  <c r="J159" i="4"/>
  <c r="J167" i="4"/>
  <c r="J175" i="4"/>
  <c r="J183" i="4"/>
  <c r="J191" i="4"/>
  <c r="J199" i="4"/>
  <c r="J207" i="4"/>
  <c r="J215" i="4"/>
  <c r="J223" i="4"/>
  <c r="J231" i="4"/>
  <c r="J239" i="4"/>
  <c r="J247" i="4"/>
  <c r="J255" i="4"/>
  <c r="J263" i="4"/>
  <c r="J271" i="4"/>
  <c r="J279" i="4"/>
  <c r="J287" i="4"/>
  <c r="J295" i="4"/>
  <c r="J303" i="4"/>
  <c r="J311" i="4"/>
  <c r="J319" i="4"/>
  <c r="J327" i="4"/>
  <c r="J335" i="4"/>
  <c r="J343" i="4"/>
  <c r="J351" i="4"/>
  <c r="J359" i="4"/>
  <c r="J367" i="4"/>
  <c r="J375" i="4"/>
  <c r="J383" i="4"/>
  <c r="J391" i="4"/>
  <c r="J399" i="4"/>
  <c r="J407" i="4"/>
  <c r="J415" i="4"/>
  <c r="J423" i="4"/>
  <c r="J431" i="4"/>
  <c r="J439" i="4"/>
  <c r="J447" i="4"/>
  <c r="J455" i="4"/>
  <c r="J463" i="4"/>
  <c r="J471" i="4"/>
  <c r="J479" i="4"/>
  <c r="J487" i="4"/>
  <c r="J495" i="4"/>
  <c r="J503" i="4"/>
  <c r="J511" i="4"/>
  <c r="J519" i="4"/>
  <c r="J527" i="4"/>
  <c r="J535" i="4"/>
  <c r="J543" i="4"/>
  <c r="J551" i="4"/>
  <c r="J559" i="4"/>
  <c r="J567" i="4"/>
  <c r="J575" i="4"/>
  <c r="J583" i="4"/>
  <c r="J591" i="4"/>
  <c r="J599" i="4"/>
  <c r="J607" i="4"/>
  <c r="J615" i="4"/>
  <c r="J623" i="4"/>
  <c r="J631" i="4"/>
  <c r="K1159" i="4"/>
  <c r="K1175" i="4"/>
  <c r="K1188" i="4"/>
  <c r="K1200" i="4"/>
  <c r="K1212" i="4"/>
  <c r="K1222" i="4"/>
  <c r="K1232" i="4"/>
  <c r="J4" i="4"/>
  <c r="J14" i="4"/>
  <c r="J24" i="4"/>
  <c r="J36" i="4"/>
  <c r="J46" i="4"/>
  <c r="J56" i="4"/>
  <c r="J64" i="4"/>
  <c r="J72" i="4"/>
  <c r="J80" i="4"/>
  <c r="J88" i="4"/>
  <c r="J96" i="4"/>
  <c r="J104" i="4"/>
  <c r="J112" i="4"/>
  <c r="J120" i="4"/>
  <c r="J128" i="4"/>
  <c r="J136" i="4"/>
  <c r="J144" i="4"/>
  <c r="J152" i="4"/>
  <c r="J160" i="4"/>
  <c r="J168" i="4"/>
  <c r="J176" i="4"/>
  <c r="J184" i="4"/>
  <c r="J192" i="4"/>
  <c r="J200" i="4"/>
  <c r="J208" i="4"/>
  <c r="J216" i="4"/>
  <c r="J224" i="4"/>
  <c r="J232" i="4"/>
  <c r="J240" i="4"/>
  <c r="J248" i="4"/>
  <c r="J256" i="4"/>
  <c r="J264" i="4"/>
  <c r="J272" i="4"/>
  <c r="J280" i="4"/>
  <c r="J288" i="4"/>
  <c r="J296" i="4"/>
  <c r="J304" i="4"/>
  <c r="J312" i="4"/>
  <c r="J320" i="4"/>
  <c r="J328" i="4"/>
  <c r="J336" i="4"/>
  <c r="J344" i="4"/>
  <c r="J352" i="4"/>
  <c r="J360" i="4"/>
  <c r="J368" i="4"/>
  <c r="J376" i="4"/>
  <c r="J384" i="4"/>
  <c r="J392" i="4"/>
  <c r="J400" i="4"/>
  <c r="J408" i="4"/>
  <c r="J416" i="4"/>
  <c r="J424" i="4"/>
  <c r="J432" i="4"/>
  <c r="J440" i="4"/>
  <c r="J448" i="4"/>
  <c r="J456" i="4"/>
  <c r="J464" i="4"/>
  <c r="J472" i="4"/>
  <c r="J480" i="4"/>
  <c r="J488" i="4"/>
  <c r="J496" i="4"/>
  <c r="J504" i="4"/>
  <c r="J512" i="4"/>
  <c r="J520" i="4"/>
  <c r="J528" i="4"/>
  <c r="J536" i="4"/>
  <c r="J544" i="4"/>
  <c r="J552" i="4"/>
  <c r="J560" i="4"/>
  <c r="J568" i="4"/>
  <c r="J576" i="4"/>
  <c r="J584" i="4"/>
  <c r="J592" i="4"/>
  <c r="J600" i="4"/>
  <c r="J608" i="4"/>
  <c r="J616" i="4"/>
  <c r="J624" i="4"/>
  <c r="J632" i="4"/>
  <c r="K1160" i="4"/>
  <c r="K1176" i="4"/>
  <c r="K1190" i="4"/>
  <c r="K1203" i="4"/>
  <c r="K1213" i="4"/>
  <c r="K1223" i="4"/>
  <c r="K1235" i="4"/>
  <c r="J5" i="4"/>
  <c r="J15" i="4"/>
  <c r="J27" i="4"/>
  <c r="J37" i="4"/>
  <c r="J47" i="4"/>
  <c r="J57" i="4"/>
  <c r="J65" i="4"/>
  <c r="J73" i="4"/>
  <c r="J81" i="4"/>
  <c r="J89" i="4"/>
  <c r="J97" i="4"/>
  <c r="J105" i="4"/>
  <c r="J113" i="4"/>
  <c r="J121" i="4"/>
  <c r="J129" i="4"/>
  <c r="J137" i="4"/>
  <c r="J145" i="4"/>
  <c r="J153" i="4"/>
  <c r="J161" i="4"/>
  <c r="J169" i="4"/>
  <c r="J177" i="4"/>
  <c r="J185" i="4"/>
  <c r="J193" i="4"/>
  <c r="J201" i="4"/>
  <c r="J209" i="4"/>
  <c r="J217" i="4"/>
  <c r="J225" i="4"/>
  <c r="J233" i="4"/>
  <c r="J241" i="4"/>
  <c r="J249" i="4"/>
  <c r="J257" i="4"/>
  <c r="J265" i="4"/>
  <c r="J273" i="4"/>
  <c r="J281" i="4"/>
  <c r="J289" i="4"/>
  <c r="J297" i="4"/>
  <c r="J305" i="4"/>
  <c r="J313" i="4"/>
  <c r="J321" i="4"/>
  <c r="J329" i="4"/>
  <c r="J337" i="4"/>
  <c r="J345" i="4"/>
  <c r="J353" i="4"/>
  <c r="J361" i="4"/>
  <c r="J369" i="4"/>
  <c r="J377" i="4"/>
  <c r="J385" i="4"/>
  <c r="J393" i="4"/>
  <c r="J401" i="4"/>
  <c r="J409" i="4"/>
  <c r="J417" i="4"/>
  <c r="J425" i="4"/>
  <c r="J433" i="4"/>
  <c r="J441" i="4"/>
  <c r="J449" i="4"/>
  <c r="J457" i="4"/>
  <c r="J465" i="4"/>
  <c r="J473" i="4"/>
  <c r="J481" i="4"/>
  <c r="J489" i="4"/>
  <c r="J497" i="4"/>
  <c r="J505" i="4"/>
  <c r="J1239" i="4"/>
  <c r="J1231" i="4"/>
  <c r="J1223" i="4"/>
  <c r="J1215" i="4"/>
  <c r="J1207" i="4"/>
  <c r="J1199" i="4"/>
  <c r="J1191" i="4"/>
  <c r="J1183" i="4"/>
  <c r="J1175" i="4"/>
  <c r="J1167" i="4"/>
  <c r="J1159" i="4"/>
  <c r="J1151" i="4"/>
  <c r="J1143" i="4"/>
  <c r="J1135" i="4"/>
  <c r="J1127" i="4"/>
  <c r="J1119" i="4"/>
  <c r="J1111" i="4"/>
  <c r="J1103" i="4"/>
  <c r="J1095" i="4"/>
  <c r="J1087" i="4"/>
  <c r="J1079" i="4"/>
  <c r="J1071" i="4"/>
  <c r="J1063" i="4"/>
  <c r="J1055" i="4"/>
  <c r="J1047" i="4"/>
  <c r="J1039" i="4"/>
  <c r="J1031" i="4"/>
  <c r="J1023" i="4"/>
  <c r="J1015" i="4"/>
  <c r="J1007" i="4"/>
  <c r="J999" i="4"/>
  <c r="J991" i="4"/>
  <c r="J983" i="4"/>
  <c r="J975" i="4"/>
  <c r="J967" i="4"/>
  <c r="J959" i="4"/>
  <c r="J951" i="4"/>
  <c r="J943" i="4"/>
  <c r="J935" i="4"/>
  <c r="J927" i="4"/>
  <c r="J919" i="4"/>
  <c r="J911" i="4"/>
  <c r="J903" i="4"/>
  <c r="J895" i="4"/>
  <c r="J887" i="4"/>
  <c r="J879" i="4"/>
  <c r="J871" i="4"/>
  <c r="J863" i="4"/>
  <c r="J855" i="4"/>
  <c r="J847" i="4"/>
  <c r="J839" i="4"/>
  <c r="J831" i="4"/>
  <c r="J823" i="4"/>
  <c r="J815" i="4"/>
  <c r="J807" i="4"/>
  <c r="J799" i="4"/>
  <c r="J791" i="4"/>
  <c r="J783" i="4"/>
  <c r="J775" i="4"/>
  <c r="J767" i="4"/>
  <c r="J759" i="4"/>
  <c r="J751" i="4"/>
  <c r="J743" i="4"/>
  <c r="J735" i="4"/>
  <c r="J727" i="4"/>
  <c r="J719" i="4"/>
  <c r="J711" i="4"/>
  <c r="J703" i="4"/>
  <c r="J695" i="4"/>
  <c r="J687" i="4"/>
  <c r="J679" i="4"/>
  <c r="J671" i="4"/>
  <c r="J663" i="4"/>
  <c r="J655" i="4"/>
  <c r="J645" i="4"/>
  <c r="J633" i="4"/>
  <c r="J617" i="4"/>
  <c r="J585" i="4"/>
  <c r="J553" i="4"/>
  <c r="J521" i="4"/>
  <c r="J469" i="4"/>
  <c r="J405" i="4"/>
  <c r="J341" i="4"/>
  <c r="J277" i="4"/>
  <c r="J213" i="4"/>
  <c r="J149" i="4"/>
  <c r="J1238" i="4"/>
  <c r="J1230" i="4"/>
  <c r="J1222" i="4"/>
  <c r="J1214" i="4"/>
  <c r="J1206" i="4"/>
  <c r="J1198" i="4"/>
  <c r="J1190" i="4"/>
  <c r="J1182" i="4"/>
  <c r="J1174" i="4"/>
  <c r="J1166" i="4"/>
  <c r="J1158" i="4"/>
  <c r="J1150" i="4"/>
  <c r="J1142" i="4"/>
  <c r="J1134" i="4"/>
  <c r="J1126" i="4"/>
  <c r="J1118" i="4"/>
  <c r="J1110" i="4"/>
  <c r="J1102" i="4"/>
  <c r="J1094" i="4"/>
  <c r="J1086" i="4"/>
  <c r="J1078" i="4"/>
  <c r="J1070" i="4"/>
  <c r="J1062" i="4"/>
  <c r="J1054" i="4"/>
  <c r="J1046" i="4"/>
  <c r="J1038" i="4"/>
  <c r="J1030" i="4"/>
  <c r="J1022" i="4"/>
  <c r="J1014" i="4"/>
  <c r="J1006" i="4"/>
  <c r="J998" i="4"/>
  <c r="J990" i="4"/>
  <c r="J982" i="4"/>
  <c r="J974" i="4"/>
  <c r="J966" i="4"/>
  <c r="J958" i="4"/>
  <c r="J950" i="4"/>
  <c r="J942" i="4"/>
  <c r="J934" i="4"/>
  <c r="J926" i="4"/>
  <c r="J918" i="4"/>
  <c r="J910" i="4"/>
  <c r="J902" i="4"/>
  <c r="J894" i="4"/>
  <c r="J886" i="4"/>
  <c r="J878" i="4"/>
  <c r="J870" i="4"/>
  <c r="J862" i="4"/>
  <c r="J854" i="4"/>
  <c r="J846" i="4"/>
  <c r="J838" i="4"/>
  <c r="J830" i="4"/>
  <c r="J822" i="4"/>
  <c r="J814" i="4"/>
  <c r="J806" i="4"/>
  <c r="J798" i="4"/>
  <c r="J790" i="4"/>
  <c r="J782" i="4"/>
  <c r="J774" i="4"/>
  <c r="J766" i="4"/>
  <c r="J758" i="4"/>
  <c r="J750" i="4"/>
  <c r="J742" i="4"/>
  <c r="J734" i="4"/>
  <c r="J726" i="4"/>
  <c r="J718" i="4"/>
  <c r="J710" i="4"/>
  <c r="J702" i="4"/>
  <c r="J694" i="4"/>
  <c r="J686" i="4"/>
  <c r="J678" i="4"/>
  <c r="J670" i="4"/>
  <c r="J662" i="4"/>
  <c r="J654" i="4"/>
  <c r="J644" i="4"/>
  <c r="J630" i="4"/>
  <c r="J613" i="4"/>
  <c r="J581" i="4"/>
  <c r="J549" i="4"/>
  <c r="J517" i="4"/>
  <c r="J461" i="4"/>
  <c r="J397" i="4"/>
  <c r="J333" i="4"/>
  <c r="J269" i="4"/>
  <c r="J205" i="4"/>
  <c r="J141" i="4"/>
</calcChain>
</file>

<file path=xl/sharedStrings.xml><?xml version="1.0" encoding="utf-8"?>
<sst xmlns="http://schemas.openxmlformats.org/spreadsheetml/2006/main" count="27511" uniqueCount="7686">
  <si>
    <t>Definizione del punto di conte</t>
  </si>
  <si>
    <t>Impianto</t>
  </si>
  <si>
    <t>Contratto</t>
  </si>
  <si>
    <t>Conto contr.</t>
  </si>
  <si>
    <t>codice cliente</t>
  </si>
  <si>
    <t>servizio</t>
  </si>
  <si>
    <t>Dest.fatt.</t>
  </si>
  <si>
    <t>Of.Commer.</t>
  </si>
  <si>
    <t>ragione sociale</t>
  </si>
  <si>
    <t>indirizzo</t>
  </si>
  <si>
    <t>Località</t>
  </si>
  <si>
    <t>Provincia</t>
  </si>
  <si>
    <t>cod fiscale</t>
  </si>
  <si>
    <t>03081000965501</t>
  </si>
  <si>
    <t>4003825494</t>
  </si>
  <si>
    <t>3024569561</t>
  </si>
  <si>
    <t>200002405073</t>
  </si>
  <si>
    <t>1001940337</t>
  </si>
  <si>
    <t>GAS</t>
  </si>
  <si>
    <t>1900010303</t>
  </si>
  <si>
    <t>GAS_196/13</t>
  </si>
  <si>
    <t>CONDOMINIO ALLEGRETTI</t>
  </si>
  <si>
    <t>VIALE DELL'AUTODROMO 164</t>
  </si>
  <si>
    <t>MODENA</t>
  </si>
  <si>
    <t>MO</t>
  </si>
  <si>
    <t>94009630362</t>
  </si>
  <si>
    <t>03081000953303</t>
  </si>
  <si>
    <t>4004030153</t>
  </si>
  <si>
    <t>3024569560</t>
  </si>
  <si>
    <t>200004100645</t>
  </si>
  <si>
    <t>1001936201</t>
  </si>
  <si>
    <t>CONDOMINIO MUZZIOLI</t>
  </si>
  <si>
    <t>VIA CAMILLO GOLGI 20</t>
  </si>
  <si>
    <t>94027490369</t>
  </si>
  <si>
    <t>03081000963056</t>
  </si>
  <si>
    <t>4003709629</t>
  </si>
  <si>
    <t>3024569562</t>
  </si>
  <si>
    <t>200004097693</t>
  </si>
  <si>
    <t>1001939464</t>
  </si>
  <si>
    <t>CONDOMINIO CASINI</t>
  </si>
  <si>
    <t>VIA TOMMASO CASINI 85</t>
  </si>
  <si>
    <t>94015360368</t>
  </si>
  <si>
    <t>03081000917255</t>
  </si>
  <si>
    <t>4003826790</t>
  </si>
  <si>
    <t>3024569563</t>
  </si>
  <si>
    <t>200004637871</t>
  </si>
  <si>
    <t>1001924967</t>
  </si>
  <si>
    <t>CONDOMINIO LA PALAZZINA</t>
  </si>
  <si>
    <t>VIALE CARLO SIGONIO 420</t>
  </si>
  <si>
    <t>80007540364</t>
  </si>
  <si>
    <t>03081000945031</t>
  </si>
  <si>
    <t>4003731238</t>
  </si>
  <si>
    <t>3024569565</t>
  </si>
  <si>
    <t>200004103939</t>
  </si>
  <si>
    <t>1001933949</t>
  </si>
  <si>
    <t>CONDOMINIO G. GIROLAMO ZANICHELLI 48</t>
  </si>
  <si>
    <t>VIA GIAN GIROLAMO ZANICHELLI 48</t>
  </si>
  <si>
    <t>94014700366</t>
  </si>
  <si>
    <t>03081000978439</t>
  </si>
  <si>
    <t>4003596652</t>
  </si>
  <si>
    <t>3024569416</t>
  </si>
  <si>
    <t>200004102540</t>
  </si>
  <si>
    <t>1001959010</t>
  </si>
  <si>
    <t>COND VALVERDE</t>
  </si>
  <si>
    <t>VIA REPUBBLICA DI MONTEFIORINO 40</t>
  </si>
  <si>
    <t>94004770361</t>
  </si>
  <si>
    <t>03081000967968</t>
  </si>
  <si>
    <t>4003922448</t>
  </si>
  <si>
    <t>3024569418</t>
  </si>
  <si>
    <t>200002406221</t>
  </si>
  <si>
    <t>1001941102</t>
  </si>
  <si>
    <t>CONDOMINIO DE ROBERTI 10</t>
  </si>
  <si>
    <t>VIA ERCOLE DE ROBERTI 10</t>
  </si>
  <si>
    <t>94057600366</t>
  </si>
  <si>
    <t>03081001050196</t>
  </si>
  <si>
    <t>4003673440</t>
  </si>
  <si>
    <t>3024569534</t>
  </si>
  <si>
    <t>200004101202</t>
  </si>
  <si>
    <t>1001925922</t>
  </si>
  <si>
    <t>CONDOMINIO DI</t>
  </si>
  <si>
    <t>VIA NICOLA PISANO 46</t>
  </si>
  <si>
    <t>94071420361</t>
  </si>
  <si>
    <t>03081000930688</t>
  </si>
  <si>
    <t>4003803359</t>
  </si>
  <si>
    <t>3024569535</t>
  </si>
  <si>
    <t>200004101216</t>
  </si>
  <si>
    <t>1001928881</t>
  </si>
  <si>
    <t>CONDOMINIO RESPIGHI</t>
  </si>
  <si>
    <t>VIA OTTORINO RESPIGHI 163</t>
  </si>
  <si>
    <t>94023640363</t>
  </si>
  <si>
    <t>03081000987611</t>
  </si>
  <si>
    <t>4004012576</t>
  </si>
  <si>
    <t>3024569536</t>
  </si>
  <si>
    <t>200005039562</t>
  </si>
  <si>
    <t>1001933905</t>
  </si>
  <si>
    <t>CONDOMINIO MEUCCI</t>
  </si>
  <si>
    <t>VIA ANTONIO MEUCCI 32</t>
  </si>
  <si>
    <t>94070920361</t>
  </si>
  <si>
    <t>03081000918462</t>
  </si>
  <si>
    <t>4004013257</t>
  </si>
  <si>
    <t>3024569540</t>
  </si>
  <si>
    <t>200004089856</t>
  </si>
  <si>
    <t>1001925364</t>
  </si>
  <si>
    <t>CONDOMINIO VIA NICCOLO' DALL'ARCA</t>
  </si>
  <si>
    <t>VIA NICCOLO' DALL'ARCA 67</t>
  </si>
  <si>
    <t>94046090364</t>
  </si>
  <si>
    <t>03081000944104</t>
  </si>
  <si>
    <t>4003687530</t>
  </si>
  <si>
    <t>3024569542</t>
  </si>
  <si>
    <t>200004100916</t>
  </si>
  <si>
    <t>1001933704</t>
  </si>
  <si>
    <t>CONDOMINIO SPALLANZANI</t>
  </si>
  <si>
    <t>VIA LAZZARO SPALLANZANI 30</t>
  </si>
  <si>
    <t>80007060363</t>
  </si>
  <si>
    <t>03081000946753</t>
  </si>
  <si>
    <t>4003806514</t>
  </si>
  <si>
    <t>3024569543</t>
  </si>
  <si>
    <t>200004101218</t>
  </si>
  <si>
    <t>1001934445</t>
  </si>
  <si>
    <t>CONDOMINIO S. FAUSTINO</t>
  </si>
  <si>
    <t>VIA SERAFINO SERAFINI 70</t>
  </si>
  <si>
    <t>94091230360</t>
  </si>
  <si>
    <t>03081000970666</t>
  </si>
  <si>
    <t>4004013966</t>
  </si>
  <si>
    <t>3024569545</t>
  </si>
  <si>
    <t>200004101092</t>
  </si>
  <si>
    <t>1001925975</t>
  </si>
  <si>
    <t>CONDOMINIO PALLADIO</t>
  </si>
  <si>
    <t>VIA ANDREA PALLADIO 57</t>
  </si>
  <si>
    <t>80008500367</t>
  </si>
  <si>
    <t>03081000980970</t>
  </si>
  <si>
    <t>4003690936</t>
  </si>
  <si>
    <t>3024569546</t>
  </si>
  <si>
    <t>200003605230</t>
  </si>
  <si>
    <t>1002471971</t>
  </si>
  <si>
    <t>CONDOMINIO PALAZZO CAMPORI 115</t>
  </si>
  <si>
    <t>VIA GIUSEPPE CAMPORI 115</t>
  </si>
  <si>
    <t>94148520367</t>
  </si>
  <si>
    <t>03081000918506</t>
  </si>
  <si>
    <t>4004014443</t>
  </si>
  <si>
    <t>3024569548</t>
  </si>
  <si>
    <t>200004617484</t>
  </si>
  <si>
    <t>1001925375</t>
  </si>
  <si>
    <t>COND MONOPOLIO DI STATO</t>
  </si>
  <si>
    <t>VIA NICCOLO' DALL'ARCA 61</t>
  </si>
  <si>
    <t>94055920360</t>
  </si>
  <si>
    <t>03081000927726</t>
  </si>
  <si>
    <t>4003692129</t>
  </si>
  <si>
    <t>3024569549</t>
  </si>
  <si>
    <t>200007977359</t>
  </si>
  <si>
    <t>1001927997</t>
  </si>
  <si>
    <t>CONDOMINIO SOLE B</t>
  </si>
  <si>
    <t>VIA MARIO BONACINI 304, 2</t>
  </si>
  <si>
    <t>94002220369</t>
  </si>
  <si>
    <t>03081000953301</t>
  </si>
  <si>
    <t>4004030123</t>
  </si>
  <si>
    <t>3024569556</t>
  </si>
  <si>
    <t>200005229665</t>
  </si>
  <si>
    <t>1001936200</t>
  </si>
  <si>
    <t>CONDOMINIO GOLGI 57</t>
  </si>
  <si>
    <t>VIA CAMILLO GOLGI 57</t>
  </si>
  <si>
    <t>94171020368</t>
  </si>
  <si>
    <t>03081000944512</t>
  </si>
  <si>
    <t>4003706339</t>
  </si>
  <si>
    <t>3024569557</t>
  </si>
  <si>
    <t>200004099156</t>
  </si>
  <si>
    <t>1001933823</t>
  </si>
  <si>
    <t>CONDOMINIO FERMI</t>
  </si>
  <si>
    <t>VIA ENRICO FERMI 111</t>
  </si>
  <si>
    <t>80010040360</t>
  </si>
  <si>
    <t>03081000946983</t>
  </si>
  <si>
    <t>4003816033</t>
  </si>
  <si>
    <t>3024569558</t>
  </si>
  <si>
    <t>200004101101</t>
  </si>
  <si>
    <t>1001934512</t>
  </si>
  <si>
    <t>COND PALLADIO</t>
  </si>
  <si>
    <t>VIA PIETRO GIARDINI 290</t>
  </si>
  <si>
    <t>80011420363</t>
  </si>
  <si>
    <t>03081000947471</t>
  </si>
  <si>
    <t>4003834824</t>
  </si>
  <si>
    <t>3024569566</t>
  </si>
  <si>
    <t>200004097611</t>
  </si>
  <si>
    <t>1001934672</t>
  </si>
  <si>
    <t>COND DONATELLO</t>
  </si>
  <si>
    <t>VIA ANTONIO CARDARELLI 5</t>
  </si>
  <si>
    <t>80019980368</t>
  </si>
  <si>
    <t>03081000948107</t>
  </si>
  <si>
    <t>4003860931</t>
  </si>
  <si>
    <t>3024569567</t>
  </si>
  <si>
    <t>200004096292</t>
  </si>
  <si>
    <t>1001934856</t>
  </si>
  <si>
    <t>CONDOMINIO AGNINI</t>
  </si>
  <si>
    <t>VIA GREGORIO AGNINI 73</t>
  </si>
  <si>
    <t>94031660361</t>
  </si>
  <si>
    <t>03081000963821</t>
  </si>
  <si>
    <t>4003747807</t>
  </si>
  <si>
    <t>3024569568</t>
  </si>
  <si>
    <t>200004101199</t>
  </si>
  <si>
    <t>1001939713</t>
  </si>
  <si>
    <t>CONDOMINIO PIER DELLA VIGNA</t>
  </si>
  <si>
    <t>VIA PIER DELLA VIGNA 40</t>
  </si>
  <si>
    <t>94126450363</t>
  </si>
  <si>
    <t>03081000966618</t>
  </si>
  <si>
    <t>4003874784</t>
  </si>
  <si>
    <t>3024569408</t>
  </si>
  <si>
    <t>200002405593</t>
  </si>
  <si>
    <t>1001940692</t>
  </si>
  <si>
    <t>CONDOMINIO TAMBURINI</t>
  </si>
  <si>
    <t>VIA FORTUNATO TAMBURINI 173</t>
  </si>
  <si>
    <t>94036380361</t>
  </si>
  <si>
    <t>03081000931788</t>
  </si>
  <si>
    <t>4003849338</t>
  </si>
  <si>
    <t>3024496400</t>
  </si>
  <si>
    <t>200012692305</t>
  </si>
  <si>
    <t>1001929206</t>
  </si>
  <si>
    <t>CONDOMINIO COBER 6</t>
  </si>
  <si>
    <t>VIA FRANCESCO MALIPIERO 23</t>
  </si>
  <si>
    <t>94001420366</t>
  </si>
  <si>
    <t>03081000946176</t>
  </si>
  <si>
    <t>4003782650</t>
  </si>
  <si>
    <t>3024496406</t>
  </si>
  <si>
    <t>200012692306</t>
  </si>
  <si>
    <t>1001934284</t>
  </si>
  <si>
    <t>COND ORCHIDEA MALETTI</t>
  </si>
  <si>
    <t>VIA GIUSEPPE M. BONDIGLI 131</t>
  </si>
  <si>
    <t>94005330363</t>
  </si>
  <si>
    <t>03081000938437</t>
  </si>
  <si>
    <t>4004223866</t>
  </si>
  <si>
    <t>3024572017</t>
  </si>
  <si>
    <t>200004083972</t>
  </si>
  <si>
    <t>1001931151</t>
  </si>
  <si>
    <t>CONDOMINIO VIA CESANA 47</t>
  </si>
  <si>
    <t>VIA FRANCO CESANA 47</t>
  </si>
  <si>
    <t>94016320361</t>
  </si>
  <si>
    <t>03081000952805</t>
  </si>
  <si>
    <t>4004015792</t>
  </si>
  <si>
    <t>3024569550</t>
  </si>
  <si>
    <t>200004099616</t>
  </si>
  <si>
    <t>1001936049</t>
  </si>
  <si>
    <t>CONDOMINIO GIARDINI</t>
  </si>
  <si>
    <t>VIA PIETRO GIARDINI 511</t>
  </si>
  <si>
    <t>94012850361</t>
  </si>
  <si>
    <t>03081000953109</t>
  </si>
  <si>
    <t>4004024744</t>
  </si>
  <si>
    <t>3024569553</t>
  </si>
  <si>
    <t>200004102553</t>
  </si>
  <si>
    <t>1001936153</t>
  </si>
  <si>
    <t>CONDOMINIO LUZZO 65</t>
  </si>
  <si>
    <t>STRADELLO DEL LUZZO 65</t>
  </si>
  <si>
    <t>94018910367</t>
  </si>
  <si>
    <t>03081000905018</t>
  </si>
  <si>
    <t>4004183711</t>
  </si>
  <si>
    <t>3011984262</t>
  </si>
  <si>
    <t>200004504792</t>
  </si>
  <si>
    <t>1002792442</t>
  </si>
  <si>
    <t>CONDOMINIO VILLAFRANCA</t>
  </si>
  <si>
    <t>VIALE GIOVANNI AMENDOLA 641</t>
  </si>
  <si>
    <t>80020020360</t>
  </si>
  <si>
    <t>03081001567874</t>
  </si>
  <si>
    <t>4005469060</t>
  </si>
  <si>
    <t>3024569857</t>
  </si>
  <si>
    <t>200003815654</t>
  </si>
  <si>
    <t>1002543661</t>
  </si>
  <si>
    <t>CONDOMINIO GIOTTO</t>
  </si>
  <si>
    <t>VIA PORTOGALLO 6</t>
  </si>
  <si>
    <t>CASTELFRANCO EMILIA</t>
  </si>
  <si>
    <t>94154480365</t>
  </si>
  <si>
    <t>03081001616060</t>
  </si>
  <si>
    <t>4006358154</t>
  </si>
  <si>
    <t>3024569877</t>
  </si>
  <si>
    <t>200007728790</t>
  </si>
  <si>
    <t>1003076307</t>
  </si>
  <si>
    <t>1900094670</t>
  </si>
  <si>
    <t>CONDOMINIO STAMPA 28-40</t>
  </si>
  <si>
    <t>VIA GASPARA STAMPA 28, 40</t>
  </si>
  <si>
    <t xml:space="preserve"> MODENA</t>
  </si>
  <si>
    <t>94173790364</t>
  </si>
  <si>
    <t>03081000986827</t>
  </si>
  <si>
    <t>4003939781</t>
  </si>
  <si>
    <t>3024569881</t>
  </si>
  <si>
    <t>200004385475</t>
  </si>
  <si>
    <t>1002592828</t>
  </si>
  <si>
    <t>EX GESCAL</t>
  </si>
  <si>
    <t>STRADA MORANE 281</t>
  </si>
  <si>
    <t>80015330360</t>
  </si>
  <si>
    <t>03081000964743</t>
  </si>
  <si>
    <t>4003790933</t>
  </si>
  <si>
    <t>3024569883</t>
  </si>
  <si>
    <t>200004637861</t>
  </si>
  <si>
    <t>1001940083</t>
  </si>
  <si>
    <t>CONDOMINIO SIENA</t>
  </si>
  <si>
    <t>VIA DELLA PERGOLA 6</t>
  </si>
  <si>
    <t>94169390369</t>
  </si>
  <si>
    <t>03081001607290</t>
  </si>
  <si>
    <t>4006045039</t>
  </si>
  <si>
    <t>3024569885</t>
  </si>
  <si>
    <t>200002395764</t>
  </si>
  <si>
    <t>1001934660</t>
  </si>
  <si>
    <t>CONDOMINIO NORD EST</t>
  </si>
  <si>
    <t>VIA GIAN BATTISTA MORGAGNI 12</t>
  </si>
  <si>
    <t>94012910363</t>
  </si>
  <si>
    <t>03081001597693</t>
  </si>
  <si>
    <t>4005888947</t>
  </si>
  <si>
    <t>3024569887</t>
  </si>
  <si>
    <t>03081000934680</t>
  </si>
  <si>
    <t>4003999929</t>
  </si>
  <si>
    <t>3024569452</t>
  </si>
  <si>
    <t>200004099570</t>
  </si>
  <si>
    <t>1001930098</t>
  </si>
  <si>
    <t>CONDOMINIO FREGNI</t>
  </si>
  <si>
    <t>VIA GIUSEPPE FREGNI 175</t>
  </si>
  <si>
    <t>94087680362</t>
  </si>
  <si>
    <t>03081000929759</t>
  </si>
  <si>
    <t>4003766231</t>
  </si>
  <si>
    <t>3024501076</t>
  </si>
  <si>
    <t>200012605552</t>
  </si>
  <si>
    <t>1001928608</t>
  </si>
  <si>
    <t>CONDOMINIO EROS</t>
  </si>
  <si>
    <t>VIA GIAN BATTISTA LULLI 31</t>
  </si>
  <si>
    <t>94125750367</t>
  </si>
  <si>
    <t>03081000938692</t>
  </si>
  <si>
    <t>4004234566</t>
  </si>
  <si>
    <t>3024569831</t>
  </si>
  <si>
    <t>200004101221</t>
  </si>
  <si>
    <t>1001931240</t>
  </si>
  <si>
    <t>VIA SALUZZO 44</t>
  </si>
  <si>
    <t>80022500369</t>
  </si>
  <si>
    <t>03081000939068</t>
  </si>
  <si>
    <t>4004245679</t>
  </si>
  <si>
    <t>3024569854</t>
  </si>
  <si>
    <t>200004572041</t>
  </si>
  <si>
    <t>1001931357</t>
  </si>
  <si>
    <t>CONDOMINIO TARQUINIA 31</t>
  </si>
  <si>
    <t>VIA TARQUINIA 31</t>
  </si>
  <si>
    <t>94026360365</t>
  </si>
  <si>
    <t>03081001035833</t>
  </si>
  <si>
    <t>4004225773</t>
  </si>
  <si>
    <t>3024569862</t>
  </si>
  <si>
    <t>200002555487</t>
  </si>
  <si>
    <t>1001925250</t>
  </si>
  <si>
    <t>CONDOMINIO DELLE ROSE</t>
  </si>
  <si>
    <t>VIA CAMILLO PAGLIANI 119</t>
  </si>
  <si>
    <t>80008120364</t>
  </si>
  <si>
    <t>03081001035835</t>
  </si>
  <si>
    <t>4004225780</t>
  </si>
  <si>
    <t>3024569866</t>
  </si>
  <si>
    <t>200004097587</t>
  </si>
  <si>
    <t>1001923558</t>
  </si>
  <si>
    <t>VIA BARTOLOMEO BELLINCINI 33</t>
  </si>
  <si>
    <t>03081001549208</t>
  </si>
  <si>
    <t>4005338341</t>
  </si>
  <si>
    <t>3024569870</t>
  </si>
  <si>
    <t>200003677108</t>
  </si>
  <si>
    <t>1002495604</t>
  </si>
  <si>
    <t>CONDOMINIO LUNA 1MODENA</t>
  </si>
  <si>
    <t>VIA MAR LIGURE 11</t>
  </si>
  <si>
    <t>94150430364</t>
  </si>
  <si>
    <t>03081001549304</t>
  </si>
  <si>
    <t>4005339408</t>
  </si>
  <si>
    <t>3024569872</t>
  </si>
  <si>
    <t>200003677106</t>
  </si>
  <si>
    <t>1002495632</t>
  </si>
  <si>
    <t>CONDOMINIO SATURNO</t>
  </si>
  <si>
    <t>M, LIGURE 144</t>
  </si>
  <si>
    <t>94150420365</t>
  </si>
  <si>
    <t>03081001550795</t>
  </si>
  <si>
    <t>4005352168</t>
  </si>
  <si>
    <t>3024569874</t>
  </si>
  <si>
    <t>200005025063</t>
  </si>
  <si>
    <t>1002502999</t>
  </si>
  <si>
    <t>CONDOMINIO MICHELANGELO</t>
  </si>
  <si>
    <t>VIA MONVISO 1</t>
  </si>
  <si>
    <t>94150570367</t>
  </si>
  <si>
    <t>03081001616075</t>
  </si>
  <si>
    <t>4006358029</t>
  </si>
  <si>
    <t>3024569876</t>
  </si>
  <si>
    <t>200007728791</t>
  </si>
  <si>
    <t>1003076311</t>
  </si>
  <si>
    <t>CONDOMINIO STAMPA 54</t>
  </si>
  <si>
    <t>VIA GASPARA STAMPA 54</t>
  </si>
  <si>
    <t>94173780365</t>
  </si>
  <si>
    <t>03081000951222</t>
  </si>
  <si>
    <t>4004035842</t>
  </si>
  <si>
    <t>3024569687</t>
  </si>
  <si>
    <t>200004101055</t>
  </si>
  <si>
    <t>1001933897</t>
  </si>
  <si>
    <t>CONDOMINIO PACINOTTI 11</t>
  </si>
  <si>
    <t>VIA ANTONIO PACINOTTI 11</t>
  </si>
  <si>
    <t>94093300369</t>
  </si>
  <si>
    <t>03081000988339</t>
  </si>
  <si>
    <t>4004039344</t>
  </si>
  <si>
    <t>3024569703</t>
  </si>
  <si>
    <t>200004097433</t>
  </si>
  <si>
    <t>1001922449</t>
  </si>
  <si>
    <t>CONDOMINIO CANALINO 45</t>
  </si>
  <si>
    <t>VIA CANALINO 45</t>
  </si>
  <si>
    <t>94032610365</t>
  </si>
  <si>
    <t>03081000919497</t>
  </si>
  <si>
    <t>4004045372</t>
  </si>
  <si>
    <t>3024569704</t>
  </si>
  <si>
    <t>200004439130</t>
  </si>
  <si>
    <t>1001925669</t>
  </si>
  <si>
    <t>CONDOMINIO CASA MADRE</t>
  </si>
  <si>
    <t>VIALE DON GIOVANNI MINZO 150</t>
  </si>
  <si>
    <t>94023730362</t>
  </si>
  <si>
    <t>03081000923536</t>
  </si>
  <si>
    <t>4004166761</t>
  </si>
  <si>
    <t>3024569766</t>
  </si>
  <si>
    <t>200004100630</t>
  </si>
  <si>
    <t>1001926776</t>
  </si>
  <si>
    <t>CONDOMINIO GAETANO MOREALI 80</t>
  </si>
  <si>
    <t>VIALE GAETANO MOREALI 80</t>
  </si>
  <si>
    <t>94037930362</t>
  </si>
  <si>
    <t>03081000915803</t>
  </si>
  <si>
    <t>4004172023</t>
  </si>
  <si>
    <t>3024569768</t>
  </si>
  <si>
    <t>200004101037</t>
  </si>
  <si>
    <t>1001924556</t>
  </si>
  <si>
    <t>COND ORIENTE</t>
  </si>
  <si>
    <t>VIA PASTRENGO 46</t>
  </si>
  <si>
    <t>80018680365</t>
  </si>
  <si>
    <t>03081000921326</t>
  </si>
  <si>
    <t>4004098227</t>
  </si>
  <si>
    <t>3024569770</t>
  </si>
  <si>
    <t>200004126706</t>
  </si>
  <si>
    <t>1001926151</t>
  </si>
  <si>
    <t>CONDOMINIO ASIAGO 85 MODENA</t>
  </si>
  <si>
    <t>VIA ASIAGO 85</t>
  </si>
  <si>
    <t>80020260362</t>
  </si>
  <si>
    <t>03081000923816</t>
  </si>
  <si>
    <t>4004175617</t>
  </si>
  <si>
    <t>3024569771</t>
  </si>
  <si>
    <t>200004103927</t>
  </si>
  <si>
    <t>1001926867</t>
  </si>
  <si>
    <t>CONDOMINIO VILLA DEI FIORI</t>
  </si>
  <si>
    <t>VIALE GAETANO MOREALI 255, 1</t>
  </si>
  <si>
    <t>94000410368</t>
  </si>
  <si>
    <t>03081000993210</t>
  </si>
  <si>
    <t>4004104780</t>
  </si>
  <si>
    <t>3024569774</t>
  </si>
  <si>
    <t>200004101214</t>
  </si>
  <si>
    <t>1001927208</t>
  </si>
  <si>
    <t>CONDOMINIO GIACOMO PUCCINI 13</t>
  </si>
  <si>
    <t>VIA GIACOMO PUCCINI 13</t>
  </si>
  <si>
    <t>80020460368</t>
  </si>
  <si>
    <t>03081000955830</t>
  </si>
  <si>
    <t>4004107858</t>
  </si>
  <si>
    <t>3024569775</t>
  </si>
  <si>
    <t>200002399990</t>
  </si>
  <si>
    <t>1001937261</t>
  </si>
  <si>
    <t>CONDOMINIO QUADRIFOGLIO</t>
  </si>
  <si>
    <t>VIA RENATO PRATI 19</t>
  </si>
  <si>
    <t>94035740367</t>
  </si>
  <si>
    <t>03081000956014</t>
  </si>
  <si>
    <t>4004112970</t>
  </si>
  <si>
    <t>3024569777</t>
  </si>
  <si>
    <t>200004101170</t>
  </si>
  <si>
    <t>1001937304</t>
  </si>
  <si>
    <t>CONDOMINIO MONARI</t>
  </si>
  <si>
    <t>VIA ALFONSO PIAZZA 5</t>
  </si>
  <si>
    <t>80007300363</t>
  </si>
  <si>
    <t>03081000956078</t>
  </si>
  <si>
    <t>4004115100</t>
  </si>
  <si>
    <t>3024569779</t>
  </si>
  <si>
    <t>200004101197</t>
  </si>
  <si>
    <t>1001937314</t>
  </si>
  <si>
    <t>CONDOMINIO PIAZZA</t>
  </si>
  <si>
    <t>VIA ALFONSO PIAZZA 15</t>
  </si>
  <si>
    <t>94009250369</t>
  </si>
  <si>
    <t>03081000924120</t>
  </si>
  <si>
    <t>4004185748</t>
  </si>
  <si>
    <t>3024569781</t>
  </si>
  <si>
    <t>200008913247</t>
  </si>
  <si>
    <t>1001926961</t>
  </si>
  <si>
    <t>CONDOMINIO MONTE SABOTINO</t>
  </si>
  <si>
    <t>VIA MONTE SABOTINO 66</t>
  </si>
  <si>
    <t>80007680368</t>
  </si>
  <si>
    <t>03081000936595</t>
  </si>
  <si>
    <t>4004117402</t>
  </si>
  <si>
    <t>3024569783</t>
  </si>
  <si>
    <t>200004102559</t>
  </si>
  <si>
    <t>1001930621</t>
  </si>
  <si>
    <t>CONDOMINIO VIGNOLESE 551</t>
  </si>
  <si>
    <t>STRADA VIGNOLESE 551</t>
  </si>
  <si>
    <t>80011160365</t>
  </si>
  <si>
    <t>03081000936709</t>
  </si>
  <si>
    <t>4004123311</t>
  </si>
  <si>
    <t>3024569784</t>
  </si>
  <si>
    <t>200004089834</t>
  </si>
  <si>
    <t>1001930663</t>
  </si>
  <si>
    <t>COND LAURA</t>
  </si>
  <si>
    <t>VIA ANTONIO ARALDI 34</t>
  </si>
  <si>
    <t>94017000368</t>
  </si>
  <si>
    <t>03081000958544</t>
  </si>
  <si>
    <t>4004188468</t>
  </si>
  <si>
    <t>3024569786</t>
  </si>
  <si>
    <t>200004099374</t>
  </si>
  <si>
    <t>1001937850</t>
  </si>
  <si>
    <t>CONDOMINIO MONTANARI</t>
  </si>
  <si>
    <t>VIA ARCHIMEDE 68</t>
  </si>
  <si>
    <t>94094410365</t>
  </si>
  <si>
    <t>03081000977136</t>
  </si>
  <si>
    <t>4004201849</t>
  </si>
  <si>
    <t>3024569788</t>
  </si>
  <si>
    <t>200004099629</t>
  </si>
  <si>
    <t>1001943928</t>
  </si>
  <si>
    <t>COND GRAZIA</t>
  </si>
  <si>
    <t>VIA GIROLAMO GRAZIANI 27</t>
  </si>
  <si>
    <t>94010080367</t>
  </si>
  <si>
    <t>03081001556400</t>
  </si>
  <si>
    <t>4005392335</t>
  </si>
  <si>
    <t>3024569792</t>
  </si>
  <si>
    <t>200003291284</t>
  </si>
  <si>
    <t>1002013100</t>
  </si>
  <si>
    <t>CONDOMINIO BORELLI</t>
  </si>
  <si>
    <t>VIA VINCENZO BORELLI 91</t>
  </si>
  <si>
    <t>94112890366</t>
  </si>
  <si>
    <t>03081000938192</t>
  </si>
  <si>
    <t>4004212204</t>
  </si>
  <si>
    <t>3024569796</t>
  </si>
  <si>
    <t>200004089870</t>
  </si>
  <si>
    <t>1001931081</t>
  </si>
  <si>
    <t>CONDOMINIO ZANONI</t>
  </si>
  <si>
    <t>VIA ZANONI BARBATO 87</t>
  </si>
  <si>
    <t>94012110360</t>
  </si>
  <si>
    <t>03081001556984</t>
  </si>
  <si>
    <t>4005395363</t>
  </si>
  <si>
    <t>3024569802</t>
  </si>
  <si>
    <t>200003685641</t>
  </si>
  <si>
    <t>1001922345</t>
  </si>
  <si>
    <t>CONDOMINIO DI TORTI 17</t>
  </si>
  <si>
    <t>PIAZZALE FRANCESCO TORTI 17</t>
  </si>
  <si>
    <t>94136370361</t>
  </si>
  <si>
    <t>03081001561086</t>
  </si>
  <si>
    <t>4005418968</t>
  </si>
  <si>
    <t>3024569805</t>
  </si>
  <si>
    <t>200004953955</t>
  </si>
  <si>
    <t>1002562419</t>
  </si>
  <si>
    <t>CONDOMINIO PADOVA 15</t>
  </si>
  <si>
    <t>VIA PADOVA 15</t>
  </si>
  <si>
    <t>94155440368</t>
  </si>
  <si>
    <t>03081000917272</t>
  </si>
  <si>
    <t>4003829981</t>
  </si>
  <si>
    <t>3024585278</t>
  </si>
  <si>
    <t>03081000919545</t>
  </si>
  <si>
    <t>4004047036</t>
  </si>
  <si>
    <t>3024569706</t>
  </si>
  <si>
    <t>200004267596</t>
  </si>
  <si>
    <t>1001925711</t>
  </si>
  <si>
    <t>CONDOMINIO PORTA 82</t>
  </si>
  <si>
    <t>VIA ERMINIO PORTA 82</t>
  </si>
  <si>
    <t>94033890362</t>
  </si>
  <si>
    <t>03081000955082</t>
  </si>
  <si>
    <t>4004085348</t>
  </si>
  <si>
    <t>3024569752</t>
  </si>
  <si>
    <t>200004099358</t>
  </si>
  <si>
    <t>1001936943</t>
  </si>
  <si>
    <t>CONDOMINIO S. GIOVANNI MARIANINI 44</t>
  </si>
  <si>
    <t>VIA STEFANO GIOVANNI MARIANINI 44</t>
  </si>
  <si>
    <t>94037670364</t>
  </si>
  <si>
    <t>03081000953256</t>
  </si>
  <si>
    <t>4004091068</t>
  </si>
  <si>
    <t>3024569754</t>
  </si>
  <si>
    <t>200004103950</t>
  </si>
  <si>
    <t>1001934752</t>
  </si>
  <si>
    <t>CONDOMINIO ZATTERA</t>
  </si>
  <si>
    <t>VIA GIUSEPPE ZATTERA 34</t>
  </si>
  <si>
    <t>80025480361</t>
  </si>
  <si>
    <t>03081000986745</t>
  </si>
  <si>
    <t>4003936186</t>
  </si>
  <si>
    <t>3024569420</t>
  </si>
  <si>
    <t>200004448709</t>
  </si>
  <si>
    <t>1001947119</t>
  </si>
  <si>
    <t>CONDOMINIO PRATO VERDE</t>
  </si>
  <si>
    <t>VIA NONANTOLANA 345</t>
  </si>
  <si>
    <t>94000390362</t>
  </si>
  <si>
    <t>03081000948477</t>
  </si>
  <si>
    <t>4003875493</t>
  </si>
  <si>
    <t>3024557437</t>
  </si>
  <si>
    <t>200004096299</t>
  </si>
  <si>
    <t>1001934956</t>
  </si>
  <si>
    <t>CONDOMINIO ALLEGRI 125</t>
  </si>
  <si>
    <t>VIA ANTONIO ALLEGRI 125</t>
  </si>
  <si>
    <t>80025860364</t>
  </si>
  <si>
    <t>03081000956356</t>
  </si>
  <si>
    <t>4004124378</t>
  </si>
  <si>
    <t>3024569619</t>
  </si>
  <si>
    <t>200003757177</t>
  </si>
  <si>
    <t>1001937400</t>
  </si>
  <si>
    <t>CONDOMINIO ORCHIDEA</t>
  </si>
  <si>
    <t>STRADA FORMIGINA 55, 10</t>
  </si>
  <si>
    <t>94024490362</t>
  </si>
  <si>
    <t>03081001032435</t>
  </si>
  <si>
    <t>4004128422</t>
  </si>
  <si>
    <t>3024569620</t>
  </si>
  <si>
    <t>200002381930</t>
  </si>
  <si>
    <t>1001925457</t>
  </si>
  <si>
    <t>CONDOMINIO RIVA SAVANI</t>
  </si>
  <si>
    <t>VIA RIVA DEL GARDA 31</t>
  </si>
  <si>
    <t>94034080369</t>
  </si>
  <si>
    <t>03081000919555</t>
  </si>
  <si>
    <t>4004047278</t>
  </si>
  <si>
    <t>3024569711</t>
  </si>
  <si>
    <t>200004089869</t>
  </si>
  <si>
    <t>1001925717</t>
  </si>
  <si>
    <t>CONDOMINIO VIA TREVISO 29</t>
  </si>
  <si>
    <t>VIA TREVISO 29</t>
  </si>
  <si>
    <t>94036060369</t>
  </si>
  <si>
    <t>03081000935516</t>
  </si>
  <si>
    <t>4004052809</t>
  </si>
  <si>
    <t>3024569742</t>
  </si>
  <si>
    <t>200004097428</t>
  </si>
  <si>
    <t>1001930316</t>
  </si>
  <si>
    <t>CONDOMINIO CAMOGLI 47</t>
  </si>
  <si>
    <t>VIA CAMOGLI 47</t>
  </si>
  <si>
    <t>94036270364</t>
  </si>
  <si>
    <t>03081000919754</t>
  </si>
  <si>
    <t>4004052944</t>
  </si>
  <si>
    <t>3024569746</t>
  </si>
  <si>
    <t>200004281680</t>
  </si>
  <si>
    <t>1001925764</t>
  </si>
  <si>
    <t>CONDOMINIO FERRINI 92</t>
  </si>
  <si>
    <t>VIA CONTARDO FERRINI 92</t>
  </si>
  <si>
    <t>94066140362</t>
  </si>
  <si>
    <t>03081000919756</t>
  </si>
  <si>
    <t>4004052963</t>
  </si>
  <si>
    <t>3024569748</t>
  </si>
  <si>
    <t>200004637850</t>
  </si>
  <si>
    <t>1001925766</t>
  </si>
  <si>
    <t>CONDOMINIO FERRINI 102</t>
  </si>
  <si>
    <t>VIA FRATELLI ROSSELLI 150, M</t>
  </si>
  <si>
    <t>94078630368</t>
  </si>
  <si>
    <t>03081000935749</t>
  </si>
  <si>
    <t>4004068415</t>
  </si>
  <si>
    <t>3024569751</t>
  </si>
  <si>
    <t>200004100155</t>
  </si>
  <si>
    <t>1001930383</t>
  </si>
  <si>
    <t>CONDOMINIO LA SPEZIA 102</t>
  </si>
  <si>
    <t>VIA LA SPEZIA 102</t>
  </si>
  <si>
    <t>94075500366</t>
  </si>
  <si>
    <t>03081000922507</t>
  </si>
  <si>
    <t>4004133862</t>
  </si>
  <si>
    <t>3024569758</t>
  </si>
  <si>
    <t>200004664113</t>
  </si>
  <si>
    <t>1001926436</t>
  </si>
  <si>
    <t>CONDOMINIO GORIZIA 89</t>
  </si>
  <si>
    <t>VIA GORIZIA 89</t>
  </si>
  <si>
    <t>94070810364</t>
  </si>
  <si>
    <t>03081000919818</t>
  </si>
  <si>
    <t>4004054902</t>
  </si>
  <si>
    <t>3024569749</t>
  </si>
  <si>
    <t>200004102549</t>
  </si>
  <si>
    <t>1001925782</t>
  </si>
  <si>
    <t>CONDOMINIO VERONA</t>
  </si>
  <si>
    <t>VIA VERONA 115</t>
  </si>
  <si>
    <t>94092340366</t>
  </si>
  <si>
    <t>03081000946899</t>
  </si>
  <si>
    <t>4003812381</t>
  </si>
  <si>
    <t>3024569421</t>
  </si>
  <si>
    <t>200004097712</t>
  </si>
  <si>
    <t>1001934483</t>
  </si>
  <si>
    <t>CONDOMINIO CAVEDONE</t>
  </si>
  <si>
    <t>VIA JACOPO CAVEDONE 78</t>
  </si>
  <si>
    <t>80008600365</t>
  </si>
  <si>
    <t>03081000934287</t>
  </si>
  <si>
    <t>4003975742</t>
  </si>
  <si>
    <t>3024569435</t>
  </si>
  <si>
    <t>200004637716</t>
  </si>
  <si>
    <t>1001929980</t>
  </si>
  <si>
    <t>CONDOMINIO PINCETTI 30</t>
  </si>
  <si>
    <t>VIA IPPOLITO PINCETTI 30</t>
  </si>
  <si>
    <t>94078440362</t>
  </si>
  <si>
    <t>03081000946964</t>
  </si>
  <si>
    <t>4003815083</t>
  </si>
  <si>
    <t>3024569443</t>
  </si>
  <si>
    <t>200011536709</t>
  </si>
  <si>
    <t>1007715270</t>
  </si>
  <si>
    <t>CONDOMINIO GIARDINI 186</t>
  </si>
  <si>
    <t>VIA PIETRO GIARDINI 186</t>
  </si>
  <si>
    <t>94203870368</t>
  </si>
  <si>
    <t>03081000934509</t>
  </si>
  <si>
    <t>4003990846</t>
  </si>
  <si>
    <t>3024569445</t>
  </si>
  <si>
    <t>200004102558</t>
  </si>
  <si>
    <t>1001930048</t>
  </si>
  <si>
    <t>CONDOMINIO STRADA VIGNOLESE 328</t>
  </si>
  <si>
    <t>STRADA VIGNOLESE 328</t>
  </si>
  <si>
    <t>94107760368</t>
  </si>
  <si>
    <t>03081001010645</t>
  </si>
  <si>
    <t>4003786339</t>
  </si>
  <si>
    <t>3024569529</t>
  </si>
  <si>
    <t>200002382652</t>
  </si>
  <si>
    <t>1001925958</t>
  </si>
  <si>
    <t>CONDOMINIO PERUGINO 31</t>
  </si>
  <si>
    <t>VIA DEL PERUGINO 31</t>
  </si>
  <si>
    <t>94075630361</t>
  </si>
  <si>
    <t>03081000919146</t>
  </si>
  <si>
    <t>4004034251</t>
  </si>
  <si>
    <t>3024569654</t>
  </si>
  <si>
    <t>200004126714</t>
  </si>
  <si>
    <t>1001925581</t>
  </si>
  <si>
    <t>CONDOMINIO VIA VICENZA 104-120</t>
  </si>
  <si>
    <t>VIA VICENZA 120</t>
  </si>
  <si>
    <t>94154140365</t>
  </si>
  <si>
    <t>03081001607289</t>
  </si>
  <si>
    <t>4006044952</t>
  </si>
  <si>
    <t>3024569516</t>
  </si>
  <si>
    <t>03081000953313</t>
  </si>
  <si>
    <t>4004030438</t>
  </si>
  <si>
    <t>3024569651</t>
  </si>
  <si>
    <t>200002398360</t>
  </si>
  <si>
    <t>1001936206</t>
  </si>
  <si>
    <t>COND MURATORI-GOLGI</t>
  </si>
  <si>
    <t>VIA CAMILLO GOLGI 42</t>
  </si>
  <si>
    <t>94009010367</t>
  </si>
  <si>
    <t>03081000922789</t>
  </si>
  <si>
    <t>4004143458</t>
  </si>
  <si>
    <t>3024569622</t>
  </si>
  <si>
    <t>200004101210</t>
  </si>
  <si>
    <t>1001926535</t>
  </si>
  <si>
    <t>CONDOMINIO VIA PORDENONE 13</t>
  </si>
  <si>
    <t>VIA PORDENONE 13</t>
  </si>
  <si>
    <t>94030090362</t>
  </si>
  <si>
    <t>03081000922864</t>
  </si>
  <si>
    <t>4004146565</t>
  </si>
  <si>
    <t>3024569760</t>
  </si>
  <si>
    <t>200005033108</t>
  </si>
  <si>
    <t>1001926566</t>
  </si>
  <si>
    <t>CONDOMINIO CONSULTA</t>
  </si>
  <si>
    <t>VIA CIVIDALE 73</t>
  </si>
  <si>
    <t>94029330365</t>
  </si>
  <si>
    <t>03081000936181</t>
  </si>
  <si>
    <t>4004092687</t>
  </si>
  <si>
    <t>3024569764</t>
  </si>
  <si>
    <t>200004100919</t>
  </si>
  <si>
    <t>1001930492</t>
  </si>
  <si>
    <t>CONDOMINIO  SPOTORNO 62</t>
  </si>
  <si>
    <t>VIA SPOTORNO 62</t>
  </si>
  <si>
    <t>80013340361</t>
  </si>
  <si>
    <t>03081000946084</t>
  </si>
  <si>
    <t>4003778664</t>
  </si>
  <si>
    <t>3024569426</t>
  </si>
  <si>
    <t>200004875832</t>
  </si>
  <si>
    <t>1001934259</t>
  </si>
  <si>
    <t>CONDOMINIO GLORIA</t>
  </si>
  <si>
    <t>VIA PILLIO DA MEDICINA 88</t>
  </si>
  <si>
    <t>94169380360</t>
  </si>
  <si>
    <t>03081000911145</t>
  </si>
  <si>
    <t>4003795606</t>
  </si>
  <si>
    <t>3024569429</t>
  </si>
  <si>
    <t>200002378695</t>
  </si>
  <si>
    <t>1001923241</t>
  </si>
  <si>
    <t>CONDOMINIO FLLI VIOLI</t>
  </si>
  <si>
    <t>VIALE MEDAGLIE D'ORO 35</t>
  </si>
  <si>
    <t>80006540365</t>
  </si>
  <si>
    <t>03081000969666</t>
  </si>
  <si>
    <t>4003978007</t>
  </si>
  <si>
    <t>3024569440</t>
  </si>
  <si>
    <t>200004099371</t>
  </si>
  <si>
    <t>1001941632</t>
  </si>
  <si>
    <t>CONDOMINIO LA MODENELLA</t>
  </si>
  <si>
    <t>VIA CESARE COSTA 57</t>
  </si>
  <si>
    <t>94024100367</t>
  </si>
  <si>
    <t>03081000943332</t>
  </si>
  <si>
    <t>4003652073</t>
  </si>
  <si>
    <t>3024569441</t>
  </si>
  <si>
    <t>200004637853</t>
  </si>
  <si>
    <t>1001933480</t>
  </si>
  <si>
    <t>CONDOMINIO BAROZZI 40-9</t>
  </si>
  <si>
    <t>VIALE JACOPO BAROZZI 40, 9</t>
  </si>
  <si>
    <t>94160380369</t>
  </si>
  <si>
    <t>03081000934360</t>
  </si>
  <si>
    <t>4003979352</t>
  </si>
  <si>
    <t>3024569442</t>
  </si>
  <si>
    <t>200004097579</t>
  </si>
  <si>
    <t>1001930007</t>
  </si>
  <si>
    <t>CONDOMINIO CUCCHIARI 171</t>
  </si>
  <si>
    <t>VIA DOMENICO CUCCHIARI 171</t>
  </si>
  <si>
    <t>94006790367</t>
  </si>
  <si>
    <t>03081000947329</t>
  </si>
  <si>
    <t>4003829393</t>
  </si>
  <si>
    <t>3024569447</t>
  </si>
  <si>
    <t>03081001010837</t>
  </si>
  <si>
    <t>4003791933</t>
  </si>
  <si>
    <t>3024585217</t>
  </si>
  <si>
    <t>200002415893</t>
  </si>
  <si>
    <t>1001947053</t>
  </si>
  <si>
    <t>CONDOMINIO VITERBO 60MODENA</t>
  </si>
  <si>
    <t>VIA VITERBO 60</t>
  </si>
  <si>
    <t>94003450361</t>
  </si>
  <si>
    <t>03081000958494</t>
  </si>
  <si>
    <t>4004186667</t>
  </si>
  <si>
    <t>3024569649</t>
  </si>
  <si>
    <t>200004099994</t>
  </si>
  <si>
    <t>1001937867</t>
  </si>
  <si>
    <t>CONDOMINIO VIA IPPOCRATE 51</t>
  </si>
  <si>
    <t>VIA IPPOCRATE 51</t>
  </si>
  <si>
    <t>94002840364</t>
  </si>
  <si>
    <t>03081001022134</t>
  </si>
  <si>
    <t>4003814051</t>
  </si>
  <si>
    <t>3024569424</t>
  </si>
  <si>
    <t>200004059768</t>
  </si>
  <si>
    <t>1001929906</t>
  </si>
  <si>
    <t>CONDOMINIO SMERALDO A</t>
  </si>
  <si>
    <t>VIA LUIGI CARBONIERI 64, 1</t>
  </si>
  <si>
    <t>94037280362</t>
  </si>
  <si>
    <t>03081000924839</t>
  </si>
  <si>
    <t>4003768761</t>
  </si>
  <si>
    <t>3024569425</t>
  </si>
  <si>
    <t>200011521464</t>
  </si>
  <si>
    <t>1007182724</t>
  </si>
  <si>
    <t>CONDOMINIO RAVENNA</t>
  </si>
  <si>
    <t>VIALE DON GIOVANNI MINZONI 132, 7</t>
  </si>
  <si>
    <t>94201470369</t>
  </si>
  <si>
    <t>03081000960218</t>
  </si>
  <si>
    <t>4003599881</t>
  </si>
  <si>
    <t>3024569430</t>
  </si>
  <si>
    <t>200005025062</t>
  </si>
  <si>
    <t>1001938341</t>
  </si>
  <si>
    <t>VIA UCCELLIERA 41</t>
  </si>
  <si>
    <t>94075430366</t>
  </si>
  <si>
    <t>03081000934080</t>
  </si>
  <si>
    <t>4003963354</t>
  </si>
  <si>
    <t>3024569431</t>
  </si>
  <si>
    <t>200004100912</t>
  </si>
  <si>
    <t>1001929909</t>
  </si>
  <si>
    <t>CONDOMINIO  LUIGI CARBONIERI 64/3</t>
  </si>
  <si>
    <t>VIA LUIGI CARBONIERI 64, 3</t>
  </si>
  <si>
    <t>94023680369</t>
  </si>
  <si>
    <t>03081000978651</t>
  </si>
  <si>
    <t>4003601175</t>
  </si>
  <si>
    <t>3024569432</t>
  </si>
  <si>
    <t>200004100505</t>
  </si>
  <si>
    <t>1001944259</t>
  </si>
  <si>
    <t>CONDOMINIO MONTEFIORINO</t>
  </si>
  <si>
    <t>VIA REPUBBLICA DI MONTEFIORINO 30</t>
  </si>
  <si>
    <t>94025550362</t>
  </si>
  <si>
    <t>03081000961769</t>
  </si>
  <si>
    <t>4003649724</t>
  </si>
  <si>
    <t>3024569439</t>
  </si>
  <si>
    <t>200004099362</t>
  </si>
  <si>
    <t>1001938929</t>
  </si>
  <si>
    <t>RESIDENZIALE MERCALLI</t>
  </si>
  <si>
    <t>VIA GIUSEPPE MERCALLI 35</t>
  </si>
  <si>
    <t>94027360364</t>
  </si>
  <si>
    <t>03081001008543</t>
  </si>
  <si>
    <t>4004006951</t>
  </si>
  <si>
    <t>3024569531</t>
  </si>
  <si>
    <t>200004658887</t>
  </si>
  <si>
    <t>1002008474</t>
  </si>
  <si>
    <t>CONDOMINIO CORTICELLI</t>
  </si>
  <si>
    <t>VIA GIACOMO PUCCINI 67</t>
  </si>
  <si>
    <t>94115670369</t>
  </si>
  <si>
    <t>03081000952664</t>
  </si>
  <si>
    <t>4004011402</t>
  </si>
  <si>
    <t>3024569533</t>
  </si>
  <si>
    <t>200004618094</t>
  </si>
  <si>
    <t>1001936011</t>
  </si>
  <si>
    <t>COND. SIGNORELLI 63</t>
  </si>
  <si>
    <t>VIA LUCA SIGNORELLI 63</t>
  </si>
  <si>
    <t>94065230362</t>
  </si>
  <si>
    <t>03081000937209</t>
  </si>
  <si>
    <t>4004157572</t>
  </si>
  <si>
    <t>3024569637</t>
  </si>
  <si>
    <t>200004681106</t>
  </si>
  <si>
    <t>1001930853</t>
  </si>
  <si>
    <t>CONDOMINIO BOLOGNA</t>
  </si>
  <si>
    <t>VIA TITO SPERI 4</t>
  </si>
  <si>
    <t>94059850365</t>
  </si>
  <si>
    <t>03081000926254</t>
  </si>
  <si>
    <t>4003634237</t>
  </si>
  <si>
    <t>3024569438</t>
  </si>
  <si>
    <t>200004101159</t>
  </si>
  <si>
    <t>1001927586</t>
  </si>
  <si>
    <t>CONDOMINIO PELUSIA 15</t>
  </si>
  <si>
    <t>VIA PELUSIA 15</t>
  </si>
  <si>
    <t>94031280368</t>
  </si>
  <si>
    <t>03081000966379</t>
  </si>
  <si>
    <t>4003864362</t>
  </si>
  <si>
    <t>3024569576</t>
  </si>
  <si>
    <t>200004103520</t>
  </si>
  <si>
    <t>1001940612</t>
  </si>
  <si>
    <t>CONDOMINIO CAPRICCIO</t>
  </si>
  <si>
    <t>VIA GIAN MARIA BARBIERI 46</t>
  </si>
  <si>
    <t>94038100361</t>
  </si>
  <si>
    <t>03081001463499</t>
  </si>
  <si>
    <t>4003560510</t>
  </si>
  <si>
    <t>3024569409</t>
  </si>
  <si>
    <t>200004126710</t>
  </si>
  <si>
    <t>1001907983</t>
  </si>
  <si>
    <t>CONDOMINIO VIA BARALDI 56</t>
  </si>
  <si>
    <t>VIA GIUSEPPE BARALDI 56</t>
  </si>
  <si>
    <t>94074720361</t>
  </si>
  <si>
    <t>03081000966836</t>
  </si>
  <si>
    <t>4003884061</t>
  </si>
  <si>
    <t>3024569411</t>
  </si>
  <si>
    <t>200004654529</t>
  </si>
  <si>
    <t>1001940743</t>
  </si>
  <si>
    <t>CONDOMINIO  TAMBURINI</t>
  </si>
  <si>
    <t>VIA FORTUNATO TAMBURINI 198</t>
  </si>
  <si>
    <t>94033930366</t>
  </si>
  <si>
    <t>03081001463394</t>
  </si>
  <si>
    <t>4003567947</t>
  </si>
  <si>
    <t>3024569412</t>
  </si>
  <si>
    <t>200006053099</t>
  </si>
  <si>
    <t>1001940690</t>
  </si>
  <si>
    <t>CONDOMINIO TAMBURINI 169</t>
  </si>
  <si>
    <t>VIA FORTUNATO TAMBURINI 169</t>
  </si>
  <si>
    <t>80009000367</t>
  </si>
  <si>
    <t>03081000986825</t>
  </si>
  <si>
    <t>4003939693</t>
  </si>
  <si>
    <t>3024569423</t>
  </si>
  <si>
    <t>03081001591098</t>
  </si>
  <si>
    <t>4005781267</t>
  </si>
  <si>
    <t>3024586516</t>
  </si>
  <si>
    <t>200004541442</t>
  </si>
  <si>
    <t>1002693867</t>
  </si>
  <si>
    <t>CONDOMINIO DIREZIONALE AMENDOLA 150</t>
  </si>
  <si>
    <t>VIALE GIOVANNI AMENDOLA 150</t>
  </si>
  <si>
    <t>94161380368</t>
  </si>
  <si>
    <t>03081000931444</t>
  </si>
  <si>
    <t>4003835601</t>
  </si>
  <si>
    <t>3024569454</t>
  </si>
  <si>
    <t>200003533987</t>
  </si>
  <si>
    <t>1001929119</t>
  </si>
  <si>
    <t>COND IMMOBILIARE EST 6</t>
  </si>
  <si>
    <t>VIA DEGLI SCARLATTI 181</t>
  </si>
  <si>
    <t>94022980364</t>
  </si>
  <si>
    <t>03081000970411</t>
  </si>
  <si>
    <t>4004001987</t>
  </si>
  <si>
    <t>3024569455</t>
  </si>
  <si>
    <t>200002407461</t>
  </si>
  <si>
    <t>1001941907</t>
  </si>
  <si>
    <t>CONDOMINIO DI ZANNI G</t>
  </si>
  <si>
    <t>VIA GIOVANNI PASCOLI 44</t>
  </si>
  <si>
    <t>94013920361</t>
  </si>
  <si>
    <t>03081000943560</t>
  </si>
  <si>
    <t>4003661940</t>
  </si>
  <si>
    <t>3024569456</t>
  </si>
  <si>
    <t>200004319102</t>
  </si>
  <si>
    <t>1002289796</t>
  </si>
  <si>
    <t>CONDOMINIO VIA RANGONI 40 MODENA</t>
  </si>
  <si>
    <t>VIA GUIDO RANGONI 40</t>
  </si>
  <si>
    <t>94024550363</t>
  </si>
  <si>
    <t>03081001052849</t>
  </si>
  <si>
    <t>4003883195</t>
  </si>
  <si>
    <t>3024569410</t>
  </si>
  <si>
    <t>200004097595</t>
  </si>
  <si>
    <t>1002017249</t>
  </si>
  <si>
    <t>CONDOMINIO DIREZIONALE N3</t>
  </si>
  <si>
    <t>VIA MARIO VELLANI MARCHI 20</t>
  </si>
  <si>
    <t>94122780367</t>
  </si>
  <si>
    <t>03081000967148</t>
  </si>
  <si>
    <t>4003895045</t>
  </si>
  <si>
    <t>3024569415</t>
  </si>
  <si>
    <t>200004100170</t>
  </si>
  <si>
    <t>1001940859</t>
  </si>
  <si>
    <t>CONDOMINIO LODOVICO LANA 8</t>
  </si>
  <si>
    <t>VIA LODOVICO LANA 8</t>
  </si>
  <si>
    <t>94033720361</t>
  </si>
  <si>
    <t>03081001033903</t>
  </si>
  <si>
    <t>4004170168</t>
  </si>
  <si>
    <t>3024569648</t>
  </si>
  <si>
    <t>200003880543</t>
  </si>
  <si>
    <t>1001941303</t>
  </si>
  <si>
    <t>CONDOMINIO PALAZZINA</t>
  </si>
  <si>
    <t>VIALE VITTORIO VENETO 80</t>
  </si>
  <si>
    <t>94060460360</t>
  </si>
  <si>
    <t>61610000003963</t>
  </si>
  <si>
    <t>4008022914</t>
  </si>
  <si>
    <t>3024569878</t>
  </si>
  <si>
    <t>200008909938</t>
  </si>
  <si>
    <t>1005710293</t>
  </si>
  <si>
    <t>CONDOMINIO STELLA</t>
  </si>
  <si>
    <t>VIA GIOVANNI SPAGGIARI 77</t>
  </si>
  <si>
    <t>94191550360</t>
  </si>
  <si>
    <t>61610000002499</t>
  </si>
  <si>
    <t>4008037450</t>
  </si>
  <si>
    <t>3024569879</t>
  </si>
  <si>
    <t>200003774018</t>
  </si>
  <si>
    <t>1001934271</t>
  </si>
  <si>
    <t>CONDOMINIO MATARELLI</t>
  </si>
  <si>
    <t>VIA NICOLO' MATARELLI 67, 1</t>
  </si>
  <si>
    <t>94026150360</t>
  </si>
  <si>
    <t>03081000910330</t>
  </si>
  <si>
    <t>4004032370</t>
  </si>
  <si>
    <t>3024569652</t>
  </si>
  <si>
    <t>200004099359</t>
  </si>
  <si>
    <t>1001922852</t>
  </si>
  <si>
    <t>CONDOMINIO M. DELLA LIBERTA' 28</t>
  </si>
  <si>
    <t>VIALE MARTIRI DELLA LIBERTA' 28</t>
  </si>
  <si>
    <t>94082620363</t>
  </si>
  <si>
    <t>03081000910499</t>
  </si>
  <si>
    <t>4004125367</t>
  </si>
  <si>
    <t>3021926189</t>
  </si>
  <si>
    <t>200002378323</t>
  </si>
  <si>
    <t>1001922965</t>
  </si>
  <si>
    <t>CONDOMINIO LA PERLA</t>
  </si>
  <si>
    <t>VIA FRANCESCO PRAMPOLINI 119</t>
  </si>
  <si>
    <t>94029960369</t>
  </si>
  <si>
    <t>03081000922046</t>
  </si>
  <si>
    <t>4004119127</t>
  </si>
  <si>
    <t>3024585366</t>
  </si>
  <si>
    <t>200004089849</t>
  </si>
  <si>
    <t>1001926313</t>
  </si>
  <si>
    <t>CONDOMINIO LONGHENA</t>
  </si>
  <si>
    <t>VIA BALDASSARRE LONGHENA 41</t>
  </si>
  <si>
    <t>94016990361</t>
  </si>
  <si>
    <t>61610000008202</t>
  </si>
  <si>
    <t>4009338771</t>
  </si>
  <si>
    <t>3019814837</t>
  </si>
  <si>
    <t>200010342258</t>
  </si>
  <si>
    <t>1006992391</t>
  </si>
  <si>
    <t>PZNLGASNEW</t>
  </si>
  <si>
    <t>CONDOMINIO PORTOFINO</t>
  </si>
  <si>
    <t>VIA PORTOFINO 64</t>
  </si>
  <si>
    <t>94198860366</t>
  </si>
  <si>
    <t>3080000156532</t>
  </si>
  <si>
    <t>4005135429</t>
  </si>
  <si>
    <t>3006238561</t>
  </si>
  <si>
    <t>200003458356</t>
  </si>
  <si>
    <t>1002386245</t>
  </si>
  <si>
    <t>ACQUA</t>
  </si>
  <si>
    <t/>
  </si>
  <si>
    <t>CONDOMINIO RES. KETTY</t>
  </si>
  <si>
    <t>VIA ADOLFO VENTURI 13, E</t>
  </si>
  <si>
    <t>FORMIGINE</t>
  </si>
  <si>
    <t>94061010362</t>
  </si>
  <si>
    <t>2504502</t>
  </si>
  <si>
    <t>4003710756</t>
  </si>
  <si>
    <t>3004353550</t>
  </si>
  <si>
    <t>200002380280</t>
  </si>
  <si>
    <t>1001924341</t>
  </si>
  <si>
    <t>VIA C A DALLA CHIESA 87</t>
  </si>
  <si>
    <t>94014270360</t>
  </si>
  <si>
    <t>2513560</t>
  </si>
  <si>
    <t>4003838261</t>
  </si>
  <si>
    <t>3004101678</t>
  </si>
  <si>
    <t>200002390745</t>
  </si>
  <si>
    <t>00000003080000084795</t>
  </si>
  <si>
    <t>4004824583</t>
  </si>
  <si>
    <t>3019792946</t>
  </si>
  <si>
    <t>200003244947</t>
  </si>
  <si>
    <t>1002247838</t>
  </si>
  <si>
    <t>CONDOMINIO BACCO</t>
  </si>
  <si>
    <t>VIA GIOVANNI SPAGGIARI 91</t>
  </si>
  <si>
    <t>94134450363</t>
  </si>
  <si>
    <t>2521083</t>
  </si>
  <si>
    <t>4003784076</t>
  </si>
  <si>
    <t>3004062446</t>
  </si>
  <si>
    <t>200002401927</t>
  </si>
  <si>
    <t>2516887</t>
  </si>
  <si>
    <t>4003630350</t>
  </si>
  <si>
    <t>3003960674</t>
  </si>
  <si>
    <t>200002429910</t>
  </si>
  <si>
    <t>2517105</t>
  </si>
  <si>
    <t>4003638151</t>
  </si>
  <si>
    <t>3003960862</t>
  </si>
  <si>
    <t>200002395902</t>
  </si>
  <si>
    <t>2523970</t>
  </si>
  <si>
    <t>4003888285</t>
  </si>
  <si>
    <t>3004131466</t>
  </si>
  <si>
    <t>200002405668</t>
  </si>
  <si>
    <t>2611575</t>
  </si>
  <si>
    <t>4003789750</t>
  </si>
  <si>
    <t>3004235746</t>
  </si>
  <si>
    <t>200002538780</t>
  </si>
  <si>
    <t>1002009395</t>
  </si>
  <si>
    <t>CONDOMINIO BUONARROTI 5</t>
  </si>
  <si>
    <t>VIA MICHELANGELO BUONARROTI 5</t>
  </si>
  <si>
    <t>94006050366</t>
  </si>
  <si>
    <t>2506980</t>
  </si>
  <si>
    <t>4003731475</t>
  </si>
  <si>
    <t>3004335023</t>
  </si>
  <si>
    <t>200002382724</t>
  </si>
  <si>
    <t>1001926003</t>
  </si>
  <si>
    <t>CONDOMINIO LOTTO P</t>
  </si>
  <si>
    <t>VIA DEL PERUGINO 59</t>
  </si>
  <si>
    <t>94003560367</t>
  </si>
  <si>
    <t>2518745</t>
  </si>
  <si>
    <t>4003698651</t>
  </si>
  <si>
    <t>3004004306</t>
  </si>
  <si>
    <t>200002398112</t>
  </si>
  <si>
    <t>2532121</t>
  </si>
  <si>
    <t>4004275999</t>
  </si>
  <si>
    <t>3004314059</t>
  </si>
  <si>
    <t>200002415172</t>
  </si>
  <si>
    <t>1001946915</t>
  </si>
  <si>
    <t>CONDOMINIO CAMPANELLA 58</t>
  </si>
  <si>
    <t>VIA CAMPANELLA 58</t>
  </si>
  <si>
    <t>94128550368</t>
  </si>
  <si>
    <t>2532162</t>
  </si>
  <si>
    <t>4004276816</t>
  </si>
  <si>
    <t>3004314085</t>
  </si>
  <si>
    <t>200002415235</t>
  </si>
  <si>
    <t>1001946957</t>
  </si>
  <si>
    <t>CONDOMINIO MODONELLA</t>
  </si>
  <si>
    <t>VIA MODONELLA 21</t>
  </si>
  <si>
    <t>94012640366</t>
  </si>
  <si>
    <t>2504130</t>
  </si>
  <si>
    <t>4003661986</t>
  </si>
  <si>
    <t>3004327505</t>
  </si>
  <si>
    <t>200002380028</t>
  </si>
  <si>
    <t>1001924159</t>
  </si>
  <si>
    <t>CONDOMINIO WALTER TOBAGI 44</t>
  </si>
  <si>
    <t>VIA WALTER TOBAGI 44</t>
  </si>
  <si>
    <t>94009900369</t>
  </si>
  <si>
    <t>2524227</t>
  </si>
  <si>
    <t>4003901299</t>
  </si>
  <si>
    <t>3004145184</t>
  </si>
  <si>
    <t>200002405959</t>
  </si>
  <si>
    <t>1001940920</t>
  </si>
  <si>
    <t>CONDOMINIO GUARINI</t>
  </si>
  <si>
    <t>VIA GUARINO GUARINI 80</t>
  </si>
  <si>
    <t>94105620366</t>
  </si>
  <si>
    <t>2507004</t>
  </si>
  <si>
    <t>4003750044</t>
  </si>
  <si>
    <t>3004349565</t>
  </si>
  <si>
    <t>200002382746</t>
  </si>
  <si>
    <t>2537800</t>
  </si>
  <si>
    <t>4003888953</t>
  </si>
  <si>
    <t>3003934032</t>
  </si>
  <si>
    <t>200002382594</t>
  </si>
  <si>
    <t>1001925908</t>
  </si>
  <si>
    <t>COND VIALE AMENDOLA 432</t>
  </si>
  <si>
    <t>VIALE GIOVANNI AMENDOLA 432</t>
  </si>
  <si>
    <t>94033070361</t>
  </si>
  <si>
    <t>2539748</t>
  </si>
  <si>
    <t>4004003426</t>
  </si>
  <si>
    <t>3003999157</t>
  </si>
  <si>
    <t>200002425143</t>
  </si>
  <si>
    <t>1001962512</t>
  </si>
  <si>
    <t>CONDOMINIO LUNA</t>
  </si>
  <si>
    <t>VIA D'AVIA NORD 31, 2</t>
  </si>
  <si>
    <t>94062340362</t>
  </si>
  <si>
    <t>00000003080000086463</t>
  </si>
  <si>
    <t>4004831303</t>
  </si>
  <si>
    <t>3005859159</t>
  </si>
  <si>
    <t>200003074994</t>
  </si>
  <si>
    <t>1002272336</t>
  </si>
  <si>
    <t>CONDOMINIO CASACLIMA</t>
  </si>
  <si>
    <t>VIA GIULIO BENASSI 81</t>
  </si>
  <si>
    <t>94138730364</t>
  </si>
  <si>
    <t>2517792</t>
  </si>
  <si>
    <t>4003663510</t>
  </si>
  <si>
    <t>3006894403</t>
  </si>
  <si>
    <t>200003773751</t>
  </si>
  <si>
    <t>1001935178</t>
  </si>
  <si>
    <t>CONDOMINIO BELVEDERE</t>
  </si>
  <si>
    <t>VIA FRANCESCO BACONE 12, 2</t>
  </si>
  <si>
    <t>94027190365</t>
  </si>
  <si>
    <t>2530868</t>
  </si>
  <si>
    <t>4004248565</t>
  </si>
  <si>
    <t>3004287475</t>
  </si>
  <si>
    <t>200002479364</t>
  </si>
  <si>
    <t>1001945978</t>
  </si>
  <si>
    <t>CONDOMINIO REITER</t>
  </si>
  <si>
    <t>VIALE VIRGINIA REITER 115</t>
  </si>
  <si>
    <t>94032970363</t>
  </si>
  <si>
    <t>2502767</t>
  </si>
  <si>
    <t>4003722789</t>
  </si>
  <si>
    <t>3004017434</t>
  </si>
  <si>
    <t>200002378236</t>
  </si>
  <si>
    <t>1001922901</t>
  </si>
  <si>
    <t>CONDOMINIO NICOLA FABRIZI 91</t>
  </si>
  <si>
    <t>VIALE NICOLA FABRIZI 91</t>
  </si>
  <si>
    <t>94009290365</t>
  </si>
  <si>
    <t>2538707</t>
  </si>
  <si>
    <t>4003941793</t>
  </si>
  <si>
    <t>3003966811</t>
  </si>
  <si>
    <t>200002423554</t>
  </si>
  <si>
    <t>1001962009</t>
  </si>
  <si>
    <t>VIA CARLO BONI 24</t>
  </si>
  <si>
    <t>94057430368</t>
  </si>
  <si>
    <t>2532517</t>
  </si>
  <si>
    <t>4003673913</t>
  </si>
  <si>
    <t>3006878511</t>
  </si>
  <si>
    <t>200003774075</t>
  </si>
  <si>
    <t>2622553</t>
  </si>
  <si>
    <t>4004168712</t>
  </si>
  <si>
    <t>3003993839</t>
  </si>
  <si>
    <t>200002556774</t>
  </si>
  <si>
    <t>1002013960</t>
  </si>
  <si>
    <t>CONDOMINIO BIOVERDE</t>
  </si>
  <si>
    <t>VIA GIOVANNI GUARESCHI 171</t>
  </si>
  <si>
    <t>94115790365</t>
  </si>
  <si>
    <t>2512986</t>
  </si>
  <si>
    <t>4003814563</t>
  </si>
  <si>
    <t>3004086156</t>
  </si>
  <si>
    <t>200002390177</t>
  </si>
  <si>
    <t>1001930925</t>
  </si>
  <si>
    <t>CONDOMINIO DI ARIANNA</t>
  </si>
  <si>
    <t>VIA MAFALDA DI SAVOIA 10</t>
  </si>
  <si>
    <t>94023740361</t>
  </si>
  <si>
    <t>2606584</t>
  </si>
  <si>
    <t>4003599410</t>
  </si>
  <si>
    <t>3004094417</t>
  </si>
  <si>
    <t>200002530028</t>
  </si>
  <si>
    <t>1002007341</t>
  </si>
  <si>
    <t>CONDOMINIO SERENELLA</t>
  </si>
  <si>
    <t>VIA DANTE ALIGHIERI 14</t>
  </si>
  <si>
    <t>94075040363</t>
  </si>
  <si>
    <t>2544226</t>
  </si>
  <si>
    <t>4004256457</t>
  </si>
  <si>
    <t>3004128666</t>
  </si>
  <si>
    <t>200002430044</t>
  </si>
  <si>
    <t>1001964334</t>
  </si>
  <si>
    <t>CONDOMINIO RONDELLI 59</t>
  </si>
  <si>
    <t>VIA GEMINIANO RONDELLI 59</t>
  </si>
  <si>
    <t>94072010369</t>
  </si>
  <si>
    <t>2507442</t>
  </si>
  <si>
    <t>4004104620</t>
  </si>
  <si>
    <t>3003970949</t>
  </si>
  <si>
    <t>200002383391</t>
  </si>
  <si>
    <t>2513035</t>
  </si>
  <si>
    <t>4003816407</t>
  </si>
  <si>
    <t>3004086198</t>
  </si>
  <si>
    <t>200002390202</t>
  </si>
  <si>
    <t>1001930946</t>
  </si>
  <si>
    <t>CONDOMINIO MAFALDA DI SAVOIA 40</t>
  </si>
  <si>
    <t>VIA MAFALDA DI SAVOIA 40</t>
  </si>
  <si>
    <t>94023720363</t>
  </si>
  <si>
    <t>2513058</t>
  </si>
  <si>
    <t>4003817325</t>
  </si>
  <si>
    <t>3004086217</t>
  </si>
  <si>
    <t>200002390223</t>
  </si>
  <si>
    <t>1001930961</t>
  </si>
  <si>
    <t>CONDOMINIO ELEONORA</t>
  </si>
  <si>
    <t>VIA AURELIO SAFFI 27</t>
  </si>
  <si>
    <t>94023620365</t>
  </si>
  <si>
    <t>2513059</t>
  </si>
  <si>
    <t>4003817357</t>
  </si>
  <si>
    <t>3004086218</t>
  </si>
  <si>
    <t>200002390224</t>
  </si>
  <si>
    <t>1001930962</t>
  </si>
  <si>
    <t>VIA AURELIO SAFFI 25</t>
  </si>
  <si>
    <t>2510995</t>
  </si>
  <si>
    <t>4004120403</t>
  </si>
  <si>
    <t>3020287864</t>
  </si>
  <si>
    <t>200010600589</t>
  </si>
  <si>
    <t>2625984</t>
  </si>
  <si>
    <t>4003640376</t>
  </si>
  <si>
    <t>3004120707</t>
  </si>
  <si>
    <t>200002570088</t>
  </si>
  <si>
    <t>1002015194</t>
  </si>
  <si>
    <t>CONDOMINIO MULLER</t>
  </si>
  <si>
    <t>VIALE EUCLIDE 80</t>
  </si>
  <si>
    <t>94118470361</t>
  </si>
  <si>
    <t>2626120</t>
  </si>
  <si>
    <t>4003644918</t>
  </si>
  <si>
    <t>3004120838</t>
  </si>
  <si>
    <t>200002562548</t>
  </si>
  <si>
    <t>1002015254</t>
  </si>
  <si>
    <t>CONDOMINIO FILIPPO</t>
  </si>
  <si>
    <t>VIA OSOPPO 25</t>
  </si>
  <si>
    <t>94116850366</t>
  </si>
  <si>
    <t>2502618</t>
  </si>
  <si>
    <t>4003660371</t>
  </si>
  <si>
    <t>3003974894</t>
  </si>
  <si>
    <t>200002378006</t>
  </si>
  <si>
    <t>1001922737</t>
  </si>
  <si>
    <t>CONDOMINIO RUA PIOPPA 50</t>
  </si>
  <si>
    <t>RUA PIOPPA 50</t>
  </si>
  <si>
    <t>94071740362</t>
  </si>
  <si>
    <t>2506048</t>
  </si>
  <si>
    <t>4004166757</t>
  </si>
  <si>
    <t>3004063342</t>
  </si>
  <si>
    <t>200002381820</t>
  </si>
  <si>
    <t>2578242</t>
  </si>
  <si>
    <t>4003961912</t>
  </si>
  <si>
    <t>3004445694</t>
  </si>
  <si>
    <t>200002479939</t>
  </si>
  <si>
    <t>1001934370</t>
  </si>
  <si>
    <t>CONDOMINIO VIALE DELLA PACE 71/1</t>
  </si>
  <si>
    <t>VIALE DELLA PACE 74, 1</t>
  </si>
  <si>
    <t>94103810365</t>
  </si>
  <si>
    <t>2620363</t>
  </si>
  <si>
    <t>4004085047</t>
  </si>
  <si>
    <t>3004450108</t>
  </si>
  <si>
    <t>200002553396</t>
  </si>
  <si>
    <t>1001842444</t>
  </si>
  <si>
    <t>CONDOMINIO MARILENA</t>
  </si>
  <si>
    <t>VIA GIACOMO PUCCINI 12</t>
  </si>
  <si>
    <t>SAN CESARIO SUL PANARO</t>
  </si>
  <si>
    <t>94073920368</t>
  </si>
  <si>
    <t>2506882</t>
  </si>
  <si>
    <t>4003679670</t>
  </si>
  <si>
    <t>3004297559</t>
  </si>
  <si>
    <t>200002382651</t>
  </si>
  <si>
    <t>2537938</t>
  </si>
  <si>
    <t>4003897658</t>
  </si>
  <si>
    <t>3003950659</t>
  </si>
  <si>
    <t>200002390331</t>
  </si>
  <si>
    <t>1001931046</t>
  </si>
  <si>
    <t>CONDOMINIO VIA TOTI 47</t>
  </si>
  <si>
    <t>VIA ENRICO TOTI 47</t>
  </si>
  <si>
    <t>94070570364</t>
  </si>
  <si>
    <t>2501273</t>
  </si>
  <si>
    <t>4004135433</t>
  </si>
  <si>
    <t>3003957770</t>
  </si>
  <si>
    <t>200002375788</t>
  </si>
  <si>
    <t>1001921540</t>
  </si>
  <si>
    <t>CONDOMINIO S. AGOSTINO</t>
  </si>
  <si>
    <t>VIA SANT'AGOSTINO 28</t>
  </si>
  <si>
    <t>94012480367</t>
  </si>
  <si>
    <t>2613566</t>
  </si>
  <si>
    <t>4003870135</t>
  </si>
  <si>
    <t>3004288704</t>
  </si>
  <si>
    <t>200002542115</t>
  </si>
  <si>
    <t>1002010228</t>
  </si>
  <si>
    <t>CONDOMINIO CORTE CUCCOLI</t>
  </si>
  <si>
    <t>VIA ZANOLINI 12</t>
  </si>
  <si>
    <t>94098250361</t>
  </si>
  <si>
    <t>2613567</t>
  </si>
  <si>
    <t>4003870165</t>
  </si>
  <si>
    <t>3004288705</t>
  </si>
  <si>
    <t>200002542116</t>
  </si>
  <si>
    <t>2622552</t>
  </si>
  <si>
    <t>4004168634</t>
  </si>
  <si>
    <t>3003993838</t>
  </si>
  <si>
    <t>200002556776</t>
  </si>
  <si>
    <t>2518699</t>
  </si>
  <si>
    <t>4003697175</t>
  </si>
  <si>
    <t>3004004273</t>
  </si>
  <si>
    <t>200002398060</t>
  </si>
  <si>
    <t>00000003080000229199</t>
  </si>
  <si>
    <t>4005557690</t>
  </si>
  <si>
    <t>3007483327</t>
  </si>
  <si>
    <t>200003968413</t>
  </si>
  <si>
    <t>1002591326</t>
  </si>
  <si>
    <t>RESIDENZA SALVO D'ACQUISTO EDIFICIO G</t>
  </si>
  <si>
    <t>VIA PAOLO BORSELLINO 167</t>
  </si>
  <si>
    <t>94156970363</t>
  </si>
  <si>
    <t>00000003080005008319</t>
  </si>
  <si>
    <t>4007313207</t>
  </si>
  <si>
    <t>3015503568</t>
  </si>
  <si>
    <t>200007616505</t>
  </si>
  <si>
    <t>1002006808</t>
  </si>
  <si>
    <t>CONDOMINIO GAUDI</t>
  </si>
  <si>
    <t>VIA SANTE FATTORI 34</t>
  </si>
  <si>
    <t>02872440363</t>
  </si>
  <si>
    <t>2528547</t>
  </si>
  <si>
    <t>4004135960</t>
  </si>
  <si>
    <t>3004233960</t>
  </si>
  <si>
    <t>200002410982</t>
  </si>
  <si>
    <t>1001944174</t>
  </si>
  <si>
    <t>CONDOMINIO MONVISO 13</t>
  </si>
  <si>
    <t>VIA MONVISO 13</t>
  </si>
  <si>
    <t>94027880361</t>
  </si>
  <si>
    <t>2517793</t>
  </si>
  <si>
    <t>4003663512</t>
  </si>
  <si>
    <t>3006894404</t>
  </si>
  <si>
    <t>200003773304</t>
  </si>
  <si>
    <t>00000003080000198332</t>
  </si>
  <si>
    <t>4005338518</t>
  </si>
  <si>
    <t>3006530278</t>
  </si>
  <si>
    <t>200003607999</t>
  </si>
  <si>
    <t>1002472920</t>
  </si>
  <si>
    <t>CONDOMINIO STELLA MARINA</t>
  </si>
  <si>
    <t>VIA MAR LIGURE 160</t>
  </si>
  <si>
    <t>94148360368</t>
  </si>
  <si>
    <t>2611917</t>
  </si>
  <si>
    <t>4003804229</t>
  </si>
  <si>
    <t>3004236076</t>
  </si>
  <si>
    <t>200002539320</t>
  </si>
  <si>
    <t>1002009549</t>
  </si>
  <si>
    <t>RESIDENZIALE PARCO</t>
  </si>
  <si>
    <t>VIA CHIESA 19</t>
  </si>
  <si>
    <t>94072890364</t>
  </si>
  <si>
    <t>2519901</t>
  </si>
  <si>
    <t>4003737589</t>
  </si>
  <si>
    <t>3004032819</t>
  </si>
  <si>
    <t>200002399991</t>
  </si>
  <si>
    <t>2513200</t>
  </si>
  <si>
    <t>4003823034</t>
  </si>
  <si>
    <t>3004086343</t>
  </si>
  <si>
    <t>200002390334</t>
  </si>
  <si>
    <t>1001931049</t>
  </si>
  <si>
    <t>CONDOMINIO VIA TOTI 45</t>
  </si>
  <si>
    <t>VIA ENRICO TOTI 45</t>
  </si>
  <si>
    <t>94090300362</t>
  </si>
  <si>
    <t>2541979</t>
  </si>
  <si>
    <t>4004153031</t>
  </si>
  <si>
    <t>3004046634</t>
  </si>
  <si>
    <t>200002427409</t>
  </si>
  <si>
    <t>1001963401</t>
  </si>
  <si>
    <t>CONDOMINIO SOLE</t>
  </si>
  <si>
    <t>VIA RENATO FUCINI 58</t>
  </si>
  <si>
    <t>94079710367</t>
  </si>
  <si>
    <t>2560458</t>
  </si>
  <si>
    <t>4004083325</t>
  </si>
  <si>
    <t>3009114921</t>
  </si>
  <si>
    <t>200002453182</t>
  </si>
  <si>
    <t>1001979044</t>
  </si>
  <si>
    <t>CONDOMINIO CORALBA</t>
  </si>
  <si>
    <t>VIA CASTELNUOVO RANGONE 204</t>
  </si>
  <si>
    <t>SPILAMBERTO</t>
  </si>
  <si>
    <t>94062330363</t>
  </si>
  <si>
    <t>2636447</t>
  </si>
  <si>
    <t>4004021936</t>
  </si>
  <si>
    <t>3013767964</t>
  </si>
  <si>
    <t>200002992137</t>
  </si>
  <si>
    <t>1002246924</t>
  </si>
  <si>
    <t>CONDOMINIO  VENERE</t>
  </si>
  <si>
    <t>VIA GIOVANNI SPAGGIARI 60</t>
  </si>
  <si>
    <t>94136340364</t>
  </si>
  <si>
    <t>2630735</t>
  </si>
  <si>
    <t>4003835545</t>
  </si>
  <si>
    <t>3020405789</t>
  </si>
  <si>
    <t>200010653676</t>
  </si>
  <si>
    <t>2585635</t>
  </si>
  <si>
    <t>4004173665</t>
  </si>
  <si>
    <t>3004081990</t>
  </si>
  <si>
    <t>200002490913</t>
  </si>
  <si>
    <t>1001992362</t>
  </si>
  <si>
    <t>CONDOMINIO PELLONI</t>
  </si>
  <si>
    <t>VIA TINO PELLONI 6, 3</t>
  </si>
  <si>
    <t>94107160361</t>
  </si>
  <si>
    <t>2601310</t>
  </si>
  <si>
    <t>4004079592</t>
  </si>
  <si>
    <t>3003947423</t>
  </si>
  <si>
    <t>200002513180</t>
  </si>
  <si>
    <t>1002003523</t>
  </si>
  <si>
    <t>CONDOMINIO SERAFINO</t>
  </si>
  <si>
    <t>VIA SERAFINO SERAFINI 24</t>
  </si>
  <si>
    <t>94107170360</t>
  </si>
  <si>
    <t>2519940</t>
  </si>
  <si>
    <t>4003738764</t>
  </si>
  <si>
    <t>3004032852</t>
  </si>
  <si>
    <t>200002400057</t>
  </si>
  <si>
    <t>2519965</t>
  </si>
  <si>
    <t>4003739769</t>
  </si>
  <si>
    <t>3004032877</t>
  </si>
  <si>
    <t>200002400087</t>
  </si>
  <si>
    <t>1001937313</t>
  </si>
  <si>
    <t>CONDOMINIO ALFONSO PIAZZA 15</t>
  </si>
  <si>
    <t>2523752</t>
  </si>
  <si>
    <t>4003879694</t>
  </si>
  <si>
    <t>3004131279</t>
  </si>
  <si>
    <t>200002405294</t>
  </si>
  <si>
    <t>1001940480</t>
  </si>
  <si>
    <t>CONDOMINIO CARLO ZUCCHI 228</t>
  </si>
  <si>
    <t>VIA CARLO ZUCCHI 228</t>
  </si>
  <si>
    <t>94105570363</t>
  </si>
  <si>
    <t>2523829</t>
  </si>
  <si>
    <t>4003882611</t>
  </si>
  <si>
    <t>3004131350</t>
  </si>
  <si>
    <t>200002457609</t>
  </si>
  <si>
    <t>1001940632</t>
  </si>
  <si>
    <t>CONDOMINIO FONTANA</t>
  </si>
  <si>
    <t>VIA GIOVAN BATTISTA AMICI 5</t>
  </si>
  <si>
    <t>94060810366</t>
  </si>
  <si>
    <t>2504129</t>
  </si>
  <si>
    <t>4003661976</t>
  </si>
  <si>
    <t>3004327504</t>
  </si>
  <si>
    <t>200002380027</t>
  </si>
  <si>
    <t>1001924158</t>
  </si>
  <si>
    <t>CONDOMINIO GUIDO GALLI 28</t>
  </si>
  <si>
    <t>VIA GUIDO GALLI 28</t>
  </si>
  <si>
    <t>2508754</t>
  </si>
  <si>
    <t>4004102586</t>
  </si>
  <si>
    <t>3004020660</t>
  </si>
  <si>
    <t>200002384943</t>
  </si>
  <si>
    <t>1001927527</t>
  </si>
  <si>
    <t>COOP STELLA VENTURELLI</t>
  </si>
  <si>
    <t>VIA ARSENIO CRESPELLANI 170</t>
  </si>
  <si>
    <t>94009280366</t>
  </si>
  <si>
    <t>2540005</t>
  </si>
  <si>
    <t>4004019229</t>
  </si>
  <si>
    <t>3003999369</t>
  </si>
  <si>
    <t>200002423245</t>
  </si>
  <si>
    <t>1001961781</t>
  </si>
  <si>
    <t>CONDOMINIO PARCO FERRARI</t>
  </si>
  <si>
    <t>VIA MONS LUIGI DELLA VALLE 26</t>
  </si>
  <si>
    <t>94056280368</t>
  </si>
  <si>
    <t>2539780</t>
  </si>
  <si>
    <t>4004004815</t>
  </si>
  <si>
    <t>3003999182</t>
  </si>
  <si>
    <t>200002425180</t>
  </si>
  <si>
    <t>1001962535</t>
  </si>
  <si>
    <t>CONDOMINIO DON ZENO SALTINI 3</t>
  </si>
  <si>
    <t>VIA DON ZENO SALTINI 3</t>
  </si>
  <si>
    <t>3080000157468</t>
  </si>
  <si>
    <t>4005139365</t>
  </si>
  <si>
    <t>3006240985</t>
  </si>
  <si>
    <t>200003459284</t>
  </si>
  <si>
    <t>1002394675</t>
  </si>
  <si>
    <t>CONDOMINIO VIA F.LLI CERVI 4</t>
  </si>
  <si>
    <t>VIA FRATELLI CERVI 4</t>
  </si>
  <si>
    <t>94172770367</t>
  </si>
  <si>
    <t>2503177</t>
  </si>
  <si>
    <t>4003905215</t>
  </si>
  <si>
    <t>3004145253</t>
  </si>
  <si>
    <t>200002378811</t>
  </si>
  <si>
    <t>1001923307</t>
  </si>
  <si>
    <t>CONDOMINIO PROF. GOLLINI</t>
  </si>
  <si>
    <t>VIA ARCHIROLA 67</t>
  </si>
  <si>
    <t>94104910362</t>
  </si>
  <si>
    <t>2503178</t>
  </si>
  <si>
    <t>4003906098</t>
  </si>
  <si>
    <t>3004145279</t>
  </si>
  <si>
    <t>200002378812</t>
  </si>
  <si>
    <t>1001923308</t>
  </si>
  <si>
    <t>CONDOMINIO PACCHIONI</t>
  </si>
  <si>
    <t>VIA ARCHIROLA 69</t>
  </si>
  <si>
    <t>92010550363</t>
  </si>
  <si>
    <t>2524716</t>
  </si>
  <si>
    <t>4003925541</t>
  </si>
  <si>
    <t>3004145612</t>
  </si>
  <si>
    <t>200002406453</t>
  </si>
  <si>
    <t>1001941229</t>
  </si>
  <si>
    <t>CONDOMINIO LUIGI VACARI 39</t>
  </si>
  <si>
    <t>VIA LUIGI VACCARI 39</t>
  </si>
  <si>
    <t>2533144</t>
  </si>
  <si>
    <t>4003697889</t>
  </si>
  <si>
    <t>3004353271</t>
  </si>
  <si>
    <t>200002411151</t>
  </si>
  <si>
    <t>2533146</t>
  </si>
  <si>
    <t>4003697941</t>
  </si>
  <si>
    <t>3004353273</t>
  </si>
  <si>
    <t>200002416708</t>
  </si>
  <si>
    <t>2523161</t>
  </si>
  <si>
    <t>4003857027</t>
  </si>
  <si>
    <t>3004118277</t>
  </si>
  <si>
    <t>200002404676</t>
  </si>
  <si>
    <t>2533163</t>
  </si>
  <si>
    <t>4003698687</t>
  </si>
  <si>
    <t>3004353287</t>
  </si>
  <si>
    <t>200002416724</t>
  </si>
  <si>
    <t>1001959019</t>
  </si>
  <si>
    <t>CONDOMINIO V</t>
  </si>
  <si>
    <t>VIA GIUSEPPE RIBERA 18</t>
  </si>
  <si>
    <t>94009810360</t>
  </si>
  <si>
    <t>2533165</t>
  </si>
  <si>
    <t>4003698756</t>
  </si>
  <si>
    <t>3004353289</t>
  </si>
  <si>
    <t>200002397987</t>
  </si>
  <si>
    <t>1001935960</t>
  </si>
  <si>
    <t>CONDOMINIO LOTTO T</t>
  </si>
  <si>
    <t>94030160363</t>
  </si>
  <si>
    <t>2531454</t>
  </si>
  <si>
    <t>4004261357</t>
  </si>
  <si>
    <t>3004299967</t>
  </si>
  <si>
    <t>200002414547</t>
  </si>
  <si>
    <t>1001946487</t>
  </si>
  <si>
    <t>CONDOMINIO VIA MONTE GRAPPA 50</t>
  </si>
  <si>
    <t>VIA MONTE GRAPPA 50</t>
  </si>
  <si>
    <t>80007640362</t>
  </si>
  <si>
    <t>2506899</t>
  </si>
  <si>
    <t>4003691642</t>
  </si>
  <si>
    <t>3004309387</t>
  </si>
  <si>
    <t>200002424970</t>
  </si>
  <si>
    <t>2507305</t>
  </si>
  <si>
    <t>4003907298</t>
  </si>
  <si>
    <t>3006885798</t>
  </si>
  <si>
    <t>200003774012</t>
  </si>
  <si>
    <t>2535433</t>
  </si>
  <si>
    <t>4003787749</t>
  </si>
  <si>
    <t>3004405820</t>
  </si>
  <si>
    <t>200002419401</t>
  </si>
  <si>
    <t>1001960403</t>
  </si>
  <si>
    <t>1900013248</t>
  </si>
  <si>
    <t>CONDOMINIO RAMAZZINI</t>
  </si>
  <si>
    <t>VIA BERNARDINO RAMAZZINI 49</t>
  </si>
  <si>
    <t>94049830360</t>
  </si>
  <si>
    <t>2516473</t>
  </si>
  <si>
    <t>4003618305</t>
  </si>
  <si>
    <t>3003948320</t>
  </si>
  <si>
    <t>200002395206</t>
  </si>
  <si>
    <t>2522355</t>
  </si>
  <si>
    <t>4003828286</t>
  </si>
  <si>
    <t>3004091578</t>
  </si>
  <si>
    <t>200002403669</t>
  </si>
  <si>
    <t>2503476</t>
  </si>
  <si>
    <t>4004103318</t>
  </si>
  <si>
    <t>3020528006</t>
  </si>
  <si>
    <t>200010711690</t>
  </si>
  <si>
    <t>1900011229</t>
  </si>
  <si>
    <t>00000003080000290057</t>
  </si>
  <si>
    <t>4006435364</t>
  </si>
  <si>
    <t>3010677551</t>
  </si>
  <si>
    <t>200005065348</t>
  </si>
  <si>
    <t>1001743699</t>
  </si>
  <si>
    <t>RESIDENT SPA MODENA</t>
  </si>
  <si>
    <t>02050360367</t>
  </si>
  <si>
    <t>2611820</t>
  </si>
  <si>
    <t>4003799868</t>
  </si>
  <si>
    <t>3004235986</t>
  </si>
  <si>
    <t>200002539162</t>
  </si>
  <si>
    <t>1002009502</t>
  </si>
  <si>
    <t>RESIDENZIALE MEZZALUNA PAL.10</t>
  </si>
  <si>
    <t>VIA BRAMANTE 83</t>
  </si>
  <si>
    <t>94067840366</t>
  </si>
  <si>
    <t>2503087</t>
  </si>
  <si>
    <t>4003818830</t>
  </si>
  <si>
    <t>3007018650</t>
  </si>
  <si>
    <t>200003821772</t>
  </si>
  <si>
    <t>00000003080000229523</t>
  </si>
  <si>
    <t>4005559718</t>
  </si>
  <si>
    <t>3007378435</t>
  </si>
  <si>
    <t>200002543429</t>
  </si>
  <si>
    <t>1002010571</t>
  </si>
  <si>
    <t>CONDOMINIO BRAMANTE 46</t>
  </si>
  <si>
    <t>VIA BRAMANTE 46</t>
  </si>
  <si>
    <t>94142620361</t>
  </si>
  <si>
    <t>00000003080000245696</t>
  </si>
  <si>
    <t>4005782940</t>
  </si>
  <si>
    <t>3008221693</t>
  </si>
  <si>
    <t>200004206936</t>
  </si>
  <si>
    <t>00000003080000245700</t>
  </si>
  <si>
    <t>4005782951</t>
  </si>
  <si>
    <t>3008221703</t>
  </si>
  <si>
    <t>2515891</t>
  </si>
  <si>
    <t>4003602107</t>
  </si>
  <si>
    <t>3003932324</t>
  </si>
  <si>
    <t>200002394565</t>
  </si>
  <si>
    <t>2518867</t>
  </si>
  <si>
    <t>4003702673</t>
  </si>
  <si>
    <t>3004004419</t>
  </si>
  <si>
    <t>200002398352</t>
  </si>
  <si>
    <t>00000003080000105217</t>
  </si>
  <si>
    <t>4004891717</t>
  </si>
  <si>
    <t>3006273813</t>
  </si>
  <si>
    <t>200003150636</t>
  </si>
  <si>
    <t>1002291374</t>
  </si>
  <si>
    <t>RESIDENZA VIA BRESCIA</t>
  </si>
  <si>
    <t>VIA LEGNANO 170</t>
  </si>
  <si>
    <t>94140540363</t>
  </si>
  <si>
    <t>2616336</t>
  </si>
  <si>
    <t>4003962133</t>
  </si>
  <si>
    <t>3004360875</t>
  </si>
  <si>
    <t>200002547155</t>
  </si>
  <si>
    <t>2512031</t>
  </si>
  <si>
    <t>4003923743</t>
  </si>
  <si>
    <t>3004356523</t>
  </si>
  <si>
    <t>200002388814</t>
  </si>
  <si>
    <t>2534603</t>
  </si>
  <si>
    <t>4003751851</t>
  </si>
  <si>
    <t>3004382030</t>
  </si>
  <si>
    <t>200002406168</t>
  </si>
  <si>
    <t>1001941068</t>
  </si>
  <si>
    <t>CONDOMINIO FRANCESCO GUICCIARDINI 135</t>
  </si>
  <si>
    <t>VIA FRANCESCO GUICCIARDINI 135</t>
  </si>
  <si>
    <t>80014460366</t>
  </si>
  <si>
    <t>2511971</t>
  </si>
  <si>
    <t>4003872906</t>
  </si>
  <si>
    <t>3004299544</t>
  </si>
  <si>
    <t>200002388732</t>
  </si>
  <si>
    <t>1001929928</t>
  </si>
  <si>
    <t>CONDOMINIO CARBONIERI 64</t>
  </si>
  <si>
    <t>2515906</t>
  </si>
  <si>
    <t>4003602312</t>
  </si>
  <si>
    <t>3003932335</t>
  </si>
  <si>
    <t>200002394574</t>
  </si>
  <si>
    <t>2515981</t>
  </si>
  <si>
    <t>4003603641</t>
  </si>
  <si>
    <t>3003932394</t>
  </si>
  <si>
    <t>200002394637</t>
  </si>
  <si>
    <t>2506578</t>
  </si>
  <si>
    <t>4004280825</t>
  </si>
  <si>
    <t>3006922801</t>
  </si>
  <si>
    <t>200003783905</t>
  </si>
  <si>
    <t>1001925736</t>
  </si>
  <si>
    <t>CONDOMINIO TREVISO 57</t>
  </si>
  <si>
    <t>VIA TREVISO 57</t>
  </si>
  <si>
    <t>94018710361</t>
  </si>
  <si>
    <t>2563722</t>
  </si>
  <si>
    <t>4004251802</t>
  </si>
  <si>
    <t>3005616964</t>
  </si>
  <si>
    <t>200003121169</t>
  </si>
  <si>
    <t>1002290529</t>
  </si>
  <si>
    <t>VIA ANTONIO PIGNEDOLI 133</t>
  </si>
  <si>
    <t>94091890361</t>
  </si>
  <si>
    <t>2507267</t>
  </si>
  <si>
    <t>4003876843</t>
  </si>
  <si>
    <t>3004437680</t>
  </si>
  <si>
    <t>200002383095</t>
  </si>
  <si>
    <t>1001926261</t>
  </si>
  <si>
    <t>CONDOMINIO VIA MANTEGNA 66</t>
  </si>
  <si>
    <t>VIA ANDREA MANTEGNA 66</t>
  </si>
  <si>
    <t>94031790366</t>
  </si>
  <si>
    <t>2504246</t>
  </si>
  <si>
    <t>4003666254</t>
  </si>
  <si>
    <t>3008514114</t>
  </si>
  <si>
    <t>200004329821</t>
  </si>
  <si>
    <t>1001924247</t>
  </si>
  <si>
    <t>CONDOMINIO GARDENIA 1</t>
  </si>
  <si>
    <t>VIA AREZZO 1</t>
  </si>
  <si>
    <t>94027350365</t>
  </si>
  <si>
    <t>2640770</t>
  </si>
  <si>
    <t>4004138041</t>
  </si>
  <si>
    <t>3003871624</t>
  </si>
  <si>
    <t>200002580812</t>
  </si>
  <si>
    <t>1002019082</t>
  </si>
  <si>
    <t>1900013168</t>
  </si>
  <si>
    <t>CONDOMINIO PICASSO</t>
  </si>
  <si>
    <t>VIA PABLO PICASSO 7</t>
  </si>
  <si>
    <t>94121530367</t>
  </si>
  <si>
    <t>00000003080000102469</t>
  </si>
  <si>
    <t>4004879923</t>
  </si>
  <si>
    <t>3005616182</t>
  </si>
  <si>
    <t>200003035371</t>
  </si>
  <si>
    <t>1002263192</t>
  </si>
  <si>
    <t>CONDOMINIO DAVIDE</t>
  </si>
  <si>
    <t>STRADA CONTORNO COGNENTO 87</t>
  </si>
  <si>
    <t>94137780360</t>
  </si>
  <si>
    <t>2528366</t>
  </si>
  <si>
    <t>4004123826</t>
  </si>
  <si>
    <t>3004233807</t>
  </si>
  <si>
    <t>200002410804</t>
  </si>
  <si>
    <t>1001944060</t>
  </si>
  <si>
    <t>CONDOMINIO ZECCA</t>
  </si>
  <si>
    <t>VIA REPUBBLICA DELL'OSSOLA 2</t>
  </si>
  <si>
    <t>94002290362</t>
  </si>
  <si>
    <t>2530710</t>
  </si>
  <si>
    <t>4004244654</t>
  </si>
  <si>
    <t>3004287340</t>
  </si>
  <si>
    <t>200002413630</t>
  </si>
  <si>
    <t>1001945874</t>
  </si>
  <si>
    <t>CONDOMINIO PIAVE 91</t>
  </si>
  <si>
    <t>VIA PIAVE 91</t>
  </si>
  <si>
    <t>94039740363</t>
  </si>
  <si>
    <t>2517795</t>
  </si>
  <si>
    <t>4003663541</t>
  </si>
  <si>
    <t>3019326452</t>
  </si>
  <si>
    <t>200010091242</t>
  </si>
  <si>
    <t>1002509039</t>
  </si>
  <si>
    <t>1900010288</t>
  </si>
  <si>
    <t>CONDOMINIO VIA BACONE 47  MODENA</t>
  </si>
  <si>
    <t>VIA FRANCESCO BACONE 47</t>
  </si>
  <si>
    <t>94047850360</t>
  </si>
  <si>
    <t>2518877</t>
  </si>
  <si>
    <t>4003702853</t>
  </si>
  <si>
    <t>3004004429</t>
  </si>
  <si>
    <t>200002398381</t>
  </si>
  <si>
    <t>1001936219</t>
  </si>
  <si>
    <t>CONDOM VECCHIO MULINO</t>
  </si>
  <si>
    <t>STRADELLO DEL LUZZO 188</t>
  </si>
  <si>
    <t>94051070368</t>
  </si>
  <si>
    <t>2614883</t>
  </si>
  <si>
    <t>4003915236</t>
  </si>
  <si>
    <t>3004317499</t>
  </si>
  <si>
    <t>200002524397</t>
  </si>
  <si>
    <t>1002005608</t>
  </si>
  <si>
    <t>VIA GIOVANNI GUARESCHI 31</t>
  </si>
  <si>
    <t>94108810360</t>
  </si>
  <si>
    <t>2528098</t>
  </si>
  <si>
    <t>4004108868</t>
  </si>
  <si>
    <t>3004221575</t>
  </si>
  <si>
    <t>200002410503</t>
  </si>
  <si>
    <t>1001943856</t>
  </si>
  <si>
    <t>COND PRATO VERDE B</t>
  </si>
  <si>
    <t>VIA NONANTOLANA 365</t>
  </si>
  <si>
    <t>2611477</t>
  </si>
  <si>
    <t>4003785988</t>
  </si>
  <si>
    <t>3004222649</t>
  </si>
  <si>
    <t>200002538633</t>
  </si>
  <si>
    <t>2523755</t>
  </si>
  <si>
    <t>4003879820</t>
  </si>
  <si>
    <t>3004131282</t>
  </si>
  <si>
    <t>200002428231</t>
  </si>
  <si>
    <t>1001940483</t>
  </si>
  <si>
    <t>CONDOMINIO VENCESLAO SANTI 14</t>
  </si>
  <si>
    <t>VIA VENCESLAO SANTI 14</t>
  </si>
  <si>
    <t>94005670362</t>
  </si>
  <si>
    <t>2524133</t>
  </si>
  <si>
    <t>4003896221</t>
  </si>
  <si>
    <t>3004131611</t>
  </si>
  <si>
    <t>200002405857</t>
  </si>
  <si>
    <t>1001940857</t>
  </si>
  <si>
    <t>COND. PELLICCIARI ARCHINTO</t>
  </si>
  <si>
    <t>2541896</t>
  </si>
  <si>
    <t>4004146914</t>
  </si>
  <si>
    <t>3004046557</t>
  </si>
  <si>
    <t>200002427747</t>
  </si>
  <si>
    <t>1001963512</t>
  </si>
  <si>
    <t>CONDOMINIO LAURA</t>
  </si>
  <si>
    <t>VIA ACHILLE GRANDI 23</t>
  </si>
  <si>
    <t>94069930363</t>
  </si>
  <si>
    <t>2524775</t>
  </si>
  <si>
    <t>4003928449</t>
  </si>
  <si>
    <t>3007242303</t>
  </si>
  <si>
    <t>200003880529</t>
  </si>
  <si>
    <t>3080000165770</t>
  </si>
  <si>
    <t>4005174661</t>
  </si>
  <si>
    <t>3006250103</t>
  </si>
  <si>
    <t>200003467445</t>
  </si>
  <si>
    <t>1002434937</t>
  </si>
  <si>
    <t>CONDOMINIO VIA 25 APRILE 9/11</t>
  </si>
  <si>
    <t>VIA VENTICINQUE APRILE 9</t>
  </si>
  <si>
    <t>94028340365</t>
  </si>
  <si>
    <t>2512887</t>
  </si>
  <si>
    <t>4003810277</t>
  </si>
  <si>
    <t>3004073083</t>
  </si>
  <si>
    <t>200002390101</t>
  </si>
  <si>
    <t>00000003080000124390</t>
  </si>
  <si>
    <t>4004980174</t>
  </si>
  <si>
    <t>3007635665</t>
  </si>
  <si>
    <t>200004008015</t>
  </si>
  <si>
    <t>1002621402</t>
  </si>
  <si>
    <t>DIREZIONALE ALDRO</t>
  </si>
  <si>
    <t>VIA ARCHIMEDE 2</t>
  </si>
  <si>
    <t>94155470365</t>
  </si>
  <si>
    <t>2505409</t>
  </si>
  <si>
    <t>4003882049</t>
  </si>
  <si>
    <t>3003933917</t>
  </si>
  <si>
    <t>200002380970</t>
  </si>
  <si>
    <t>1001924818</t>
  </si>
  <si>
    <t>CONDOMINIO TARCENTO</t>
  </si>
  <si>
    <t>VIA TARCENTO 31</t>
  </si>
  <si>
    <t>94194850361</t>
  </si>
  <si>
    <t>00000003080000245133</t>
  </si>
  <si>
    <t>4005776210</t>
  </si>
  <si>
    <t>3008236271</t>
  </si>
  <si>
    <t>200004227768</t>
  </si>
  <si>
    <t>2523541</t>
  </si>
  <si>
    <t>4003870071</t>
  </si>
  <si>
    <t>3004118598</t>
  </si>
  <si>
    <t>200002405074</t>
  </si>
  <si>
    <t>2564022</t>
  </si>
  <si>
    <t>4004258690</t>
  </si>
  <si>
    <t>3004071366</t>
  </si>
  <si>
    <t>200002432376</t>
  </si>
  <si>
    <t>1001975285</t>
  </si>
  <si>
    <t>CONDOMINIO GIRASOLE</t>
  </si>
  <si>
    <t>VIA VERMIGLIO BONESI 6, A</t>
  </si>
  <si>
    <t>VIGNOLA</t>
  </si>
  <si>
    <t>94077620360</t>
  </si>
  <si>
    <t>2532699</t>
  </si>
  <si>
    <t>4003680567</t>
  </si>
  <si>
    <t>3019219072</t>
  </si>
  <si>
    <t>200010039677</t>
  </si>
  <si>
    <t>1001943126</t>
  </si>
  <si>
    <t>CONDOMINIO PRATO VERDE B</t>
  </si>
  <si>
    <t>VIA LUIGI CERRETTI 53</t>
  </si>
  <si>
    <t>2531462</t>
  </si>
  <si>
    <t>4004261539</t>
  </si>
  <si>
    <t>3008628207</t>
  </si>
  <si>
    <t>200004380797</t>
  </si>
  <si>
    <t>1002592696</t>
  </si>
  <si>
    <t>CONDOMINIO MONTEGRAPPA 66</t>
  </si>
  <si>
    <t>VIA MONTE GRAPPA 66</t>
  </si>
  <si>
    <t>94053370360</t>
  </si>
  <si>
    <t>2551748</t>
  </si>
  <si>
    <t>4003709013</t>
  </si>
  <si>
    <t>3004323393</t>
  </si>
  <si>
    <t>200002376325</t>
  </si>
  <si>
    <t>1001921731</t>
  </si>
  <si>
    <t>CONDOMINIO EX SOLMI IV LOTTO</t>
  </si>
  <si>
    <t>VIA TOMMASO BADIA 22</t>
  </si>
  <si>
    <t>94093010364</t>
  </si>
  <si>
    <t>2516455</t>
  </si>
  <si>
    <t>4003617915</t>
  </si>
  <si>
    <t>3006888141</t>
  </si>
  <si>
    <t>3080000156705</t>
  </si>
  <si>
    <t>4005135602</t>
  </si>
  <si>
    <t>3006239230</t>
  </si>
  <si>
    <t>200003458528</t>
  </si>
  <si>
    <t>1002394332</t>
  </si>
  <si>
    <t>CONDOMINIO FEDERICO</t>
  </si>
  <si>
    <t>VIA BERGAMO 11</t>
  </si>
  <si>
    <t>94039830362</t>
  </si>
  <si>
    <t>2513785</t>
  </si>
  <si>
    <t>4003847713</t>
  </si>
  <si>
    <t>3004101880</t>
  </si>
  <si>
    <t>200002391064</t>
  </si>
  <si>
    <t>1001931583</t>
  </si>
  <si>
    <t>CONDOMINIO SANTHIA' 196</t>
  </si>
  <si>
    <t>VIA SANTHIA' 196</t>
  </si>
  <si>
    <t>94027860363</t>
  </si>
  <si>
    <t>3080000156706</t>
  </si>
  <si>
    <t>4005135603</t>
  </si>
  <si>
    <t>3006239231</t>
  </si>
  <si>
    <t>200003458529</t>
  </si>
  <si>
    <t>1002394333</t>
  </si>
  <si>
    <t>CONDOMINIO PAVIA 3 -KATIA-</t>
  </si>
  <si>
    <t>VIA PAVIA 3</t>
  </si>
  <si>
    <t>94088280360</t>
  </si>
  <si>
    <t>2514520</t>
  </si>
  <si>
    <t>4003585338</t>
  </si>
  <si>
    <t>3003836108</t>
  </si>
  <si>
    <t>200002392016</t>
  </si>
  <si>
    <t>1001932185</t>
  </si>
  <si>
    <t>CONDOMINIO GIACINTI 158</t>
  </si>
  <si>
    <t>VIA DEI GIACINTI 158</t>
  </si>
  <si>
    <t>94012740364</t>
  </si>
  <si>
    <t>00000003080000086455</t>
  </si>
  <si>
    <t>4004831314</t>
  </si>
  <si>
    <t>3011116253</t>
  </si>
  <si>
    <t>2508784</t>
  </si>
  <si>
    <t>4004133012</t>
  </si>
  <si>
    <t>3004050224</t>
  </si>
  <si>
    <t>200002384997</t>
  </si>
  <si>
    <t>1001927562</t>
  </si>
  <si>
    <t>CONDOMINIO MONTEVERDI</t>
  </si>
  <si>
    <t>VIA CLAUDIO MONTEVERDI 10</t>
  </si>
  <si>
    <t>94089930369</t>
  </si>
  <si>
    <t>2518164</t>
  </si>
  <si>
    <t>4003677586</t>
  </si>
  <si>
    <t>3019326504</t>
  </si>
  <si>
    <t>200010091254</t>
  </si>
  <si>
    <t>1001935629</t>
  </si>
  <si>
    <t>CONDOMINIO NESCI</t>
  </si>
  <si>
    <t>VIA UMBERTO TONINI 44</t>
  </si>
  <si>
    <t>94008200365</t>
  </si>
  <si>
    <t>2540620</t>
  </si>
  <si>
    <t>4004057245</t>
  </si>
  <si>
    <t>3004014914</t>
  </si>
  <si>
    <t>200002378157</t>
  </si>
  <si>
    <t>2617799</t>
  </si>
  <si>
    <t>4004010155</t>
  </si>
  <si>
    <t>3004401253</t>
  </si>
  <si>
    <t>200002549504</t>
  </si>
  <si>
    <t>1002012145</t>
  </si>
  <si>
    <t>CONDOMINIO PRIMAVERA 3</t>
  </si>
  <si>
    <t>VIA SERAFINO SERAFINI 18</t>
  </si>
  <si>
    <t>94112750362</t>
  </si>
  <si>
    <t>2512956</t>
  </si>
  <si>
    <t>4003813297</t>
  </si>
  <si>
    <t>3004073140</t>
  </si>
  <si>
    <t>200002390160</t>
  </si>
  <si>
    <t>1001930915</t>
  </si>
  <si>
    <t>CONDOMINIO SAFFI 26 28</t>
  </si>
  <si>
    <t>VIA AURELIO SAFFI 28</t>
  </si>
  <si>
    <t>94022630365</t>
  </si>
  <si>
    <t>2511608</t>
  </si>
  <si>
    <t>4003609690</t>
  </si>
  <si>
    <t>3004088297</t>
  </si>
  <si>
    <t>200002388120</t>
  </si>
  <si>
    <t>1001929540</t>
  </si>
  <si>
    <t>CONDOMINIO SOLE UNO</t>
  </si>
  <si>
    <t>VIALE DELLA RESISTENZA 52</t>
  </si>
  <si>
    <t>94008990361</t>
  </si>
  <si>
    <t>2512121</t>
  </si>
  <si>
    <t>4003986104</t>
  </si>
  <si>
    <t>3024408988</t>
  </si>
  <si>
    <t>200003215767</t>
  </si>
  <si>
    <t>2540006</t>
  </si>
  <si>
    <t>4004019232</t>
  </si>
  <si>
    <t>3003999370</t>
  </si>
  <si>
    <t>200002423278</t>
  </si>
  <si>
    <t>1001961826</t>
  </si>
  <si>
    <t>VIA MONS LUIGI DELLA VALLE 28</t>
  </si>
  <si>
    <t>2529705</t>
  </si>
  <si>
    <t>4004194952</t>
  </si>
  <si>
    <t>3006813269</t>
  </si>
  <si>
    <t>200003747706</t>
  </si>
  <si>
    <t>00000003080000096761</t>
  </si>
  <si>
    <t>4004855592</t>
  </si>
  <si>
    <t>3005639618</t>
  </si>
  <si>
    <t>200003152813</t>
  </si>
  <si>
    <t>1002299867</t>
  </si>
  <si>
    <t>VIA CASTIGLIONE 211, B</t>
  </si>
  <si>
    <t>94139630365</t>
  </si>
  <si>
    <t>2519552</t>
  </si>
  <si>
    <t>4003726035</t>
  </si>
  <si>
    <t>3021944919</t>
  </si>
  <si>
    <t>200011569714</t>
  </si>
  <si>
    <t>2543638</t>
  </si>
  <si>
    <t>4004242230</t>
  </si>
  <si>
    <t>3004093644</t>
  </si>
  <si>
    <t>200002421732</t>
  </si>
  <si>
    <t>1001961225</t>
  </si>
  <si>
    <t>CONDOMINIO EMILIA EST 351</t>
  </si>
  <si>
    <t>VIA EMILIA EST 351 3</t>
  </si>
  <si>
    <t>94063580362</t>
  </si>
  <si>
    <t>2501229</t>
  </si>
  <si>
    <t>4004307903</t>
  </si>
  <si>
    <t>3004199368</t>
  </si>
  <si>
    <t>200002375688</t>
  </si>
  <si>
    <t>1001921504</t>
  </si>
  <si>
    <t>CONDOMINIO MONTECUCCOLI</t>
  </si>
  <si>
    <t>VIA EMILIA CENTRO 283</t>
  </si>
  <si>
    <t>94022410362</t>
  </si>
  <si>
    <t>2517336</t>
  </si>
  <si>
    <t>4003646965</t>
  </si>
  <si>
    <t>3003961073</t>
  </si>
  <si>
    <t>200002396048</t>
  </si>
  <si>
    <t>2602955</t>
  </si>
  <si>
    <t>4004131878</t>
  </si>
  <si>
    <t>3003993508</t>
  </si>
  <si>
    <t>200002524150</t>
  </si>
  <si>
    <t>1002005749</t>
  </si>
  <si>
    <t>CONDOMINIO DE ANDRE 25-27</t>
  </si>
  <si>
    <t>VIA FABRIZIO DE ANDRE' 25</t>
  </si>
  <si>
    <t>94107350368</t>
  </si>
  <si>
    <t>2519966</t>
  </si>
  <si>
    <t>4003739781</t>
  </si>
  <si>
    <t>3004032878</t>
  </si>
  <si>
    <t>200002400088</t>
  </si>
  <si>
    <t>2520156</t>
  </si>
  <si>
    <t>4003747156</t>
  </si>
  <si>
    <t>3004033048</t>
  </si>
  <si>
    <t>200002400360</t>
  </si>
  <si>
    <t>1001937489</t>
  </si>
  <si>
    <t>1900010326</t>
  </si>
  <si>
    <t>CONDOMINIO REGINA</t>
  </si>
  <si>
    <t>VIA ISACCO NEWTON 43</t>
  </si>
  <si>
    <t>80009800360</t>
  </si>
  <si>
    <t>2524142</t>
  </si>
  <si>
    <t>4003896510</t>
  </si>
  <si>
    <t>3004131619</t>
  </si>
  <si>
    <t>200002405863</t>
  </si>
  <si>
    <t>2534692</t>
  </si>
  <si>
    <t>4003755269</t>
  </si>
  <si>
    <t>3004382106</t>
  </si>
  <si>
    <t>200002419809</t>
  </si>
  <si>
    <t>1001922605</t>
  </si>
  <si>
    <t>CONDOMINIO CORSO CANALGRANDE 5</t>
  </si>
  <si>
    <t>CORSO CANALGRANDE 5</t>
  </si>
  <si>
    <t>94050120362</t>
  </si>
  <si>
    <t>2617248</t>
  </si>
  <si>
    <t>4003991022</t>
  </si>
  <si>
    <t>3004387712</t>
  </si>
  <si>
    <t>200002395289</t>
  </si>
  <si>
    <t>1001934335</t>
  </si>
  <si>
    <t>CONDOMINIO VIALE DELLA PACE 137/2</t>
  </si>
  <si>
    <t>VIALE DELLA PACE 137, 2</t>
  </si>
  <si>
    <t>94027910366</t>
  </si>
  <si>
    <t>2504495</t>
  </si>
  <si>
    <t>4003709612</t>
  </si>
  <si>
    <t>3004353523</t>
  </si>
  <si>
    <t>200002380289</t>
  </si>
  <si>
    <t>1001924347</t>
  </si>
  <si>
    <t>CONDOMINIO C A DALLA CHIESA 91</t>
  </si>
  <si>
    <t>VIA C A DALLA CHIESA 91</t>
  </si>
  <si>
    <t>2504523</t>
  </si>
  <si>
    <t>4003713717</t>
  </si>
  <si>
    <t>3004353630</t>
  </si>
  <si>
    <t>200002380302</t>
  </si>
  <si>
    <t>1001924357</t>
  </si>
  <si>
    <t>VIA C A DALLA CHIESA 81</t>
  </si>
  <si>
    <t>2533636</t>
  </si>
  <si>
    <t>4003711774</t>
  </si>
  <si>
    <t>3004353579</t>
  </si>
  <si>
    <t>200002390206</t>
  </si>
  <si>
    <t>1001930949</t>
  </si>
  <si>
    <t>CONDOMINIO  L. GUIDOTTI MISTRALI 7</t>
  </si>
  <si>
    <t>VIA LUISA GUIDOTTI MISTRALI 7</t>
  </si>
  <si>
    <t>94023610366</t>
  </si>
  <si>
    <t>2505728</t>
  </si>
  <si>
    <t>4004039888</t>
  </si>
  <si>
    <t>3004014662</t>
  </si>
  <si>
    <t>200002381481</t>
  </si>
  <si>
    <t>1001925139</t>
  </si>
  <si>
    <t>CONDOMINIO ERMINIA</t>
  </si>
  <si>
    <t>VIA ANTONIO PERETTI 60</t>
  </si>
  <si>
    <t>94013610368</t>
  </si>
  <si>
    <t>00000003080000210382</t>
  </si>
  <si>
    <t>4005410409</t>
  </si>
  <si>
    <t>3023818896</t>
  </si>
  <si>
    <t>200012342136</t>
  </si>
  <si>
    <t>2518162</t>
  </si>
  <si>
    <t>4003677329</t>
  </si>
  <si>
    <t>3019326498</t>
  </si>
  <si>
    <t>200010091252</t>
  </si>
  <si>
    <t>2505810</t>
  </si>
  <si>
    <t>4004074557</t>
  </si>
  <si>
    <t>3004015127</t>
  </si>
  <si>
    <t>200002381534</t>
  </si>
  <si>
    <t>1001925182</t>
  </si>
  <si>
    <t>CONDOM RIGHI G</t>
  </si>
  <si>
    <t>VIA PIETRO SILIGARDI 40</t>
  </si>
  <si>
    <t>94071970365</t>
  </si>
  <si>
    <t>2536006</t>
  </si>
  <si>
    <t>4003811702</t>
  </si>
  <si>
    <t>3004419383</t>
  </si>
  <si>
    <t>200002399581</t>
  </si>
  <si>
    <t>1001936970</t>
  </si>
  <si>
    <t>CONDOMINIO RUFFINI 44</t>
  </si>
  <si>
    <t>VIA PAOLO RUFFINI 44</t>
  </si>
  <si>
    <t>80016300362</t>
  </si>
  <si>
    <t>2603927</t>
  </si>
  <si>
    <t>4004157465</t>
  </si>
  <si>
    <t>3023239494</t>
  </si>
  <si>
    <t>200002238494</t>
  </si>
  <si>
    <t>1001842978</t>
  </si>
  <si>
    <t>CONDOMINIO DI VITTORIO</t>
  </si>
  <si>
    <t>VIA GIUSEPPE DI VITTORIO 28</t>
  </si>
  <si>
    <t>94008040365</t>
  </si>
  <si>
    <t>2506550</t>
  </si>
  <si>
    <t>4004277563</t>
  </si>
  <si>
    <t>3004143512</t>
  </si>
  <si>
    <t>200002382299</t>
  </si>
  <si>
    <t>2510274</t>
  </si>
  <si>
    <t>4003919130</t>
  </si>
  <si>
    <t>3004317623</t>
  </si>
  <si>
    <t>200002386664</t>
  </si>
  <si>
    <t>2544223</t>
  </si>
  <si>
    <t>4004256410</t>
  </si>
  <si>
    <t>3004128663</t>
  </si>
  <si>
    <t>200002430046</t>
  </si>
  <si>
    <t>1001964336</t>
  </si>
  <si>
    <t>CONDOMINIO RONDELLI 47</t>
  </si>
  <si>
    <t>VIA GEMINIANO RONDELLI 47</t>
  </si>
  <si>
    <t>2544225</t>
  </si>
  <si>
    <t>4004256434</t>
  </si>
  <si>
    <t>3004128665</t>
  </si>
  <si>
    <t>200002430045</t>
  </si>
  <si>
    <t>1001964335</t>
  </si>
  <si>
    <t>CONDOMINIO RONDELLI 53</t>
  </si>
  <si>
    <t>VIA GEMINIANO RONDELLI 53</t>
  </si>
  <si>
    <t>2535509</t>
  </si>
  <si>
    <t>4003790972</t>
  </si>
  <si>
    <t>3004405884</t>
  </si>
  <si>
    <t>200002382729</t>
  </si>
  <si>
    <t>1001926006</t>
  </si>
  <si>
    <t>CONDOMINIO CETAN</t>
  </si>
  <si>
    <t>VIA UMBERTO ZURLINI 73</t>
  </si>
  <si>
    <t>94024210364</t>
  </si>
  <si>
    <t>2603924</t>
  </si>
  <si>
    <t>4004157440</t>
  </si>
  <si>
    <t>3023239695</t>
  </si>
  <si>
    <t>200002238509</t>
  </si>
  <si>
    <t>2603926</t>
  </si>
  <si>
    <t>4004157462</t>
  </si>
  <si>
    <t>3023239661</t>
  </si>
  <si>
    <t>200002238499</t>
  </si>
  <si>
    <t>2603925</t>
  </si>
  <si>
    <t>4004157441</t>
  </si>
  <si>
    <t>3023239635</t>
  </si>
  <si>
    <t>200002238502</t>
  </si>
  <si>
    <t>2632872</t>
  </si>
  <si>
    <t>4003913253</t>
  </si>
  <si>
    <t>3004356186</t>
  </si>
  <si>
    <t>200002562306</t>
  </si>
  <si>
    <t>1002015197</t>
  </si>
  <si>
    <t>CONDOMINIO TERESA RICCI</t>
  </si>
  <si>
    <t>VIALE EUCLIDE 110</t>
  </si>
  <si>
    <t>94118480360</t>
  </si>
  <si>
    <t>2616010</t>
  </si>
  <si>
    <t>4003951818</t>
  </si>
  <si>
    <t>3004345564</t>
  </si>
  <si>
    <t>200002546653</t>
  </si>
  <si>
    <t>1002011412</t>
  </si>
  <si>
    <t>CONDOMINIO ALBA</t>
  </si>
  <si>
    <t>VIA GIOVANNI GUARESCHI 123</t>
  </si>
  <si>
    <t>94111140367</t>
  </si>
  <si>
    <t>2542781</t>
  </si>
  <si>
    <t>4004198760</t>
  </si>
  <si>
    <t>3008810735</t>
  </si>
  <si>
    <t>200004442230</t>
  </si>
  <si>
    <t>1001960448</t>
  </si>
  <si>
    <t>LE TRE TORRI</t>
  </si>
  <si>
    <t>STRADA MORANE 570</t>
  </si>
  <si>
    <t>94060180364</t>
  </si>
  <si>
    <t>2530548</t>
  </si>
  <si>
    <t>4004238781</t>
  </si>
  <si>
    <t>3004287194</t>
  </si>
  <si>
    <t>200002413462</t>
  </si>
  <si>
    <t>1001945749</t>
  </si>
  <si>
    <t>CONDOMINIO LUISA II</t>
  </si>
  <si>
    <t>VIA ADEODATO BONASI 19</t>
  </si>
  <si>
    <t>94044510363</t>
  </si>
  <si>
    <t>2516766</t>
  </si>
  <si>
    <t>4003627222</t>
  </si>
  <si>
    <t>3003948573</t>
  </si>
  <si>
    <t>200002395441</t>
  </si>
  <si>
    <t>2505839</t>
  </si>
  <si>
    <t>4004084502</t>
  </si>
  <si>
    <t>3004030266</t>
  </si>
  <si>
    <t>200002381565</t>
  </si>
  <si>
    <t>1001925203</t>
  </si>
  <si>
    <t>CONDOMINIO MATILDE DI CANOSSA 110</t>
  </si>
  <si>
    <t>VIA MATILDE DI CANOSSA 110</t>
  </si>
  <si>
    <t>94034000367</t>
  </si>
  <si>
    <t>2505919</t>
  </si>
  <si>
    <t>4004109056</t>
  </si>
  <si>
    <t>3004030587</t>
  </si>
  <si>
    <t>200002381640</t>
  </si>
  <si>
    <t>2625867</t>
  </si>
  <si>
    <t>4003635411</t>
  </si>
  <si>
    <t>3004104088</t>
  </si>
  <si>
    <t>200002562130</t>
  </si>
  <si>
    <t>1002015163</t>
  </si>
  <si>
    <t>BORGO FERRARI</t>
  </si>
  <si>
    <t>VIA PIELLA 13</t>
  </si>
  <si>
    <t>94116890362</t>
  </si>
  <si>
    <t>2503868</t>
  </si>
  <si>
    <t>4004267207</t>
  </si>
  <si>
    <t>3004313702</t>
  </si>
  <si>
    <t>200002379693</t>
  </si>
  <si>
    <t>1001923923</t>
  </si>
  <si>
    <t>CONDOMINIO CARRARA 74</t>
  </si>
  <si>
    <t>VIA CARRARA 74</t>
  </si>
  <si>
    <t>94046680362</t>
  </si>
  <si>
    <t>2516897</t>
  </si>
  <si>
    <t>4003630528</t>
  </si>
  <si>
    <t>3003960684</t>
  </si>
  <si>
    <t>200002395566</t>
  </si>
  <si>
    <t>1001934539</t>
  </si>
  <si>
    <t>VIA PIETRO GIARDINI 398</t>
  </si>
  <si>
    <t>2506202</t>
  </si>
  <si>
    <t>4004217353</t>
  </si>
  <si>
    <t>3004078609</t>
  </si>
  <si>
    <t>200002381931</t>
  </si>
  <si>
    <t>2534106</t>
  </si>
  <si>
    <t>4003731427</t>
  </si>
  <si>
    <t>3004369035</t>
  </si>
  <si>
    <t>200002401918</t>
  </si>
  <si>
    <t>1001938335</t>
  </si>
  <si>
    <t>CONDOMINIO VASCO DA GAMA 6</t>
  </si>
  <si>
    <t>VIA VASCO DE GAMA 6</t>
  </si>
  <si>
    <t>94002670365</t>
  </si>
  <si>
    <t>2523972</t>
  </si>
  <si>
    <t>4003888329</t>
  </si>
  <si>
    <t>3004131468</t>
  </si>
  <si>
    <t>200002405670</t>
  </si>
  <si>
    <t>1001940744</t>
  </si>
  <si>
    <t>VIA FORTUNATO TAMBURINI 214</t>
  </si>
  <si>
    <t>2524000</t>
  </si>
  <si>
    <t>4003889814</t>
  </si>
  <si>
    <t>3004131495</t>
  </si>
  <si>
    <t>200002405696</t>
  </si>
  <si>
    <t>2512059</t>
  </si>
  <si>
    <t>4003943989</t>
  </si>
  <si>
    <t>3004388668</t>
  </si>
  <si>
    <t>200002388846</t>
  </si>
  <si>
    <t>1001930006</t>
  </si>
  <si>
    <t>CONDOMINIO MOTOPOMPA</t>
  </si>
  <si>
    <t>2518660</t>
  </si>
  <si>
    <t>4003695783</t>
  </si>
  <si>
    <t>3004004233</t>
  </si>
  <si>
    <t>200002398009</t>
  </si>
  <si>
    <t>2528546</t>
  </si>
  <si>
    <t>4004135853</t>
  </si>
  <si>
    <t>3004233959</t>
  </si>
  <si>
    <t>200002410981</t>
  </si>
  <si>
    <t>1001944173</t>
  </si>
  <si>
    <t>CONDOMINIO MONVISO 45</t>
  </si>
  <si>
    <t>VIA MONVISO 45</t>
  </si>
  <si>
    <t>3080000156587</t>
  </si>
  <si>
    <t>4005135484</t>
  </si>
  <si>
    <t>3006238616</t>
  </si>
  <si>
    <t>200003458410</t>
  </si>
  <si>
    <t>1002386273</t>
  </si>
  <si>
    <t>CONDOMINIO VIA FORMIGGINI 8/20</t>
  </si>
  <si>
    <t>VIA ANGELO F FORMIGGINI 18</t>
  </si>
  <si>
    <t>94082470363</t>
  </si>
  <si>
    <t>2521454</t>
  </si>
  <si>
    <t>4003797450</t>
  </si>
  <si>
    <t>3004075765</t>
  </si>
  <si>
    <t>200002402346</t>
  </si>
  <si>
    <t>1001938624</t>
  </si>
  <si>
    <t>CONDOMINIO PIRANDELLO</t>
  </si>
  <si>
    <t>VIA GIUSEPPE PARINI 31</t>
  </si>
  <si>
    <t>94014100369</t>
  </si>
  <si>
    <t>2521455</t>
  </si>
  <si>
    <t>4003797492</t>
  </si>
  <si>
    <t>3004075766</t>
  </si>
  <si>
    <t>200002402347</t>
  </si>
  <si>
    <t>2613491</t>
  </si>
  <si>
    <t>4003867455</t>
  </si>
  <si>
    <t>3004276127</t>
  </si>
  <si>
    <t>200002541961</t>
  </si>
  <si>
    <t>1002010192</t>
  </si>
  <si>
    <t>CONDOMINIO BENUZZI</t>
  </si>
  <si>
    <t>CORSO MARTIRI 294</t>
  </si>
  <si>
    <t>94017360366</t>
  </si>
  <si>
    <t>2512522</t>
  </si>
  <si>
    <t>4003745788</t>
  </si>
  <si>
    <t>3004027639</t>
  </si>
  <si>
    <t>200002389552</t>
  </si>
  <si>
    <t>2508057</t>
  </si>
  <si>
    <t>4003622509</t>
  </si>
  <si>
    <t>3004225569</t>
  </si>
  <si>
    <t>200002384182</t>
  </si>
  <si>
    <t>1001926981</t>
  </si>
  <si>
    <t>CONDOMINIO SABOTINO</t>
  </si>
  <si>
    <t>VIA MONTE SABOTINO 34</t>
  </si>
  <si>
    <t>94018280365</t>
  </si>
  <si>
    <t>2506554</t>
  </si>
  <si>
    <t>4004278095</t>
  </si>
  <si>
    <t>3004143534</t>
  </si>
  <si>
    <t>200002382307</t>
  </si>
  <si>
    <t>2523819</t>
  </si>
  <si>
    <t>4003882321</t>
  </si>
  <si>
    <t>3004131343</t>
  </si>
  <si>
    <t>200002405482</t>
  </si>
  <si>
    <t>2634335</t>
  </si>
  <si>
    <t>4003957757</t>
  </si>
  <si>
    <t>3004389084</t>
  </si>
  <si>
    <t>200002559709</t>
  </si>
  <si>
    <t>1002014688</t>
  </si>
  <si>
    <t>CONDOMINIO LA CORTE</t>
  </si>
  <si>
    <t>VIA FABRIZIO DE ANDRE' 18</t>
  </si>
  <si>
    <t>94117250368</t>
  </si>
  <si>
    <t>2634378</t>
  </si>
  <si>
    <t>4003958710</t>
  </si>
  <si>
    <t>3004389125</t>
  </si>
  <si>
    <t>200002571982</t>
  </si>
  <si>
    <t>2533064</t>
  </si>
  <si>
    <t>4003695131</t>
  </si>
  <si>
    <t>3019261048</t>
  </si>
  <si>
    <t>200010057973</t>
  </si>
  <si>
    <t>2535919</t>
  </si>
  <si>
    <t>4003808096</t>
  </si>
  <si>
    <t>3004419305</t>
  </si>
  <si>
    <t>200002419550</t>
  </si>
  <si>
    <t>2507016</t>
  </si>
  <si>
    <t>4003778010</t>
  </si>
  <si>
    <t>3004376332</t>
  </si>
  <si>
    <t>200002382781</t>
  </si>
  <si>
    <t>2536199</t>
  </si>
  <si>
    <t>4003819890</t>
  </si>
  <si>
    <t>3004419561</t>
  </si>
  <si>
    <t>200002390251</t>
  </si>
  <si>
    <t>1001930990</t>
  </si>
  <si>
    <t>CONDOMINIO VITTORIA</t>
  </si>
  <si>
    <t>VIA VITTORIA NENNI 18</t>
  </si>
  <si>
    <t>94044290362</t>
  </si>
  <si>
    <t>2512114</t>
  </si>
  <si>
    <t>4003981142</t>
  </si>
  <si>
    <t>3004422813</t>
  </si>
  <si>
    <t>200002388936</t>
  </si>
  <si>
    <t>1001930061</t>
  </si>
  <si>
    <t>CONDOMINIO CAPPELLI 13</t>
  </si>
  <si>
    <t>VIA NINO CAPPELLI 13</t>
  </si>
  <si>
    <t>94098000360</t>
  </si>
  <si>
    <t>2505020</t>
  </si>
  <si>
    <t>4003797844</t>
  </si>
  <si>
    <t>3004406046</t>
  </si>
  <si>
    <t>200002380600</t>
  </si>
  <si>
    <t>3080000156586</t>
  </si>
  <si>
    <t>4005135483</t>
  </si>
  <si>
    <t>3008599529</t>
  </si>
  <si>
    <t>200004370993</t>
  </si>
  <si>
    <t>2609125</t>
  </si>
  <si>
    <t>4003683553</t>
  </si>
  <si>
    <t>3004165857</t>
  </si>
  <si>
    <t>200002534771</t>
  </si>
  <si>
    <t>2512611</t>
  </si>
  <si>
    <t>4003798471</t>
  </si>
  <si>
    <t>3004072837</t>
  </si>
  <si>
    <t>200002420515</t>
  </si>
  <si>
    <t>2501294</t>
  </si>
  <si>
    <t>4003843445</t>
  </si>
  <si>
    <t>3004101783</t>
  </si>
  <si>
    <t>200002417525</t>
  </si>
  <si>
    <t>1001921559</t>
  </si>
  <si>
    <t>CONDOMINIO CASTELLARO 39</t>
  </si>
  <si>
    <t>VIA CASTELLARO 39</t>
  </si>
  <si>
    <t>94062640365</t>
  </si>
  <si>
    <t>2534775</t>
  </si>
  <si>
    <t>4003758850</t>
  </si>
  <si>
    <t>3004393699</t>
  </si>
  <si>
    <t>200002418535</t>
  </si>
  <si>
    <t>1001960022</t>
  </si>
  <si>
    <t>CONDOMINIO MONVISO 95</t>
  </si>
  <si>
    <t>VIA MONVISO 95</t>
  </si>
  <si>
    <t>94035760365</t>
  </si>
  <si>
    <t>2534776</t>
  </si>
  <si>
    <t>4003758901</t>
  </si>
  <si>
    <t>3004393700</t>
  </si>
  <si>
    <t>200002418536</t>
  </si>
  <si>
    <t>1001960023</t>
  </si>
  <si>
    <t>CONDOMINIO  STELVIO 15</t>
  </si>
  <si>
    <t>VIA STELVIO 15</t>
  </si>
  <si>
    <t>3080000157090</t>
  </si>
  <si>
    <t>4005137487</t>
  </si>
  <si>
    <t>3006239610</t>
  </si>
  <si>
    <t>200003458909</t>
  </si>
  <si>
    <t>1002394502</t>
  </si>
  <si>
    <t>CONDOMINIO VIA PASCOLI 16</t>
  </si>
  <si>
    <t>VIA GIOVANNI PASCOLI 16</t>
  </si>
  <si>
    <t>94094640367</t>
  </si>
  <si>
    <t>2611476</t>
  </si>
  <si>
    <t>4003785934</t>
  </si>
  <si>
    <t>3004222648</t>
  </si>
  <si>
    <t>200002538632</t>
  </si>
  <si>
    <t>2536429</t>
  </si>
  <si>
    <t>4003829442</t>
  </si>
  <si>
    <t>3003879295</t>
  </si>
  <si>
    <t>200002418947</t>
  </si>
  <si>
    <t>1001960188</t>
  </si>
  <si>
    <t>CONDOMINIO PADOVA 122</t>
  </si>
  <si>
    <t>VIA PADOVA 122</t>
  </si>
  <si>
    <t>94044720368</t>
  </si>
  <si>
    <t>2515454</t>
  </si>
  <si>
    <t>4003595086</t>
  </si>
  <si>
    <t>3003918944</t>
  </si>
  <si>
    <t>200002514182</t>
  </si>
  <si>
    <t>1001933664</t>
  </si>
  <si>
    <t>CONDOMINIO FRANKLING</t>
  </si>
  <si>
    <t>VIA BENJAMIN FRANKLIN 52</t>
  </si>
  <si>
    <t>94037130369</t>
  </si>
  <si>
    <t>2508755</t>
  </si>
  <si>
    <t>4004103142</t>
  </si>
  <si>
    <t>3004020687</t>
  </si>
  <si>
    <t>200002384947</t>
  </si>
  <si>
    <t>1001927530</t>
  </si>
  <si>
    <t>CONDOMINIO ARSENIO CRESPELLANI 172</t>
  </si>
  <si>
    <t>VIA ARSENIO CRESPELLANI 172</t>
  </si>
  <si>
    <t>00000003080000113099</t>
  </si>
  <si>
    <t>4004924067</t>
  </si>
  <si>
    <t>3007198888</t>
  </si>
  <si>
    <t>200003740352</t>
  </si>
  <si>
    <t>2637850</t>
  </si>
  <si>
    <t>4004060130</t>
  </si>
  <si>
    <t>3004467263</t>
  </si>
  <si>
    <t>200002576801</t>
  </si>
  <si>
    <t>1002018376</t>
  </si>
  <si>
    <t>CONDOMINIO VIA TAGLIO 16</t>
  </si>
  <si>
    <t>VIA TAGLIO 16</t>
  </si>
  <si>
    <t>94126900367</t>
  </si>
  <si>
    <t>2554983</t>
  </si>
  <si>
    <t>4003824436</t>
  </si>
  <si>
    <t>3004402478</t>
  </si>
  <si>
    <t>200002419340</t>
  </si>
  <si>
    <t>1001960378</t>
  </si>
  <si>
    <t>CONDOMINIO VIGNOLESE 678</t>
  </si>
  <si>
    <t>STRADA VIGNOLESE 678</t>
  </si>
  <si>
    <t>94064920369</t>
  </si>
  <si>
    <t>2555087</t>
  </si>
  <si>
    <t>4003828938</t>
  </si>
  <si>
    <t>3004402569</t>
  </si>
  <si>
    <t>200002445208</t>
  </si>
  <si>
    <t>1001974531</t>
  </si>
  <si>
    <t>CONDOMINIO ZODIACO 8</t>
  </si>
  <si>
    <t>VIALE DELLO ZODIACO 8</t>
  </si>
  <si>
    <t>94084090367</t>
  </si>
  <si>
    <t>2618159</t>
  </si>
  <si>
    <t>4004020991</t>
  </si>
  <si>
    <t>3004401601</t>
  </si>
  <si>
    <t>200002478838</t>
  </si>
  <si>
    <t>1001988844</t>
  </si>
  <si>
    <t>CONDOMINIO CHIARA</t>
  </si>
  <si>
    <t>VIA GANACETO 81</t>
  </si>
  <si>
    <t>94101350364</t>
  </si>
  <si>
    <t>2554756</t>
  </si>
  <si>
    <t>4003816815</t>
  </si>
  <si>
    <t>3004402284</t>
  </si>
  <si>
    <t>200002414378</t>
  </si>
  <si>
    <t>1001946371</t>
  </si>
  <si>
    <t>CONDOMINIO BELLINI 20</t>
  </si>
  <si>
    <t>VIA VINCENZO BELLINI 20</t>
  </si>
  <si>
    <t>94065240361</t>
  </si>
  <si>
    <t>2528531</t>
  </si>
  <si>
    <t>4004134896</t>
  </si>
  <si>
    <t>3004233949</t>
  </si>
  <si>
    <t>200002410974</t>
  </si>
  <si>
    <t>1001944168</t>
  </si>
  <si>
    <t>CONDOMINIO MONVISO 53</t>
  </si>
  <si>
    <t>VIA MONVISO 53</t>
  </si>
  <si>
    <t>94025140362</t>
  </si>
  <si>
    <t>2535604</t>
  </si>
  <si>
    <t>4003794646</t>
  </si>
  <si>
    <t>3004405974</t>
  </si>
  <si>
    <t>200002382883</t>
  </si>
  <si>
    <t>1001926118</t>
  </si>
  <si>
    <t>CONDOMINIO  FILIPPO BRUNELLESCHI 114</t>
  </si>
  <si>
    <t>VIA FILIPPO BRUNELLESCHI 114</t>
  </si>
  <si>
    <t>2507585</t>
  </si>
  <si>
    <t>4004177206</t>
  </si>
  <si>
    <t>3005189921</t>
  </si>
  <si>
    <t>200002383545</t>
  </si>
  <si>
    <t>2630490</t>
  </si>
  <si>
    <t>4003826580</t>
  </si>
  <si>
    <t>3004263490</t>
  </si>
  <si>
    <t>200002238454</t>
  </si>
  <si>
    <t>1001843004</t>
  </si>
  <si>
    <t>COND. CICLAMINO</t>
  </si>
  <si>
    <t>VIA BORGHETTO 16</t>
  </si>
  <si>
    <t>94119280363</t>
  </si>
  <si>
    <t>2535546</t>
  </si>
  <si>
    <t>4003792218</t>
  </si>
  <si>
    <t>3011737477</t>
  </si>
  <si>
    <t>200002419811</t>
  </si>
  <si>
    <t>1001930053</t>
  </si>
  <si>
    <t>CONDOMINIO MONTE SANTA GIULIA 15</t>
  </si>
  <si>
    <t>VIA MONTE SANTA GIULIA 15</t>
  </si>
  <si>
    <t>94039650364</t>
  </si>
  <si>
    <t>2514489</t>
  </si>
  <si>
    <t>4003585057</t>
  </si>
  <si>
    <t>3003836079</t>
  </si>
  <si>
    <t>200002391983</t>
  </si>
  <si>
    <t>1001932156</t>
  </si>
  <si>
    <t>CONDOMINIO VIA DEGLI ALPINI N.46</t>
  </si>
  <si>
    <t>VIA DEGLI ALPINI 46</t>
  </si>
  <si>
    <t>94027180366</t>
  </si>
  <si>
    <t>3080000166138</t>
  </si>
  <si>
    <t>4005175029</t>
  </si>
  <si>
    <t>3020331159</t>
  </si>
  <si>
    <t>200010612380</t>
  </si>
  <si>
    <t>1007165328</t>
  </si>
  <si>
    <t>CONDOMINIO CA' DEL VENTO</t>
  </si>
  <si>
    <t>VIA CA' DEL VENTO 7</t>
  </si>
  <si>
    <t>94198190368</t>
  </si>
  <si>
    <t>2523924</t>
  </si>
  <si>
    <t>4003886740</t>
  </si>
  <si>
    <t>3004131426</t>
  </si>
  <si>
    <t>200002405627</t>
  </si>
  <si>
    <t>1001940715</t>
  </si>
  <si>
    <t>COND TAMBURINI LAVANDERIA</t>
  </si>
  <si>
    <t>2524369</t>
  </si>
  <si>
    <t>4003907411</t>
  </si>
  <si>
    <t>3004145307</t>
  </si>
  <si>
    <t>200002406073</t>
  </si>
  <si>
    <t>1001940996</t>
  </si>
  <si>
    <t>COOP MUTINA BOTTI G</t>
  </si>
  <si>
    <t>VIA ADOLFO VENTURI 17</t>
  </si>
  <si>
    <t>94022910361</t>
  </si>
  <si>
    <t>2544005</t>
  </si>
  <si>
    <t>4004251336</t>
  </si>
  <si>
    <t>3004111462</t>
  </si>
  <si>
    <t>200002384159</t>
  </si>
  <si>
    <t>00000003080005024958</t>
  </si>
  <si>
    <t>4009214023</t>
  </si>
  <si>
    <t>3019813079</t>
  </si>
  <si>
    <t>200010320585</t>
  </si>
  <si>
    <t>2613202</t>
  </si>
  <si>
    <t>4003856119</t>
  </si>
  <si>
    <t>3004275849</t>
  </si>
  <si>
    <t>200002541463</t>
  </si>
  <si>
    <t>1002010057</t>
  </si>
  <si>
    <t>CONDOMINIO AZALEA</t>
  </si>
  <si>
    <t>VIA BOLDRINI ADELMO 12</t>
  </si>
  <si>
    <t>94095990365</t>
  </si>
  <si>
    <t>2630057</t>
  </si>
  <si>
    <t>4003809277</t>
  </si>
  <si>
    <t>3004246597</t>
  </si>
  <si>
    <t>200002567402</t>
  </si>
  <si>
    <t>1002016279</t>
  </si>
  <si>
    <t>CONDOMINIO LA RIPA</t>
  </si>
  <si>
    <t>VIA ZANOLINI 71</t>
  </si>
  <si>
    <t>94114740361</t>
  </si>
  <si>
    <t>363357</t>
  </si>
  <si>
    <t>4000508990</t>
  </si>
  <si>
    <t>3005180630</t>
  </si>
  <si>
    <t>200000278527</t>
  </si>
  <si>
    <t>1000247556</t>
  </si>
  <si>
    <t>CONDOMINIO VIA DELLE ACACIE N. 17</t>
  </si>
  <si>
    <t>VIA DELLE ACACIE LOC. BAZZANO 17</t>
  </si>
  <si>
    <t>VALSAMOGGIA</t>
  </si>
  <si>
    <t>BO</t>
  </si>
  <si>
    <t>91264790378</t>
  </si>
  <si>
    <t>2508768</t>
  </si>
  <si>
    <t>4004130148</t>
  </si>
  <si>
    <t>3004034617</t>
  </si>
  <si>
    <t>200002384987</t>
  </si>
  <si>
    <t>1001927556</t>
  </si>
  <si>
    <t>CONDOMINIO CATELANI 35</t>
  </si>
  <si>
    <t>VIA ANGELO CATELANI 35</t>
  </si>
  <si>
    <t>94021760361</t>
  </si>
  <si>
    <t>00000003080000212797</t>
  </si>
  <si>
    <t>4005426538</t>
  </si>
  <si>
    <t>3006806211</t>
  </si>
  <si>
    <t>200003737153</t>
  </si>
  <si>
    <t>1001923823</t>
  </si>
  <si>
    <t>CONDOMINIO LUISA</t>
  </si>
  <si>
    <t>VIA ALASSIO 116</t>
  </si>
  <si>
    <t>94146400364</t>
  </si>
  <si>
    <t>3080000157339</t>
  </si>
  <si>
    <t>4005139236</t>
  </si>
  <si>
    <t>3017764250</t>
  </si>
  <si>
    <t>200008939209</t>
  </si>
  <si>
    <t>2605198</t>
  </si>
  <si>
    <t>4004195384</t>
  </si>
  <si>
    <t>3004051119</t>
  </si>
  <si>
    <t>200002527626</t>
  </si>
  <si>
    <t>2554290</t>
  </si>
  <si>
    <t>4003800124</t>
  </si>
  <si>
    <t>3004390348</t>
  </si>
  <si>
    <t>200002395279</t>
  </si>
  <si>
    <t>1001934327</t>
  </si>
  <si>
    <t>CONDOMINIO CAPOLINEA</t>
  </si>
  <si>
    <t>VIA PIETRO GIARDINI 341</t>
  </si>
  <si>
    <t>94068300360</t>
  </si>
  <si>
    <t>2508824</t>
  </si>
  <si>
    <t>4004151513</t>
  </si>
  <si>
    <t>3004066322</t>
  </si>
  <si>
    <t>200002385041</t>
  </si>
  <si>
    <t>1001927585</t>
  </si>
  <si>
    <t>2508825</t>
  </si>
  <si>
    <t>4004151600</t>
  </si>
  <si>
    <t>3004066328</t>
  </si>
  <si>
    <t>200002385042</t>
  </si>
  <si>
    <t>2541303</t>
  </si>
  <si>
    <t>4004106394</t>
  </si>
  <si>
    <t>3004030548</t>
  </si>
  <si>
    <t>200002427130</t>
  </si>
  <si>
    <t>1001963239</t>
  </si>
  <si>
    <t>CONDOMINIO PRINCIPE</t>
  </si>
  <si>
    <t>VIA GIOVAN BATTISTA MALAGOLI 36</t>
  </si>
  <si>
    <t>94065570361</t>
  </si>
  <si>
    <t>00000003080005044609</t>
  </si>
  <si>
    <t>4010979243</t>
  </si>
  <si>
    <t>3025189037</t>
  </si>
  <si>
    <t>2506744</t>
  </si>
  <si>
    <t>4004312365</t>
  </si>
  <si>
    <t>3024850379</t>
  </si>
  <si>
    <t>200004447548</t>
  </si>
  <si>
    <t>2518823</t>
  </si>
  <si>
    <t>4003701236</t>
  </si>
  <si>
    <t>3024865592</t>
  </si>
  <si>
    <t>200012911495</t>
  </si>
  <si>
    <t>2506451</t>
  </si>
  <si>
    <t>4004263193</t>
  </si>
  <si>
    <t>3012178496</t>
  </si>
  <si>
    <t>200003866649</t>
  </si>
  <si>
    <t>2518163</t>
  </si>
  <si>
    <t>4003677346</t>
  </si>
  <si>
    <t>3021335086</t>
  </si>
  <si>
    <t>2517015</t>
  </si>
  <si>
    <t>4003635325</t>
  </si>
  <si>
    <t>3003960786</t>
  </si>
  <si>
    <t>200002395809</t>
  </si>
  <si>
    <t>1001934687</t>
  </si>
  <si>
    <t>CONDOMINIO FRANC. BIANCHI FERRARI 29/31</t>
  </si>
  <si>
    <t>VIA FRANCESCO BIANCHI FERRAR 29, 31</t>
  </si>
  <si>
    <t>94101480369</t>
  </si>
  <si>
    <t>2604636</t>
  </si>
  <si>
    <t>4004178232</t>
  </si>
  <si>
    <t>3013631614</t>
  </si>
  <si>
    <t>200006102507</t>
  </si>
  <si>
    <t>1002006588</t>
  </si>
  <si>
    <t>CONDOMINIO AMENDOLA 3</t>
  </si>
  <si>
    <t>VIA UMBERTO TIRELLI 25</t>
  </si>
  <si>
    <t>94109390362</t>
  </si>
  <si>
    <t>2514403</t>
  </si>
  <si>
    <t>4003584324</t>
  </si>
  <si>
    <t>3006774172</t>
  </si>
  <si>
    <t>200003709299</t>
  </si>
  <si>
    <t>1002469939</t>
  </si>
  <si>
    <t>CONDOMINIO DEGLI ALPINI</t>
  </si>
  <si>
    <t>VIA DEGLI ALPINI 20</t>
  </si>
  <si>
    <t>94146950368</t>
  </si>
  <si>
    <t>2606588</t>
  </si>
  <si>
    <t>4003599516</t>
  </si>
  <si>
    <t>3004094420</t>
  </si>
  <si>
    <t>200002530032</t>
  </si>
  <si>
    <t>1002007345</t>
  </si>
  <si>
    <t>CONDOMINIO VIA L.ARIOSTO 5</t>
  </si>
  <si>
    <t>VIA LUDOVICO ARIOSTO 5</t>
  </si>
  <si>
    <t>94073830369</t>
  </si>
  <si>
    <t>2624669</t>
  </si>
  <si>
    <t>4003600630</t>
  </si>
  <si>
    <t>3004067364</t>
  </si>
  <si>
    <t>2618376</t>
  </si>
  <si>
    <t>4004028421</t>
  </si>
  <si>
    <t>3004415807</t>
  </si>
  <si>
    <t>200002550052</t>
  </si>
  <si>
    <t>1002012305</t>
  </si>
  <si>
    <t>CONDOMINIO PAISIELLO</t>
  </si>
  <si>
    <t>VIA GIOVANNI PAISIELLO 14</t>
  </si>
  <si>
    <t>94111000363</t>
  </si>
  <si>
    <t>2618479</t>
  </si>
  <si>
    <t>4004031112</t>
  </si>
  <si>
    <t>3004415899</t>
  </si>
  <si>
    <t>200002552190</t>
  </si>
  <si>
    <t>1002012405</t>
  </si>
  <si>
    <t>CONDOMINIO SANTHIA 20</t>
  </si>
  <si>
    <t>VIA SANTHIA' 20</t>
  </si>
  <si>
    <t>94112960367</t>
  </si>
  <si>
    <t>2501146</t>
  </si>
  <si>
    <t>4004322081</t>
  </si>
  <si>
    <t>3006338232</t>
  </si>
  <si>
    <t>200003523875</t>
  </si>
  <si>
    <t>1002227953</t>
  </si>
  <si>
    <t>CONDOMINIO VECCHIA FALEGNAMERIA</t>
  </si>
  <si>
    <t>VIA PAOLO ANDREA PARENTI 104</t>
  </si>
  <si>
    <t>94134840365</t>
  </si>
  <si>
    <t>2507174</t>
  </si>
  <si>
    <t>4003835282</t>
  </si>
  <si>
    <t>3004414714</t>
  </si>
  <si>
    <t>200002425767</t>
  </si>
  <si>
    <t>1001926163</t>
  </si>
  <si>
    <t>CONDOMINIO ASIAGO 52</t>
  </si>
  <si>
    <t>VIA ASIAGO 52</t>
  </si>
  <si>
    <t>94131980362</t>
  </si>
  <si>
    <t>2532054</t>
  </si>
  <si>
    <t>4004274747</t>
  </si>
  <si>
    <t>3004314007</t>
  </si>
  <si>
    <t>200002415066</t>
  </si>
  <si>
    <t>1001946848</t>
  </si>
  <si>
    <t>CONDOMINIO CANALGRANDE 64</t>
  </si>
  <si>
    <t>CORSO CANALGRANDE 64</t>
  </si>
  <si>
    <t>94096310365</t>
  </si>
  <si>
    <t>2504439</t>
  </si>
  <si>
    <t>4003694632</t>
  </si>
  <si>
    <t>3004353203</t>
  </si>
  <si>
    <t>200002380260</t>
  </si>
  <si>
    <t>1001924328</t>
  </si>
  <si>
    <t>VIA C A DALLA CHIESA 85</t>
  </si>
  <si>
    <t>2606684</t>
  </si>
  <si>
    <t>4003601346</t>
  </si>
  <si>
    <t>3004094511</t>
  </si>
  <si>
    <t>200002530135</t>
  </si>
  <si>
    <t>1002007430</t>
  </si>
  <si>
    <t>CONDOMINIO GIULIA</t>
  </si>
  <si>
    <t>VIA SOLIMEI 84</t>
  </si>
  <si>
    <t>94014230364</t>
  </si>
  <si>
    <t>2606685</t>
  </si>
  <si>
    <t>4003601358</t>
  </si>
  <si>
    <t>3004094512</t>
  </si>
  <si>
    <t>200002530136</t>
  </si>
  <si>
    <t>2606693</t>
  </si>
  <si>
    <t>4003601439</t>
  </si>
  <si>
    <t>3004094519</t>
  </si>
  <si>
    <t>200002530145</t>
  </si>
  <si>
    <t>1002007437</t>
  </si>
  <si>
    <t>CONDOMINIO MAGGIOLINO</t>
  </si>
  <si>
    <t>VIA GIUSEPPE VERDI 3</t>
  </si>
  <si>
    <t>94005900363</t>
  </si>
  <si>
    <t>2606694</t>
  </si>
  <si>
    <t>4003601452</t>
  </si>
  <si>
    <t>3004094520</t>
  </si>
  <si>
    <t>200002530146</t>
  </si>
  <si>
    <t>2533065</t>
  </si>
  <si>
    <t>4003695212</t>
  </si>
  <si>
    <t>3019261068</t>
  </si>
  <si>
    <t>200010057982</t>
  </si>
  <si>
    <t>2500603</t>
  </si>
  <si>
    <t>4004321488</t>
  </si>
  <si>
    <t>3006882302</t>
  </si>
  <si>
    <t>200003770347</t>
  </si>
  <si>
    <t>1002242031</t>
  </si>
  <si>
    <t>CONDOMINIO BOREALE</t>
  </si>
  <si>
    <t>VIA TINCANI E MARTELLI 100</t>
  </si>
  <si>
    <t>94136010363</t>
  </si>
  <si>
    <t>2508338</t>
  </si>
  <si>
    <t>4003841338</t>
  </si>
  <si>
    <t>3004365071</t>
  </si>
  <si>
    <t>200002384501</t>
  </si>
  <si>
    <t>1001927214</t>
  </si>
  <si>
    <t>CONDOMINIO GIACOMO PUCCINI 8</t>
  </si>
  <si>
    <t>VIA GIACOMO PUCCINI 8</t>
  </si>
  <si>
    <t>94027890360</t>
  </si>
  <si>
    <t>2527592</t>
  </si>
  <si>
    <t>4004078085</t>
  </si>
  <si>
    <t>3004221161</t>
  </si>
  <si>
    <t>200002409914</t>
  </si>
  <si>
    <t>1001943497</t>
  </si>
  <si>
    <t>CONDOMINIO ALBERELLE</t>
  </si>
  <si>
    <t>VIA CERVINO 46</t>
  </si>
  <si>
    <t>94029290361</t>
  </si>
  <si>
    <t>00000003080000097825</t>
  </si>
  <si>
    <t>4004860153</t>
  </si>
  <si>
    <t>3007088131</t>
  </si>
  <si>
    <t>200003259524</t>
  </si>
  <si>
    <t>1002335039</t>
  </si>
  <si>
    <t>CONDOMINIO MANZONI</t>
  </si>
  <si>
    <t>VIA LODA 60</t>
  </si>
  <si>
    <t>94134160368</t>
  </si>
  <si>
    <t>2512890</t>
  </si>
  <si>
    <t>4003810400</t>
  </si>
  <si>
    <t>3004073086</t>
  </si>
  <si>
    <t>200002390105</t>
  </si>
  <si>
    <t>1001930854</t>
  </si>
  <si>
    <t>VIA TITO SPERI 14</t>
  </si>
  <si>
    <t>2512648</t>
  </si>
  <si>
    <t>4003801016</t>
  </si>
  <si>
    <t>3004072871</t>
  </si>
  <si>
    <t>200002389788</t>
  </si>
  <si>
    <t>2626823</t>
  </si>
  <si>
    <t>4003674168</t>
  </si>
  <si>
    <t>3004140037</t>
  </si>
  <si>
    <t>200002563636</t>
  </si>
  <si>
    <t>1002015507</t>
  </si>
  <si>
    <t>CONDOMINIO VIA PIELLA 10</t>
  </si>
  <si>
    <t>VIA PIELLA 10</t>
  </si>
  <si>
    <t>94055160363</t>
  </si>
  <si>
    <t>2524539</t>
  </si>
  <si>
    <t>4003916515</t>
  </si>
  <si>
    <t>3004145449</t>
  </si>
  <si>
    <t>200002406222</t>
  </si>
  <si>
    <t>2532968</t>
  </si>
  <si>
    <t>4003690753</t>
  </si>
  <si>
    <t>3004341133</t>
  </si>
  <si>
    <t>200002416578</t>
  </si>
  <si>
    <t>2616006</t>
  </si>
  <si>
    <t>4003951701</t>
  </si>
  <si>
    <t>3004345560</t>
  </si>
  <si>
    <t>200002546650</t>
  </si>
  <si>
    <t>2536423</t>
  </si>
  <si>
    <t>4003829078</t>
  </si>
  <si>
    <t>3008810713</t>
  </si>
  <si>
    <t>200004442229</t>
  </si>
  <si>
    <t>2506051</t>
  </si>
  <si>
    <t>4004167785</t>
  </si>
  <si>
    <t>3023787321</t>
  </si>
  <si>
    <t>200012330883</t>
  </si>
  <si>
    <t>1900012618</t>
  </si>
  <si>
    <t>2518425</t>
  </si>
  <si>
    <t>4003686398</t>
  </si>
  <si>
    <t>3024781329</t>
  </si>
  <si>
    <t>200012863966</t>
  </si>
  <si>
    <t>1008810948</t>
  </si>
  <si>
    <t>CONDOMINIO BLU</t>
  </si>
  <si>
    <t>VIA ANTONIO CONSETTI 44</t>
  </si>
  <si>
    <t>94210090364</t>
  </si>
  <si>
    <t>2532522</t>
  </si>
  <si>
    <t>4003674062</t>
  </si>
  <si>
    <t>3024850421</t>
  </si>
  <si>
    <t>200004453706</t>
  </si>
  <si>
    <t>1900011913</t>
  </si>
  <si>
    <t>2613942</t>
  </si>
  <si>
    <t>4003883498</t>
  </si>
  <si>
    <t>3008422356</t>
  </si>
  <si>
    <t>200004291770</t>
  </si>
  <si>
    <t>1002725005</t>
  </si>
  <si>
    <t>CONDOMINIO MARGHERITA</t>
  </si>
  <si>
    <t>VIA EMILIA EST 199</t>
  </si>
  <si>
    <t>94113580362</t>
  </si>
  <si>
    <t>2614223</t>
  </si>
  <si>
    <t>4003891783</t>
  </si>
  <si>
    <t>3004302857</t>
  </si>
  <si>
    <t>200002543280</t>
  </si>
  <si>
    <t>1002010520</t>
  </si>
  <si>
    <t>CONDOMINIO LA FONTE</t>
  </si>
  <si>
    <t>VIA BOLDRINI ADELMO 2</t>
  </si>
  <si>
    <t>94105000361</t>
  </si>
  <si>
    <t>2537922</t>
  </si>
  <si>
    <t>4003896980</t>
  </si>
  <si>
    <t>3003934145</t>
  </si>
  <si>
    <t>200002401098</t>
  </si>
  <si>
    <t>1001937800</t>
  </si>
  <si>
    <t>CONDOMINIO SABRINA</t>
  </si>
  <si>
    <t>VIA NICOLETTO DA MODENA 36, 1</t>
  </si>
  <si>
    <t>94105320363</t>
  </si>
  <si>
    <t>2516632</t>
  </si>
  <si>
    <t>4003623275</t>
  </si>
  <si>
    <t>3003948461</t>
  </si>
  <si>
    <t>200002552908</t>
  </si>
  <si>
    <t>1001934373</t>
  </si>
  <si>
    <t>CONDOMINIO DELLA PACE 140</t>
  </si>
  <si>
    <t>VIALE DELLA PACE 140</t>
  </si>
  <si>
    <t>94106470365</t>
  </si>
  <si>
    <t>2626686</t>
  </si>
  <si>
    <t>4003668895</t>
  </si>
  <si>
    <t>3004139899</t>
  </si>
  <si>
    <t>200002563455</t>
  </si>
  <si>
    <t>2521205</t>
  </si>
  <si>
    <t>4003788684</t>
  </si>
  <si>
    <t>3004062558</t>
  </si>
  <si>
    <t>200002402078</t>
  </si>
  <si>
    <t>1001938445</t>
  </si>
  <si>
    <t>CONDOMINIO DI VIA CERVI</t>
  </si>
  <si>
    <t>VIA BERNARDINO CERVI 41</t>
  </si>
  <si>
    <t>94200230368</t>
  </si>
  <si>
    <t>2514536</t>
  </si>
  <si>
    <t>4003585482</t>
  </si>
  <si>
    <t>3003836124</t>
  </si>
  <si>
    <t>200002392045</t>
  </si>
  <si>
    <t>1001932208</t>
  </si>
  <si>
    <t>CONDOMINIO ABRUZZO</t>
  </si>
  <si>
    <t>VIA DEI GIACINTI 87</t>
  </si>
  <si>
    <t>94082130363</t>
  </si>
  <si>
    <t>00000003080000061413</t>
  </si>
  <si>
    <t>4004353160</t>
  </si>
  <si>
    <t>3005241792</t>
  </si>
  <si>
    <t>200002967569</t>
  </si>
  <si>
    <t>1002240474</t>
  </si>
  <si>
    <t>CONDOMINIO CASINO DEL DUCA</t>
  </si>
  <si>
    <t>STRADELLO BAGNESI 36</t>
  </si>
  <si>
    <t>94134910366</t>
  </si>
  <si>
    <t>2506624</t>
  </si>
  <si>
    <t>4004286540</t>
  </si>
  <si>
    <t>3004157411</t>
  </si>
  <si>
    <t>200002382368</t>
  </si>
  <si>
    <t>2506625</t>
  </si>
  <si>
    <t>4004286609</t>
  </si>
  <si>
    <t>3004157413</t>
  </si>
  <si>
    <t>200002382370</t>
  </si>
  <si>
    <t>2533207</t>
  </si>
  <si>
    <t>4003700514</t>
  </si>
  <si>
    <t>3004353318</t>
  </si>
  <si>
    <t>200002416756</t>
  </si>
  <si>
    <t>1001959040</t>
  </si>
  <si>
    <t>DIREZIONALE CIALDINI 1</t>
  </si>
  <si>
    <t>2623511</t>
  </si>
  <si>
    <t>4004195723</t>
  </si>
  <si>
    <t>3004031732</t>
  </si>
  <si>
    <t>200002558328</t>
  </si>
  <si>
    <t>1002014302</t>
  </si>
  <si>
    <t>CONDOMINIO V GUARESCHI 185/189</t>
  </si>
  <si>
    <t>VIA GIOVANNI GUARESCHI 185</t>
  </si>
  <si>
    <t>94116220362</t>
  </si>
  <si>
    <t>2523818</t>
  </si>
  <si>
    <t>4003882254</t>
  </si>
  <si>
    <t>3004131342</t>
  </si>
  <si>
    <t>200002405481</t>
  </si>
  <si>
    <t>2563421</t>
  </si>
  <si>
    <t>4004245119</t>
  </si>
  <si>
    <t>3004055325</t>
  </si>
  <si>
    <t>200002401920</t>
  </si>
  <si>
    <t>1001938337</t>
  </si>
  <si>
    <t>VIA VASCO DE GAMA 16</t>
  </si>
  <si>
    <t>94056310363</t>
  </si>
  <si>
    <t>2540257</t>
  </si>
  <si>
    <t>4004034053</t>
  </si>
  <si>
    <t>3003999585</t>
  </si>
  <si>
    <t>200002425684</t>
  </si>
  <si>
    <t>1001962722</t>
  </si>
  <si>
    <t>CONDOMINIO  D'AVIA NORD 31</t>
  </si>
  <si>
    <t>VIA D'AVIA NORD 31</t>
  </si>
  <si>
    <t>94062350361</t>
  </si>
  <si>
    <t>2540306</t>
  </si>
  <si>
    <t>4004037862</t>
  </si>
  <si>
    <t>3003999634</t>
  </si>
  <si>
    <t>200002425739</t>
  </si>
  <si>
    <t>1001962744</t>
  </si>
  <si>
    <t>VIA D'AVIA NORD 31, 1</t>
  </si>
  <si>
    <t>2521843</t>
  </si>
  <si>
    <t>4003809708</t>
  </si>
  <si>
    <t>3004076109</t>
  </si>
  <si>
    <t>200002402822</t>
  </si>
  <si>
    <t>2514584</t>
  </si>
  <si>
    <t>4003585868</t>
  </si>
  <si>
    <t>3003905662</t>
  </si>
  <si>
    <t>200002392103</t>
  </si>
  <si>
    <t>1001932259</t>
  </si>
  <si>
    <t>CONDOMINIO DEI FIORI</t>
  </si>
  <si>
    <t>VIA DELLE DALIE 3</t>
  </si>
  <si>
    <t>94014200367</t>
  </si>
  <si>
    <t>2514585</t>
  </si>
  <si>
    <t>4003585877</t>
  </si>
  <si>
    <t>3003905663</t>
  </si>
  <si>
    <t>200002392104</t>
  </si>
  <si>
    <t>1001932260</t>
  </si>
  <si>
    <t>STRADELLO SCARTAZZETTA 39</t>
  </si>
  <si>
    <t>2506026</t>
  </si>
  <si>
    <t>4004159134</t>
  </si>
  <si>
    <t>3004063221</t>
  </si>
  <si>
    <t>200002557964</t>
  </si>
  <si>
    <t>1001925359</t>
  </si>
  <si>
    <t>2506034</t>
  </si>
  <si>
    <t>4004160888</t>
  </si>
  <si>
    <t>3004063252</t>
  </si>
  <si>
    <t>200002381796</t>
  </si>
  <si>
    <t>2502216</t>
  </si>
  <si>
    <t>4003796456</t>
  </si>
  <si>
    <t>3004072815</t>
  </si>
  <si>
    <t>200002377426</t>
  </si>
  <si>
    <t>2502845</t>
  </si>
  <si>
    <t>4003745420</t>
  </si>
  <si>
    <t>3004032998</t>
  </si>
  <si>
    <t>200002378324</t>
  </si>
  <si>
    <t>2520099</t>
  </si>
  <si>
    <t>4003744792</t>
  </si>
  <si>
    <t>3004032986</t>
  </si>
  <si>
    <t>200002400221</t>
  </si>
  <si>
    <t>2528714</t>
  </si>
  <si>
    <t>4004144921</t>
  </si>
  <si>
    <t>3004234110</t>
  </si>
  <si>
    <t>200002411153</t>
  </si>
  <si>
    <t>1001944258</t>
  </si>
  <si>
    <t>COND TORRE A</t>
  </si>
  <si>
    <t>2627244</t>
  </si>
  <si>
    <t>4003692010</t>
  </si>
  <si>
    <t>3004159429</t>
  </si>
  <si>
    <t>200002564265</t>
  </si>
  <si>
    <t>1002015644</t>
  </si>
  <si>
    <t>CONDOMINIO MAGENTA</t>
  </si>
  <si>
    <t>VIA MAGENTA 1</t>
  </si>
  <si>
    <t>94087960368</t>
  </si>
  <si>
    <t>2610642</t>
  </si>
  <si>
    <t>4003751433</t>
  </si>
  <si>
    <t>3004209318</t>
  </si>
  <si>
    <t>200002537305</t>
  </si>
  <si>
    <t>1002009031</t>
  </si>
  <si>
    <t>CONDOMINIO AURORA</t>
  </si>
  <si>
    <t>VIA CIRCONDARIA SUD 179</t>
  </si>
  <si>
    <t>94019850364</t>
  </si>
  <si>
    <t>2516908</t>
  </si>
  <si>
    <t>4003631078</t>
  </si>
  <si>
    <t>3003960695</t>
  </si>
  <si>
    <t>200002395728</t>
  </si>
  <si>
    <t>1001934640</t>
  </si>
  <si>
    <t>BONFRESCHI ALDO</t>
  </si>
  <si>
    <t>VIA GIAN BATTISTA MORGAGNI 45</t>
  </si>
  <si>
    <t>94031290367</t>
  </si>
  <si>
    <t>2513462</t>
  </si>
  <si>
    <t>4003833785</t>
  </si>
  <si>
    <t>3004086579</t>
  </si>
  <si>
    <t>200002390591</t>
  </si>
  <si>
    <t>2532869</t>
  </si>
  <si>
    <t>4003686269</t>
  </si>
  <si>
    <t>3004341054</t>
  </si>
  <si>
    <t>2532871</t>
  </si>
  <si>
    <t>4003686339</t>
  </si>
  <si>
    <t>3004341056</t>
  </si>
  <si>
    <t>200002416509</t>
  </si>
  <si>
    <t>1001958880</t>
  </si>
  <si>
    <t>COND. DONATELLO</t>
  </si>
  <si>
    <t>2514537</t>
  </si>
  <si>
    <t>4003585490</t>
  </si>
  <si>
    <t>3003836125</t>
  </si>
  <si>
    <t>200002392048</t>
  </si>
  <si>
    <t>1001932210</t>
  </si>
  <si>
    <t>CONDOMINIO GIACINTI 89</t>
  </si>
  <si>
    <t>VIA DEI GIACINTI 89</t>
  </si>
  <si>
    <t>2514604</t>
  </si>
  <si>
    <t>4003586028</t>
  </si>
  <si>
    <t>3003905680</t>
  </si>
  <si>
    <t>200002392118</t>
  </si>
  <si>
    <t>1001932271</t>
  </si>
  <si>
    <t>CONDOMINIO STRADELLO SCARTAZZETTA 19</t>
  </si>
  <si>
    <t>STRADELLO SCARTAZZETTA 19</t>
  </si>
  <si>
    <t>94020360361</t>
  </si>
  <si>
    <t>2514607</t>
  </si>
  <si>
    <t>4003586054</t>
  </si>
  <si>
    <t>3003905683</t>
  </si>
  <si>
    <t>200002392119</t>
  </si>
  <si>
    <t>1001932272</t>
  </si>
  <si>
    <t>CONDOMINIO DELLE VIOLE</t>
  </si>
  <si>
    <t>STRADELLO SCARTAZZETTA 17</t>
  </si>
  <si>
    <t>2514611</t>
  </si>
  <si>
    <t>4003586086</t>
  </si>
  <si>
    <t>3003905687</t>
  </si>
  <si>
    <t>200002392121</t>
  </si>
  <si>
    <t>1001932274</t>
  </si>
  <si>
    <t>CONDOMINIO NOVANTA</t>
  </si>
  <si>
    <t>STRADELLO SCARTAZZETTA 9</t>
  </si>
  <si>
    <t>94020330364</t>
  </si>
  <si>
    <t>2514612</t>
  </si>
  <si>
    <t>4003586094</t>
  </si>
  <si>
    <t>3003905688</t>
  </si>
  <si>
    <t>200002392122</t>
  </si>
  <si>
    <t>1001932275</t>
  </si>
  <si>
    <t>STRADELLO SCARTAZZETTA 13</t>
  </si>
  <si>
    <t>2538122</t>
  </si>
  <si>
    <t>4003906478</t>
  </si>
  <si>
    <t>3003950806</t>
  </si>
  <si>
    <t>200002394104</t>
  </si>
  <si>
    <t>1001933557</t>
  </si>
  <si>
    <t>CONDOMINIO JACOPO BAROZZI 286</t>
  </si>
  <si>
    <t>VIALE JACOPO BAROZZI 286</t>
  </si>
  <si>
    <t>94066440366</t>
  </si>
  <si>
    <t>2514630</t>
  </si>
  <si>
    <t>4003586245</t>
  </si>
  <si>
    <t>3003905703</t>
  </si>
  <si>
    <t>200002415888</t>
  </si>
  <si>
    <t>1001932279</t>
  </si>
  <si>
    <t>STRADELLO SCARTAZZETTA 11</t>
  </si>
  <si>
    <t>2516926</t>
  </si>
  <si>
    <t>4003631821</t>
  </si>
  <si>
    <t>3003960711</t>
  </si>
  <si>
    <t>200002395747</t>
  </si>
  <si>
    <t>2507589</t>
  </si>
  <si>
    <t>4004178801</t>
  </si>
  <si>
    <t>3004003563</t>
  </si>
  <si>
    <t>2562053</t>
  </si>
  <si>
    <t>4004179104</t>
  </si>
  <si>
    <t>3004003576</t>
  </si>
  <si>
    <t>200002455560</t>
  </si>
  <si>
    <t>2507625</t>
  </si>
  <si>
    <t>4004198183</t>
  </si>
  <si>
    <t>3004018409</t>
  </si>
  <si>
    <t>200002383586</t>
  </si>
  <si>
    <t>1001926597</t>
  </si>
  <si>
    <t>COND CONSULTA BOLLITORE</t>
  </si>
  <si>
    <t>VIA CIVIDALE 71</t>
  </si>
  <si>
    <t>2515820</t>
  </si>
  <si>
    <t>4003600770</t>
  </si>
  <si>
    <t>3003932267</t>
  </si>
  <si>
    <t>200002394536</t>
  </si>
  <si>
    <t>1001933874</t>
  </si>
  <si>
    <t>CONDOMINIO CARLO MAROZZO 26</t>
  </si>
  <si>
    <t>VIA CARLO MAROZZO 26</t>
  </si>
  <si>
    <t>94051230368</t>
  </si>
  <si>
    <t>2515822</t>
  </si>
  <si>
    <t>4003600787</t>
  </si>
  <si>
    <t>3003932269</t>
  </si>
  <si>
    <t>200002394538</t>
  </si>
  <si>
    <t>1001933875</t>
  </si>
  <si>
    <t>CONDOMINIO CARLO MAROZZO 36</t>
  </si>
  <si>
    <t>VIA CARLO MAROZZO 36</t>
  </si>
  <si>
    <t>2518767</t>
  </si>
  <si>
    <t>4003699231</t>
  </si>
  <si>
    <t>3004004325</t>
  </si>
  <si>
    <t>200002398165</t>
  </si>
  <si>
    <t>1001936084</t>
  </si>
  <si>
    <t>CONDOMINIO EDEN</t>
  </si>
  <si>
    <t>VIA PIETRO GIARDINI 625</t>
  </si>
  <si>
    <t>94017210363</t>
  </si>
  <si>
    <t>00000003080000101571</t>
  </si>
  <si>
    <t>4004876595</t>
  </si>
  <si>
    <t>3005841310</t>
  </si>
  <si>
    <t>200003107670</t>
  </si>
  <si>
    <t>1002286357</t>
  </si>
  <si>
    <t>CONDOMINIO ZANFROGNINI 52</t>
  </si>
  <si>
    <t>VIA GHIGO ZANFROGNINI 52</t>
  </si>
  <si>
    <t>94139170362</t>
  </si>
  <si>
    <t>00000003080000286997</t>
  </si>
  <si>
    <t>4006358139</t>
  </si>
  <si>
    <t>3010300417</t>
  </si>
  <si>
    <t>200004947893</t>
  </si>
  <si>
    <t>2517520</t>
  </si>
  <si>
    <t>4003654215</t>
  </si>
  <si>
    <t>3003974742</t>
  </si>
  <si>
    <t>200002396201</t>
  </si>
  <si>
    <t>2548841</t>
  </si>
  <si>
    <t>4004316992</t>
  </si>
  <si>
    <t>3004246021</t>
  </si>
  <si>
    <t>200002425544</t>
  </si>
  <si>
    <t>1001962666</t>
  </si>
  <si>
    <t>VIA MONS LUIGI DELLA VALLE 32</t>
  </si>
  <si>
    <t>2506845</t>
  </si>
  <si>
    <t>4003642951</t>
  </si>
  <si>
    <t>3004272019</t>
  </si>
  <si>
    <t>200002382611</t>
  </si>
  <si>
    <t>2508602</t>
  </si>
  <si>
    <t>4003951670</t>
  </si>
  <si>
    <t>3004436886</t>
  </si>
  <si>
    <t>200002384750</t>
  </si>
  <si>
    <t>1001927386</t>
  </si>
  <si>
    <t>CONDOMINIO SAN GIOV.BOSCO 42</t>
  </si>
  <si>
    <t>VIA SAN GIOVANNI BOSCO 42</t>
  </si>
  <si>
    <t>94096620367</t>
  </si>
  <si>
    <t>2557300</t>
  </si>
  <si>
    <t>4003922131</t>
  </si>
  <si>
    <t>3004446450</t>
  </si>
  <si>
    <t>200002426446</t>
  </si>
  <si>
    <t>1001963042</t>
  </si>
  <si>
    <t>CONDOMINIO STRADA CURTATONA 45</t>
  </si>
  <si>
    <t>STRADA CURTATONA 45</t>
  </si>
  <si>
    <t>94086220368</t>
  </si>
  <si>
    <t>2531465</t>
  </si>
  <si>
    <t>4004261615</t>
  </si>
  <si>
    <t>3006005094</t>
  </si>
  <si>
    <t>200003307418</t>
  </si>
  <si>
    <t>1002351818</t>
  </si>
  <si>
    <t>CONDOMINIO VIA MONTE GRAPPA 68 MO</t>
  </si>
  <si>
    <t>VIA MONTE GRAPPA 68</t>
  </si>
  <si>
    <t>94046480367</t>
  </si>
  <si>
    <t>2507158</t>
  </si>
  <si>
    <t>4003827717</t>
  </si>
  <si>
    <t>3006872052</t>
  </si>
  <si>
    <t>200003773240</t>
  </si>
  <si>
    <t>2507157</t>
  </si>
  <si>
    <t>4003827587</t>
  </si>
  <si>
    <t>3006872098</t>
  </si>
  <si>
    <t>200003773250</t>
  </si>
  <si>
    <t>2518650</t>
  </si>
  <si>
    <t>4003695473</t>
  </si>
  <si>
    <t>3004004224</t>
  </si>
  <si>
    <t>200002397984</t>
  </si>
  <si>
    <t>1001935958</t>
  </si>
  <si>
    <t>SOC GEN IMM SOGENE SPA</t>
  </si>
  <si>
    <t>VIA GIUSEPPE RIBERA 48</t>
  </si>
  <si>
    <t>2540111</t>
  </si>
  <si>
    <t>4004025368</t>
  </si>
  <si>
    <t>3003999465</t>
  </si>
  <si>
    <t>2603365</t>
  </si>
  <si>
    <t>4004142747</t>
  </si>
  <si>
    <t>3004008391</t>
  </si>
  <si>
    <t>200002524153</t>
  </si>
  <si>
    <t>2505565</t>
  </si>
  <si>
    <t>4003954151</t>
  </si>
  <si>
    <t>3003966969</t>
  </si>
  <si>
    <t>200002381240</t>
  </si>
  <si>
    <t>1001924965</t>
  </si>
  <si>
    <t>COND LA PALAZZINA</t>
  </si>
  <si>
    <t>2644174</t>
  </si>
  <si>
    <t>4003687340</t>
  </si>
  <si>
    <t>3003995417</t>
  </si>
  <si>
    <t>200002585551</t>
  </si>
  <si>
    <t>1001911938</t>
  </si>
  <si>
    <t>CONDOMINIO S.MARIA ROTONDA</t>
  </si>
  <si>
    <t>VIA VENEZIA 250</t>
  </si>
  <si>
    <t>94127500364</t>
  </si>
  <si>
    <t>2626820</t>
  </si>
  <si>
    <t>4003674047</t>
  </si>
  <si>
    <t>3004140034</t>
  </si>
  <si>
    <t>200002563633</t>
  </si>
  <si>
    <t>1002015504</t>
  </si>
  <si>
    <t>CONDOMINIO SETTE NANI</t>
  </si>
  <si>
    <t>VIA DEI CANTASTORIE 14</t>
  </si>
  <si>
    <t>94117440365</t>
  </si>
  <si>
    <t>2500602</t>
  </si>
  <si>
    <t>4004321487</t>
  </si>
  <si>
    <t>3006882398</t>
  </si>
  <si>
    <t>200003770352</t>
  </si>
  <si>
    <t>1002242030</t>
  </si>
  <si>
    <t>CONDOMINIO AURORA 1</t>
  </si>
  <si>
    <t>VIA TINCANI E MARTELLI 90</t>
  </si>
  <si>
    <t>94135810367</t>
  </si>
  <si>
    <t>2540004</t>
  </si>
  <si>
    <t>4004019106</t>
  </si>
  <si>
    <t>3003999368</t>
  </si>
  <si>
    <t>200002423279</t>
  </si>
  <si>
    <t>1001961827</t>
  </si>
  <si>
    <t>VIA MONS LUIGI DELLA VALLE 30</t>
  </si>
  <si>
    <t>2502324</t>
  </si>
  <si>
    <t>4003851341</t>
  </si>
  <si>
    <t>3004101972</t>
  </si>
  <si>
    <t>200002377587</t>
  </si>
  <si>
    <t>1001922456</t>
  </si>
  <si>
    <t>CONDOMINIO CANALINO 79</t>
  </si>
  <si>
    <t>VIA CANALINO 79</t>
  </si>
  <si>
    <t>94014280369</t>
  </si>
  <si>
    <t>2506347</t>
  </si>
  <si>
    <t>4004249798</t>
  </si>
  <si>
    <t>3004111403</t>
  </si>
  <si>
    <t>200002382115</t>
  </si>
  <si>
    <t>2512953</t>
  </si>
  <si>
    <t>4003813049</t>
  </si>
  <si>
    <t>3004073137</t>
  </si>
  <si>
    <t>200002390156</t>
  </si>
  <si>
    <t>1001930911</t>
  </si>
  <si>
    <t>CONDOMINIO IBISCO</t>
  </si>
  <si>
    <t>VIA CARLO ARMELLINI 11</t>
  </si>
  <si>
    <t>94014240363</t>
  </si>
  <si>
    <t>2604638</t>
  </si>
  <si>
    <t>4004178290</t>
  </si>
  <si>
    <t>3004035582</t>
  </si>
  <si>
    <t>200002526804</t>
  </si>
  <si>
    <t>2530432</t>
  </si>
  <si>
    <t>4004232623</t>
  </si>
  <si>
    <t>3004274087</t>
  </si>
  <si>
    <t>200002413375</t>
  </si>
  <si>
    <t>1001945694</t>
  </si>
  <si>
    <t>CONDOMINIO PALESTRO 16</t>
  </si>
  <si>
    <t>VIA PALESTRO 16</t>
  </si>
  <si>
    <t>94101080367</t>
  </si>
  <si>
    <t>00000003080000198371</t>
  </si>
  <si>
    <t>4005339585</t>
  </si>
  <si>
    <t>3007097828</t>
  </si>
  <si>
    <t>200003672940</t>
  </si>
  <si>
    <t>2509353</t>
  </si>
  <si>
    <t>4004066761</t>
  </si>
  <si>
    <t>3003932030</t>
  </si>
  <si>
    <t>200002385655</t>
  </si>
  <si>
    <t>1001927985</t>
  </si>
  <si>
    <t>CONDOMINIO PACINI 31</t>
  </si>
  <si>
    <t>VIA GIOVANNI PACINI 31</t>
  </si>
  <si>
    <t>94012900364</t>
  </si>
  <si>
    <t>2515394</t>
  </si>
  <si>
    <t>4003593863</t>
  </si>
  <si>
    <t>3003918891</t>
  </si>
  <si>
    <t>200002475500</t>
  </si>
  <si>
    <t>1001933631</t>
  </si>
  <si>
    <t>CONDOMINIO FERRARINI L</t>
  </si>
  <si>
    <t>VIA FRANCESCO NICOLI 223</t>
  </si>
  <si>
    <t>94066220362</t>
  </si>
  <si>
    <t>2515162</t>
  </si>
  <si>
    <t>4003591042</t>
  </si>
  <si>
    <t>3003918691</t>
  </si>
  <si>
    <t>200002394013</t>
  </si>
  <si>
    <t>1001933493</t>
  </si>
  <si>
    <t>CONDOMINIO BAROZZI</t>
  </si>
  <si>
    <t>VIALE JACOPO BAROZZI 74</t>
  </si>
  <si>
    <t>94080550364</t>
  </si>
  <si>
    <t>2617631</t>
  </si>
  <si>
    <t>4004004329</t>
  </si>
  <si>
    <t>3004388091</t>
  </si>
  <si>
    <t>200002544337</t>
  </si>
  <si>
    <t>1001922790</t>
  </si>
  <si>
    <t>CONDOMINIO ADRIANO 82</t>
  </si>
  <si>
    <t>CORSO ADRIANO 82</t>
  </si>
  <si>
    <t>94109320369</t>
  </si>
  <si>
    <t>2506101</t>
  </si>
  <si>
    <t>4004189883</t>
  </si>
  <si>
    <t>3012145382</t>
  </si>
  <si>
    <t>200005675189</t>
  </si>
  <si>
    <t>2516884</t>
  </si>
  <si>
    <t>4003630294</t>
  </si>
  <si>
    <t>3021900359</t>
  </si>
  <si>
    <t>2611303</t>
  </si>
  <si>
    <t>4003779380</t>
  </si>
  <si>
    <t>3004222482</t>
  </si>
  <si>
    <t>200002538335</t>
  </si>
  <si>
    <t>2502235</t>
  </si>
  <si>
    <t>4003804900</t>
  </si>
  <si>
    <t>3004072946</t>
  </si>
  <si>
    <t>200002377447</t>
  </si>
  <si>
    <t>1001922363</t>
  </si>
  <si>
    <t>CONDOMINIO P.ZZALE FRANCESCO TORTI 7</t>
  </si>
  <si>
    <t>PIAZZALE FRANCESCO TORTI 7</t>
  </si>
  <si>
    <t>94012830363</t>
  </si>
  <si>
    <t>2513062</t>
  </si>
  <si>
    <t>4003817370</t>
  </si>
  <si>
    <t>3004086221</t>
  </si>
  <si>
    <t>200002390228</t>
  </si>
  <si>
    <t>1001930966</t>
  </si>
  <si>
    <t>CONDOMINIO SAFFI 23</t>
  </si>
  <si>
    <t>VIA AURELIO SAFFI 23</t>
  </si>
  <si>
    <t>94027760365</t>
  </si>
  <si>
    <t>2624556</t>
  </si>
  <si>
    <t>4003598128</t>
  </si>
  <si>
    <t>3004067261</t>
  </si>
  <si>
    <t>200002239489</t>
  </si>
  <si>
    <t>1001842384</t>
  </si>
  <si>
    <t>CONDOMINIO TULIPANO</t>
  </si>
  <si>
    <t>VIA SANT'ANNA 350</t>
  </si>
  <si>
    <t>94108990360</t>
  </si>
  <si>
    <t>2527579</t>
  </si>
  <si>
    <t>4004077057</t>
  </si>
  <si>
    <t>3004209148</t>
  </si>
  <si>
    <t>200002409923</t>
  </si>
  <si>
    <t>1001943471</t>
  </si>
  <si>
    <t>CONDOMINIO GARDENIA 23</t>
  </si>
  <si>
    <t>VIA DEL FRASSINO 32</t>
  </si>
  <si>
    <t>94006860368</t>
  </si>
  <si>
    <t>2507003</t>
  </si>
  <si>
    <t>4003749886</t>
  </si>
  <si>
    <t>3004349559</t>
  </si>
  <si>
    <t>200002382754</t>
  </si>
  <si>
    <t>00000003080000198309</t>
  </si>
  <si>
    <t>4005338597</t>
  </si>
  <si>
    <t>3006506725</t>
  </si>
  <si>
    <t>200003598270</t>
  </si>
  <si>
    <t>1002469893</t>
  </si>
  <si>
    <t>CONDOMINIO MAR LIGURE 94</t>
  </si>
  <si>
    <t>94148320362</t>
  </si>
  <si>
    <t>2515264</t>
  </si>
  <si>
    <t>4003591941</t>
  </si>
  <si>
    <t>3005601600</t>
  </si>
  <si>
    <t>200003118433</t>
  </si>
  <si>
    <t>2508058</t>
  </si>
  <si>
    <t>4003622563</t>
  </si>
  <si>
    <t>3004225571</t>
  </si>
  <si>
    <t>200002384183</t>
  </si>
  <si>
    <t>1001926982</t>
  </si>
  <si>
    <t>CONDOMINIO MONTE SABOTINO 36</t>
  </si>
  <si>
    <t>VIA MONTE SABOTINO 36</t>
  </si>
  <si>
    <t>2639882</t>
  </si>
  <si>
    <t>4004115953</t>
  </si>
  <si>
    <t>3004479119</t>
  </si>
  <si>
    <t>200002422204</t>
  </si>
  <si>
    <t>1001925821</t>
  </si>
  <si>
    <t>CONDOMINIO PIACENTINI</t>
  </si>
  <si>
    <t>VIALE GIOVANNI AMENDOLA 127</t>
  </si>
  <si>
    <t>94128660365</t>
  </si>
  <si>
    <t>2639029</t>
  </si>
  <si>
    <t>4004093179</t>
  </si>
  <si>
    <t>3004476874</t>
  </si>
  <si>
    <t>200002578465</t>
  </si>
  <si>
    <t>1002018799</t>
  </si>
  <si>
    <t>CONDOMINIO IL TIGLIO</t>
  </si>
  <si>
    <t>STRADELLO MEDICI CAULA 8</t>
  </si>
  <si>
    <t>94124560361</t>
  </si>
  <si>
    <t>2513939</t>
  </si>
  <si>
    <t>4003854085</t>
  </si>
  <si>
    <t>3004102020</t>
  </si>
  <si>
    <t>200002391353</t>
  </si>
  <si>
    <t>1001931767</t>
  </si>
  <si>
    <t>CONDOMINIO  GINO NASI</t>
  </si>
  <si>
    <t>2509801</t>
  </si>
  <si>
    <t>4003610540</t>
  </si>
  <si>
    <t>3004108956</t>
  </si>
  <si>
    <t>200002386254</t>
  </si>
  <si>
    <t>1001928344</t>
  </si>
  <si>
    <t>CONDOMINIO GIUSEPPE CAMPI 142</t>
  </si>
  <si>
    <t>VIA GIUSEPPE CAMPI 142</t>
  </si>
  <si>
    <t>94042650369</t>
  </si>
  <si>
    <t>2516925</t>
  </si>
  <si>
    <t>4003631795</t>
  </si>
  <si>
    <t>3021888196</t>
  </si>
  <si>
    <t>200011537915</t>
  </si>
  <si>
    <t>2524090</t>
  </si>
  <si>
    <t>4003894316</t>
  </si>
  <si>
    <t>3004131578</t>
  </si>
  <si>
    <t>200002405790</t>
  </si>
  <si>
    <t>1001940816</t>
  </si>
  <si>
    <t>COOP EDIL PARVA DOMUS</t>
  </si>
  <si>
    <t>VIA GIAN ANTONIO CAVAZZI 45</t>
  </si>
  <si>
    <t>94065300363</t>
  </si>
  <si>
    <t>2517384</t>
  </si>
  <si>
    <t>4003648730</t>
  </si>
  <si>
    <t>3003961118</t>
  </si>
  <si>
    <t>200002396083</t>
  </si>
  <si>
    <t>1001934881</t>
  </si>
  <si>
    <t>CONDOMINIO GREGORIO AGNINI 94</t>
  </si>
  <si>
    <t>VIA GREGORIO AGNINI 94</t>
  </si>
  <si>
    <t>94013650364</t>
  </si>
  <si>
    <t>3080000157338</t>
  </si>
  <si>
    <t>4005139235</t>
  </si>
  <si>
    <t>3006240856</t>
  </si>
  <si>
    <t>200003459155</t>
  </si>
  <si>
    <t>2502318</t>
  </si>
  <si>
    <t>4003848696</t>
  </si>
  <si>
    <t>3004101905</t>
  </si>
  <si>
    <t>200002377578</t>
  </si>
  <si>
    <t>2544879</t>
  </si>
  <si>
    <t>4004271157</t>
  </si>
  <si>
    <t>3004143256</t>
  </si>
  <si>
    <t>2533106</t>
  </si>
  <si>
    <t>4003696401</t>
  </si>
  <si>
    <t>3004353243</t>
  </si>
  <si>
    <t>200002382720</t>
  </si>
  <si>
    <t>2533331</t>
  </si>
  <si>
    <t>4003704419</t>
  </si>
  <si>
    <t>3004353409</t>
  </si>
  <si>
    <t>200002416839</t>
  </si>
  <si>
    <t>1001959105</t>
  </si>
  <si>
    <t>COND. G. NASI T2</t>
  </si>
  <si>
    <t>VIA VITERBO 90</t>
  </si>
  <si>
    <t>2524309</t>
  </si>
  <si>
    <t>4003905168</t>
  </si>
  <si>
    <t>3004145251</t>
  </si>
  <si>
    <t>200002406033</t>
  </si>
  <si>
    <t>1001940962</t>
  </si>
  <si>
    <t>COOP MUTINA BOTTI GINO</t>
  </si>
  <si>
    <t>VIA ADOLFO VENTURI 15</t>
  </si>
  <si>
    <t>00000003080005016504</t>
  </si>
  <si>
    <t>4008022995</t>
  </si>
  <si>
    <t>3022198168</t>
  </si>
  <si>
    <t>200008635493</t>
  </si>
  <si>
    <t>2515247</t>
  </si>
  <si>
    <t>4003591809</t>
  </si>
  <si>
    <t>3003918764</t>
  </si>
  <si>
    <t>200002394116</t>
  </si>
  <si>
    <t>1001933565</t>
  </si>
  <si>
    <t>SUPERCONDOMINIO J.BAROZZI</t>
  </si>
  <si>
    <t>VIALE JACOPO BAROZZI 274</t>
  </si>
  <si>
    <t>94126440364</t>
  </si>
  <si>
    <t>2515536</t>
  </si>
  <si>
    <t>4003596473</t>
  </si>
  <si>
    <t>3003919019</t>
  </si>
  <si>
    <t>200002394322</t>
  </si>
  <si>
    <t>1001933716</t>
  </si>
  <si>
    <t>COND SPALLANZANI SERVIZI</t>
  </si>
  <si>
    <t>2623062</t>
  </si>
  <si>
    <t>4004183572</t>
  </si>
  <si>
    <t>3004013811</t>
  </si>
  <si>
    <t>200002378114</t>
  </si>
  <si>
    <t>1001922820</t>
  </si>
  <si>
    <t>CONDOMINIO SAN PIETRO</t>
  </si>
  <si>
    <t>VIA SAN PIETRO 35</t>
  </si>
  <si>
    <t>94067880362</t>
  </si>
  <si>
    <t>2520491</t>
  </si>
  <si>
    <t>4003760520</t>
  </si>
  <si>
    <t>3004047385</t>
  </si>
  <si>
    <t>200002401157</t>
  </si>
  <si>
    <t>2520509</t>
  </si>
  <si>
    <t>4003761136</t>
  </si>
  <si>
    <t>3004047403</t>
  </si>
  <si>
    <t>200002401172</t>
  </si>
  <si>
    <t>1001937866</t>
  </si>
  <si>
    <t>CONDOMINIO IPPOCRATE 51</t>
  </si>
  <si>
    <t>2584760</t>
  </si>
  <si>
    <t>4004147755</t>
  </si>
  <si>
    <t>3004066198</t>
  </si>
  <si>
    <t>200002376612</t>
  </si>
  <si>
    <t>1001921839</t>
  </si>
  <si>
    <t>CONDOMINIO DE' CORREGGI 10</t>
  </si>
  <si>
    <t>VIA DE' CORREGGI 10</t>
  </si>
  <si>
    <t>94086190363</t>
  </si>
  <si>
    <t>2525172</t>
  </si>
  <si>
    <t>4003949493</t>
  </si>
  <si>
    <t>3004158009</t>
  </si>
  <si>
    <t>200002407029</t>
  </si>
  <si>
    <t>2514583</t>
  </si>
  <si>
    <t>4003585860</t>
  </si>
  <si>
    <t>3003905661</t>
  </si>
  <si>
    <t>200002392102</t>
  </si>
  <si>
    <t>1001932258</t>
  </si>
  <si>
    <t>STRADELLO SCARTAZZETTA 37</t>
  </si>
  <si>
    <t>2514586</t>
  </si>
  <si>
    <t>4003585886</t>
  </si>
  <si>
    <t>3003905664</t>
  </si>
  <si>
    <t>200002392105</t>
  </si>
  <si>
    <t>2514590</t>
  </si>
  <si>
    <t>4003585919</t>
  </si>
  <si>
    <t>3003905668</t>
  </si>
  <si>
    <t>200002392110</t>
  </si>
  <si>
    <t>1001932266</t>
  </si>
  <si>
    <t>CENTRO COMM.LE S. DAMASO</t>
  </si>
  <si>
    <t>VIA DEI GIACINTI 14</t>
  </si>
  <si>
    <t>94012770361</t>
  </si>
  <si>
    <t>2510594</t>
  </si>
  <si>
    <t>4004091095</t>
  </si>
  <si>
    <t>3003872857</t>
  </si>
  <si>
    <t>200002387086</t>
  </si>
  <si>
    <t>1001928878</t>
  </si>
  <si>
    <t>CONDOMINIO V RESPIGHI 143</t>
  </si>
  <si>
    <t>VIA OTTORINO RESPIGHI 143</t>
  </si>
  <si>
    <t>94006970365</t>
  </si>
  <si>
    <t>2515603</t>
  </si>
  <si>
    <t>4003597417</t>
  </si>
  <si>
    <t>3003919076</t>
  </si>
  <si>
    <t>200002394395</t>
  </si>
  <si>
    <t>1001933762</t>
  </si>
  <si>
    <t>VIA SANTE FATTORI 56</t>
  </si>
  <si>
    <t>80017380363</t>
  </si>
  <si>
    <t>2510599</t>
  </si>
  <si>
    <t>4004091871</t>
  </si>
  <si>
    <t>3003872889</t>
  </si>
  <si>
    <t>200002387089</t>
  </si>
  <si>
    <t>2508820</t>
  </si>
  <si>
    <t>4004149732</t>
  </si>
  <si>
    <t>3004066258</t>
  </si>
  <si>
    <t>200002385036</t>
  </si>
  <si>
    <t>1001927582</t>
  </si>
  <si>
    <t>CONDOMINIO PELUSIA</t>
  </si>
  <si>
    <t>VIA PELUSIA 7</t>
  </si>
  <si>
    <t>94012890367</t>
  </si>
  <si>
    <t>2520377</t>
  </si>
  <si>
    <t>4003756278</t>
  </si>
  <si>
    <t>3004047278</t>
  </si>
  <si>
    <t>200002401067</t>
  </si>
  <si>
    <t>1001937781</t>
  </si>
  <si>
    <t>CONDOMINIO CORRIDORE 22</t>
  </si>
  <si>
    <t>VIA GIROLAMO CORRIDORE 22</t>
  </si>
  <si>
    <t>94084790362</t>
  </si>
  <si>
    <t>2502608</t>
  </si>
  <si>
    <t>4003656701</t>
  </si>
  <si>
    <t>3003974802</t>
  </si>
  <si>
    <t>200002415806</t>
  </si>
  <si>
    <t>1001922731</t>
  </si>
  <si>
    <t>CONDOMINIO OTTONELLI</t>
  </si>
  <si>
    <t>RUA PIOPPA 123</t>
  </si>
  <si>
    <t>94043730368</t>
  </si>
  <si>
    <t>00000003080000063749</t>
  </si>
  <si>
    <t>4004746852</t>
  </si>
  <si>
    <t>3004614167</t>
  </si>
  <si>
    <t>200002863594</t>
  </si>
  <si>
    <t>1001922286</t>
  </si>
  <si>
    <t>CONDOMINIO SELMI 74</t>
  </si>
  <si>
    <t>VIA FRANCESCO SELMI 74</t>
  </si>
  <si>
    <t>94013870368</t>
  </si>
  <si>
    <t>2513016</t>
  </si>
  <si>
    <t>4003815631</t>
  </si>
  <si>
    <t>3004086182</t>
  </si>
  <si>
    <t>200002390193</t>
  </si>
  <si>
    <t>1001930935</t>
  </si>
  <si>
    <t>CONDOMINIO SAFFI 13 MODENA</t>
  </si>
  <si>
    <t>VIA AURELIO SAFFI 13</t>
  </si>
  <si>
    <t>94022890365</t>
  </si>
  <si>
    <t>2513260</t>
  </si>
  <si>
    <t>4003825274</t>
  </si>
  <si>
    <t>3004086395</t>
  </si>
  <si>
    <t>200002390381</t>
  </si>
  <si>
    <t>2563723</t>
  </si>
  <si>
    <t>4004251826</t>
  </si>
  <si>
    <t>3005532462</t>
  </si>
  <si>
    <t>200003121159</t>
  </si>
  <si>
    <t>2513348</t>
  </si>
  <si>
    <t>4003829042</t>
  </si>
  <si>
    <t>3004086470</t>
  </si>
  <si>
    <t>200002390451</t>
  </si>
  <si>
    <t>1001931129</t>
  </si>
  <si>
    <t>CONDOMINIO DI SOLE 2</t>
  </si>
  <si>
    <t>VIA GABRIELLA DEGLI ESPOSTI 58</t>
  </si>
  <si>
    <t>94009020366</t>
  </si>
  <si>
    <t>2513388</t>
  </si>
  <si>
    <t>4003830964</t>
  </si>
  <si>
    <t>3004086508</t>
  </si>
  <si>
    <t>200002390476</t>
  </si>
  <si>
    <t>2513401</t>
  </si>
  <si>
    <t>4003831618</t>
  </si>
  <si>
    <t>3004086521</t>
  </si>
  <si>
    <t>200002390491</t>
  </si>
  <si>
    <t>1001931164</t>
  </si>
  <si>
    <t>CONDOMINIO STRADA VIGNOLESE 892</t>
  </si>
  <si>
    <t>STRADA VIGNOLESE 892</t>
  </si>
  <si>
    <t>94083460363</t>
  </si>
  <si>
    <t>2517848</t>
  </si>
  <si>
    <t>4003665305</t>
  </si>
  <si>
    <t>3003975026</t>
  </si>
  <si>
    <t>200002396728</t>
  </si>
  <si>
    <t>1001935232</t>
  </si>
  <si>
    <t>CONDOMINIO CHICCO</t>
  </si>
  <si>
    <t>VIA GALILEO GALILEI 150, 1</t>
  </si>
  <si>
    <t>94005480366</t>
  </si>
  <si>
    <t>2530429</t>
  </si>
  <si>
    <t>4004232276</t>
  </si>
  <si>
    <t>3006680830</t>
  </si>
  <si>
    <t>200003680659</t>
  </si>
  <si>
    <t>1001945693</t>
  </si>
  <si>
    <t>CONDOMINIO VIA PALESTRO 8</t>
  </si>
  <si>
    <t>VIA PALESTRO 8</t>
  </si>
  <si>
    <t>94094940361</t>
  </si>
  <si>
    <t>2516452</t>
  </si>
  <si>
    <t>4003617703</t>
  </si>
  <si>
    <t>3016947581</t>
  </si>
  <si>
    <t>200008546571</t>
  </si>
  <si>
    <t>2540112</t>
  </si>
  <si>
    <t>4004025404</t>
  </si>
  <si>
    <t>3003999466</t>
  </si>
  <si>
    <t>200002423280</t>
  </si>
  <si>
    <t>1001961828</t>
  </si>
  <si>
    <t>00000003080000198269</t>
  </si>
  <si>
    <t>4005338451</t>
  </si>
  <si>
    <t>3007097829</t>
  </si>
  <si>
    <t>200003672936</t>
  </si>
  <si>
    <t>2532113</t>
  </si>
  <si>
    <t>4004275894</t>
  </si>
  <si>
    <t>3004314051</t>
  </si>
  <si>
    <t>200002415164</t>
  </si>
  <si>
    <t>1001946909</t>
  </si>
  <si>
    <t>CONDOMINIO CAMPANELLA 55</t>
  </si>
  <si>
    <t>VIA CAMPANELLA 55</t>
  </si>
  <si>
    <t>80008320360</t>
  </si>
  <si>
    <t>2533024</t>
  </si>
  <si>
    <t>4003693462</t>
  </si>
  <si>
    <t>3020528068</t>
  </si>
  <si>
    <t>200010711699</t>
  </si>
  <si>
    <t>2626681</t>
  </si>
  <si>
    <t>4003668628</t>
  </si>
  <si>
    <t>3004139894</t>
  </si>
  <si>
    <t>200002563446</t>
  </si>
  <si>
    <t>2642245</t>
  </si>
  <si>
    <t>4004178815</t>
  </si>
  <si>
    <t>3003945289</t>
  </si>
  <si>
    <t>200002396340</t>
  </si>
  <si>
    <t>1001935054</t>
  </si>
  <si>
    <t>CONDOMINIO GIARDINI 848-850</t>
  </si>
  <si>
    <t>VIA PIETRO GIARDINI 850</t>
  </si>
  <si>
    <t>94080110367</t>
  </si>
  <si>
    <t>2512371</t>
  </si>
  <si>
    <t>4004203256</t>
  </si>
  <si>
    <t>3003961581</t>
  </si>
  <si>
    <t>200002389398</t>
  </si>
  <si>
    <t>1001930382</t>
  </si>
  <si>
    <t>2643728</t>
  </si>
  <si>
    <t>4003669125</t>
  </si>
  <si>
    <t>3003978042</t>
  </si>
  <si>
    <t>200002584945</t>
  </si>
  <si>
    <t>1002019907</t>
  </si>
  <si>
    <t>CONDOMINIO AMBRA</t>
  </si>
  <si>
    <t>VIA MADRE TERESA DI CALCUTTA 24</t>
  </si>
  <si>
    <t>94126460362</t>
  </si>
  <si>
    <t>2512104</t>
  </si>
  <si>
    <t>4003972199</t>
  </si>
  <si>
    <t>3004408544</t>
  </si>
  <si>
    <t>200002388914</t>
  </si>
  <si>
    <t>2505341</t>
  </si>
  <si>
    <t>4003864044</t>
  </si>
  <si>
    <t>3003917544</t>
  </si>
  <si>
    <t>200002380868</t>
  </si>
  <si>
    <t>1001924751</t>
  </si>
  <si>
    <t>CONDOMINIO DE' POLLI 59</t>
  </si>
  <si>
    <t>VIA BARTOLOMEO DE' POLLI 59</t>
  </si>
  <si>
    <t>94031270369</t>
  </si>
  <si>
    <t>2515693</t>
  </si>
  <si>
    <t>4003598813</t>
  </si>
  <si>
    <t>3003932152</t>
  </si>
  <si>
    <t>200002394445</t>
  </si>
  <si>
    <t>1001933798</t>
  </si>
  <si>
    <t>FABBRICATO LUOSI 176</t>
  </si>
  <si>
    <t>VIA GIUSEPPE LUOSI 176</t>
  </si>
  <si>
    <t>94090050363</t>
  </si>
  <si>
    <t>2515853</t>
  </si>
  <si>
    <t>4003601210</t>
  </si>
  <si>
    <t>3003932292</t>
  </si>
  <si>
    <t>200002394551</t>
  </si>
  <si>
    <t>1001933887</t>
  </si>
  <si>
    <t>CONDOMINIO ANTONIO PACINOTTI 15</t>
  </si>
  <si>
    <t>VIA ANTONIO PACINOTTI 15</t>
  </si>
  <si>
    <t>94002060369</t>
  </si>
  <si>
    <t>2516037</t>
  </si>
  <si>
    <t>4003604349</t>
  </si>
  <si>
    <t>3003932441</t>
  </si>
  <si>
    <t>200002394694</t>
  </si>
  <si>
    <t>1001933981</t>
  </si>
  <si>
    <t>STRADA SAN FAUSTINO 49</t>
  </si>
  <si>
    <t>2507560</t>
  </si>
  <si>
    <t>4004162423</t>
  </si>
  <si>
    <t>3004003324</t>
  </si>
  <si>
    <t>200002383513</t>
  </si>
  <si>
    <t>2516846</t>
  </si>
  <si>
    <t>4003629408</t>
  </si>
  <si>
    <t>3003948639</t>
  </si>
  <si>
    <t>200002395497</t>
  </si>
  <si>
    <t>2510607</t>
  </si>
  <si>
    <t>4004094419</t>
  </si>
  <si>
    <t>3003872959</t>
  </si>
  <si>
    <t>200002387097</t>
  </si>
  <si>
    <t>1001928886</t>
  </si>
  <si>
    <t>CONDOMINIO RESPIGHI 60</t>
  </si>
  <si>
    <t>VIA OTTORINO RESPIGHI 60</t>
  </si>
  <si>
    <t>94018880362</t>
  </si>
  <si>
    <t>2516959</t>
  </si>
  <si>
    <t>4003633125</t>
  </si>
  <si>
    <t>3003960734</t>
  </si>
  <si>
    <t>200002395785</t>
  </si>
  <si>
    <t>1001934669</t>
  </si>
  <si>
    <t>CONDOMINIO FRANCESCO BIANCHI FERRARI 29</t>
  </si>
  <si>
    <t>VIA FRANCESCO BIANCHI FERRARI 29</t>
  </si>
  <si>
    <t>94055310364</t>
  </si>
  <si>
    <t>2542208</t>
  </si>
  <si>
    <t>4004167316</t>
  </si>
  <si>
    <t>3017135127</t>
  </si>
  <si>
    <t>200008637184</t>
  </si>
  <si>
    <t>00000003080000105150</t>
  </si>
  <si>
    <t>4004891541</t>
  </si>
  <si>
    <t>3006268555</t>
  </si>
  <si>
    <t>200003150541</t>
  </si>
  <si>
    <t>2512948</t>
  </si>
  <si>
    <t>4003813001</t>
  </si>
  <si>
    <t>3004073133</t>
  </si>
  <si>
    <t>200002390147</t>
  </si>
  <si>
    <t>2512949</t>
  </si>
  <si>
    <t>4003813002</t>
  </si>
  <si>
    <t>3004073134</t>
  </si>
  <si>
    <t>200002390148</t>
  </si>
  <si>
    <t>1001930902</t>
  </si>
  <si>
    <t>VIA CARLO ARMELLINI 13</t>
  </si>
  <si>
    <t>2501998</t>
  </si>
  <si>
    <t>4004079567</t>
  </si>
  <si>
    <t>3004449940</t>
  </si>
  <si>
    <t>200002377199</t>
  </si>
  <si>
    <t>1001922183</t>
  </si>
  <si>
    <t>CONDOMINIO  FOSCHIERI 12</t>
  </si>
  <si>
    <t>VICOLO FOSCHIERI 12</t>
  </si>
  <si>
    <t>94050250367</t>
  </si>
  <si>
    <t>00000003080000217967</t>
  </si>
  <si>
    <t>4005469070</t>
  </si>
  <si>
    <t>3007864824</t>
  </si>
  <si>
    <t>200003810314</t>
  </si>
  <si>
    <t>2620321</t>
  </si>
  <si>
    <t>4004083694</t>
  </si>
  <si>
    <t>3004450071</t>
  </si>
  <si>
    <t>200002553342</t>
  </si>
  <si>
    <t>2541600</t>
  </si>
  <si>
    <t>4004125505</t>
  </si>
  <si>
    <t>3004046306</t>
  </si>
  <si>
    <t>200002427322</t>
  </si>
  <si>
    <t>1001963381</t>
  </si>
  <si>
    <t>VIA TINO PELLONI 57</t>
  </si>
  <si>
    <t>94066540363</t>
  </si>
  <si>
    <t>2522720</t>
  </si>
  <si>
    <t>4003841973</t>
  </si>
  <si>
    <t>3004104909</t>
  </si>
  <si>
    <t>200002404049</t>
  </si>
  <si>
    <t>2533329</t>
  </si>
  <si>
    <t>4003704367</t>
  </si>
  <si>
    <t>3004353407</t>
  </si>
  <si>
    <t>200002416837</t>
  </si>
  <si>
    <t>1001959103</t>
  </si>
  <si>
    <t>COND. G. NASI T1</t>
  </si>
  <si>
    <t>2533330</t>
  </si>
  <si>
    <t>4003704382</t>
  </si>
  <si>
    <t>3004353408</t>
  </si>
  <si>
    <t>200002416838</t>
  </si>
  <si>
    <t>1001959104</t>
  </si>
  <si>
    <t>COND G NASI CENTRO COMMERCIALE</t>
  </si>
  <si>
    <t>2626868</t>
  </si>
  <si>
    <t>4003676387</t>
  </si>
  <si>
    <t>3004140082</t>
  </si>
  <si>
    <t>200002563689</t>
  </si>
  <si>
    <t>1002015523</t>
  </si>
  <si>
    <t>CONDOMINIO SAN PIO</t>
  </si>
  <si>
    <t>VIA RIPA SUPERIORE 30</t>
  </si>
  <si>
    <t>94118460362</t>
  </si>
  <si>
    <t>2518890</t>
  </si>
  <si>
    <t>4003703324</t>
  </si>
  <si>
    <t>3007936916</t>
  </si>
  <si>
    <t>200004116271</t>
  </si>
  <si>
    <t>2507937</t>
  </si>
  <si>
    <t>4004295583</t>
  </si>
  <si>
    <t>3004132733</t>
  </si>
  <si>
    <t>200002384025</t>
  </si>
  <si>
    <t>2611821</t>
  </si>
  <si>
    <t>4003799949</t>
  </si>
  <si>
    <t>3004235987</t>
  </si>
  <si>
    <t>200002539163</t>
  </si>
  <si>
    <t>2507177</t>
  </si>
  <si>
    <t>4003836380</t>
  </si>
  <si>
    <t>3015493173</t>
  </si>
  <si>
    <t>200007602172</t>
  </si>
  <si>
    <t>1001965416</t>
  </si>
  <si>
    <t>CONDOMINIO SANGALLO 49</t>
  </si>
  <si>
    <t>VIA ANTONIO DA SANGALLO 49</t>
  </si>
  <si>
    <t>94084140360</t>
  </si>
  <si>
    <t>2505323</t>
  </si>
  <si>
    <t>4003858386</t>
  </si>
  <si>
    <t>3003917419</t>
  </si>
  <si>
    <t>200002380833</t>
  </si>
  <si>
    <t>1001924727</t>
  </si>
  <si>
    <t>CONDOMINIO DE' POLLI 43</t>
  </si>
  <si>
    <t>VIA BARTOLOMEO DE' POLLI 43</t>
  </si>
  <si>
    <t>94090660369</t>
  </si>
  <si>
    <t>2511970</t>
  </si>
  <si>
    <t>4003872867</t>
  </si>
  <si>
    <t>3020445972</t>
  </si>
  <si>
    <t>200010666503</t>
  </si>
  <si>
    <t>2503492</t>
  </si>
  <si>
    <t>4004125135</t>
  </si>
  <si>
    <t>3004233831</t>
  </si>
  <si>
    <t>200002379280</t>
  </si>
  <si>
    <t>1001923650</t>
  </si>
  <si>
    <t>CONDOMINIO MORANE 276</t>
  </si>
  <si>
    <t>STRADA MORANE 276</t>
  </si>
  <si>
    <t>94030790367</t>
  </si>
  <si>
    <t>2530541</t>
  </si>
  <si>
    <t>4004238315</t>
  </si>
  <si>
    <t>3004287187</t>
  </si>
  <si>
    <t>200002413457</t>
  </si>
  <si>
    <t>1001945745</t>
  </si>
  <si>
    <t>CONDOMINIO ADEODATO BONASI 5</t>
  </si>
  <si>
    <t>VIA ADEODATO BONASI 5</t>
  </si>
  <si>
    <t>94008280367</t>
  </si>
  <si>
    <t>00000003080000200455</t>
  </si>
  <si>
    <t>4005352183</t>
  </si>
  <si>
    <t>3006725823</t>
  </si>
  <si>
    <t>200003693032</t>
  </si>
  <si>
    <t>2602641</t>
  </si>
  <si>
    <t>4004122426</t>
  </si>
  <si>
    <t>3003993209</t>
  </si>
  <si>
    <t>200002394450</t>
  </si>
  <si>
    <t>1001933803</t>
  </si>
  <si>
    <t>CONDOMINIO DOMENICO ROCOCCIOLO 32</t>
  </si>
  <si>
    <t>VIA DOMENICO ROCOCCIOLO 32</t>
  </si>
  <si>
    <t>94051630369</t>
  </si>
  <si>
    <t>2519252</t>
  </si>
  <si>
    <t>4003715636</t>
  </si>
  <si>
    <t>3004017262</t>
  </si>
  <si>
    <t>200002399192</t>
  </si>
  <si>
    <t>1001936698</t>
  </si>
  <si>
    <t>CONDOMINIO NUCLEO C</t>
  </si>
  <si>
    <t>VIA G GAMBIGLIANI ZOCCOLI 112</t>
  </si>
  <si>
    <t>94000850365</t>
  </si>
  <si>
    <t>2518859</t>
  </si>
  <si>
    <t>4003702403</t>
  </si>
  <si>
    <t>3004004410</t>
  </si>
  <si>
    <t>200002398353</t>
  </si>
  <si>
    <t>2515151</t>
  </si>
  <si>
    <t>4003590951</t>
  </si>
  <si>
    <t>3003918681</t>
  </si>
  <si>
    <t>200002393996</t>
  </si>
  <si>
    <t>2516426</t>
  </si>
  <si>
    <t>4003616989</t>
  </si>
  <si>
    <t>3003948277</t>
  </si>
  <si>
    <t>200002395164</t>
  </si>
  <si>
    <t>2630791</t>
  </si>
  <si>
    <t>4003838383</t>
  </si>
  <si>
    <t>3006688311</t>
  </si>
  <si>
    <t>200002978374</t>
  </si>
  <si>
    <t>1002244106</t>
  </si>
  <si>
    <t>CONDOMINIO VIA VIGNOLESE 648</t>
  </si>
  <si>
    <t>STRADA VIGNOLESE 648</t>
  </si>
  <si>
    <t>94135150368</t>
  </si>
  <si>
    <t>2523895</t>
  </si>
  <si>
    <t>4003885462</t>
  </si>
  <si>
    <t>3004131403</t>
  </si>
  <si>
    <t>200002405591</t>
  </si>
  <si>
    <t>2548500</t>
  </si>
  <si>
    <t>4004316055</t>
  </si>
  <si>
    <t>3004245679</t>
  </si>
  <si>
    <t>200002436130</t>
  </si>
  <si>
    <t>1001968114</t>
  </si>
  <si>
    <t>CONDOMINIO VERDI GIUSEPPE 35/A</t>
  </si>
  <si>
    <t>VIA VERDI GIUSEPPE 35, A</t>
  </si>
  <si>
    <t>CASTELVETRO DI MODENA</t>
  </si>
  <si>
    <t>94175000366</t>
  </si>
  <si>
    <t>00000003080000081118</t>
  </si>
  <si>
    <t>4004811510</t>
  </si>
  <si>
    <t>3006492056</t>
  </si>
  <si>
    <t>200002988942</t>
  </si>
  <si>
    <t>1002247236</t>
  </si>
  <si>
    <t>CONDOMINIO MARINETTI 221/231</t>
  </si>
  <si>
    <t>VIA FILIPPO TOMMASO MARINETTI 231</t>
  </si>
  <si>
    <t>94135820366</t>
  </si>
  <si>
    <t>2612149</t>
  </si>
  <si>
    <t>4003814040</t>
  </si>
  <si>
    <t>3004249803</t>
  </si>
  <si>
    <t>200002539690</t>
  </si>
  <si>
    <t>1002009640</t>
  </si>
  <si>
    <t>CONDOMINIO LE ROSE</t>
  </si>
  <si>
    <t>VIA CIRCONDARIA NORD 122</t>
  </si>
  <si>
    <t>94071520368</t>
  </si>
  <si>
    <t>2518071</t>
  </si>
  <si>
    <t>4003674414</t>
  </si>
  <si>
    <t>3003989727</t>
  </si>
  <si>
    <t>200002397335</t>
  </si>
  <si>
    <t>1001935549</t>
  </si>
  <si>
    <t>CONDOMINIO MASSAIA 67</t>
  </si>
  <si>
    <t>VIA GUGLIELMO MASSAIA 67</t>
  </si>
  <si>
    <t>94035300360</t>
  </si>
  <si>
    <t>00000003080000286985</t>
  </si>
  <si>
    <t>4006358003</t>
  </si>
  <si>
    <t>3010385356</t>
  </si>
  <si>
    <t>200004947898</t>
  </si>
  <si>
    <t>2533029</t>
  </si>
  <si>
    <t>4003693628</t>
  </si>
  <si>
    <t>3020528061</t>
  </si>
  <si>
    <t>2507399</t>
  </si>
  <si>
    <t>4004031918</t>
  </si>
  <si>
    <t>3003929609</t>
  </si>
  <si>
    <t>200002383322</t>
  </si>
  <si>
    <t>1001926393</t>
  </si>
  <si>
    <t>CONDOMINIO LIMANA 32</t>
  </si>
  <si>
    <t>VIA LIMANA 32</t>
  </si>
  <si>
    <t>94138510360</t>
  </si>
  <si>
    <t>2512324</t>
  </si>
  <si>
    <t>4004161725</t>
  </si>
  <si>
    <t>3003930829</t>
  </si>
  <si>
    <t>200002389310</t>
  </si>
  <si>
    <t>2507821</t>
  </si>
  <si>
    <t>4004260505</t>
  </si>
  <si>
    <t>3004071432</t>
  </si>
  <si>
    <t>200002383868</t>
  </si>
  <si>
    <t>2515724</t>
  </si>
  <si>
    <t>4003599241</t>
  </si>
  <si>
    <t>3003932178</t>
  </si>
  <si>
    <t>200002394466</t>
  </si>
  <si>
    <t>2508046</t>
  </si>
  <si>
    <t>4003613872</t>
  </si>
  <si>
    <t>3004225343</t>
  </si>
  <si>
    <t>200002384161</t>
  </si>
  <si>
    <t>2533220</t>
  </si>
  <si>
    <t>4003700938</t>
  </si>
  <si>
    <t>3020509536</t>
  </si>
  <si>
    <t>200010703615</t>
  </si>
  <si>
    <t>3080000165769</t>
  </si>
  <si>
    <t>4005174660</t>
  </si>
  <si>
    <t>3017764287</t>
  </si>
  <si>
    <t>200008939210</t>
  </si>
  <si>
    <t>2518651</t>
  </si>
  <si>
    <t>4003695475</t>
  </si>
  <si>
    <t>3004004225</t>
  </si>
  <si>
    <t>2512143</t>
  </si>
  <si>
    <t>4004014216</t>
  </si>
  <si>
    <t>3004445257</t>
  </si>
  <si>
    <t>200002388989</t>
  </si>
  <si>
    <t>2521458</t>
  </si>
  <si>
    <t>4003797528</t>
  </si>
  <si>
    <t>3021191320</t>
  </si>
  <si>
    <t>200011085070</t>
  </si>
  <si>
    <t>2506642</t>
  </si>
  <si>
    <t>4004289305</t>
  </si>
  <si>
    <t>3004157546</t>
  </si>
  <si>
    <t>200002382392</t>
  </si>
  <si>
    <t>2622068</t>
  </si>
  <si>
    <t>4004153749</t>
  </si>
  <si>
    <t>3003975870</t>
  </si>
  <si>
    <t>200002556135</t>
  </si>
  <si>
    <t>2503143</t>
  </si>
  <si>
    <t>4003858392</t>
  </si>
  <si>
    <t>3004118314</t>
  </si>
  <si>
    <t>200002378694</t>
  </si>
  <si>
    <t>2523688</t>
  </si>
  <si>
    <t>4003876912</t>
  </si>
  <si>
    <t>3004131224</t>
  </si>
  <si>
    <t>200002405233</t>
  </si>
  <si>
    <t>1001940438</t>
  </si>
  <si>
    <t>PAVAROTTI PER CONDOMINIO</t>
  </si>
  <si>
    <t>VIA CARLO ZUCCHI 30, 2</t>
  </si>
  <si>
    <t>94039960367</t>
  </si>
  <si>
    <t>2523922</t>
  </si>
  <si>
    <t>4003886680</t>
  </si>
  <si>
    <t>3004131424</t>
  </si>
  <si>
    <t>200002405625</t>
  </si>
  <si>
    <t>1001940714</t>
  </si>
  <si>
    <t>COND TAMBURINI SERVIZI NEGOZ</t>
  </si>
  <si>
    <t>2511943</t>
  </si>
  <si>
    <t>4003843416</t>
  </si>
  <si>
    <t>3004282363</t>
  </si>
  <si>
    <t>200002388685</t>
  </si>
  <si>
    <t>1001929896</t>
  </si>
  <si>
    <t>CONDOMINIO ORAZIO VECCHI</t>
  </si>
  <si>
    <t>VIA LUIGI CARBONIERI 21</t>
  </si>
  <si>
    <t>94026340367</t>
  </si>
  <si>
    <t>2501147</t>
  </si>
  <si>
    <t>4004322082</t>
  </si>
  <si>
    <t>3005329804</t>
  </si>
  <si>
    <t>200002929388</t>
  </si>
  <si>
    <t>2525603</t>
  </si>
  <si>
    <t>4003971405</t>
  </si>
  <si>
    <t>3004168359</t>
  </si>
  <si>
    <t>200002407460</t>
  </si>
  <si>
    <t>2528668</t>
  </si>
  <si>
    <t>4004142236</t>
  </si>
  <si>
    <t>3004234067</t>
  </si>
  <si>
    <t>200002411082</t>
  </si>
  <si>
    <t>2511105</t>
  </si>
  <si>
    <t>4004123591</t>
  </si>
  <si>
    <t>3003938363</t>
  </si>
  <si>
    <t>200002387612</t>
  </si>
  <si>
    <t>2536220</t>
  </si>
  <si>
    <t>4003820975</t>
  </si>
  <si>
    <t>3004419581</t>
  </si>
  <si>
    <t>200002419663</t>
  </si>
  <si>
    <t>1001960482</t>
  </si>
  <si>
    <t>CONDOMINIO I GIARDINI</t>
  </si>
  <si>
    <t>VIA SANTE FATTORI 12</t>
  </si>
  <si>
    <t>94044500364</t>
  </si>
  <si>
    <t>2528155</t>
  </si>
  <si>
    <t>4004112250</t>
  </si>
  <si>
    <t>3004221619</t>
  </si>
  <si>
    <t>200002410602</t>
  </si>
  <si>
    <t>2533063</t>
  </si>
  <si>
    <t>4003695102</t>
  </si>
  <si>
    <t>3019219102</t>
  </si>
  <si>
    <t>200010039682</t>
  </si>
  <si>
    <t>2620322</t>
  </si>
  <si>
    <t>4004083723</t>
  </si>
  <si>
    <t>3004450072</t>
  </si>
  <si>
    <t>2562766</t>
  </si>
  <si>
    <t>4004217324</t>
  </si>
  <si>
    <t>3004034723</t>
  </si>
  <si>
    <t>200002456586</t>
  </si>
  <si>
    <t>1001980392</t>
  </si>
  <si>
    <t>VIA MAGENTA 19</t>
  </si>
  <si>
    <t>94092700361</t>
  </si>
  <si>
    <t>2508328</t>
  </si>
  <si>
    <t>4003838446</t>
  </si>
  <si>
    <t>3004365017</t>
  </si>
  <si>
    <t>200002384496</t>
  </si>
  <si>
    <t>00000003080000081879</t>
  </si>
  <si>
    <t>4004814654</t>
  </si>
  <si>
    <t>3005316749</t>
  </si>
  <si>
    <t>200002590802</t>
  </si>
  <si>
    <t>1002021194</t>
  </si>
  <si>
    <t>CONDOMINIO SAN GEMINIANO</t>
  </si>
  <si>
    <t>VIA GIOVANNI GUARESCHI 15</t>
  </si>
  <si>
    <t>94130300364</t>
  </si>
  <si>
    <t>2533638</t>
  </si>
  <si>
    <t>4003711780</t>
  </si>
  <si>
    <t>3004353580</t>
  </si>
  <si>
    <t>200002417143</t>
  </si>
  <si>
    <t>1001959284</t>
  </si>
  <si>
    <t>CONDOMINIO MAFALDA DI SAVOIA 70</t>
  </si>
  <si>
    <t>VIA MAFALDA DI SAVOIA 70</t>
  </si>
  <si>
    <t>94027800369</t>
  </si>
  <si>
    <t>IT011E10072496</t>
  </si>
  <si>
    <t>4003696864</t>
  </si>
  <si>
    <t>3013566465</t>
  </si>
  <si>
    <t>200006064211</t>
  </si>
  <si>
    <t>1002809918</t>
  </si>
  <si>
    <t>EE</t>
  </si>
  <si>
    <t>PZNCONDNEW</t>
  </si>
  <si>
    <t>CONDOMINIO PAGLIANI</t>
  </si>
  <si>
    <t>VIA CAMILLO PAGLIANI 75</t>
  </si>
  <si>
    <t>94167110363</t>
  </si>
  <si>
    <t>IT011E10026017</t>
  </si>
  <si>
    <t>4004088008</t>
  </si>
  <si>
    <t>3013570040</t>
  </si>
  <si>
    <t>200006076751</t>
  </si>
  <si>
    <t>1001943176</t>
  </si>
  <si>
    <t>CONDOMINIO LUIGI CERRETTI 55</t>
  </si>
  <si>
    <t>VIA LUIGI CERRETTI 55</t>
  </si>
  <si>
    <t>IT011E53016751</t>
  </si>
  <si>
    <t>4007960640</t>
  </si>
  <si>
    <t>3016894802</t>
  </si>
  <si>
    <t>200008521157</t>
  </si>
  <si>
    <t>IT011E10015143</t>
  </si>
  <si>
    <t>4004287664</t>
  </si>
  <si>
    <t>3013660389</t>
  </si>
  <si>
    <t>200006117415</t>
  </si>
  <si>
    <t>IT011E10068675</t>
  </si>
  <si>
    <t>4003897240</t>
  </si>
  <si>
    <t>3011065023</t>
  </si>
  <si>
    <t>PRZNETLNAT</t>
  </si>
  <si>
    <t>IT011E53004509</t>
  </si>
  <si>
    <t>4006068900</t>
  </si>
  <si>
    <t>3021345374</t>
  </si>
  <si>
    <t>200002397462</t>
  </si>
  <si>
    <t>IT011E10057625</t>
  </si>
  <si>
    <t>4003737794</t>
  </si>
  <si>
    <t>3021990654</t>
  </si>
  <si>
    <t>200011590127</t>
  </si>
  <si>
    <t>IT011E10069778</t>
  </si>
  <si>
    <t>4004248558</t>
  </si>
  <si>
    <t>3019220831</t>
  </si>
  <si>
    <t>200010040695</t>
  </si>
  <si>
    <t>IT011E10025989</t>
  </si>
  <si>
    <t>4004074758</t>
  </si>
  <si>
    <t>3019220656</t>
  </si>
  <si>
    <t>200010040672</t>
  </si>
  <si>
    <t>IT011E10075917</t>
  </si>
  <si>
    <t>4003618247</t>
  </si>
  <si>
    <t>3010893409</t>
  </si>
  <si>
    <t>200005122154</t>
  </si>
  <si>
    <t>PNHCONDL_+</t>
  </si>
  <si>
    <t>IT011E10108133</t>
  </si>
  <si>
    <t>4004236465</t>
  </si>
  <si>
    <t>3013372687</t>
  </si>
  <si>
    <t>200003951339</t>
  </si>
  <si>
    <t>1002593026</t>
  </si>
  <si>
    <t>CONDOMINIO GINO NASI TORRE 2</t>
  </si>
  <si>
    <t>VIA VITERBO 6</t>
  </si>
  <si>
    <t>IT011E10055458</t>
  </si>
  <si>
    <t>4004215801</t>
  </si>
  <si>
    <t>3013373701</t>
  </si>
  <si>
    <t>200002398281</t>
  </si>
  <si>
    <t>1001936159</t>
  </si>
  <si>
    <t>STRADELLO DEL LUZZO 231</t>
  </si>
  <si>
    <t>IT011E10084329</t>
  </si>
  <si>
    <t>4003701806</t>
  </si>
  <si>
    <t>3013566496</t>
  </si>
  <si>
    <t>200006064249</t>
  </si>
  <si>
    <t>1001926087</t>
  </si>
  <si>
    <t>CONDOMINIO ROMANELLI 12</t>
  </si>
  <si>
    <t>VIA GIAN FRANCESCO ROMANELLI 12</t>
  </si>
  <si>
    <t>94069950361</t>
  </si>
  <si>
    <t>IT011E10089412</t>
  </si>
  <si>
    <t>4004194199</t>
  </si>
  <si>
    <t>3016479747</t>
  </si>
  <si>
    <t>200008213961</t>
  </si>
  <si>
    <t>IT011E10076534</t>
  </si>
  <si>
    <t>4004278169</t>
  </si>
  <si>
    <t>3013374009</t>
  </si>
  <si>
    <t>200002404050</t>
  </si>
  <si>
    <t>1001939714</t>
  </si>
  <si>
    <t>IT011E10082781</t>
  </si>
  <si>
    <t>4003666353</t>
  </si>
  <si>
    <t>3013374032</t>
  </si>
  <si>
    <t>200002387084</t>
  </si>
  <si>
    <t>1001928876</t>
  </si>
  <si>
    <t>CONDOMINIO V RESPIGHI</t>
  </si>
  <si>
    <t>VIA OTTORINO RESPIGHI 131</t>
  </si>
  <si>
    <t>IT011E51001317</t>
  </si>
  <si>
    <t>4004807797</t>
  </si>
  <si>
    <t>3013558905</t>
  </si>
  <si>
    <t>200006064019</t>
  </si>
  <si>
    <t>IT011E10015118</t>
  </si>
  <si>
    <t>4004287382</t>
  </si>
  <si>
    <t>3015522230</t>
  </si>
  <si>
    <t>200005594151</t>
  </si>
  <si>
    <t>IT011E10012032</t>
  </si>
  <si>
    <t>4003919452</t>
  </si>
  <si>
    <t>3013372064</t>
  </si>
  <si>
    <t>200002491781</t>
  </si>
  <si>
    <t>IT011E10021593</t>
  </si>
  <si>
    <t>4003631737</t>
  </si>
  <si>
    <t>3013558307</t>
  </si>
  <si>
    <t>200006063995</t>
  </si>
  <si>
    <t>1001922439</t>
  </si>
  <si>
    <t>CONDOMINIO VIA CANALINO 59</t>
  </si>
  <si>
    <t>VIA CANALINO 59</t>
  </si>
  <si>
    <t>94052960369</t>
  </si>
  <si>
    <t>IT011E10032718</t>
  </si>
  <si>
    <t>4004097003</t>
  </si>
  <si>
    <t>3013371793</t>
  </si>
  <si>
    <t>IT011E10101065</t>
  </si>
  <si>
    <t>4004075036</t>
  </si>
  <si>
    <t>3013371563</t>
  </si>
  <si>
    <t>IT011E10068355</t>
  </si>
  <si>
    <t>4004058682</t>
  </si>
  <si>
    <t>3013370744</t>
  </si>
  <si>
    <t>IT011E10037981</t>
  </si>
  <si>
    <t>4003727879</t>
  </si>
  <si>
    <t>3013569878</t>
  </si>
  <si>
    <t>200005222415</t>
  </si>
  <si>
    <t>1001922902</t>
  </si>
  <si>
    <t>IT011E10006985</t>
  </si>
  <si>
    <t>4004138137</t>
  </si>
  <si>
    <t>3013558401</t>
  </si>
  <si>
    <t>200006064169</t>
  </si>
  <si>
    <t>IT011E10083023</t>
  </si>
  <si>
    <t>4004191331</t>
  </si>
  <si>
    <t>3013558898</t>
  </si>
  <si>
    <t>200006064017</t>
  </si>
  <si>
    <t>IT011E10102554</t>
  </si>
  <si>
    <t>4003714761</t>
  </si>
  <si>
    <t>3013558884</t>
  </si>
  <si>
    <t>200006064184</t>
  </si>
  <si>
    <t>IT011E10076345</t>
  </si>
  <si>
    <t>4003790377</t>
  </si>
  <si>
    <t>3013373774</t>
  </si>
  <si>
    <t>IT011E10048721</t>
  </si>
  <si>
    <t>4003966031</t>
  </si>
  <si>
    <t>3016477896</t>
  </si>
  <si>
    <t>200008204571</t>
  </si>
  <si>
    <t>IT011E10094301</t>
  </si>
  <si>
    <t>4004228590</t>
  </si>
  <si>
    <t>3013570084</t>
  </si>
  <si>
    <t>200006076779</t>
  </si>
  <si>
    <t>IT011E10047107</t>
  </si>
  <si>
    <t>4004207543</t>
  </si>
  <si>
    <t>3013570076</t>
  </si>
  <si>
    <t>200006076756</t>
  </si>
  <si>
    <t>IT011E10095281</t>
  </si>
  <si>
    <t>4003945591</t>
  </si>
  <si>
    <t>3013371680</t>
  </si>
  <si>
    <t>200002389553</t>
  </si>
  <si>
    <t>1001930493</t>
  </si>
  <si>
    <t>IT011E10053058</t>
  </si>
  <si>
    <t>4003917160</t>
  </si>
  <si>
    <t>3013372635</t>
  </si>
  <si>
    <t>200002389400</t>
  </si>
  <si>
    <t>IT011E10019414</t>
  </si>
  <si>
    <t>4003901444</t>
  </si>
  <si>
    <t>3013370796</t>
  </si>
  <si>
    <t>200002389309</t>
  </si>
  <si>
    <t>IT011E10042102</t>
  </si>
  <si>
    <t>4003857722</t>
  </si>
  <si>
    <t>3013370827</t>
  </si>
  <si>
    <t>200002388988</t>
  </si>
  <si>
    <t>IT011E10042103</t>
  </si>
  <si>
    <t>4003857815</t>
  </si>
  <si>
    <t>3013371684</t>
  </si>
  <si>
    <t>IT011E10021984</t>
  </si>
  <si>
    <t>4003853267</t>
  </si>
  <si>
    <t>3017221799</t>
  </si>
  <si>
    <t>IT011E10064345</t>
  </si>
  <si>
    <t>4003678868</t>
  </si>
  <si>
    <t>3013371634</t>
  </si>
  <si>
    <t>IT011E10031253</t>
  </si>
  <si>
    <t>4003843794</t>
  </si>
  <si>
    <t>3013372504</t>
  </si>
  <si>
    <t>IT011E10016695</t>
  </si>
  <si>
    <t>4003736185</t>
  </si>
  <si>
    <t>3013372708</t>
  </si>
  <si>
    <t>IT011E10075983</t>
  </si>
  <si>
    <t>4003641803</t>
  </si>
  <si>
    <t>3013373933</t>
  </si>
  <si>
    <t>200002382755</t>
  </si>
  <si>
    <t>IT011E10076000</t>
  </si>
  <si>
    <t>4003636704</t>
  </si>
  <si>
    <t>3013558886</t>
  </si>
  <si>
    <t>200006064015</t>
  </si>
  <si>
    <t>IT011E10075918</t>
  </si>
  <si>
    <t>4003618237</t>
  </si>
  <si>
    <t>3010893379</t>
  </si>
  <si>
    <t>200005122152</t>
  </si>
  <si>
    <t>IT011E10077391</t>
  </si>
  <si>
    <t>4003613581</t>
  </si>
  <si>
    <t>3013370870</t>
  </si>
  <si>
    <t>IT011E10005159</t>
  </si>
  <si>
    <t>4003600569</t>
  </si>
  <si>
    <t>3013371912</t>
  </si>
  <si>
    <t>200002382524</t>
  </si>
  <si>
    <t>1001925863</t>
  </si>
  <si>
    <t>CONDOMINIO  FRANCA</t>
  </si>
  <si>
    <t>VIALE GIOVANNI AMENDOLA 649</t>
  </si>
  <si>
    <t>IT011E10105447</t>
  </si>
  <si>
    <t>4004307917</t>
  </si>
  <si>
    <t>3013370750</t>
  </si>
  <si>
    <t>IT011E10096297</t>
  </si>
  <si>
    <t>4004125151</t>
  </si>
  <si>
    <t>3003987001</t>
  </si>
  <si>
    <t>200002390601</t>
  </si>
  <si>
    <t>1001931247</t>
  </si>
  <si>
    <t>CONDOMINIO STRESA 5</t>
  </si>
  <si>
    <t>VIA STRESA 5</t>
  </si>
  <si>
    <t>IT011E10099886</t>
  </si>
  <si>
    <t>4004143198</t>
  </si>
  <si>
    <t>3021345639</t>
  </si>
  <si>
    <t>IT011E10068570</t>
  </si>
  <si>
    <t>4003688057</t>
  </si>
  <si>
    <t>3017756016</t>
  </si>
  <si>
    <t>200008929230</t>
  </si>
  <si>
    <t>IT011E10053904</t>
  </si>
  <si>
    <t>4003955410</t>
  </si>
  <si>
    <t>3010901145</t>
  </si>
  <si>
    <t>IT011E10076748</t>
  </si>
  <si>
    <t>4003840177</t>
  </si>
  <si>
    <t>3010906626</t>
  </si>
  <si>
    <t>200005126818</t>
  </si>
  <si>
    <t>IT011E10097685</t>
  </si>
  <si>
    <t>4003638677</t>
  </si>
  <si>
    <t>3013566523</t>
  </si>
  <si>
    <t>200006064253</t>
  </si>
  <si>
    <t>IT011E10060639</t>
  </si>
  <si>
    <t>4004305447</t>
  </si>
  <si>
    <t>3013570163</t>
  </si>
  <si>
    <t>200002430859</t>
  </si>
  <si>
    <t>IT011E10080026</t>
  </si>
  <si>
    <t>4004152107</t>
  </si>
  <si>
    <t>3013566489</t>
  </si>
  <si>
    <t>200006064247</t>
  </si>
  <si>
    <t>1001927210</t>
  </si>
  <si>
    <t>IT011E10086025</t>
  </si>
  <si>
    <t>4004052826</t>
  </si>
  <si>
    <t>3013371709</t>
  </si>
  <si>
    <t>IT011E10215240</t>
  </si>
  <si>
    <t>4003585617</t>
  </si>
  <si>
    <t>3013558330</t>
  </si>
  <si>
    <t>200006064157</t>
  </si>
  <si>
    <t>IT011E51008819</t>
  </si>
  <si>
    <t>4005326826</t>
  </si>
  <si>
    <t>3013570174</t>
  </si>
  <si>
    <t>200003740349</t>
  </si>
  <si>
    <t>IT011E10038503</t>
  </si>
  <si>
    <t>4003852773</t>
  </si>
  <si>
    <t>3013371806</t>
  </si>
  <si>
    <t>200002394394</t>
  </si>
  <si>
    <t>1001933761</t>
  </si>
  <si>
    <t>CONDOMINIO FATTORI 26</t>
  </si>
  <si>
    <t>VIA SANTE FATTORI 26</t>
  </si>
  <si>
    <t>IT011E53006721</t>
  </si>
  <si>
    <t>4006374411</t>
  </si>
  <si>
    <t>3015778000</t>
  </si>
  <si>
    <t>200004974074</t>
  </si>
  <si>
    <t>IT011E10077048</t>
  </si>
  <si>
    <t>4004009927</t>
  </si>
  <si>
    <t>3013570005</t>
  </si>
  <si>
    <t>200006076723</t>
  </si>
  <si>
    <t>IT011E10064558</t>
  </si>
  <si>
    <t>4004281361</t>
  </si>
  <si>
    <t>3013372775</t>
  </si>
  <si>
    <t>IT011E10108132</t>
  </si>
  <si>
    <t>4004238926</t>
  </si>
  <si>
    <t>3013373358</t>
  </si>
  <si>
    <t>IT011E10274012</t>
  </si>
  <si>
    <t>4003596159</t>
  </si>
  <si>
    <t>3013558867</t>
  </si>
  <si>
    <t>200006064013</t>
  </si>
  <si>
    <t>IT011E10083040</t>
  </si>
  <si>
    <t>4004191174</t>
  </si>
  <si>
    <t>3013558896</t>
  </si>
  <si>
    <t>200006064190</t>
  </si>
  <si>
    <t>IT011E10100522</t>
  </si>
  <si>
    <t>4003998673</t>
  </si>
  <si>
    <t>3013370730</t>
  </si>
  <si>
    <t>IT011E10087427</t>
  </si>
  <si>
    <t>4003895973</t>
  </si>
  <si>
    <t>3013370774</t>
  </si>
  <si>
    <t>IT011E53000557</t>
  </si>
  <si>
    <t>4005754701</t>
  </si>
  <si>
    <t>3013558368</t>
  </si>
  <si>
    <t>200006064003</t>
  </si>
  <si>
    <t>IT011E10022290</t>
  </si>
  <si>
    <t>4003830943</t>
  </si>
  <si>
    <t>3013373420</t>
  </si>
  <si>
    <t>200002388707</t>
  </si>
  <si>
    <t>IT011E10025987</t>
  </si>
  <si>
    <t>4004075106</t>
  </si>
  <si>
    <t>3019220684</t>
  </si>
  <si>
    <t>200010040678</t>
  </si>
  <si>
    <t>IT011E10064130</t>
  </si>
  <si>
    <t>4004089521</t>
  </si>
  <si>
    <t>3016469043</t>
  </si>
  <si>
    <t>200008208601</t>
  </si>
  <si>
    <t>IT011E10046986</t>
  </si>
  <si>
    <t>4004204065</t>
  </si>
  <si>
    <t>3013373851</t>
  </si>
  <si>
    <t>IT011E10045866</t>
  </si>
  <si>
    <t>4003612240</t>
  </si>
  <si>
    <t>3013371042</t>
  </si>
  <si>
    <t>200003952312</t>
  </si>
  <si>
    <t>1002593157</t>
  </si>
  <si>
    <t>CONDOMINIO GIACINTI</t>
  </si>
  <si>
    <t>VIA DEI GIACINTI 59</t>
  </si>
  <si>
    <t>IT011E10024569</t>
  </si>
  <si>
    <t>4004239673</t>
  </si>
  <si>
    <t>3013570106</t>
  </si>
  <si>
    <t>200006076748</t>
  </si>
  <si>
    <t>IT011E10099887</t>
  </si>
  <si>
    <t>4004143167</t>
  </si>
  <si>
    <t>3021345623</t>
  </si>
  <si>
    <t>IT011E10071682</t>
  </si>
  <si>
    <t>4003883430</t>
  </si>
  <si>
    <t>3013566434</t>
  </si>
  <si>
    <t>200006064242</t>
  </si>
  <si>
    <t>1001933898</t>
  </si>
  <si>
    <t>IT011E10227888</t>
  </si>
  <si>
    <t>4003595733</t>
  </si>
  <si>
    <t>3013640708</t>
  </si>
  <si>
    <t>200005163509</t>
  </si>
  <si>
    <t>IT011E10074250</t>
  </si>
  <si>
    <t>4003681739</t>
  </si>
  <si>
    <t>3013566425</t>
  </si>
  <si>
    <t>200006064325</t>
  </si>
  <si>
    <t>IT011E10540079</t>
  </si>
  <si>
    <t>4003473798</t>
  </si>
  <si>
    <t>3013569719</t>
  </si>
  <si>
    <t>200002224388</t>
  </si>
  <si>
    <t>1001854961</t>
  </si>
  <si>
    <t>VIA CASTELLO 11</t>
  </si>
  <si>
    <t>CASTELNUOVO RANGONE</t>
  </si>
  <si>
    <t>94059160369</t>
  </si>
  <si>
    <t>IT011E10113574</t>
  </si>
  <si>
    <t>4003637802</t>
  </si>
  <si>
    <t>3013569805</t>
  </si>
  <si>
    <t>200006076728</t>
  </si>
  <si>
    <t>IT011E10556634</t>
  </si>
  <si>
    <t>4003398028</t>
  </si>
  <si>
    <t>3013569704</t>
  </si>
  <si>
    <t>200002238495</t>
  </si>
  <si>
    <t>IT011E10030451</t>
  </si>
  <si>
    <t>4004232812</t>
  </si>
  <si>
    <t>3013373426</t>
  </si>
  <si>
    <t>IT011E10030442</t>
  </si>
  <si>
    <t>4004232049</t>
  </si>
  <si>
    <t>3013372013</t>
  </si>
  <si>
    <t>200002384944</t>
  </si>
  <si>
    <t>1001927528</t>
  </si>
  <si>
    <t>CONDOMINIO ARSENIO CRESPELLANI 170</t>
  </si>
  <si>
    <t>IT011E10031250</t>
  </si>
  <si>
    <t>4003843681</t>
  </si>
  <si>
    <t>3013373986</t>
  </si>
  <si>
    <t>200002388845</t>
  </si>
  <si>
    <t>1001930005</t>
  </si>
  <si>
    <t>CONDOMINIO SCALA B</t>
  </si>
  <si>
    <t>IT011E10076535</t>
  </si>
  <si>
    <t>4004278113</t>
  </si>
  <si>
    <t>3013370690</t>
  </si>
  <si>
    <t>IT011E10045828</t>
  </si>
  <si>
    <t>4003612875</t>
  </si>
  <si>
    <t>3013371088</t>
  </si>
  <si>
    <t>IT011E10074777</t>
  </si>
  <si>
    <t>4004245106</t>
  </si>
  <si>
    <t>3013370935</t>
  </si>
  <si>
    <t>IT011E10052365</t>
  </si>
  <si>
    <t>4004200418</t>
  </si>
  <si>
    <t>3013373811</t>
  </si>
  <si>
    <t>200002417193</t>
  </si>
  <si>
    <t>1001937860</t>
  </si>
  <si>
    <t>VIA IPPOCRATE 39</t>
  </si>
  <si>
    <t>94000400369</t>
  </si>
  <si>
    <t>IT011E10118551</t>
  </si>
  <si>
    <t>4004311839</t>
  </si>
  <si>
    <t>3013371906</t>
  </si>
  <si>
    <t>IT011E10080028</t>
  </si>
  <si>
    <t>4004151418</t>
  </si>
  <si>
    <t>3013370862</t>
  </si>
  <si>
    <t>IT011E10243685</t>
  </si>
  <si>
    <t>4004022085</t>
  </si>
  <si>
    <t>3013371660</t>
  </si>
  <si>
    <t>IT011E10026456</t>
  </si>
  <si>
    <t>4004277584</t>
  </si>
  <si>
    <t>3013370893</t>
  </si>
  <si>
    <t>200002410935</t>
  </si>
  <si>
    <t>1001944144</t>
  </si>
  <si>
    <t>CONDOMINIO SEI VILLE</t>
  </si>
  <si>
    <t>VIA CERVINO 123</t>
  </si>
  <si>
    <t>94020380369</t>
  </si>
  <si>
    <t>IT011E10109914</t>
  </si>
  <si>
    <t>4003890053</t>
  </si>
  <si>
    <t>3013370970</t>
  </si>
  <si>
    <t>IT011E10064086</t>
  </si>
  <si>
    <t>4004095067</t>
  </si>
  <si>
    <t>3013370933</t>
  </si>
  <si>
    <t>IT011E10006978</t>
  </si>
  <si>
    <t>4004138010</t>
  </si>
  <si>
    <t>3013558397</t>
  </si>
  <si>
    <t>200006064007</t>
  </si>
  <si>
    <t>IT011E10065919</t>
  </si>
  <si>
    <t>4003990572</t>
  </si>
  <si>
    <t>3021888442</t>
  </si>
  <si>
    <t>200011539241</t>
  </si>
  <si>
    <t>IT011E10082751</t>
  </si>
  <si>
    <t>4003667758</t>
  </si>
  <si>
    <t>3013370947</t>
  </si>
  <si>
    <t>IT011E10082805</t>
  </si>
  <si>
    <t>4003669518</t>
  </si>
  <si>
    <t>3013370811</t>
  </si>
  <si>
    <t>200002387114</t>
  </si>
  <si>
    <t>1001928901</t>
  </si>
  <si>
    <t>VIA OTTORINO RESPIGHI 155</t>
  </si>
  <si>
    <t>IT011E10104367</t>
  </si>
  <si>
    <t>4003672994</t>
  </si>
  <si>
    <t>3013374163</t>
  </si>
  <si>
    <t>IT011E10090949</t>
  </si>
  <si>
    <t>4003833491</t>
  </si>
  <si>
    <t>3013370919</t>
  </si>
  <si>
    <t>200002381827</t>
  </si>
  <si>
    <t>1001925383</t>
  </si>
  <si>
    <t>COND GUICCIARDINI</t>
  </si>
  <si>
    <t>VIA PANFILO SASSI 222</t>
  </si>
  <si>
    <t>IT011E10004978</t>
  </si>
  <si>
    <t>4003611949</t>
  </si>
  <si>
    <t>3013370921</t>
  </si>
  <si>
    <t>IT011E10094941</t>
  </si>
  <si>
    <t>4003843929</t>
  </si>
  <si>
    <t>3013370966</t>
  </si>
  <si>
    <t>200002394306</t>
  </si>
  <si>
    <t>1001933705</t>
  </si>
  <si>
    <t>CONDOMINIO GALLI</t>
  </si>
  <si>
    <t>IT011E10004833</t>
  </si>
  <si>
    <t>4003939929</t>
  </si>
  <si>
    <t>3013373975</t>
  </si>
  <si>
    <t>IT011E10031252</t>
  </si>
  <si>
    <t>4003844026</t>
  </si>
  <si>
    <t>3013371674</t>
  </si>
  <si>
    <t>200002388847</t>
  </si>
  <si>
    <t>IT011E10092200</t>
  </si>
  <si>
    <t>4004020235</t>
  </si>
  <si>
    <t>3013570012</t>
  </si>
  <si>
    <t>200006076726</t>
  </si>
  <si>
    <t>IT011E10080027</t>
  </si>
  <si>
    <t>4004152026</t>
  </si>
  <si>
    <t>3013370880</t>
  </si>
  <si>
    <t>200002384497</t>
  </si>
  <si>
    <t>1001927209</t>
  </si>
  <si>
    <t>IT011E10110632</t>
  </si>
  <si>
    <t>4004315977</t>
  </si>
  <si>
    <t>3013370915</t>
  </si>
  <si>
    <t>200002405229</t>
  </si>
  <si>
    <t>1001940437</t>
  </si>
  <si>
    <t>CONDOMINIO CARLO ZUCCHI 30</t>
  </si>
  <si>
    <t>VIA CARLO ZUCCHI 30, 1</t>
  </si>
  <si>
    <t>94075130362</t>
  </si>
  <si>
    <t>IT011E10022173</t>
  </si>
  <si>
    <t>4003829146</t>
  </si>
  <si>
    <t>3013569930</t>
  </si>
  <si>
    <t>200006076309</t>
  </si>
  <si>
    <t>IT011E10215239</t>
  </si>
  <si>
    <t>4003593229</t>
  </si>
  <si>
    <t>3013558337</t>
  </si>
  <si>
    <t>200006064001</t>
  </si>
  <si>
    <t>IT011E10026159</t>
  </si>
  <si>
    <t>4004047486</t>
  </si>
  <si>
    <t>3016470626</t>
  </si>
  <si>
    <t>200008209114</t>
  </si>
  <si>
    <t>IT011E10228130</t>
  </si>
  <si>
    <t>4004262116</t>
  </si>
  <si>
    <t>3013570131</t>
  </si>
  <si>
    <t>200006076731</t>
  </si>
  <si>
    <t>IT011E10557294</t>
  </si>
  <si>
    <t>4003410374</t>
  </si>
  <si>
    <t>3006323674</t>
  </si>
  <si>
    <t>200003289357</t>
  </si>
  <si>
    <t>1002345053</t>
  </si>
  <si>
    <t>CONDOMINIO I NOCI</t>
  </si>
  <si>
    <t>VIA DELLA LIBERAZIONE 1904</t>
  </si>
  <si>
    <t>94143150368</t>
  </si>
  <si>
    <t>IT011E10055115</t>
  </si>
  <si>
    <t>4003862042</t>
  </si>
  <si>
    <t>3013569948</t>
  </si>
  <si>
    <t>200006076760</t>
  </si>
  <si>
    <t>IT011E10079788</t>
  </si>
  <si>
    <t>4003781418</t>
  </si>
  <si>
    <t>3013569906</t>
  </si>
  <si>
    <t>200006076724</t>
  </si>
  <si>
    <t>IT011E10094471</t>
  </si>
  <si>
    <t>4003657747</t>
  </si>
  <si>
    <t>3013569828</t>
  </si>
  <si>
    <t>200006064335</t>
  </si>
  <si>
    <t>IT011E10069781</t>
  </si>
  <si>
    <t>4004248271</t>
  </si>
  <si>
    <t>3019220706</t>
  </si>
  <si>
    <t>200010040682</t>
  </si>
  <si>
    <t>IT011E10091203</t>
  </si>
  <si>
    <t>4003870019</t>
  </si>
  <si>
    <t>3004054905</t>
  </si>
  <si>
    <t>200002381883</t>
  </si>
  <si>
    <t>1001925419</t>
  </si>
  <si>
    <t>CONDOMINIO RIVE DEL GARDA7SAVANI</t>
  </si>
  <si>
    <t>VIA GIUSEPPE MARIA SAVANI 64</t>
  </si>
  <si>
    <t>IT011E10015473</t>
  </si>
  <si>
    <t>4004151963</t>
  </si>
  <si>
    <t>3010901199</t>
  </si>
  <si>
    <t>IT011E10009012</t>
  </si>
  <si>
    <t>4004068194</t>
  </si>
  <si>
    <t>3013552992</t>
  </si>
  <si>
    <t>200006064149</t>
  </si>
  <si>
    <t>IT011E53006719</t>
  </si>
  <si>
    <t>4006374407</t>
  </si>
  <si>
    <t>3015778012</t>
  </si>
  <si>
    <t>IT011E10069818</t>
  </si>
  <si>
    <t>4004248608</t>
  </si>
  <si>
    <t>3019221008</t>
  </si>
  <si>
    <t>200010040720</t>
  </si>
  <si>
    <t>IT011E10082081</t>
  </si>
  <si>
    <t>4003831437</t>
  </si>
  <si>
    <t>3013373943</t>
  </si>
  <si>
    <t>200002421428</t>
  </si>
  <si>
    <t>IT011E10064543</t>
  </si>
  <si>
    <t>4004282178</t>
  </si>
  <si>
    <t>3013374023</t>
  </si>
  <si>
    <t>200002410988</t>
  </si>
  <si>
    <t>1001944178</t>
  </si>
  <si>
    <t>CONDOMINIO MONVISO 15</t>
  </si>
  <si>
    <t>VIA MONVISO 15</t>
  </si>
  <si>
    <t>94027820367</t>
  </si>
  <si>
    <t>IT011E10048580</t>
  </si>
  <si>
    <t>4004220710</t>
  </si>
  <si>
    <t>3013566409</t>
  </si>
  <si>
    <t>200006064203</t>
  </si>
  <si>
    <t>IT011E10048595</t>
  </si>
  <si>
    <t>4004220824</t>
  </si>
  <si>
    <t>3013566417</t>
  </si>
  <si>
    <t>200006064324</t>
  </si>
  <si>
    <t>IT011E10076344</t>
  </si>
  <si>
    <t>4003790454</t>
  </si>
  <si>
    <t>3013569911</t>
  </si>
  <si>
    <t>200006076773</t>
  </si>
  <si>
    <t>IT011E10015274</t>
  </si>
  <si>
    <t>4003765203</t>
  </si>
  <si>
    <t>3013371595</t>
  </si>
  <si>
    <t>IT011E10065044</t>
  </si>
  <si>
    <t>4004306491</t>
  </si>
  <si>
    <t>3013373379</t>
  </si>
  <si>
    <t>200003950697</t>
  </si>
  <si>
    <t>IT011E10006032</t>
  </si>
  <si>
    <t>4003981992</t>
  </si>
  <si>
    <t>3011065997</t>
  </si>
  <si>
    <t>200005163562</t>
  </si>
  <si>
    <t>IT011E10015792</t>
  </si>
  <si>
    <t>4004083906</t>
  </si>
  <si>
    <t>3011066003</t>
  </si>
  <si>
    <t>200005163501</t>
  </si>
  <si>
    <t>IT011E10002439</t>
  </si>
  <si>
    <t>4004023675</t>
  </si>
  <si>
    <t>3013370635</t>
  </si>
  <si>
    <t>IT011E10025035</t>
  </si>
  <si>
    <t>4003969279</t>
  </si>
  <si>
    <t>3013370633</t>
  </si>
  <si>
    <t>200002395472</t>
  </si>
  <si>
    <t>1001934466</t>
  </si>
  <si>
    <t>IT011E10097606</t>
  </si>
  <si>
    <t>4003631802</t>
  </si>
  <si>
    <t>3013566519</t>
  </si>
  <si>
    <t>200006064339</t>
  </si>
  <si>
    <t>IT011E10059689</t>
  </si>
  <si>
    <t>4004130565</t>
  </si>
  <si>
    <t>3013570048</t>
  </si>
  <si>
    <t>200006076762</t>
  </si>
  <si>
    <t>IT011E10073858</t>
  </si>
  <si>
    <t>4003812653</t>
  </si>
  <si>
    <t>3013566471</t>
  </si>
  <si>
    <t>200006064215</t>
  </si>
  <si>
    <t>IT011E10029771</t>
  </si>
  <si>
    <t>4003769106</t>
  </si>
  <si>
    <t>3013569896</t>
  </si>
  <si>
    <t>200006076310</t>
  </si>
  <si>
    <t>IT011E10094943</t>
  </si>
  <si>
    <t>4003843873</t>
  </si>
  <si>
    <t>3013569939</t>
  </si>
  <si>
    <t>200002394305</t>
  </si>
  <si>
    <t>IT011E10004623</t>
  </si>
  <si>
    <t>4003943086</t>
  </si>
  <si>
    <t>3010901223</t>
  </si>
  <si>
    <t>200003774009</t>
  </si>
  <si>
    <t>IT011E10004605</t>
  </si>
  <si>
    <t>4004306703</t>
  </si>
  <si>
    <t>3010903730</t>
  </si>
  <si>
    <t>200003774071</t>
  </si>
  <si>
    <t>IT011E10069708</t>
  </si>
  <si>
    <t>4004249704</t>
  </si>
  <si>
    <t>3019221012</t>
  </si>
  <si>
    <t>200010040722</t>
  </si>
  <si>
    <t>IT011E10092263</t>
  </si>
  <si>
    <t>4003620029</t>
  </si>
  <si>
    <t>3013371788</t>
  </si>
  <si>
    <t>IT011E10110838</t>
  </si>
  <si>
    <t>4003637020</t>
  </si>
  <si>
    <t>3013569799</t>
  </si>
  <si>
    <t>200006076727</t>
  </si>
  <si>
    <t>IT011E10043872</t>
  </si>
  <si>
    <t>4003705668</t>
  </si>
  <si>
    <t>3013566419</t>
  </si>
  <si>
    <t>200006064204</t>
  </si>
  <si>
    <t>IT011E10009470</t>
  </si>
  <si>
    <t>4004220026</t>
  </si>
  <si>
    <t>3010901191</t>
  </si>
  <si>
    <t>200004128947</t>
  </si>
  <si>
    <t>IT011E10004607</t>
  </si>
  <si>
    <t>4003942558</t>
  </si>
  <si>
    <t>3010901193</t>
  </si>
  <si>
    <t>200003773979</t>
  </si>
  <si>
    <t>IT011E10019747</t>
  </si>
  <si>
    <t>4003592576</t>
  </si>
  <si>
    <t>3013370742</t>
  </si>
  <si>
    <t>200002386257</t>
  </si>
  <si>
    <t>1001928347</t>
  </si>
  <si>
    <t>IT011E10335878</t>
  </si>
  <si>
    <t>4004110561</t>
  </si>
  <si>
    <t>3013371019</t>
  </si>
  <si>
    <t>200003011016</t>
  </si>
  <si>
    <t>IT011E10029690</t>
  </si>
  <si>
    <t>4003588972</t>
  </si>
  <si>
    <t>3010903722</t>
  </si>
  <si>
    <t>200004128948</t>
  </si>
  <si>
    <t>IT011E10110751</t>
  </si>
  <si>
    <t>4004316468</t>
  </si>
  <si>
    <t>3013374150</t>
  </si>
  <si>
    <t>IT011E10335860</t>
  </si>
  <si>
    <t>4004116656</t>
  </si>
  <si>
    <t>3013371954</t>
  </si>
  <si>
    <t>200002971928</t>
  </si>
  <si>
    <t>IT011E10215483</t>
  </si>
  <si>
    <t>4004201913</t>
  </si>
  <si>
    <t>3013371944</t>
  </si>
  <si>
    <t>IT011E10118695</t>
  </si>
  <si>
    <t>4003728202</t>
  </si>
  <si>
    <t>3013373436</t>
  </si>
  <si>
    <t>IT011E10118707</t>
  </si>
  <si>
    <t>4003728210</t>
  </si>
  <si>
    <t>3013569880</t>
  </si>
  <si>
    <t>200002427131</t>
  </si>
  <si>
    <t>IT011E10072900</t>
  </si>
  <si>
    <t>4004287806</t>
  </si>
  <si>
    <t>3013371914</t>
  </si>
  <si>
    <t>IT011E10081667</t>
  </si>
  <si>
    <t>4003726254</t>
  </si>
  <si>
    <t>3013371936</t>
  </si>
  <si>
    <t>IT011E10334280</t>
  </si>
  <si>
    <t>4003625572</t>
  </si>
  <si>
    <t>3013569779</t>
  </si>
  <si>
    <t>200006076733</t>
  </si>
  <si>
    <t>IT011E10076002</t>
  </si>
  <si>
    <t>4003636760</t>
  </si>
  <si>
    <t>3013569787</t>
  </si>
  <si>
    <t>200006076771</t>
  </si>
  <si>
    <t>IT011E10015156</t>
  </si>
  <si>
    <t>4004287213</t>
  </si>
  <si>
    <t>3013660371</t>
  </si>
  <si>
    <t>IT011E10006765</t>
  </si>
  <si>
    <t>4003675642</t>
  </si>
  <si>
    <t>3016475484</t>
  </si>
  <si>
    <t>200008189114</t>
  </si>
  <si>
    <t>IT011E10060640</t>
  </si>
  <si>
    <t>4004305308</t>
  </si>
  <si>
    <t>3013566541</t>
  </si>
  <si>
    <t>200006064424</t>
  </si>
  <si>
    <t>IT011E10089774</t>
  </si>
  <si>
    <t>4003753610</t>
  </si>
  <si>
    <t>3013569886</t>
  </si>
  <si>
    <t>200006076777</t>
  </si>
  <si>
    <t>IT011E51007300</t>
  </si>
  <si>
    <t>4004972416</t>
  </si>
  <si>
    <t>3013570167</t>
  </si>
  <si>
    <t>200003598825</t>
  </si>
  <si>
    <t>IT011E10009005</t>
  </si>
  <si>
    <t>4004067980</t>
  </si>
  <si>
    <t>3013570030</t>
  </si>
  <si>
    <t>200006076746</t>
  </si>
  <si>
    <t>IT011E51001316</t>
  </si>
  <si>
    <t>4004807753</t>
  </si>
  <si>
    <t>3013558975</t>
  </si>
  <si>
    <t>200006064192</t>
  </si>
  <si>
    <t>IT011E51000082</t>
  </si>
  <si>
    <t>4004785118</t>
  </si>
  <si>
    <t>3013551623</t>
  </si>
  <si>
    <t>200006064234</t>
  </si>
  <si>
    <t>IT011E10084147</t>
  </si>
  <si>
    <t>4003694398</t>
  </si>
  <si>
    <t>3013558366</t>
  </si>
  <si>
    <t>200006063999</t>
  </si>
  <si>
    <t>IT011E10022260</t>
  </si>
  <si>
    <t>4004314637</t>
  </si>
  <si>
    <t>3013566521</t>
  </si>
  <si>
    <t>200006064220</t>
  </si>
  <si>
    <t>IT011E53011177</t>
  </si>
  <si>
    <t>4007203194</t>
  </si>
  <si>
    <t>3013570220</t>
  </si>
  <si>
    <t>200006076739</t>
  </si>
  <si>
    <t>IT011E10032415</t>
  </si>
  <si>
    <t>4004288573</t>
  </si>
  <si>
    <t>3013558984</t>
  </si>
  <si>
    <t>200006064241</t>
  </si>
  <si>
    <t>IT011E10069679</t>
  </si>
  <si>
    <t>4004249316</t>
  </si>
  <si>
    <t>3017247593</t>
  </si>
  <si>
    <t>200008683846</t>
  </si>
  <si>
    <t>1001943870</t>
  </si>
  <si>
    <t>IT011E10099908</t>
  </si>
  <si>
    <t>4004142840</t>
  </si>
  <si>
    <t>3013371844</t>
  </si>
  <si>
    <t>IT011E10108135</t>
  </si>
  <si>
    <t>4004243751</t>
  </si>
  <si>
    <t>3013370760</t>
  </si>
  <si>
    <t>200002391360</t>
  </si>
  <si>
    <t>1001931771</t>
  </si>
  <si>
    <t>COND GINO NASI PARTE COMM</t>
  </si>
  <si>
    <t>IT011E10092225</t>
  </si>
  <si>
    <t>4003622604</t>
  </si>
  <si>
    <t>3013371786</t>
  </si>
  <si>
    <t>IT011E10092275</t>
  </si>
  <si>
    <t>4003620197</t>
  </si>
  <si>
    <t>3013372034</t>
  </si>
  <si>
    <t>IT011E10031709</t>
  </si>
  <si>
    <t>4003620148</t>
  </si>
  <si>
    <t>3013372030</t>
  </si>
  <si>
    <t>IT011E10045765</t>
  </si>
  <si>
    <t>4003614351</t>
  </si>
  <si>
    <t>3013558408</t>
  </si>
  <si>
    <t>200006064170</t>
  </si>
  <si>
    <t>IT011E10045749</t>
  </si>
  <si>
    <t>4003613754</t>
  </si>
  <si>
    <t>3013558389</t>
  </si>
  <si>
    <t>200006064167</t>
  </si>
  <si>
    <t>IT011E10045839</t>
  </si>
  <si>
    <t>4003612656</t>
  </si>
  <si>
    <t>3013371719</t>
  </si>
  <si>
    <t>200002392026</t>
  </si>
  <si>
    <t>1001932192</t>
  </si>
  <si>
    <t>CONDOMINIO DEI GIACINTI 156</t>
  </si>
  <si>
    <t>VIA DEI GIACINTI 156</t>
  </si>
  <si>
    <t>IT011E10074772</t>
  </si>
  <si>
    <t>4004244844</t>
  </si>
  <si>
    <t>3021341799</t>
  </si>
  <si>
    <t>200011108034</t>
  </si>
  <si>
    <t>IT011E10065132</t>
  </si>
  <si>
    <t>4004252376</t>
  </si>
  <si>
    <t>3020631764</t>
  </si>
  <si>
    <t>200010753210</t>
  </si>
  <si>
    <t>IT011E10095282</t>
  </si>
  <si>
    <t>4003945469</t>
  </si>
  <si>
    <t>3013370803</t>
  </si>
  <si>
    <t>IT011E10086833</t>
  </si>
  <si>
    <t>4004122243</t>
  </si>
  <si>
    <t>3013370836</t>
  </si>
  <si>
    <t>IT011E10084199</t>
  </si>
  <si>
    <t>4003862640</t>
  </si>
  <si>
    <t>3013372486</t>
  </si>
  <si>
    <t>IT011E10086043</t>
  </si>
  <si>
    <t>4004052823</t>
  </si>
  <si>
    <t>3013370736</t>
  </si>
  <si>
    <t>IT011E51002250</t>
  </si>
  <si>
    <t>4004847004</t>
  </si>
  <si>
    <t>3013371961</t>
  </si>
  <si>
    <t>200002945500</t>
  </si>
  <si>
    <t>IT011E10106515</t>
  </si>
  <si>
    <t>4003737682</t>
  </si>
  <si>
    <t>3013373556</t>
  </si>
  <si>
    <t>IT011E10038510</t>
  </si>
  <si>
    <t>4003617989</t>
  </si>
  <si>
    <t>3013372110</t>
  </si>
  <si>
    <t>IT011E10021560</t>
  </si>
  <si>
    <t>4004210197</t>
  </si>
  <si>
    <t>3013370846</t>
  </si>
  <si>
    <t>200002377579</t>
  </si>
  <si>
    <t>1001922450</t>
  </si>
  <si>
    <t>IT011E10090444</t>
  </si>
  <si>
    <t>4004316498</t>
  </si>
  <si>
    <t>3013551701</t>
  </si>
  <si>
    <t>200006063998</t>
  </si>
  <si>
    <t>1001940484</t>
  </si>
  <si>
    <t>IT011E10076013</t>
  </si>
  <si>
    <t>4003644733</t>
  </si>
  <si>
    <t>3013551719</t>
  </si>
  <si>
    <t>200006064185</t>
  </si>
  <si>
    <t>IT011E51003858</t>
  </si>
  <si>
    <t>4004880053</t>
  </si>
  <si>
    <t>3013551857</t>
  </si>
  <si>
    <t>200006064342</t>
  </si>
  <si>
    <t>IT011E10078842</t>
  </si>
  <si>
    <t>4004274996</t>
  </si>
  <si>
    <t>3011066009</t>
  </si>
  <si>
    <t>200005163564</t>
  </si>
  <si>
    <t>IT011E10097735</t>
  </si>
  <si>
    <t>4003971084</t>
  </si>
  <si>
    <t>3024428863</t>
  </si>
  <si>
    <t>200012665427</t>
  </si>
  <si>
    <t>IT011E10069779</t>
  </si>
  <si>
    <t>4004248492</t>
  </si>
  <si>
    <t>3019220800</t>
  </si>
  <si>
    <t>200010040694</t>
  </si>
  <si>
    <t>IT011E10063664</t>
  </si>
  <si>
    <t>4003878048</t>
  </si>
  <si>
    <t>3011956058</t>
  </si>
  <si>
    <t>200002547835</t>
  </si>
  <si>
    <t>IT011E10101749</t>
  </si>
  <si>
    <t>4004277317</t>
  </si>
  <si>
    <t>3011066019</t>
  </si>
  <si>
    <t>200005163567</t>
  </si>
  <si>
    <t>IT011E10101075</t>
  </si>
  <si>
    <t>4004075242</t>
  </si>
  <si>
    <t>3025285144</t>
  </si>
  <si>
    <t>200010115493</t>
  </si>
  <si>
    <t>PZNCONNEWN</t>
  </si>
  <si>
    <t>IT011E10056561</t>
  </si>
  <si>
    <t>4003918493</t>
  </si>
  <si>
    <t>3010901183</t>
  </si>
  <si>
    <t>200004128950</t>
  </si>
  <si>
    <t>IT011E10038805</t>
  </si>
  <si>
    <t>4003864921</t>
  </si>
  <si>
    <t>3020285452</t>
  </si>
  <si>
    <t>200010599236</t>
  </si>
  <si>
    <t>IT011E10069680</t>
  </si>
  <si>
    <t>4004249752</t>
  </si>
  <si>
    <t>3024329413</t>
  </si>
  <si>
    <t>200002410516</t>
  </si>
  <si>
    <t>IT011E10041545</t>
  </si>
  <si>
    <t>4004166731</t>
  </si>
  <si>
    <t>3013552990</t>
  </si>
  <si>
    <t>200006064148</t>
  </si>
  <si>
    <t>1001943464</t>
  </si>
  <si>
    <t>CONDOMINIO ALBARELLE</t>
  </si>
  <si>
    <t>VIA DEL FRASSINO 6</t>
  </si>
  <si>
    <t>IT011E10051203</t>
  </si>
  <si>
    <t>4004182434</t>
  </si>
  <si>
    <t>3023820560</t>
  </si>
  <si>
    <t>200012330886</t>
  </si>
  <si>
    <t>IT011E10015242</t>
  </si>
  <si>
    <t>4003767477</t>
  </si>
  <si>
    <t>3004363585</t>
  </si>
  <si>
    <t>200002413480</t>
  </si>
  <si>
    <t>1001945762</t>
  </si>
  <si>
    <t>IT011E10025990</t>
  </si>
  <si>
    <t>4004074782</t>
  </si>
  <si>
    <t>3019220671</t>
  </si>
  <si>
    <t>200010040675</t>
  </si>
  <si>
    <t>IT011E10274010</t>
  </si>
  <si>
    <t>4003596004</t>
  </si>
  <si>
    <t>3013569727</t>
  </si>
  <si>
    <t>200006078087</t>
  </si>
  <si>
    <t>IT011E10274011</t>
  </si>
  <si>
    <t>4003596013</t>
  </si>
  <si>
    <t>3013569731</t>
  </si>
  <si>
    <t>IT011E10120489</t>
  </si>
  <si>
    <t>4003754690</t>
  </si>
  <si>
    <t>3013373961</t>
  </si>
  <si>
    <t>IT011E10120607</t>
  </si>
  <si>
    <t>4003746996</t>
  </si>
  <si>
    <t>3013373979</t>
  </si>
  <si>
    <t>IT011E10118561</t>
  </si>
  <si>
    <t>4004295150</t>
  </si>
  <si>
    <t>3013370807</t>
  </si>
  <si>
    <t>IT011E10103623</t>
  </si>
  <si>
    <t>4004024668</t>
  </si>
  <si>
    <t>3013374159</t>
  </si>
  <si>
    <t>IT011E10052385</t>
  </si>
  <si>
    <t>4003909381</t>
  </si>
  <si>
    <t>3013374003</t>
  </si>
  <si>
    <t>IT011E10006413</t>
  </si>
  <si>
    <t>4003907003</t>
  </si>
  <si>
    <t>3013372747</t>
  </si>
  <si>
    <t>IT011E10029301</t>
  </si>
  <si>
    <t>4003891620</t>
  </si>
  <si>
    <t>3010901131</t>
  </si>
  <si>
    <t>IT011E10068571</t>
  </si>
  <si>
    <t>4003819912</t>
  </si>
  <si>
    <t>3019153355</t>
  </si>
  <si>
    <t>200009911059</t>
  </si>
  <si>
    <t>IT011E10076355</t>
  </si>
  <si>
    <t>4003793107</t>
  </si>
  <si>
    <t>3013373535</t>
  </si>
  <si>
    <t>IT011E10057626</t>
  </si>
  <si>
    <t>4003792349</t>
  </si>
  <si>
    <t>3013569914</t>
  </si>
  <si>
    <t>200002547804</t>
  </si>
  <si>
    <t>IT011E10108682</t>
  </si>
  <si>
    <t>4003725169</t>
  </si>
  <si>
    <t>3004329933</t>
  </si>
  <si>
    <t>200002406564</t>
  </si>
  <si>
    <t>IT011E10065094</t>
  </si>
  <si>
    <t>4004245498</t>
  </si>
  <si>
    <t>3020631745</t>
  </si>
  <si>
    <t>IT011E10065122</t>
  </si>
  <si>
    <t>4004250844</t>
  </si>
  <si>
    <t>3020631757</t>
  </si>
  <si>
    <t>IT011E10048615</t>
  </si>
  <si>
    <t>4004220582</t>
  </si>
  <si>
    <t>3019974070</t>
  </si>
  <si>
    <t>200010423910</t>
  </si>
  <si>
    <t>HHCON123</t>
  </si>
  <si>
    <t>IT011E10063700</t>
  </si>
  <si>
    <t>4003878826</t>
  </si>
  <si>
    <t>3019796111</t>
  </si>
  <si>
    <t>200005067087</t>
  </si>
  <si>
    <t>IT011E10164566</t>
  </si>
  <si>
    <t>4003896329</t>
  </si>
  <si>
    <t>3011969890</t>
  </si>
  <si>
    <t>200003121172</t>
  </si>
  <si>
    <t>IT011E51009402</t>
  </si>
  <si>
    <t>4005343720</t>
  </si>
  <si>
    <t>3013551727</t>
  </si>
  <si>
    <t>200006064191</t>
  </si>
  <si>
    <t>IT011E10085286</t>
  </si>
  <si>
    <t>4003742152</t>
  </si>
  <si>
    <t>3013566500</t>
  </si>
  <si>
    <t>200006064218</t>
  </si>
  <si>
    <t>IT011E10072744</t>
  </si>
  <si>
    <t>4003754936</t>
  </si>
  <si>
    <t>3013566457</t>
  </si>
  <si>
    <t>200006064244</t>
  </si>
  <si>
    <t>IT011E10022258</t>
  </si>
  <si>
    <t>4003830694</t>
  </si>
  <si>
    <t>3020516495</t>
  </si>
  <si>
    <t>200010704945</t>
  </si>
  <si>
    <t>IT011E10004290</t>
  </si>
  <si>
    <t>4004037402</t>
  </si>
  <si>
    <t>3013374082</t>
  </si>
  <si>
    <t>IT011E10110216</t>
  </si>
  <si>
    <t>4004007997</t>
  </si>
  <si>
    <t>3013371840</t>
  </si>
  <si>
    <t>IT011E10025988</t>
  </si>
  <si>
    <t>4004075293</t>
  </si>
  <si>
    <t>3019220678</t>
  </si>
  <si>
    <t>200010040677</t>
  </si>
  <si>
    <t>IT011E10114725</t>
  </si>
  <si>
    <t>4003657321</t>
  </si>
  <si>
    <t>3013372445</t>
  </si>
  <si>
    <t>IT011E10116247</t>
  </si>
  <si>
    <t>4004104602</t>
  </si>
  <si>
    <t>3013373949</t>
  </si>
  <si>
    <t>IT011E51009768</t>
  </si>
  <si>
    <t>4005355843</t>
  </si>
  <si>
    <t>3013570190</t>
  </si>
  <si>
    <t>200006078097</t>
  </si>
  <si>
    <t>IT011E51008821</t>
  </si>
  <si>
    <t>4005326830</t>
  </si>
  <si>
    <t>3013551836</t>
  </si>
  <si>
    <t>200006064213</t>
  </si>
  <si>
    <t>IT011E10015142</t>
  </si>
  <si>
    <t>4004287699</t>
  </si>
  <si>
    <t>3013660457</t>
  </si>
  <si>
    <t>IT011E10038548</t>
  </si>
  <si>
    <t>4003852903</t>
  </si>
  <si>
    <t>3013371744</t>
  </si>
  <si>
    <t>IT011E10010748</t>
  </si>
  <si>
    <t>4003814127</t>
  </si>
  <si>
    <t>3013371734</t>
  </si>
  <si>
    <t>IT011E10090430</t>
  </si>
  <si>
    <t>4004204816</t>
  </si>
  <si>
    <t>3013370954</t>
  </si>
  <si>
    <t>IT011E10096296</t>
  </si>
  <si>
    <t>4004124908</t>
  </si>
  <si>
    <t>3013370949</t>
  </si>
  <si>
    <t>200002390600</t>
  </si>
  <si>
    <t>1001931246</t>
  </si>
  <si>
    <t>IT011E10097585</t>
  </si>
  <si>
    <t>4003631525</t>
  </si>
  <si>
    <t>3013739593</t>
  </si>
  <si>
    <t>200006079384</t>
  </si>
  <si>
    <t>IT011E10110025</t>
  </si>
  <si>
    <t>4004085195</t>
  </si>
  <si>
    <t>3011066011</t>
  </si>
  <si>
    <t>200005163505</t>
  </si>
  <si>
    <t>IT011E10101076</t>
  </si>
  <si>
    <t>4004073710</t>
  </si>
  <si>
    <t>3021156782</t>
  </si>
  <si>
    <t>200008605364</t>
  </si>
  <si>
    <t>IT011E10099911</t>
  </si>
  <si>
    <t>4004143098</t>
  </si>
  <si>
    <t>3013370664</t>
  </si>
  <si>
    <t>200002397464</t>
  </si>
  <si>
    <t>IT011E10069743</t>
  </si>
  <si>
    <t>4004246431</t>
  </si>
  <si>
    <t>3019187500</t>
  </si>
  <si>
    <t>200010014427</t>
  </si>
  <si>
    <t>IT011E10048593</t>
  </si>
  <si>
    <t>4004220993</t>
  </si>
  <si>
    <t>3013570080</t>
  </si>
  <si>
    <t>200006076757</t>
  </si>
  <si>
    <t>IT011E10215248</t>
  </si>
  <si>
    <t>4003585651</t>
  </si>
  <si>
    <t>3013558319</t>
  </si>
  <si>
    <t>200006064000</t>
  </si>
  <si>
    <t>IT011E10215617</t>
  </si>
  <si>
    <t>4003745700</t>
  </si>
  <si>
    <t>3013552988</t>
  </si>
  <si>
    <t>200006063988</t>
  </si>
  <si>
    <t>IT011E10055359</t>
  </si>
  <si>
    <t>4004215222</t>
  </si>
  <si>
    <t>3013370977</t>
  </si>
  <si>
    <t>200002398273</t>
  </si>
  <si>
    <t>IT011E10046984</t>
  </si>
  <si>
    <t>4004204353</t>
  </si>
  <si>
    <t>3013371877</t>
  </si>
  <si>
    <t>200002398114</t>
  </si>
  <si>
    <t>1001936051</t>
  </si>
  <si>
    <t>CONDOMINIO GIARDINI 511</t>
  </si>
  <si>
    <t>IT011E10093650</t>
  </si>
  <si>
    <t>4004199258</t>
  </si>
  <si>
    <t>3011065989</t>
  </si>
  <si>
    <t>200005163560</t>
  </si>
  <si>
    <t>IT011E10083039</t>
  </si>
  <si>
    <t>4004191206</t>
  </si>
  <si>
    <t>3013372563</t>
  </si>
  <si>
    <t>200003180638</t>
  </si>
  <si>
    <t>IT011E10059698</t>
  </si>
  <si>
    <t>4004130939</t>
  </si>
  <si>
    <t>3013370637</t>
  </si>
  <si>
    <t>200002397341</t>
  </si>
  <si>
    <t>1001935553</t>
  </si>
  <si>
    <t>CONDOMINIO MASSAIA 73</t>
  </si>
  <si>
    <t>VIA GUGLIELMO MASSAIA 73</t>
  </si>
  <si>
    <t>IT011E10043345</t>
  </si>
  <si>
    <t>4004075151</t>
  </si>
  <si>
    <t>3013374086</t>
  </si>
  <si>
    <t>IT011E10043346</t>
  </si>
  <si>
    <t>4004072905</t>
  </si>
  <si>
    <t>3013374092</t>
  </si>
  <si>
    <t>200002396690</t>
  </si>
  <si>
    <t>IT011E10013724</t>
  </si>
  <si>
    <t>4003998116</t>
  </si>
  <si>
    <t>3013371032</t>
  </si>
  <si>
    <t>200004045936</t>
  </si>
  <si>
    <t>IT011E10022305</t>
  </si>
  <si>
    <t>4003995949</t>
  </si>
  <si>
    <t>3013371834</t>
  </si>
  <si>
    <t>200002395792</t>
  </si>
  <si>
    <t>1001934673</t>
  </si>
  <si>
    <t>IT011E10022306</t>
  </si>
  <si>
    <t>4003995925</t>
  </si>
  <si>
    <t>3013374062</t>
  </si>
  <si>
    <t>200002395791</t>
  </si>
  <si>
    <t>IT011E10013712</t>
  </si>
  <si>
    <t>4003994925</t>
  </si>
  <si>
    <t>3013371754</t>
  </si>
  <si>
    <t>IT011E10046700</t>
  </si>
  <si>
    <t>4003978605</t>
  </si>
  <si>
    <t>3013374036</t>
  </si>
  <si>
    <t>200002395584</t>
  </si>
  <si>
    <t>1001934552</t>
  </si>
  <si>
    <t>IT011E10046684</t>
  </si>
  <si>
    <t>4003977964</t>
  </si>
  <si>
    <t>3013372713</t>
  </si>
  <si>
    <t>200002395565</t>
  </si>
  <si>
    <t>1001934537</t>
  </si>
  <si>
    <t>VIA PIETRO GIARDINI 396</t>
  </si>
  <si>
    <t>IT011E10015116</t>
  </si>
  <si>
    <t>4004287248</t>
  </si>
  <si>
    <t>3013660926</t>
  </si>
  <si>
    <t>IT011E10108684</t>
  </si>
  <si>
    <t>4003725041</t>
  </si>
  <si>
    <t>3007226054</t>
  </si>
  <si>
    <t>200003880558</t>
  </si>
  <si>
    <t>IT011E10108683</t>
  </si>
  <si>
    <t>4003725095</t>
  </si>
  <si>
    <t>3007228835</t>
  </si>
  <si>
    <t>200003880582</t>
  </si>
  <si>
    <t>IT011E10065845</t>
  </si>
  <si>
    <t>4004067845</t>
  </si>
  <si>
    <t>3013372004</t>
  </si>
  <si>
    <t>IT011E10065621</t>
  </si>
  <si>
    <t>4004046549</t>
  </si>
  <si>
    <t>3013370785</t>
  </si>
  <si>
    <t>200002383870</t>
  </si>
  <si>
    <t>IT011E10065620</t>
  </si>
  <si>
    <t>4004046272</t>
  </si>
  <si>
    <t>3013566412</t>
  </si>
  <si>
    <t>200006064201</t>
  </si>
  <si>
    <t>IT011E10027903</t>
  </si>
  <si>
    <t>4003615265</t>
  </si>
  <si>
    <t>3011065985</t>
  </si>
  <si>
    <t>200005163561</t>
  </si>
  <si>
    <t>IT011E10027915</t>
  </si>
  <si>
    <t>4003994365</t>
  </si>
  <si>
    <t>3011066193</t>
  </si>
  <si>
    <t>IT011E10054526</t>
  </si>
  <si>
    <t>4003933357</t>
  </si>
  <si>
    <t>3010901211</t>
  </si>
  <si>
    <t>200002383193</t>
  </si>
  <si>
    <t>IT011E10004622</t>
  </si>
  <si>
    <t>4003943096</t>
  </si>
  <si>
    <t>3011032448</t>
  </si>
  <si>
    <t>200005163568</t>
  </si>
  <si>
    <t>IT011E10094300</t>
  </si>
  <si>
    <t>4004229951</t>
  </si>
  <si>
    <t>3013558878</t>
  </si>
  <si>
    <t>200006064181</t>
  </si>
  <si>
    <t>IT011E10095345</t>
  </si>
  <si>
    <t>4003930093</t>
  </si>
  <si>
    <t>3010901225</t>
  </si>
  <si>
    <t>200002376865</t>
  </si>
  <si>
    <t>1001921934</t>
  </si>
  <si>
    <t>VIA STELLA 1</t>
  </si>
  <si>
    <t>94015350369</t>
  </si>
  <si>
    <t>IT011E10029277</t>
  </si>
  <si>
    <t>4003697629</t>
  </si>
  <si>
    <t>3013372868</t>
  </si>
  <si>
    <t>IT011E51004436</t>
  </si>
  <si>
    <t>4004891734</t>
  </si>
  <si>
    <t>3013566482</t>
  </si>
  <si>
    <t>200006064216</t>
  </si>
  <si>
    <t>IT011E10556667</t>
  </si>
  <si>
    <t>4003398748</t>
  </si>
  <si>
    <t>3013372512</t>
  </si>
  <si>
    <t>200002238503</t>
  </si>
  <si>
    <t>IT011E10556683</t>
  </si>
  <si>
    <t>4003399117</t>
  </si>
  <si>
    <t>3013373489</t>
  </si>
  <si>
    <t>IT011E10556633</t>
  </si>
  <si>
    <t>4003398009</t>
  </si>
  <si>
    <t>3013569695</t>
  </si>
  <si>
    <t>IT011E10114525</t>
  </si>
  <si>
    <t>4003662838</t>
  </si>
  <si>
    <t>3013371614</t>
  </si>
  <si>
    <t>IT011E10097686</t>
  </si>
  <si>
    <t>4003638794</t>
  </si>
  <si>
    <t>3013566525</t>
  </si>
  <si>
    <t>200006064221</t>
  </si>
  <si>
    <t>IT011E10097660</t>
  </si>
  <si>
    <t>4003638584</t>
  </si>
  <si>
    <t>3011066015</t>
  </si>
  <si>
    <t>200005163566</t>
  </si>
  <si>
    <t>IT011E10097608</t>
  </si>
  <si>
    <t>4003631766</t>
  </si>
  <si>
    <t>3013566515</t>
  </si>
  <si>
    <t>200006064252</t>
  </si>
  <si>
    <t>IT011E10097587</t>
  </si>
  <si>
    <t>4003631491</t>
  </si>
  <si>
    <t>3013819751</t>
  </si>
  <si>
    <t>200006179351</t>
  </si>
  <si>
    <t>IT011E10110642</t>
  </si>
  <si>
    <t>4004316001</t>
  </si>
  <si>
    <t>3013372765</t>
  </si>
  <si>
    <t>IT011E10037852</t>
  </si>
  <si>
    <t>4004314048</t>
  </si>
  <si>
    <t>3007956259</t>
  </si>
  <si>
    <t>200002405071</t>
  </si>
  <si>
    <t>1001940334</t>
  </si>
  <si>
    <t>EE_MIOCOND</t>
  </si>
  <si>
    <t>COND ALLEGRETTI ASCENS</t>
  </si>
  <si>
    <t>IT011E10037853</t>
  </si>
  <si>
    <t>4004314130</t>
  </si>
  <si>
    <t>3007956261</t>
  </si>
  <si>
    <t>IT011E10109546</t>
  </si>
  <si>
    <t>4004314140</t>
  </si>
  <si>
    <t>3007956263</t>
  </si>
  <si>
    <t>IT011E10023755</t>
  </si>
  <si>
    <t>4004255613</t>
  </si>
  <si>
    <t>3013373748</t>
  </si>
  <si>
    <t>IT011E10051340</t>
  </si>
  <si>
    <t>4004048070</t>
  </si>
  <si>
    <t>3013371688</t>
  </si>
  <si>
    <t>IT011E10055550</t>
  </si>
  <si>
    <t>4004039645</t>
  </si>
  <si>
    <t>3013371676</t>
  </si>
  <si>
    <t>IT011E10095066</t>
  </si>
  <si>
    <t>4004023028</t>
  </si>
  <si>
    <t>3013570023</t>
  </si>
  <si>
    <t>200006078078</t>
  </si>
  <si>
    <t>IT011E10086010</t>
  </si>
  <si>
    <t>4004053411</t>
  </si>
  <si>
    <t>3013371701</t>
  </si>
  <si>
    <t>IT011E10071566</t>
  </si>
  <si>
    <t>4004057246</t>
  </si>
  <si>
    <t>3011066199</t>
  </si>
  <si>
    <t>IT011E10192734</t>
  </si>
  <si>
    <t>4003866691</t>
  </si>
  <si>
    <t>3010901207</t>
  </si>
  <si>
    <t>IT011E10007680</t>
  </si>
  <si>
    <t>4003769538</t>
  </si>
  <si>
    <t>3010901209</t>
  </si>
  <si>
    <t>200002382914</t>
  </si>
  <si>
    <t>IT011E10102063</t>
  </si>
  <si>
    <t>4004026210</t>
  </si>
  <si>
    <t>3013558353</t>
  </si>
  <si>
    <t>200006064162</t>
  </si>
  <si>
    <t>IT011E10106839</t>
  </si>
  <si>
    <t>4004107225</t>
  </si>
  <si>
    <t>3013371713</t>
  </si>
  <si>
    <t>IT011E10055590</t>
  </si>
  <si>
    <t>4004047349</t>
  </si>
  <si>
    <t>3013371694</t>
  </si>
  <si>
    <t>200002390203</t>
  </si>
  <si>
    <t>1001930947</t>
  </si>
  <si>
    <t>CONDOMINIO MAFALDA DI SAVOIA 36</t>
  </si>
  <si>
    <t>VIA MAFALDA DI SAVOIA 36</t>
  </si>
  <si>
    <t>IT011E10335850</t>
  </si>
  <si>
    <t>4004109321</t>
  </si>
  <si>
    <t>3013372800</t>
  </si>
  <si>
    <t>200002971927</t>
  </si>
  <si>
    <t>IT011E10010764</t>
  </si>
  <si>
    <t>4003812924</t>
  </si>
  <si>
    <t>3013370974</t>
  </si>
  <si>
    <t>IT011E10074774</t>
  </si>
  <si>
    <t>4004244864</t>
  </si>
  <si>
    <t>3013370958</t>
  </si>
  <si>
    <t>IT011E10108192</t>
  </si>
  <si>
    <t>4004239210</t>
  </si>
  <si>
    <t>3013371711</t>
  </si>
  <si>
    <t>200002391306</t>
  </si>
  <si>
    <t>1001931736</t>
  </si>
  <si>
    <t>CONDOMINIO TORRE 2</t>
  </si>
  <si>
    <t>IT011E10556650</t>
  </si>
  <si>
    <t>4003398367</t>
  </si>
  <si>
    <t>3013370720</t>
  </si>
  <si>
    <t>IT011E10045858</t>
  </si>
  <si>
    <t>4003612200</t>
  </si>
  <si>
    <t>3013371737</t>
  </si>
  <si>
    <t>200002392019</t>
  </si>
  <si>
    <t>1001932187</t>
  </si>
  <si>
    <t>CONDOMINIO DEI GIACINTI 160</t>
  </si>
  <si>
    <t>VIA DEI GIACINTI 160</t>
  </si>
  <si>
    <t>IT011E10073859</t>
  </si>
  <si>
    <t>4003812622</t>
  </si>
  <si>
    <t>3013569927</t>
  </si>
  <si>
    <t>200006076770</t>
  </si>
  <si>
    <t>IT011E10016958</t>
  </si>
  <si>
    <t>4003958713</t>
  </si>
  <si>
    <t>3013371814</t>
  </si>
  <si>
    <t>200002395380</t>
  </si>
  <si>
    <t>1001934404</t>
  </si>
  <si>
    <t>CONDOMINIO MICHELANGELO BUONARROTI 45</t>
  </si>
  <si>
    <t>VIA MICHELANGELO BUONARROTI 45</t>
  </si>
  <si>
    <t>94092640369</t>
  </si>
  <si>
    <t>IT011E10058051</t>
  </si>
  <si>
    <t>4003878429</t>
  </si>
  <si>
    <t>3013371822</t>
  </si>
  <si>
    <t>IT011E10108191</t>
  </si>
  <si>
    <t>4004236481</t>
  </si>
  <si>
    <t>3013370758</t>
  </si>
  <si>
    <t>200002391296</t>
  </si>
  <si>
    <t>IT011E10079584</t>
  </si>
  <si>
    <t>4003807749</t>
  </si>
  <si>
    <t>3021708414</t>
  </si>
  <si>
    <t>200011458614</t>
  </si>
  <si>
    <t>IT011E10081305</t>
  </si>
  <si>
    <t>4003815883</t>
  </si>
  <si>
    <t>3011905137</t>
  </si>
  <si>
    <t>200005092430</t>
  </si>
  <si>
    <t>IT011E10081777</t>
  </si>
  <si>
    <t>4004269435</t>
  </si>
  <si>
    <t>3013566536</t>
  </si>
  <si>
    <t>200006064255</t>
  </si>
  <si>
    <t>IT011E10146920</t>
  </si>
  <si>
    <t>4003693145</t>
  </si>
  <si>
    <t>3013566543</t>
  </si>
  <si>
    <t>200006064425</t>
  </si>
  <si>
    <t>IT011E10104135</t>
  </si>
  <si>
    <t>4003936821</t>
  </si>
  <si>
    <t>3004336998</t>
  </si>
  <si>
    <t>200002389503</t>
  </si>
  <si>
    <t>1001930465</t>
  </si>
  <si>
    <t>CONDOMINIO VENTIMIGLIA 67</t>
  </si>
  <si>
    <t>VIA VENTIMIGLIA 67</t>
  </si>
  <si>
    <t>IT011E10146646</t>
  </si>
  <si>
    <t>4004293206</t>
  </si>
  <si>
    <t>3017254462</t>
  </si>
  <si>
    <t>200005139303</t>
  </si>
  <si>
    <t>IT001E48015234</t>
  </si>
  <si>
    <t>4005770267</t>
  </si>
  <si>
    <t>3021061034</t>
  </si>
  <si>
    <t>200011020736</t>
  </si>
  <si>
    <t>1002658585</t>
  </si>
  <si>
    <t>CONDOMINIO DOGARO 1 5</t>
  </si>
  <si>
    <t>VIA DOGARO 1/5</t>
  </si>
  <si>
    <t>CAMPOGALLIANO</t>
  </si>
  <si>
    <t>94137120369</t>
  </si>
  <si>
    <t>IT011E10144773</t>
  </si>
  <si>
    <t>4004008061</t>
  </si>
  <si>
    <t>3013570003</t>
  </si>
  <si>
    <t>200002459415</t>
  </si>
  <si>
    <t>IT011E51008818</t>
  </si>
  <si>
    <t>4005328992</t>
  </si>
  <si>
    <t>3013566453</t>
  </si>
  <si>
    <t>200006064330</t>
  </si>
  <si>
    <t>IT011E10069709</t>
  </si>
  <si>
    <t>4004249261</t>
  </si>
  <si>
    <t>3013566473</t>
  </si>
  <si>
    <t>200006064245</t>
  </si>
  <si>
    <t>IT011E10558415</t>
  </si>
  <si>
    <t>4003432334</t>
  </si>
  <si>
    <t>3013558902</t>
  </si>
  <si>
    <t>200006064189</t>
  </si>
  <si>
    <t>IT011E10005161</t>
  </si>
  <si>
    <t>4003600565</t>
  </si>
  <si>
    <t>3024885878</t>
  </si>
  <si>
    <t>IT011E10055360</t>
  </si>
  <si>
    <t>4004215206</t>
  </si>
  <si>
    <t>3024881455</t>
  </si>
  <si>
    <t>IT011E10335777</t>
  </si>
  <si>
    <t>4004104626</t>
  </si>
  <si>
    <t>3024831386</t>
  </si>
  <si>
    <t>200012888707</t>
  </si>
  <si>
    <t>HIZL_E_24</t>
  </si>
  <si>
    <t>IT011E10335778</t>
  </si>
  <si>
    <t>4004104658</t>
  </si>
  <si>
    <t>3024827807</t>
  </si>
  <si>
    <t>IT011E10028656</t>
  </si>
  <si>
    <t>4004169533</t>
  </si>
  <si>
    <t>3024797951</t>
  </si>
  <si>
    <t>200012869302</t>
  </si>
  <si>
    <t>IT011E10005141</t>
  </si>
  <si>
    <t>4003600470</t>
  </si>
  <si>
    <t>3024885886</t>
  </si>
  <si>
    <t>IT011E10100535</t>
  </si>
  <si>
    <t>4003967504</t>
  </si>
  <si>
    <t>3013373590</t>
  </si>
  <si>
    <t>200004128960</t>
  </si>
  <si>
    <t>IT011E10062463</t>
  </si>
  <si>
    <t>4004244282</t>
  </si>
  <si>
    <t>3013373629</t>
  </si>
  <si>
    <t>200002382242</t>
  </si>
  <si>
    <t>1001925670</t>
  </si>
  <si>
    <t>CONDOMINIO DON GIOVANNI MINZONI 150</t>
  </si>
  <si>
    <t>VIALE DON GIOVANNI MINZONI 150</t>
  </si>
  <si>
    <t>IT011E10075324</t>
  </si>
  <si>
    <t>4004313610</t>
  </si>
  <si>
    <t>3013373645</t>
  </si>
  <si>
    <t>200002381480</t>
  </si>
  <si>
    <t>1001925138</t>
  </si>
  <si>
    <t>CAVAZZONI FRATELLI</t>
  </si>
  <si>
    <t>VIA ANTONIO PERETTI 58</t>
  </si>
  <si>
    <t>IT011E10071556</t>
  </si>
  <si>
    <t>4003951012</t>
  </si>
  <si>
    <t>3013373686</t>
  </si>
  <si>
    <t>IT011E10050823</t>
  </si>
  <si>
    <t>4003666246</t>
  </si>
  <si>
    <t>3013373779</t>
  </si>
  <si>
    <t>IT011E10119879</t>
  </si>
  <si>
    <t>4003661983</t>
  </si>
  <si>
    <t>3013373819</t>
  </si>
  <si>
    <t>IT011E10144777</t>
  </si>
  <si>
    <t>4004062176</t>
  </si>
  <si>
    <t>3013373823</t>
  </si>
  <si>
    <t>IT011E10023105</t>
  </si>
  <si>
    <t>4003920359</t>
  </si>
  <si>
    <t>3010901107</t>
  </si>
  <si>
    <t>IT011E10105891</t>
  </si>
  <si>
    <t>4004103666</t>
  </si>
  <si>
    <t>3010901137</t>
  </si>
  <si>
    <t>200004128964</t>
  </si>
  <si>
    <t>IT011E10007665</t>
  </si>
  <si>
    <t>4003766551</t>
  </si>
  <si>
    <t>3010901141</t>
  </si>
  <si>
    <t>200004128945</t>
  </si>
  <si>
    <t>IT011E10065095</t>
  </si>
  <si>
    <t>4004306749</t>
  </si>
  <si>
    <t>3020631774</t>
  </si>
  <si>
    <t>IT011E10099926</t>
  </si>
  <si>
    <t>4004143141</t>
  </si>
  <si>
    <t>3021345546</t>
  </si>
  <si>
    <t>IT011E10035849</t>
  </si>
  <si>
    <t>4003864050</t>
  </si>
  <si>
    <t>3010901195</t>
  </si>
  <si>
    <t>IT011E10105904</t>
  </si>
  <si>
    <t>4004104134</t>
  </si>
  <si>
    <t>3010901133</t>
  </si>
  <si>
    <t>200004128965</t>
  </si>
  <si>
    <t>IT011E10110026</t>
  </si>
  <si>
    <t>4004084913</t>
  </si>
  <si>
    <t>3010901149</t>
  </si>
  <si>
    <t>IT011E10118574</t>
  </si>
  <si>
    <t>4004296647</t>
  </si>
  <si>
    <t>3013373955</t>
  </si>
  <si>
    <t>IT011E10024007</t>
  </si>
  <si>
    <t>4004238902</t>
  </si>
  <si>
    <t>3013373552</t>
  </si>
  <si>
    <t>IT011E10116256</t>
  </si>
  <si>
    <t>4004097837</t>
  </si>
  <si>
    <t>3013373584</t>
  </si>
  <si>
    <t>IT011E10082083</t>
  </si>
  <si>
    <t>4004292346</t>
  </si>
  <si>
    <t>3013558990</t>
  </si>
  <si>
    <t>200006064200</t>
  </si>
  <si>
    <t>IT011E10081304</t>
  </si>
  <si>
    <t>4004298656</t>
  </si>
  <si>
    <t>3008485534</t>
  </si>
  <si>
    <t>200004319104</t>
  </si>
  <si>
    <t>IT011E53017510</t>
  </si>
  <si>
    <t>4008045859</t>
  </si>
  <si>
    <t>3018767593</t>
  </si>
  <si>
    <t>200008714988</t>
  </si>
  <si>
    <t>NUIC_EE_24</t>
  </si>
  <si>
    <t>IT011E10075374</t>
  </si>
  <si>
    <t>4004303837</t>
  </si>
  <si>
    <t>3013570160</t>
  </si>
  <si>
    <t>200002934717</t>
  </si>
  <si>
    <t>IT011E10068678</t>
  </si>
  <si>
    <t>4003899372</t>
  </si>
  <si>
    <t>3011065003</t>
  </si>
  <si>
    <t>IT011E10076014</t>
  </si>
  <si>
    <t>4003636650</t>
  </si>
  <si>
    <t>3013370887</t>
  </si>
  <si>
    <t>200002382722</t>
  </si>
  <si>
    <t>IT011E10110810</t>
  </si>
  <si>
    <t>4003640071</t>
  </si>
  <si>
    <t>3013371898</t>
  </si>
  <si>
    <t>200002382749</t>
  </si>
  <si>
    <t>1001926018</t>
  </si>
  <si>
    <t>VIA UMBERTO ZURLINI 41</t>
  </si>
  <si>
    <t>IT011E53000428</t>
  </si>
  <si>
    <t>4005751503</t>
  </si>
  <si>
    <t>3013558345</t>
  </si>
  <si>
    <t>200006064159</t>
  </si>
  <si>
    <t>IT011E10039196</t>
  </si>
  <si>
    <t>4004301129</t>
  </si>
  <si>
    <t>3013558386</t>
  </si>
  <si>
    <t>200006064165</t>
  </si>
  <si>
    <t>IT011E10082080</t>
  </si>
  <si>
    <t>4004292377</t>
  </si>
  <si>
    <t>3013566405</t>
  </si>
  <si>
    <t>200006064199</t>
  </si>
  <si>
    <t>IT011E00095753</t>
  </si>
  <si>
    <t>4003565522</t>
  </si>
  <si>
    <t>3013566504</t>
  </si>
  <si>
    <t>200006064250</t>
  </si>
  <si>
    <t>IT011E10062674</t>
  </si>
  <si>
    <t>4003980845</t>
  </si>
  <si>
    <t>3013372524</t>
  </si>
  <si>
    <t>IT011E10064129</t>
  </si>
  <si>
    <t>4004089085</t>
  </si>
  <si>
    <t>3016468938</t>
  </si>
  <si>
    <t>200008208352</t>
  </si>
  <si>
    <t>IT011E10240776</t>
  </si>
  <si>
    <t>4004020681</t>
  </si>
  <si>
    <t>3016479116</t>
  </si>
  <si>
    <t>200008207635</t>
  </si>
  <si>
    <t>IT011E10331866</t>
  </si>
  <si>
    <t>4003726887</t>
  </si>
  <si>
    <t>3016479157</t>
  </si>
  <si>
    <t>200008191988</t>
  </si>
  <si>
    <t>IT011E10038806</t>
  </si>
  <si>
    <t>4003864946</t>
  </si>
  <si>
    <t>3013371851</t>
  </si>
  <si>
    <t>IT011E10331864</t>
  </si>
  <si>
    <t>4003726521</t>
  </si>
  <si>
    <t>3016478950</t>
  </si>
  <si>
    <t>200008191626</t>
  </si>
  <si>
    <t>IT011E10045221</t>
  </si>
  <si>
    <t>4003649831</t>
  </si>
  <si>
    <t>3003940020</t>
  </si>
  <si>
    <t>200002392407</t>
  </si>
  <si>
    <t>1001932435</t>
  </si>
  <si>
    <t>CONDOMINIO GHERBELLA</t>
  </si>
  <si>
    <t>STRADA GHERBELLA 60, 2</t>
  </si>
  <si>
    <t>94190730369</t>
  </si>
  <si>
    <t>IT011E10207606</t>
  </si>
  <si>
    <t>4003588185</t>
  </si>
  <si>
    <t>3022754730</t>
  </si>
  <si>
    <t>200011991489</t>
  </si>
  <si>
    <t>IT001E52198229</t>
  </si>
  <si>
    <t>4010772396</t>
  </si>
  <si>
    <t>3024507545</t>
  </si>
  <si>
    <t>200012700749</t>
  </si>
  <si>
    <t>IT011E10040679</t>
  </si>
  <si>
    <t>4003805663</t>
  </si>
  <si>
    <t>3024607562</t>
  </si>
  <si>
    <t>200006064326</t>
  </si>
  <si>
    <t>IT011E10092015</t>
  </si>
  <si>
    <t>4003709217</t>
  </si>
  <si>
    <t>3024555165</t>
  </si>
  <si>
    <t>200010703613</t>
  </si>
  <si>
    <t>IT011E10069816</t>
  </si>
  <si>
    <t>4004248404</t>
  </si>
  <si>
    <t>3019220715</t>
  </si>
  <si>
    <t>200010040685</t>
  </si>
  <si>
    <t>IT011E10062673</t>
  </si>
  <si>
    <t>4003981222</t>
  </si>
  <si>
    <t>3013569995</t>
  </si>
  <si>
    <t>200002415238</t>
  </si>
  <si>
    <t>IT011E10092122</t>
  </si>
  <si>
    <t>4004207933</t>
  </si>
  <si>
    <t>3010901119</t>
  </si>
  <si>
    <t>200002377574</t>
  </si>
  <si>
    <t>1001922448</t>
  </si>
  <si>
    <t>CONDOMINIO FRANCA VITTORIA</t>
  </si>
  <si>
    <t>VIA ANTONIO SCARPA 22</t>
  </si>
  <si>
    <t>94115200365</t>
  </si>
  <si>
    <t>IT011E10007362</t>
  </si>
  <si>
    <t>4004031809</t>
  </si>
  <si>
    <t>3013370829</t>
  </si>
  <si>
    <t>IT011E10596994</t>
  </si>
  <si>
    <t>4003396566</t>
  </si>
  <si>
    <t>3013558317</t>
  </si>
  <si>
    <t>200006064155</t>
  </si>
  <si>
    <t>IT011E10207393</t>
  </si>
  <si>
    <t>4003883851</t>
  </si>
  <si>
    <t>3013371930</t>
  </si>
  <si>
    <t>200002491327</t>
  </si>
  <si>
    <t>1001992468</t>
  </si>
  <si>
    <t>CONDOMINIO STRADA CHIESA MARZAGLIA 4</t>
  </si>
  <si>
    <t>STRADA CHIESA MARZAGLIA 4</t>
  </si>
  <si>
    <t>94098500369</t>
  </si>
  <si>
    <t>IT011E51006592</t>
  </si>
  <si>
    <t>4004033041</t>
  </si>
  <si>
    <t>3013371057</t>
  </si>
  <si>
    <t>200004207661</t>
  </si>
  <si>
    <t>1002534181</t>
  </si>
  <si>
    <t>CONDOMINIO TINTORETTO 12/22 MO</t>
  </si>
  <si>
    <t>VIA DEL TINTORETTO 12</t>
  </si>
  <si>
    <t>94152130368</t>
  </si>
  <si>
    <t>IT011E10008951</t>
  </si>
  <si>
    <t>4004065626</t>
  </si>
  <si>
    <t>3010903724</t>
  </si>
  <si>
    <t>200003773297</t>
  </si>
  <si>
    <t>IT011E10008956</t>
  </si>
  <si>
    <t>4004065815</t>
  </si>
  <si>
    <t>3010901157</t>
  </si>
  <si>
    <t>200003773743</t>
  </si>
  <si>
    <t>IT011E10008955</t>
  </si>
  <si>
    <t>4004065836</t>
  </si>
  <si>
    <t>3010901121</t>
  </si>
  <si>
    <t>200002396579</t>
  </si>
  <si>
    <t>IT011E10005181</t>
  </si>
  <si>
    <t>4003861070</t>
  </si>
  <si>
    <t>3013569945</t>
  </si>
  <si>
    <t>200004247256</t>
  </si>
  <si>
    <t>IT011E10032423</t>
  </si>
  <si>
    <t>4003811961</t>
  </si>
  <si>
    <t>3013558988</t>
  </si>
  <si>
    <t>200006064022</t>
  </si>
  <si>
    <t>1001925362</t>
  </si>
  <si>
    <t>VIA NICCOLO' DALL'ARCA 63</t>
  </si>
  <si>
    <t>IT011E10064076</t>
  </si>
  <si>
    <t>4004094984</t>
  </si>
  <si>
    <t>3013372011</t>
  </si>
  <si>
    <t>IT011E10053057</t>
  </si>
  <si>
    <t>4003916699</t>
  </si>
  <si>
    <t>3013372017</t>
  </si>
  <si>
    <t>IT011E10228139</t>
  </si>
  <si>
    <t>4004262024</t>
  </si>
  <si>
    <t>3013372074</t>
  </si>
  <si>
    <t>IT011E10106364</t>
  </si>
  <si>
    <t>4003851388</t>
  </si>
  <si>
    <t>3013370805</t>
  </si>
  <si>
    <t>IT011E10019415</t>
  </si>
  <si>
    <t>4003901569</t>
  </si>
  <si>
    <t>3013372484</t>
  </si>
  <si>
    <t>IT011E10054507</t>
  </si>
  <si>
    <t>4003933340</t>
  </si>
  <si>
    <t>3010903728</t>
  </si>
  <si>
    <t>200003774013</t>
  </si>
  <si>
    <t>IT001E52037547</t>
  </si>
  <si>
    <t>4007437174</t>
  </si>
  <si>
    <t>3015768668</t>
  </si>
  <si>
    <t>200007782465</t>
  </si>
  <si>
    <t>1005102629</t>
  </si>
  <si>
    <t>CONDOMINIO MARCELLA</t>
  </si>
  <si>
    <t>VIA PASUBIO 7</t>
  </si>
  <si>
    <t>94164850367</t>
  </si>
  <si>
    <t>IT011E10227872</t>
  </si>
  <si>
    <t>4003595712</t>
  </si>
  <si>
    <t>3011065976</t>
  </si>
  <si>
    <t>200005163571</t>
  </si>
  <si>
    <t>IT011E10073585</t>
  </si>
  <si>
    <t>4004087965</t>
  </si>
  <si>
    <t>3016469387</t>
  </si>
  <si>
    <t>200008210607</t>
  </si>
  <si>
    <t>IT011E10008998</t>
  </si>
  <si>
    <t>4004067650</t>
  </si>
  <si>
    <t>3013552997</t>
  </si>
  <si>
    <t>200006064150</t>
  </si>
  <si>
    <t>IT011E10010561</t>
  </si>
  <si>
    <t>4003801547</t>
  </si>
  <si>
    <t>3013371741</t>
  </si>
  <si>
    <t>IT011E10043347</t>
  </si>
  <si>
    <t>4004074950</t>
  </si>
  <si>
    <t>3013372723</t>
  </si>
  <si>
    <t>200002396725</t>
  </si>
  <si>
    <t>IT011E10111995</t>
  </si>
  <si>
    <t>4004193028</t>
  </si>
  <si>
    <t>3013371616</t>
  </si>
  <si>
    <t>IT011E00098781</t>
  </si>
  <si>
    <t>4004755436</t>
  </si>
  <si>
    <t>3013371692</t>
  </si>
  <si>
    <t>IT011E10102553</t>
  </si>
  <si>
    <t>4003714798</t>
  </si>
  <si>
    <t>3013372761</t>
  </si>
  <si>
    <t>200002406454</t>
  </si>
  <si>
    <t>1001941230</t>
  </si>
  <si>
    <t>CONDOMINIO LUIGI VACCARI 39</t>
  </si>
  <si>
    <t>IT011E10062700</t>
  </si>
  <si>
    <t>4003746761</t>
  </si>
  <si>
    <t>3013372802</t>
  </si>
  <si>
    <t>200003198120</t>
  </si>
  <si>
    <t>1002313994</t>
  </si>
  <si>
    <t>CONDOMINIO MODONELLA 39</t>
  </si>
  <si>
    <t>VIA MODONELLA 39</t>
  </si>
  <si>
    <t>94126910366</t>
  </si>
  <si>
    <t>IT011E10058041</t>
  </si>
  <si>
    <t>4003878160</t>
  </si>
  <si>
    <t>3013373674</t>
  </si>
  <si>
    <t>IT011E10082790</t>
  </si>
  <si>
    <t>4003666453</t>
  </si>
  <si>
    <t>3013370941</t>
  </si>
  <si>
    <t>IT011E10097269</t>
  </si>
  <si>
    <t>4003587428</t>
  </si>
  <si>
    <t>3013371670</t>
  </si>
  <si>
    <t>IT011E00100457</t>
  </si>
  <si>
    <t>4004789871</t>
  </si>
  <si>
    <t>3013372103</t>
  </si>
  <si>
    <t>IT011E10331085</t>
  </si>
  <si>
    <t>4004133057</t>
  </si>
  <si>
    <t>3013371964</t>
  </si>
  <si>
    <t>IT011E10015790</t>
  </si>
  <si>
    <t>4004084138</t>
  </si>
  <si>
    <t>3010901215</t>
  </si>
  <si>
    <t>200002553347</t>
  </si>
  <si>
    <t>IT011E10015794</t>
  </si>
  <si>
    <t>4004083517</t>
  </si>
  <si>
    <t>3010901217</t>
  </si>
  <si>
    <t>IT011E10015793</t>
  </si>
  <si>
    <t>4004083750</t>
  </si>
  <si>
    <t>3010901231</t>
  </si>
  <si>
    <t>200002553345</t>
  </si>
  <si>
    <t>IT011E10240052</t>
  </si>
  <si>
    <t>4003858389</t>
  </si>
  <si>
    <t>3010901229</t>
  </si>
  <si>
    <t>IT011E10116238</t>
  </si>
  <si>
    <t>4004104712</t>
  </si>
  <si>
    <t>3013372540</t>
  </si>
  <si>
    <t>IT011E10114921</t>
  </si>
  <si>
    <t>4003645329</t>
  </si>
  <si>
    <t>3007952917</t>
  </si>
  <si>
    <t>IT011E10114059</t>
  </si>
  <si>
    <t>4004309791</t>
  </si>
  <si>
    <t>3011065993</t>
  </si>
  <si>
    <t>200005163500</t>
  </si>
  <si>
    <t>IT011E10082217</t>
  </si>
  <si>
    <t>4004288100</t>
  </si>
  <si>
    <t>3013373547</t>
  </si>
  <si>
    <t>IT011E10015414</t>
  </si>
  <si>
    <t>4003942330</t>
  </si>
  <si>
    <t>3005637600</t>
  </si>
  <si>
    <t>200003116971</t>
  </si>
  <si>
    <t>IT011E10338337</t>
  </si>
  <si>
    <t>4004149591</t>
  </si>
  <si>
    <t>3013372070</t>
  </si>
  <si>
    <t>IT011E10009050</t>
  </si>
  <si>
    <t>4004147585</t>
  </si>
  <si>
    <t>3023821777</t>
  </si>
  <si>
    <t>200012343468</t>
  </si>
  <si>
    <t>IT001E52037550</t>
  </si>
  <si>
    <t>4007436861</t>
  </si>
  <si>
    <t>3015768301</t>
  </si>
  <si>
    <t>IT011E10055407</t>
  </si>
  <si>
    <t>4004222520</t>
  </si>
  <si>
    <t>3021318760</t>
  </si>
  <si>
    <t>IT011E10079583</t>
  </si>
  <si>
    <t>4003808052</t>
  </si>
  <si>
    <t>3021708400</t>
  </si>
  <si>
    <t>IT011E10062446</t>
  </si>
  <si>
    <t>4003901674</t>
  </si>
  <si>
    <t>3021334448</t>
  </si>
  <si>
    <t>200011141896</t>
  </si>
  <si>
    <t>IT011E10046319</t>
  </si>
  <si>
    <t>4003973244</t>
  </si>
  <si>
    <t>3022489703</t>
  </si>
  <si>
    <t>200011835135</t>
  </si>
  <si>
    <t>IT011E10240798</t>
  </si>
  <si>
    <t>4003683070</t>
  </si>
  <si>
    <t>3016479524</t>
  </si>
  <si>
    <t>200008189565</t>
  </si>
  <si>
    <t>IT001E48015322</t>
  </si>
  <si>
    <t>4005770269</t>
  </si>
  <si>
    <t>3021061032</t>
  </si>
  <si>
    <t>IT011E10078700</t>
  </si>
  <si>
    <t>4003986471</t>
  </si>
  <si>
    <t>3013569999</t>
  </si>
  <si>
    <t>200003950693</t>
  </si>
  <si>
    <t>1002592820</t>
  </si>
  <si>
    <t>CONDOMINIO PORDENONE</t>
  </si>
  <si>
    <t>94066420368</t>
  </si>
  <si>
    <t>IT011E10046320</t>
  </si>
  <si>
    <t>4003973211</t>
  </si>
  <si>
    <t>3022489798</t>
  </si>
  <si>
    <t>IT011E53024529</t>
  </si>
  <si>
    <t>4009594190</t>
  </si>
  <si>
    <t>3021348959</t>
  </si>
  <si>
    <t>IT011E10099888</t>
  </si>
  <si>
    <t>4004142621</t>
  </si>
  <si>
    <t>3021345591</t>
  </si>
  <si>
    <t>IT011E10082219</t>
  </si>
  <si>
    <t>4004288031</t>
  </si>
  <si>
    <t>3013566530</t>
  </si>
  <si>
    <t>200006064423</t>
  </si>
  <si>
    <t>IT011E10074773</t>
  </si>
  <si>
    <t>4004244980</t>
  </si>
  <si>
    <t>3021318276</t>
  </si>
  <si>
    <t>IT011E10099876</t>
  </si>
  <si>
    <t>4004142586</t>
  </si>
  <si>
    <t>3021345317</t>
  </si>
  <si>
    <t>IT011E10073594</t>
  </si>
  <si>
    <t>4004088232</t>
  </si>
  <si>
    <t>3021220671</t>
  </si>
  <si>
    <t>200011109729</t>
  </si>
  <si>
    <t>IT011E10064128</t>
  </si>
  <si>
    <t>4004089426</t>
  </si>
  <si>
    <t>3017668799</t>
  </si>
  <si>
    <t>200008893573</t>
  </si>
  <si>
    <t>IT011E10330291</t>
  </si>
  <si>
    <t>4004158048</t>
  </si>
  <si>
    <t>3013570059</t>
  </si>
  <si>
    <t>200006078089</t>
  </si>
  <si>
    <t>1002512499</t>
  </si>
  <si>
    <t>CONDOMINIO MALMUSI 189</t>
  </si>
  <si>
    <t>VIA GIUSEPPE MALMUSI 189</t>
  </si>
  <si>
    <t>94126600363</t>
  </si>
  <si>
    <t>IT011E10084054</t>
  </si>
  <si>
    <t>4003926929</t>
  </si>
  <si>
    <t>3016474160</t>
  </si>
  <si>
    <t>200008201321</t>
  </si>
  <si>
    <t>IT011E10084055</t>
  </si>
  <si>
    <t>4003927998</t>
  </si>
  <si>
    <t>3016474193</t>
  </si>
  <si>
    <t>200008201869</t>
  </si>
  <si>
    <t>IT011E10065113</t>
  </si>
  <si>
    <t>4004248373</t>
  </si>
  <si>
    <t>3020631754</t>
  </si>
  <si>
    <t>IT011E10082631</t>
  </si>
  <si>
    <t>4003780173</t>
  </si>
  <si>
    <t>3013569899</t>
  </si>
  <si>
    <t>200004128957</t>
  </si>
  <si>
    <t>1900012468</t>
  </si>
  <si>
    <t>IT011E10215610</t>
  </si>
  <si>
    <t>4003745481</t>
  </si>
  <si>
    <t>3013558250</t>
  </si>
  <si>
    <t>200006064233</t>
  </si>
  <si>
    <t>IT011E51002251</t>
  </si>
  <si>
    <t>4004847007</t>
  </si>
  <si>
    <t>3013553001</t>
  </si>
  <si>
    <t>200006063989</t>
  </si>
  <si>
    <t>IT001E48015215</t>
  </si>
  <si>
    <t>4005772919</t>
  </si>
  <si>
    <t>3021062044</t>
  </si>
  <si>
    <t>IT011E10064531</t>
  </si>
  <si>
    <t>4004281374</t>
  </si>
  <si>
    <t>3013570142</t>
  </si>
  <si>
    <t>200006076319</t>
  </si>
  <si>
    <t>IT011E10069817</t>
  </si>
  <si>
    <t>4004248431</t>
  </si>
  <si>
    <t>3019220738</t>
  </si>
  <si>
    <t>200010040689</t>
  </si>
  <si>
    <t>IT011E10094719</t>
  </si>
  <si>
    <t>4003940713</t>
  </si>
  <si>
    <t>3013566459</t>
  </si>
  <si>
    <t>200006064214</t>
  </si>
  <si>
    <t>1001924888</t>
  </si>
  <si>
    <t>VIA CESARE SOLIERI 40</t>
  </si>
  <si>
    <t>IT011E10082976</t>
  </si>
  <si>
    <t>4004188583</t>
  </si>
  <si>
    <t>3013558900</t>
  </si>
  <si>
    <t>200006064018</t>
  </si>
  <si>
    <t>1001935947</t>
  </si>
  <si>
    <t>CONDOM V</t>
  </si>
  <si>
    <t>VIA GIUSEPPE RIBERA 24</t>
  </si>
  <si>
    <t>IT011E51013478</t>
  </si>
  <si>
    <t>4005507267</t>
  </si>
  <si>
    <t>3013570208</t>
  </si>
  <si>
    <t>200003872820</t>
  </si>
  <si>
    <t>IT011E10062075</t>
  </si>
  <si>
    <t>4003884216</t>
  </si>
  <si>
    <t>3013569957</t>
  </si>
  <si>
    <t>200004128951</t>
  </si>
  <si>
    <t>IT011E10083022</t>
  </si>
  <si>
    <t>4004191227</t>
  </si>
  <si>
    <t>3013558894</t>
  </si>
  <si>
    <t>200006064188</t>
  </si>
  <si>
    <t>1001935959</t>
  </si>
  <si>
    <t>VIA GIUSEPPE RIBERA 42</t>
  </si>
  <si>
    <t>IT011E10065131</t>
  </si>
  <si>
    <t>4004252211</t>
  </si>
  <si>
    <t>3020631760</t>
  </si>
  <si>
    <t>IT011E10065046</t>
  </si>
  <si>
    <t>4003808869</t>
  </si>
  <si>
    <t>3020631778</t>
  </si>
  <si>
    <t>IT011E10099907</t>
  </si>
  <si>
    <t>4004143210</t>
  </si>
  <si>
    <t>3013371853</t>
  </si>
  <si>
    <t>200002397468</t>
  </si>
  <si>
    <t>IT011E10065083</t>
  </si>
  <si>
    <t>4004271647</t>
  </si>
  <si>
    <t>3013371865</t>
  </si>
  <si>
    <t>IT011E10048572</t>
  </si>
  <si>
    <t>4004220607</t>
  </si>
  <si>
    <t>3013370981</t>
  </si>
  <si>
    <t>IT011E10009844</t>
  </si>
  <si>
    <t>4003621975</t>
  </si>
  <si>
    <t>3013374155</t>
  </si>
  <si>
    <t>IT011E10051212</t>
  </si>
  <si>
    <t>4003687222</t>
  </si>
  <si>
    <t>3013372759</t>
  </si>
  <si>
    <t>200002406165</t>
  </si>
  <si>
    <t>1001941065</t>
  </si>
  <si>
    <t>CONDOMINIO FRANCESCO GUICCIARDINI 133</t>
  </si>
  <si>
    <t>VIA FRANCESCO GUICCIARDINI 133</t>
  </si>
  <si>
    <t>IT011E10086031</t>
  </si>
  <si>
    <t>4004035441</t>
  </si>
  <si>
    <t>3013371571</t>
  </si>
  <si>
    <t>200002390158</t>
  </si>
  <si>
    <t>1001930913</t>
  </si>
  <si>
    <t>CONDOMINIO AURELIO SAFFI 26</t>
  </si>
  <si>
    <t>VIA AURELIO SAFFI 26</t>
  </si>
  <si>
    <t>IT011E51009817</t>
  </si>
  <si>
    <t>4005355425</t>
  </si>
  <si>
    <t>3013603278</t>
  </si>
  <si>
    <t>200006078099</t>
  </si>
  <si>
    <t>IT011E51009848</t>
  </si>
  <si>
    <t>4005355780</t>
  </si>
  <si>
    <t>3013570188</t>
  </si>
  <si>
    <t>200006064251</t>
  </si>
  <si>
    <t>IT011E10082813</t>
  </si>
  <si>
    <t>4003666882</t>
  </si>
  <si>
    <t>3013370819</t>
  </si>
  <si>
    <t>IT011E10074778</t>
  </si>
  <si>
    <t>4004245098</t>
  </si>
  <si>
    <t>3013370821</t>
  </si>
  <si>
    <t>IT011E10076929</t>
  </si>
  <si>
    <t>4004058355</t>
  </si>
  <si>
    <t>3013373676</t>
  </si>
  <si>
    <t>IT011E10101803</t>
  </si>
  <si>
    <t>4004288936</t>
  </si>
  <si>
    <t>3010901219</t>
  </si>
  <si>
    <t>200003783907</t>
  </si>
  <si>
    <t>IT011E10075985</t>
  </si>
  <si>
    <t>4003636526</t>
  </si>
  <si>
    <t>3013372633</t>
  </si>
  <si>
    <t>IT011E10085941</t>
  </si>
  <si>
    <t>4004045664</t>
  </si>
  <si>
    <t>3013371800</t>
  </si>
  <si>
    <t>IT011E10041492</t>
  </si>
  <si>
    <t>4004256247</t>
  </si>
  <si>
    <t>3013371948</t>
  </si>
  <si>
    <t>IT011E10021121</t>
  </si>
  <si>
    <t>4003678524</t>
  </si>
  <si>
    <t>3013372546</t>
  </si>
  <si>
    <t>IT011E10064569</t>
  </si>
  <si>
    <t>4004280637</t>
  </si>
  <si>
    <t>3013373805</t>
  </si>
  <si>
    <t>IT011E10063693</t>
  </si>
  <si>
    <t>4003878715</t>
  </si>
  <si>
    <t>3013372826</t>
  </si>
  <si>
    <t>200003950654</t>
  </si>
  <si>
    <t>IT011E10012112</t>
  </si>
  <si>
    <t>4003861304</t>
  </si>
  <si>
    <t>3013370716</t>
  </si>
  <si>
    <t>IT011E10335776</t>
  </si>
  <si>
    <t>4004104593</t>
  </si>
  <si>
    <t>3008074710</t>
  </si>
  <si>
    <t>200004176909</t>
  </si>
  <si>
    <t>IT011E10331865</t>
  </si>
  <si>
    <t>4003726442</t>
  </si>
  <si>
    <t>3004161776</t>
  </si>
  <si>
    <t>200002563442</t>
  </si>
  <si>
    <t>IT011E51014550</t>
  </si>
  <si>
    <t>4005560306</t>
  </si>
  <si>
    <t>3007429211</t>
  </si>
  <si>
    <t>200003947737</t>
  </si>
  <si>
    <t>IT011E51004371</t>
  </si>
  <si>
    <t>4004891536</t>
  </si>
  <si>
    <t>3013566484</t>
  </si>
  <si>
    <t>200006064248</t>
  </si>
  <si>
    <t>IT011E10240137</t>
  </si>
  <si>
    <t>4004029758</t>
  </si>
  <si>
    <t>3011066023</t>
  </si>
  <si>
    <t>IT011E53015999</t>
  </si>
  <si>
    <t>4007701451</t>
  </si>
  <si>
    <t>3016574613</t>
  </si>
  <si>
    <t>200008261306</t>
  </si>
  <si>
    <t>PRZNEELNEW</t>
  </si>
  <si>
    <t>IT011E10570561</t>
  </si>
  <si>
    <t>4003466058</t>
  </si>
  <si>
    <t>3013373610</t>
  </si>
  <si>
    <t>200002249739</t>
  </si>
  <si>
    <t>1001833330</t>
  </si>
  <si>
    <t>COND. CORALBA</t>
  </si>
  <si>
    <t>VIA CASTELNUOVO RANGONE 194</t>
  </si>
  <si>
    <t>94032030366</t>
  </si>
  <si>
    <t>IT011E10052791</t>
  </si>
  <si>
    <t>4003658967</t>
  </si>
  <si>
    <t>3013374165</t>
  </si>
  <si>
    <t>IT011E10074251</t>
  </si>
  <si>
    <t>4003681647</t>
  </si>
  <si>
    <t>3013373666</t>
  </si>
  <si>
    <t>IT011E10032097</t>
  </si>
  <si>
    <t>4004180391</t>
  </si>
  <si>
    <t>3013372912</t>
  </si>
  <si>
    <t>IT011E10032080</t>
  </si>
  <si>
    <t>4004174223</t>
  </si>
  <si>
    <t>3013372877</t>
  </si>
  <si>
    <t>IT011E10024904</t>
  </si>
  <si>
    <t>4003653243</t>
  </si>
  <si>
    <t>3016466970</t>
  </si>
  <si>
    <t>200008187987</t>
  </si>
  <si>
    <t>IT011E10082803</t>
  </si>
  <si>
    <t>4003669510</t>
  </si>
  <si>
    <t>3013370815</t>
  </si>
  <si>
    <t>200002387113</t>
  </si>
  <si>
    <t>IT011E10044107</t>
  </si>
  <si>
    <t>4003698094</t>
  </si>
  <si>
    <t>3013569855</t>
  </si>
  <si>
    <t>200006076312</t>
  </si>
  <si>
    <t>IT011E10092014</t>
  </si>
  <si>
    <t>4003704348</t>
  </si>
  <si>
    <t>3013558447</t>
  </si>
  <si>
    <t>200006064011</t>
  </si>
  <si>
    <t>IT011E10094299</t>
  </si>
  <si>
    <t>4004235281</t>
  </si>
  <si>
    <t>3016530916</t>
  </si>
  <si>
    <t>200005729704</t>
  </si>
  <si>
    <t>IT011E10055415</t>
  </si>
  <si>
    <t>4004222139</t>
  </si>
  <si>
    <t>3021318729</t>
  </si>
  <si>
    <t>IT011E10099925</t>
  </si>
  <si>
    <t>4004142884</t>
  </si>
  <si>
    <t>3021345533</t>
  </si>
  <si>
    <t>IT011E10068585</t>
  </si>
  <si>
    <t>4003819855</t>
  </si>
  <si>
    <t>3019153410</t>
  </si>
  <si>
    <t>IT011E10113587</t>
  </si>
  <si>
    <t>4004295907</t>
  </si>
  <si>
    <t>3013570145</t>
  </si>
  <si>
    <t>200006076729</t>
  </si>
  <si>
    <t>IT011E10076711</t>
  </si>
  <si>
    <t>4003937951</t>
  </si>
  <si>
    <t>3013558427</t>
  </si>
  <si>
    <t>200006064008</t>
  </si>
  <si>
    <t>IT011E10071694</t>
  </si>
  <si>
    <t>4003880961</t>
  </si>
  <si>
    <t>3013371752</t>
  </si>
  <si>
    <t>IT011E10015241</t>
  </si>
  <si>
    <t>4003764684</t>
  </si>
  <si>
    <t>3013372516</t>
  </si>
  <si>
    <t>IT011E10026451</t>
  </si>
  <si>
    <t>4004278894</t>
  </si>
  <si>
    <t>3013371565</t>
  </si>
  <si>
    <t>200002410951</t>
  </si>
  <si>
    <t>1001944154</t>
  </si>
  <si>
    <t>CONDOMINIO CERVINO 20</t>
  </si>
  <si>
    <t>VIA CERVINO 119</t>
  </si>
  <si>
    <t>94020370360</t>
  </si>
  <si>
    <t>IT011E10041534</t>
  </si>
  <si>
    <t>4004166591</t>
  </si>
  <si>
    <t>3013552994</t>
  </si>
  <si>
    <t>200006064236</t>
  </si>
  <si>
    <t>IT011E10041587</t>
  </si>
  <si>
    <t>4004169221</t>
  </si>
  <si>
    <t>3013374007</t>
  </si>
  <si>
    <t>IT011E51012510</t>
  </si>
  <si>
    <t>4005460710</t>
  </si>
  <si>
    <t>3013566461</t>
  </si>
  <si>
    <t>200006064328</t>
  </si>
  <si>
    <t>IT011E10071493</t>
  </si>
  <si>
    <t>4003759502</t>
  </si>
  <si>
    <t>3013374021</t>
  </si>
  <si>
    <t>IT011E10071548</t>
  </si>
  <si>
    <t>4003950727</t>
  </si>
  <si>
    <t>3013371750</t>
  </si>
  <si>
    <t>200002395288</t>
  </si>
  <si>
    <t>1001934333</t>
  </si>
  <si>
    <t>VIALE DELLA PACE 137, 1</t>
  </si>
  <si>
    <t>IT011E10046588</t>
  </si>
  <si>
    <t>4003949963</t>
  </si>
  <si>
    <t>3013372725</t>
  </si>
  <si>
    <t>IT011E10056041</t>
  </si>
  <si>
    <t>4003720634</t>
  </si>
  <si>
    <t>3004429767</t>
  </si>
  <si>
    <t>200002387610</t>
  </si>
  <si>
    <t>IT011E10056042</t>
  </si>
  <si>
    <t>4003720732</t>
  </si>
  <si>
    <t>3004429769</t>
  </si>
  <si>
    <t>200002387611</t>
  </si>
  <si>
    <t>IT011E10055414</t>
  </si>
  <si>
    <t>4004221983</t>
  </si>
  <si>
    <t>3021318659</t>
  </si>
  <si>
    <t>IT011E10071681</t>
  </si>
  <si>
    <t>4003883317</t>
  </si>
  <si>
    <t>3013371810</t>
  </si>
  <si>
    <t>IT011E10066027</t>
  </si>
  <si>
    <t>4003990014</t>
  </si>
  <si>
    <t>3013372820</t>
  </si>
  <si>
    <t>200003950690</t>
  </si>
  <si>
    <t>1002592803</t>
  </si>
  <si>
    <t>CONDOMINIO MORGAGNI</t>
  </si>
  <si>
    <t>IT011E10092232</t>
  </si>
  <si>
    <t>4003622483</t>
  </si>
  <si>
    <t>3013372024</t>
  </si>
  <si>
    <t>IT011E10021561</t>
  </si>
  <si>
    <t>4004210087</t>
  </si>
  <si>
    <t>3013372866</t>
  </si>
  <si>
    <t>IT011E10026493</t>
  </si>
  <si>
    <t>4004297189</t>
  </si>
  <si>
    <t>3013370701</t>
  </si>
  <si>
    <t>200002411228</t>
  </si>
  <si>
    <t>1001944322</t>
  </si>
  <si>
    <t>CONDOMINIO CERVINO 90</t>
  </si>
  <si>
    <t>VIA CERVINO 160</t>
  </si>
  <si>
    <t>94089280369</t>
  </si>
  <si>
    <t>IT011E10006755</t>
  </si>
  <si>
    <t>4003673311</t>
  </si>
  <si>
    <t>3013370726</t>
  </si>
  <si>
    <t>IT011E10100534</t>
  </si>
  <si>
    <t>4003967623</t>
  </si>
  <si>
    <t>3013569989</t>
  </si>
  <si>
    <t>200003650179</t>
  </si>
  <si>
    <t>IT011E10047350</t>
  </si>
  <si>
    <t>4004049300</t>
  </si>
  <si>
    <t>3010901197</t>
  </si>
  <si>
    <t>IT011E10335597</t>
  </si>
  <si>
    <t>4004101939</t>
  </si>
  <si>
    <t>3016483041</t>
  </si>
  <si>
    <t>200008210152</t>
  </si>
  <si>
    <t>IT011E10076356</t>
  </si>
  <si>
    <t>4003793053</t>
  </si>
  <si>
    <t>3013371007</t>
  </si>
  <si>
    <t>IT011E10144775</t>
  </si>
  <si>
    <t>4004062285</t>
  </si>
  <si>
    <t>3013373969</t>
  </si>
  <si>
    <t>IT011E10055413</t>
  </si>
  <si>
    <t>4004222090</t>
  </si>
  <si>
    <t>3021318695</t>
  </si>
  <si>
    <t>IT011E10004606</t>
  </si>
  <si>
    <t>4003942589</t>
  </si>
  <si>
    <t>3010901221</t>
  </si>
  <si>
    <t>200003775312</t>
  </si>
  <si>
    <t>IT011E10043879</t>
  </si>
  <si>
    <t>4003705690</t>
  </si>
  <si>
    <t>3013566421</t>
  </si>
  <si>
    <t>200006064202</t>
  </si>
  <si>
    <t>IT011E10015154</t>
  </si>
  <si>
    <t>4004287417</t>
  </si>
  <si>
    <t>3015522240</t>
  </si>
  <si>
    <t>IT011E10336369</t>
  </si>
  <si>
    <t>4004120164</t>
  </si>
  <si>
    <t>3013371029</t>
  </si>
  <si>
    <t>200003074970</t>
  </si>
  <si>
    <t>IT011E00106887</t>
  </si>
  <si>
    <t>4004120288</t>
  </si>
  <si>
    <t>3013590959</t>
  </si>
  <si>
    <t>200003265750</t>
  </si>
  <si>
    <t>IT011E10032047</t>
  </si>
  <si>
    <t>4004174422</t>
  </si>
  <si>
    <t>3013373523</t>
  </si>
  <si>
    <t>200002380281</t>
  </si>
  <si>
    <t>1001924342</t>
  </si>
  <si>
    <t>CONDOMINIO C A DALLA CHIESA 81</t>
  </si>
  <si>
    <t>IT011E10068797</t>
  </si>
  <si>
    <t>4003582755</t>
  </si>
  <si>
    <t>3013373473</t>
  </si>
  <si>
    <t>IT011E10039185</t>
  </si>
  <si>
    <t>4004300879</t>
  </si>
  <si>
    <t>3010901187</t>
  </si>
  <si>
    <t>IT011E10082956</t>
  </si>
  <si>
    <t>4004189252</t>
  </si>
  <si>
    <t>3013370656</t>
  </si>
  <si>
    <t>200002397965</t>
  </si>
  <si>
    <t>IT011E10077994</t>
  </si>
  <si>
    <t>4003894999</t>
  </si>
  <si>
    <t>3010901163</t>
  </si>
  <si>
    <t>IT011E10026558</t>
  </si>
  <si>
    <t>4004104101</t>
  </si>
  <si>
    <t>3010901161</t>
  </si>
  <si>
    <t>IT011E10025699</t>
  </si>
  <si>
    <t>4003736169</t>
  </si>
  <si>
    <t>3010901165</t>
  </si>
  <si>
    <t>200003784054</t>
  </si>
  <si>
    <t>1001945200</t>
  </si>
  <si>
    <t>CONDOMINIO SGARZERIA</t>
  </si>
  <si>
    <t>VIA SGARZERIA 10</t>
  </si>
  <si>
    <t>94035660367</t>
  </si>
  <si>
    <t>IT011E10086051</t>
  </si>
  <si>
    <t>4004035575</t>
  </si>
  <si>
    <t>3013372641</t>
  </si>
  <si>
    <t>200002390159</t>
  </si>
  <si>
    <t>1001930914</t>
  </si>
  <si>
    <t>CONDOMINIO AURELIO SAFFI 28</t>
  </si>
  <si>
    <t>IT011E10090449</t>
  </si>
  <si>
    <t>4003836674</t>
  </si>
  <si>
    <t>3013372570</t>
  </si>
  <si>
    <t>IT011E10005815</t>
  </si>
  <si>
    <t>4003591017</t>
  </si>
  <si>
    <t>3010901171</t>
  </si>
  <si>
    <t>200002433226</t>
  </si>
  <si>
    <t>IT011E10052386</t>
  </si>
  <si>
    <t>4003909547</t>
  </si>
  <si>
    <t>3013370692</t>
  </si>
  <si>
    <t>200002401173</t>
  </si>
  <si>
    <t>IT011E10032065</t>
  </si>
  <si>
    <t>4004162653</t>
  </si>
  <si>
    <t>3013370728</t>
  </si>
  <si>
    <t>IT011E10062461</t>
  </si>
  <si>
    <t>4004244167</t>
  </si>
  <si>
    <t>3013370855</t>
  </si>
  <si>
    <t>200002382241</t>
  </si>
  <si>
    <t>IT011E10075999</t>
  </si>
  <si>
    <t>4003636606</t>
  </si>
  <si>
    <t>3013372710</t>
  </si>
  <si>
    <t>200002382721</t>
  </si>
  <si>
    <t>IT011E10080012</t>
  </si>
  <si>
    <t>4004153023</t>
  </si>
  <si>
    <t>3013373920</t>
  </si>
  <si>
    <t>IT011E10081778</t>
  </si>
  <si>
    <t>4004269339</t>
  </si>
  <si>
    <t>3013370714</t>
  </si>
  <si>
    <t>IT011E10046701</t>
  </si>
  <si>
    <t>4003977973</t>
  </si>
  <si>
    <t>3013370662</t>
  </si>
  <si>
    <t>IT011E10010503</t>
  </si>
  <si>
    <t>4003799751</t>
  </si>
  <si>
    <t>3021353950</t>
  </si>
  <si>
    <t>200011133712</t>
  </si>
  <si>
    <t>IT011E10065005</t>
  </si>
  <si>
    <t>4004306447</t>
  </si>
  <si>
    <t>3013372828</t>
  </si>
  <si>
    <t>IT011E10009076</t>
  </si>
  <si>
    <t>4004144457</t>
  </si>
  <si>
    <t>3016479756</t>
  </si>
  <si>
    <t>200008211093</t>
  </si>
  <si>
    <t>IT011E10061679</t>
  </si>
  <si>
    <t>4004164696</t>
  </si>
  <si>
    <t>3013370681</t>
  </si>
  <si>
    <t>IT011E10019745</t>
  </si>
  <si>
    <t>4003592542</t>
  </si>
  <si>
    <t>3013370897</t>
  </si>
  <si>
    <t>IT011E10019597</t>
  </si>
  <si>
    <t>4003973943</t>
  </si>
  <si>
    <t>3013372558</t>
  </si>
  <si>
    <t>IT011E10021290</t>
  </si>
  <si>
    <t>4003963040</t>
  </si>
  <si>
    <t>3013372538</t>
  </si>
  <si>
    <t>IT011E10021291</t>
  </si>
  <si>
    <t>4003963050</t>
  </si>
  <si>
    <t>3013373903</t>
  </si>
  <si>
    <t>200002415067</t>
  </si>
  <si>
    <t>IT011E10076749</t>
  </si>
  <si>
    <t>4003840112</t>
  </si>
  <si>
    <t>3017756764</t>
  </si>
  <si>
    <t>200005122143</t>
  </si>
  <si>
    <t>IT011E10082630</t>
  </si>
  <si>
    <t>4003780201</t>
  </si>
  <si>
    <t>3013569901</t>
  </si>
  <si>
    <t>200004128956</t>
  </si>
  <si>
    <t>1001929541</t>
  </si>
  <si>
    <t>COND SOLE</t>
  </si>
  <si>
    <t>IT011E10032048</t>
  </si>
  <si>
    <t>4004175059</t>
  </si>
  <si>
    <t>3013370859</t>
  </si>
  <si>
    <t>200002380284</t>
  </si>
  <si>
    <t>1001924345</t>
  </si>
  <si>
    <t>IT011E10043428</t>
  </si>
  <si>
    <t>4004117239</t>
  </si>
  <si>
    <t>3013370740</t>
  </si>
  <si>
    <t>200002380056</t>
  </si>
  <si>
    <t>1001924177</t>
  </si>
  <si>
    <t>CONDOMINIO LOTTO 20</t>
  </si>
  <si>
    <t>VIA GUIDO GALLI 20</t>
  </si>
  <si>
    <t>IT011E10058565</t>
  </si>
  <si>
    <t>4004227329</t>
  </si>
  <si>
    <t>3013373434</t>
  </si>
  <si>
    <t>IT011E10002164</t>
  </si>
  <si>
    <t>4003672826</t>
  </si>
  <si>
    <t>3013371970</t>
  </si>
  <si>
    <t>IT011E10041004</t>
  </si>
  <si>
    <t>4003664331</t>
  </si>
  <si>
    <t>3013558395</t>
  </si>
  <si>
    <t>200006064166</t>
  </si>
  <si>
    <t>IT011E10045848</t>
  </si>
  <si>
    <t>4003612614</t>
  </si>
  <si>
    <t>3013569751</t>
  </si>
  <si>
    <t>200006076755</t>
  </si>
  <si>
    <t>1001932191</t>
  </si>
  <si>
    <t>IT011E10065622</t>
  </si>
  <si>
    <t>4004046172</t>
  </si>
  <si>
    <t>3013566407</t>
  </si>
  <si>
    <t>200006064323</t>
  </si>
  <si>
    <t>IT011E10069710</t>
  </si>
  <si>
    <t>4004038043</t>
  </si>
  <si>
    <t>3019221010</t>
  </si>
  <si>
    <t>200010040721</t>
  </si>
  <si>
    <t>IT011E10558596</t>
  </si>
  <si>
    <t>4003436087</t>
  </si>
  <si>
    <t>3013569710</t>
  </si>
  <si>
    <t>200006078092</t>
  </si>
  <si>
    <t>IT011E10079582</t>
  </si>
  <si>
    <t>4003808344</t>
  </si>
  <si>
    <t>3021708415</t>
  </si>
  <si>
    <t>IT011E10015117</t>
  </si>
  <si>
    <t>4004287453</t>
  </si>
  <si>
    <t>3015522251</t>
  </si>
  <si>
    <t>IT011E10092012</t>
  </si>
  <si>
    <t>4003704436</t>
  </si>
  <si>
    <t>3013558865</t>
  </si>
  <si>
    <t>200006064012</t>
  </si>
  <si>
    <t>IT011E10015259</t>
  </si>
  <si>
    <t>4003765091</t>
  </si>
  <si>
    <t>3004363535</t>
  </si>
  <si>
    <t>200002413460</t>
  </si>
  <si>
    <t>1001945746</t>
  </si>
  <si>
    <t>CONDOMINIO BONASI 13</t>
  </si>
  <si>
    <t>VIA ADEODATO BONASI 13</t>
  </si>
  <si>
    <t>94012650365</t>
  </si>
  <si>
    <t>IT011E10104386</t>
  </si>
  <si>
    <t>4003678190</t>
  </si>
  <si>
    <t>3013569842</t>
  </si>
  <si>
    <t>200003950672</t>
  </si>
  <si>
    <t>1002592758</t>
  </si>
  <si>
    <t>CONDOMINIO VENTURI 15-17</t>
  </si>
  <si>
    <t>IT011E10075984</t>
  </si>
  <si>
    <t>4003641679</t>
  </si>
  <si>
    <t>3013569823</t>
  </si>
  <si>
    <t>IT011E10114726</t>
  </si>
  <si>
    <t>4003657544</t>
  </si>
  <si>
    <t>3013371666</t>
  </si>
  <si>
    <t>IT011E10093419</t>
  </si>
  <si>
    <t>4003691205</t>
  </si>
  <si>
    <t>3010901213</t>
  </si>
  <si>
    <t>200002412585</t>
  </si>
  <si>
    <t>IT011E10035121</t>
  </si>
  <si>
    <t>4003742106</t>
  </si>
  <si>
    <t>3013372788</t>
  </si>
  <si>
    <t>200002455556</t>
  </si>
  <si>
    <t>IT011E10002781</t>
  </si>
  <si>
    <t>4003749163</t>
  </si>
  <si>
    <t>3011066017</t>
  </si>
  <si>
    <t>200005163503</t>
  </si>
  <si>
    <t>IT011E10072764</t>
  </si>
  <si>
    <t>4003755165</t>
  </si>
  <si>
    <t>3013569890</t>
  </si>
  <si>
    <t>200006076769</t>
  </si>
  <si>
    <t>IT011E10116229</t>
  </si>
  <si>
    <t>4004104936</t>
  </si>
  <si>
    <t>3013373562</t>
  </si>
  <si>
    <t>IT011E10055401</t>
  </si>
  <si>
    <t>4004222548</t>
  </si>
  <si>
    <t>3013370679</t>
  </si>
  <si>
    <t>IT011E10087488</t>
  </si>
  <si>
    <t>4003905806</t>
  </si>
  <si>
    <t>3013374030</t>
  </si>
  <si>
    <t>200002394806</t>
  </si>
  <si>
    <t>1001934038</t>
  </si>
  <si>
    <t>CONDOMINIO STRADA SAN FAUSTINO 92</t>
  </si>
  <si>
    <t>STRADA SAN FAUSTINO 92</t>
  </si>
  <si>
    <t>94027850364</t>
  </si>
  <si>
    <t>IT011E10055459</t>
  </si>
  <si>
    <t>4004215774</t>
  </si>
  <si>
    <t>3013370667</t>
  </si>
  <si>
    <t>200002398280</t>
  </si>
  <si>
    <t>IT011E10082218</t>
  </si>
  <si>
    <t>4004288066</t>
  </si>
  <si>
    <t>3013370705</t>
  </si>
  <si>
    <t>200002411081</t>
  </si>
  <si>
    <t>IT011E10045876</t>
  </si>
  <si>
    <t>4003612784</t>
  </si>
  <si>
    <t>3013370992</t>
  </si>
  <si>
    <t>200002392030</t>
  </si>
  <si>
    <t>1001932197</t>
  </si>
  <si>
    <t>CONDOMINIO DEI GIACINTI 164</t>
  </si>
  <si>
    <t>VIA DEI GIACINTI 164</t>
  </si>
  <si>
    <t>IT011E10082955</t>
  </si>
  <si>
    <t>4004188808</t>
  </si>
  <si>
    <t>3013370990</t>
  </si>
  <si>
    <t>200002397960</t>
  </si>
  <si>
    <t>IT011E10046496</t>
  </si>
  <si>
    <t>4004043841</t>
  </si>
  <si>
    <t>3013371925</t>
  </si>
  <si>
    <t>IT011E10337272</t>
  </si>
  <si>
    <t>4004129278</t>
  </si>
  <si>
    <t>3013371861</t>
  </si>
  <si>
    <t>IT011E10075332</t>
  </si>
  <si>
    <t>4004313749</t>
  </si>
  <si>
    <t>3013372701</t>
  </si>
  <si>
    <t>IT011E10090385</t>
  </si>
  <si>
    <t>4004200125</t>
  </si>
  <si>
    <t>3022152194</t>
  </si>
  <si>
    <t>200002391042</t>
  </si>
  <si>
    <t>1001931569</t>
  </si>
  <si>
    <t>CONDOMINIO MORA</t>
  </si>
  <si>
    <t>VIA SANTHIA' 65</t>
  </si>
  <si>
    <t>94101560368</t>
  </si>
  <si>
    <t>IT011E10144772</t>
  </si>
  <si>
    <t>4004062407</t>
  </si>
  <si>
    <t>3013570026</t>
  </si>
  <si>
    <t>200006078085</t>
  </si>
  <si>
    <t>IT011E10065141</t>
  </si>
  <si>
    <t>4004253670</t>
  </si>
  <si>
    <t>3020631770</t>
  </si>
  <si>
    <t>IT011E10065920</t>
  </si>
  <si>
    <t>4003990585</t>
  </si>
  <si>
    <t>3021888354</t>
  </si>
  <si>
    <t>200011539231</t>
  </si>
  <si>
    <t>IT011E10108134</t>
  </si>
  <si>
    <t>4004239271</t>
  </si>
  <si>
    <t>3013372645</t>
  </si>
  <si>
    <t>IT011E10108193</t>
  </si>
  <si>
    <t>4004239243</t>
  </si>
  <si>
    <t>3013372681</t>
  </si>
  <si>
    <t>IT011E10065004</t>
  </si>
  <si>
    <t>4004197085</t>
  </si>
  <si>
    <t>3013372858</t>
  </si>
  <si>
    <t>IT011E51009836</t>
  </si>
  <si>
    <t>4005355638</t>
  </si>
  <si>
    <t>3013566508</t>
  </si>
  <si>
    <t>200006064219</t>
  </si>
  <si>
    <t>IT011E10108024</t>
  </si>
  <si>
    <t>4004020621</t>
  </si>
  <si>
    <t>3013570016</t>
  </si>
  <si>
    <t>200006078083</t>
  </si>
  <si>
    <t>IT011E10009020</t>
  </si>
  <si>
    <t>4004068514</t>
  </si>
  <si>
    <t>3013558254</t>
  </si>
  <si>
    <t>200006064235</t>
  </si>
  <si>
    <t>IT011E10113055</t>
  </si>
  <si>
    <t>4003789549</t>
  </si>
  <si>
    <t>3013566502</t>
  </si>
  <si>
    <t>200006064336</t>
  </si>
  <si>
    <t>1001961007</t>
  </si>
  <si>
    <t>CONDOMINIO RUA PIOPPA</t>
  </si>
  <si>
    <t>RUA PIOPPA 19</t>
  </si>
  <si>
    <t>94101550369</t>
  </si>
  <si>
    <t>IT011E10041586</t>
  </si>
  <si>
    <t>4004169217</t>
  </si>
  <si>
    <t>3013558392</t>
  </si>
  <si>
    <t>200006064168</t>
  </si>
  <si>
    <t>IT011E10095065</t>
  </si>
  <si>
    <t>4004018872</t>
  </si>
  <si>
    <t>3013558277</t>
  </si>
  <si>
    <t>200006064151</t>
  </si>
  <si>
    <t>IT011E10065104</t>
  </si>
  <si>
    <t>4004246801</t>
  </si>
  <si>
    <t>3020631751</t>
  </si>
  <si>
    <t>IT011E10026015</t>
  </si>
  <si>
    <t>4004074788</t>
  </si>
  <si>
    <t>3019220635</t>
  </si>
  <si>
    <t>200010040669</t>
  </si>
  <si>
    <t>IT011E10026016</t>
  </si>
  <si>
    <t>4004075000</t>
  </si>
  <si>
    <t>3019220645</t>
  </si>
  <si>
    <t>200010040670</t>
  </si>
  <si>
    <t>IT011E53003153</t>
  </si>
  <si>
    <t>4005986632</t>
  </si>
  <si>
    <t>3013570216</t>
  </si>
  <si>
    <t>IT011E51004848</t>
  </si>
  <si>
    <t>4004903183</t>
  </si>
  <si>
    <t>3013566494</t>
  </si>
  <si>
    <t>200006064333</t>
  </si>
  <si>
    <t>IT011E10004567</t>
  </si>
  <si>
    <t>4003609677</t>
  </si>
  <si>
    <t>3015657741</t>
  </si>
  <si>
    <t>200006076745</t>
  </si>
  <si>
    <t>IT011E51008820</t>
  </si>
  <si>
    <t>4005326828</t>
  </si>
  <si>
    <t>3013570176</t>
  </si>
  <si>
    <t>IT011E10113600</t>
  </si>
  <si>
    <t>4004295987</t>
  </si>
  <si>
    <t>3013570150</t>
  </si>
  <si>
    <t>IT011E10071661</t>
  </si>
  <si>
    <t>4004286531</t>
  </si>
  <si>
    <t>3017739853</t>
  </si>
  <si>
    <t>200008927076</t>
  </si>
  <si>
    <t>IT011E10046529</t>
  </si>
  <si>
    <t>4003975107</t>
  </si>
  <si>
    <t>3021888291</t>
  </si>
  <si>
    <t>200011537922</t>
  </si>
  <si>
    <t>IT011E10019587</t>
  </si>
  <si>
    <t>4003973322</t>
  </si>
  <si>
    <t>3010901143</t>
  </si>
  <si>
    <t>IT011E10007681</t>
  </si>
  <si>
    <t>4003766943</t>
  </si>
  <si>
    <t>3010901147</t>
  </si>
  <si>
    <t>200004128946</t>
  </si>
  <si>
    <t>IT011E10007612</t>
  </si>
  <si>
    <t>4004313455</t>
  </si>
  <si>
    <t>3010901151</t>
  </si>
  <si>
    <t>IT011E10059811</t>
  </si>
  <si>
    <t>4003941076</t>
  </si>
  <si>
    <t>3010901159</t>
  </si>
  <si>
    <t>200003774019</t>
  </si>
  <si>
    <t>IT011E10077985</t>
  </si>
  <si>
    <t>4003871050</t>
  </si>
  <si>
    <t>3010901169</t>
  </si>
  <si>
    <t>IT011E10101802</t>
  </si>
  <si>
    <t>4004288571</t>
  </si>
  <si>
    <t>3010901179</t>
  </si>
  <si>
    <t>200002382329</t>
  </si>
  <si>
    <t>IT011E10032431</t>
  </si>
  <si>
    <t>4003813142</t>
  </si>
  <si>
    <t>3010901189</t>
  </si>
  <si>
    <t>IT011E10006034</t>
  </si>
  <si>
    <t>4003981894</t>
  </si>
  <si>
    <t>3010901201</t>
  </si>
  <si>
    <t>IT011E10073586</t>
  </si>
  <si>
    <t>4004088067</t>
  </si>
  <si>
    <t>3016483477</t>
  </si>
  <si>
    <t>200008210763</t>
  </si>
  <si>
    <t>IT011E10056043</t>
  </si>
  <si>
    <t>4004064269</t>
  </si>
  <si>
    <t>3016463561</t>
  </si>
  <si>
    <t>200008206679</t>
  </si>
  <si>
    <t>IT011E10082954</t>
  </si>
  <si>
    <t>4004188906</t>
  </si>
  <si>
    <t>3013372581</t>
  </si>
  <si>
    <t>200003950664</t>
  </si>
  <si>
    <t>1002592734</t>
  </si>
  <si>
    <t>CONDOMINIO LOTTO V</t>
  </si>
  <si>
    <t>VIA GIUSEPPE RIBERA 18, 24</t>
  </si>
  <si>
    <t>IT011E10103634</t>
  </si>
  <si>
    <t>4004025004</t>
  </si>
  <si>
    <t>3013372755</t>
  </si>
  <si>
    <t>IT011E10050479</t>
  </si>
  <si>
    <t>4004255048</t>
  </si>
  <si>
    <t>3013372782</t>
  </si>
  <si>
    <t>IT011E10092934</t>
  </si>
  <si>
    <t>4003828095</t>
  </si>
  <si>
    <t>3013373648</t>
  </si>
  <si>
    <t>200002377331</t>
  </si>
  <si>
    <t>IT011E10007359</t>
  </si>
  <si>
    <t>4004031807</t>
  </si>
  <si>
    <t>3013372022</t>
  </si>
  <si>
    <t>IT011E10051223</t>
  </si>
  <si>
    <t>4003688014</t>
  </si>
  <si>
    <t>3013370907</t>
  </si>
  <si>
    <t>IT011E10055597</t>
  </si>
  <si>
    <t>4004047340</t>
  </si>
  <si>
    <t>3013372032</t>
  </si>
  <si>
    <t>IT011E10114727</t>
  </si>
  <si>
    <t>4003656949</t>
  </si>
  <si>
    <t>3013372476</t>
  </si>
  <si>
    <t>IT011E10064570</t>
  </si>
  <si>
    <t>4004281071</t>
  </si>
  <si>
    <t>3013370712</t>
  </si>
  <si>
    <t>200002410978</t>
  </si>
  <si>
    <t>1001944170</t>
  </si>
  <si>
    <t>CONDOMINIO LOTTO 38 39</t>
  </si>
  <si>
    <t>IT011E10015155</t>
  </si>
  <si>
    <t>4004287359</t>
  </si>
  <si>
    <t>3013660361</t>
  </si>
  <si>
    <t>IT011E10021652</t>
  </si>
  <si>
    <t>4004226024</t>
  </si>
  <si>
    <t>3013370842</t>
  </si>
  <si>
    <t>IT011E10072622</t>
  </si>
  <si>
    <t>4003885473</t>
  </si>
  <si>
    <t>3013372790</t>
  </si>
  <si>
    <t>IT011E10031251</t>
  </si>
  <si>
    <t>4003843667</t>
  </si>
  <si>
    <t>3013372482</t>
  </si>
  <si>
    <t>200002388844</t>
  </si>
  <si>
    <t>1001930004</t>
  </si>
  <si>
    <t>CONDOMINIO LUCE ASCENSOR</t>
  </si>
  <si>
    <t>IT011E10010754</t>
  </si>
  <si>
    <t>4003812846</t>
  </si>
  <si>
    <t>3013371976</t>
  </si>
  <si>
    <t>200003951348</t>
  </si>
  <si>
    <t>1002593048</t>
  </si>
  <si>
    <t>CONDOMINIO SUPERCONDOMINIO J. BAROZZI</t>
  </si>
  <si>
    <t>IT011E10093105</t>
  </si>
  <si>
    <t>4003966233</t>
  </si>
  <si>
    <t>3013370768</t>
  </si>
  <si>
    <t>IT011E10099897</t>
  </si>
  <si>
    <t>4004142717</t>
  </si>
  <si>
    <t>3021345568</t>
  </si>
  <si>
    <t>IT001E48015206</t>
  </si>
  <si>
    <t>4005772918</t>
  </si>
  <si>
    <t>3021061033</t>
  </si>
  <si>
    <t>IT011E10068551</t>
  </si>
  <si>
    <t>4003819901</t>
  </si>
  <si>
    <t>3019153390</t>
  </si>
  <si>
    <t>IT011E53006720</t>
  </si>
  <si>
    <t>4006374409</t>
  </si>
  <si>
    <t>3015778017</t>
  </si>
  <si>
    <t>IT011E10108681</t>
  </si>
  <si>
    <t>4003725133</t>
  </si>
  <si>
    <t>3004329931</t>
  </si>
  <si>
    <t>200002406563</t>
  </si>
  <si>
    <t>IT011E10069742</t>
  </si>
  <si>
    <t>4004246391</t>
  </si>
  <si>
    <t>3019261034</t>
  </si>
  <si>
    <t>IT011E10088380</t>
  </si>
  <si>
    <t>4004196434</t>
  </si>
  <si>
    <t>3013373401</t>
  </si>
  <si>
    <t>IT011E10331867</t>
  </si>
  <si>
    <t>4003726772</t>
  </si>
  <si>
    <t>3004161796</t>
  </si>
  <si>
    <t>200002563451</t>
  </si>
  <si>
    <t>IT011E10019744</t>
  </si>
  <si>
    <t>4003592558</t>
  </si>
  <si>
    <t>3013373409</t>
  </si>
  <si>
    <t>200002386255</t>
  </si>
  <si>
    <t>1001928345</t>
  </si>
  <si>
    <t>IT011E10019746</t>
  </si>
  <si>
    <t>4003592564</t>
  </si>
  <si>
    <t>3013373895</t>
  </si>
  <si>
    <t>200002386256</t>
  </si>
  <si>
    <t>1001928346</t>
  </si>
  <si>
    <t>IT011E10556666</t>
  </si>
  <si>
    <t>4003398725</t>
  </si>
  <si>
    <t>3013373650</t>
  </si>
  <si>
    <t>IT011E10072565</t>
  </si>
  <si>
    <t>4003599259</t>
  </si>
  <si>
    <t>3013372055</t>
  </si>
  <si>
    <t>200002559861</t>
  </si>
  <si>
    <t>1001925227</t>
  </si>
  <si>
    <t>IT011E53021849</t>
  </si>
  <si>
    <t>4009212677</t>
  </si>
  <si>
    <t>3019805359</t>
  </si>
  <si>
    <t>HHCON24</t>
  </si>
  <si>
    <t>IT011E10118556</t>
  </si>
  <si>
    <t>4004312875</t>
  </si>
  <si>
    <t>3013373442</t>
  </si>
  <si>
    <t>IT011E53000427</t>
  </si>
  <si>
    <t>4005751473</t>
  </si>
  <si>
    <t>3013551705</t>
  </si>
  <si>
    <t>200006064158</t>
  </si>
  <si>
    <t>IT011E10071294</t>
  </si>
  <si>
    <t>4003691066</t>
  </si>
  <si>
    <t>3013569850</t>
  </si>
  <si>
    <t>200003779592</t>
  </si>
  <si>
    <t>IT011E10095057</t>
  </si>
  <si>
    <t>4004018675</t>
  </si>
  <si>
    <t>3013558263</t>
  </si>
  <si>
    <t>200006063990</t>
  </si>
  <si>
    <t>IT011E10164552</t>
  </si>
  <si>
    <t>4003896269</t>
  </si>
  <si>
    <t>3005643952</t>
  </si>
  <si>
    <t>200003121164</t>
  </si>
  <si>
    <t>IT011E10336374</t>
  </si>
  <si>
    <t>4004122962</t>
  </si>
  <si>
    <t>3013371092</t>
  </si>
  <si>
    <t>IT011E10336372</t>
  </si>
  <si>
    <t>4004121080</t>
  </si>
  <si>
    <t>3013371554</t>
  </si>
  <si>
    <t>IT011E10274008</t>
  </si>
  <si>
    <t>4003595892</t>
  </si>
  <si>
    <t>3013558869</t>
  </si>
  <si>
    <t>200006064179</t>
  </si>
  <si>
    <t>IT011E10274009</t>
  </si>
  <si>
    <t>4003595995</t>
  </si>
  <si>
    <t>3013558876</t>
  </si>
  <si>
    <t>200006064180</t>
  </si>
  <si>
    <t>IT011E10166407</t>
  </si>
  <si>
    <t>4003801564</t>
  </si>
  <si>
    <t>3013569918</t>
  </si>
  <si>
    <t>200006078086</t>
  </si>
  <si>
    <t>IT011E10039086</t>
  </si>
  <si>
    <t>4003783839</t>
  </si>
  <si>
    <t>3013371603</t>
  </si>
  <si>
    <t>IT011E10118048</t>
  </si>
  <si>
    <t>4003787753</t>
  </si>
  <si>
    <t>3013372536</t>
  </si>
  <si>
    <t>IT011E10010501</t>
  </si>
  <si>
    <t>4003799659</t>
  </si>
  <si>
    <t>3013558275</t>
  </si>
  <si>
    <t>200006063991</t>
  </si>
  <si>
    <t>IT011E10064452</t>
  </si>
  <si>
    <t>4004240932</t>
  </si>
  <si>
    <t>3010901125</t>
  </si>
  <si>
    <t>IT011E10101750</t>
  </si>
  <si>
    <t>4004277566</t>
  </si>
  <si>
    <t>3010901135</t>
  </si>
  <si>
    <t>IT011E10009469</t>
  </si>
  <si>
    <t>4004184216</t>
  </si>
  <si>
    <t>3011065727</t>
  </si>
  <si>
    <t>200005163508</t>
  </si>
  <si>
    <t>MO020000000005</t>
  </si>
  <si>
    <t>4003888574</t>
  </si>
  <si>
    <t>3004479246</t>
  </si>
  <si>
    <t>200002416906</t>
  </si>
  <si>
    <t>1001959121</t>
  </si>
  <si>
    <t>TELERISCALDAMENTO</t>
  </si>
  <si>
    <t>CONDOMINIO NASI CENTRO COMM.</t>
  </si>
  <si>
    <t>0000MO0100003066</t>
  </si>
  <si>
    <t>4005670942</t>
  </si>
  <si>
    <t>3020258353</t>
  </si>
  <si>
    <t>200010580382</t>
  </si>
  <si>
    <t>TLR COND A</t>
  </si>
  <si>
    <t>MO020000000004</t>
  </si>
  <si>
    <t>4003888549</t>
  </si>
  <si>
    <t>3019039667</t>
  </si>
  <si>
    <t>200002416905</t>
  </si>
  <si>
    <t>1001959120</t>
  </si>
  <si>
    <t>TLR COND B</t>
  </si>
  <si>
    <t>CONDOMINIO G NASI</t>
  </si>
  <si>
    <t>0000MO0100003080</t>
  </si>
  <si>
    <t>4005670939</t>
  </si>
  <si>
    <t>3019039710</t>
  </si>
  <si>
    <t>200004089702</t>
  </si>
  <si>
    <t>1001935179</t>
  </si>
  <si>
    <t>VIA FRANCESCO BACONE 12, 1</t>
  </si>
  <si>
    <t>MO010000000242</t>
  </si>
  <si>
    <t>4003902031</t>
  </si>
  <si>
    <t>3019044307</t>
  </si>
  <si>
    <t>200002416938</t>
  </si>
  <si>
    <t>1001959179</t>
  </si>
  <si>
    <t>VIA GALILEO GALILEI 150</t>
  </si>
  <si>
    <t>Business partner</t>
  </si>
  <si>
    <t>Via</t>
  </si>
  <si>
    <t>Numero civico</t>
  </si>
  <si>
    <t xml:space="preserve">comune </t>
  </si>
  <si>
    <t>prov</t>
  </si>
  <si>
    <t>cod fisc</t>
  </si>
  <si>
    <t>VIA GIAN BATTISTA MORGAGNI</t>
  </si>
  <si>
    <t>45</t>
  </si>
  <si>
    <t>VIA PIELLA</t>
  </si>
  <si>
    <t>13</t>
  </si>
  <si>
    <t>CASTELLO CONDOMINIO</t>
  </si>
  <si>
    <t>VIA CASTELLO</t>
  </si>
  <si>
    <t>11</t>
  </si>
  <si>
    <t>VIA ANTONIO PERETTI</t>
  </si>
  <si>
    <t>58</t>
  </si>
  <si>
    <t>VIA DEI GIACINTI</t>
  </si>
  <si>
    <t>14</t>
  </si>
  <si>
    <t>1001932262</t>
  </si>
  <si>
    <t>CENTRO COMMLE S DAMASO</t>
  </si>
  <si>
    <t>1001960906</t>
  </si>
  <si>
    <t>CIMCA SRL</t>
  </si>
  <si>
    <t>VIALE DELLO ZODIACO</t>
  </si>
  <si>
    <t>1</t>
  </si>
  <si>
    <t>00248520298</t>
  </si>
  <si>
    <t>VIALE DELL'AUTODROMO</t>
  </si>
  <si>
    <t>164</t>
  </si>
  <si>
    <t>VIA CIVIDALE</t>
  </si>
  <si>
    <t>71</t>
  </si>
  <si>
    <t>VIA PIETRO GIARDINI</t>
  </si>
  <si>
    <t>396</t>
  </si>
  <si>
    <t>398</t>
  </si>
  <si>
    <t>VIA ANTONIO CARDARELLI</t>
  </si>
  <si>
    <t>5</t>
  </si>
  <si>
    <t>1001925862</t>
  </si>
  <si>
    <t>COND FRANCA</t>
  </si>
  <si>
    <t>VIALE GIOVANNI AMENDOLA</t>
  </si>
  <si>
    <t>649</t>
  </si>
  <si>
    <t>VIA VITERBO</t>
  </si>
  <si>
    <t>60</t>
  </si>
  <si>
    <t>VIA GIROLAMO GRAZIANI</t>
  </si>
  <si>
    <t>27</t>
  </si>
  <si>
    <t>VIA PANFILO SASSI</t>
  </si>
  <si>
    <t>222</t>
  </si>
  <si>
    <t>1001925377</t>
  </si>
  <si>
    <t>COND GUICCIARDINI SERVIZI NE</t>
  </si>
  <si>
    <t>VIA DEGLI SCARLATTI</t>
  </si>
  <si>
    <t>181</t>
  </si>
  <si>
    <t>1001929148</t>
  </si>
  <si>
    <t>VIALE CARLO SIGONIO</t>
  </si>
  <si>
    <t>420</t>
  </si>
  <si>
    <t>VIA ANTONIO ARALDI</t>
  </si>
  <si>
    <t>34</t>
  </si>
  <si>
    <t>1001959025</t>
  </si>
  <si>
    <t>COND MARTINI RICCI</t>
  </si>
  <si>
    <t>VIA PAOLO RUFFINI</t>
  </si>
  <si>
    <t>80022820361</t>
  </si>
  <si>
    <t>VIA NICCOLO' DALL'ARCA</t>
  </si>
  <si>
    <t>61</t>
  </si>
  <si>
    <t>63</t>
  </si>
  <si>
    <t>VIA CAMILLO GOLGI</t>
  </si>
  <si>
    <t>42</t>
  </si>
  <si>
    <t>VIA GIUSEPPE M. BONDIGLI</t>
  </si>
  <si>
    <t>131</t>
  </si>
  <si>
    <t>VIA PASTRENGO</t>
  </si>
  <si>
    <t>46</t>
  </si>
  <si>
    <t>290</t>
  </si>
  <si>
    <t>VIA NONANTOLANA</t>
  </si>
  <si>
    <t>365</t>
  </si>
  <si>
    <t>1001958969</t>
  </si>
  <si>
    <t>COND PRATO VERDE B12</t>
  </si>
  <si>
    <t>353</t>
  </si>
  <si>
    <t>1001958970</t>
  </si>
  <si>
    <t>COND PRATO VERDE B5</t>
  </si>
  <si>
    <t>1001958968</t>
  </si>
  <si>
    <t>COND PRATO VERDE B6</t>
  </si>
  <si>
    <t>343</t>
  </si>
  <si>
    <t>1001958798</t>
  </si>
  <si>
    <t>COND PRATOVERDE B7</t>
  </si>
  <si>
    <t>VIA LUIGI CERRETTI</t>
  </si>
  <si>
    <t>53</t>
  </si>
  <si>
    <t>1001929927</t>
  </si>
  <si>
    <t>COND SMERALDO CASA A</t>
  </si>
  <si>
    <t>VIA LUIGI CARBONIERI</t>
  </si>
  <si>
    <t>64</t>
  </si>
  <si>
    <t>1001927995</t>
  </si>
  <si>
    <t>VIA MARIO BONACINI</t>
  </si>
  <si>
    <t>304</t>
  </si>
  <si>
    <t>80O16060362</t>
  </si>
  <si>
    <t>VIALE DELLA RESISTENZA</t>
  </si>
  <si>
    <t>52</t>
  </si>
  <si>
    <t>VIA LAZZARO SPALLANZANI</t>
  </si>
  <si>
    <t>30</t>
  </si>
  <si>
    <t>VIA FORTUNATO TAMBURINI</t>
  </si>
  <si>
    <t>173</t>
  </si>
  <si>
    <t>169</t>
  </si>
  <si>
    <t>VIA REPUBBLICA DI MONTEFIORINO</t>
  </si>
  <si>
    <t>40</t>
  </si>
  <si>
    <t>1001936216</t>
  </si>
  <si>
    <t>COND VECCHIO MULINO</t>
  </si>
  <si>
    <t>STRADELLO DEL LUZZO</t>
  </si>
  <si>
    <t>200</t>
  </si>
  <si>
    <t>432</t>
  </si>
  <si>
    <t>VIA BORGHETTO</t>
  </si>
  <si>
    <t>16</t>
  </si>
  <si>
    <t>VIA CASTELNUOVO RANGONE</t>
  </si>
  <si>
    <t>194</t>
  </si>
  <si>
    <t>90</t>
  </si>
  <si>
    <t>1001959045</t>
  </si>
  <si>
    <t>COND. IMMOB. EST N. 6</t>
  </si>
  <si>
    <t>VIA LODOVICO LANA</t>
  </si>
  <si>
    <t>8</t>
  </si>
  <si>
    <t>VIA LUCA SIGNORELLI</t>
  </si>
  <si>
    <t>1001929120</t>
  </si>
  <si>
    <t>COND.IMMOBILIARE EST 6</t>
  </si>
  <si>
    <t>VIA PIETRO SILIGARDI</t>
  </si>
  <si>
    <t>VIA GIUSEPPE RIBERA</t>
  </si>
  <si>
    <t>24</t>
  </si>
  <si>
    <t>188</t>
  </si>
  <si>
    <t>CONDOMINIO</t>
  </si>
  <si>
    <t>RUA PIOPPA</t>
  </si>
  <si>
    <t>19</t>
  </si>
  <si>
    <t>VIA ANTONIO PACINOTTI</t>
  </si>
  <si>
    <t>VIA SANTE FATTORI</t>
  </si>
  <si>
    <t>12</t>
  </si>
  <si>
    <t>1001923616</t>
  </si>
  <si>
    <t>STRADA MORANE</t>
  </si>
  <si>
    <t>281</t>
  </si>
  <si>
    <t>VIA ENRICO TOTI</t>
  </si>
  <si>
    <t>87</t>
  </si>
  <si>
    <t>VIA ADEODATO BONASI</t>
  </si>
  <si>
    <t>CORSO ADRIANO</t>
  </si>
  <si>
    <t>82</t>
  </si>
  <si>
    <t>VIA GREGORIO AGNINI</t>
  </si>
  <si>
    <t>73</t>
  </si>
  <si>
    <t>VIA GIOVANNI GUARESCHI</t>
  </si>
  <si>
    <t>123</t>
  </si>
  <si>
    <t>VIA DEL FRASSINO</t>
  </si>
  <si>
    <t>6</t>
  </si>
  <si>
    <t>VIA CERVINO</t>
  </si>
  <si>
    <t>VIA ALFONSO PIAZZA</t>
  </si>
  <si>
    <t>15</t>
  </si>
  <si>
    <t>VIA ANTONIO ALLEGRI</t>
  </si>
  <si>
    <t>125</t>
  </si>
  <si>
    <t>VIA MADRE TERESA DI CALCUTTA</t>
  </si>
  <si>
    <t>1002006586</t>
  </si>
  <si>
    <t>VIA UMBERTO TIRELLI</t>
  </si>
  <si>
    <t>94109390363</t>
  </si>
  <si>
    <t>25</t>
  </si>
  <si>
    <t>VIA ARSENIO CRESPELLANI</t>
  </si>
  <si>
    <t>170</t>
  </si>
  <si>
    <t>172</t>
  </si>
  <si>
    <t>VIA ASIAGO</t>
  </si>
  <si>
    <t>85</t>
  </si>
  <si>
    <t>VIA AURELIO SAFFI</t>
  </si>
  <si>
    <t>26</t>
  </si>
  <si>
    <t>28</t>
  </si>
  <si>
    <t>VIA CIRCONDARIA SUD</t>
  </si>
  <si>
    <t>179</t>
  </si>
  <si>
    <t>1001933627</t>
  </si>
  <si>
    <t>VIA FRANCESCO NICOLI</t>
  </si>
  <si>
    <t>191</t>
  </si>
  <si>
    <t>CNDARR01A23B456C</t>
  </si>
  <si>
    <t>1001933628</t>
  </si>
  <si>
    <t>80008660369</t>
  </si>
  <si>
    <t>VIA TINCANI E MARTELLI</t>
  </si>
  <si>
    <t>VIA BOLDRINI ADELMO</t>
  </si>
  <si>
    <t>VIA GIOVANNI SPAGGIARI</t>
  </si>
  <si>
    <t>91</t>
  </si>
  <si>
    <t>VIALE JACOPO BAROZZI</t>
  </si>
  <si>
    <t>74</t>
  </si>
  <si>
    <t>VIA VINCENZO BELLINI</t>
  </si>
  <si>
    <t>20</t>
  </si>
  <si>
    <t>VIA FRANCESCO BACONE</t>
  </si>
  <si>
    <t>CORSO MARTIRI</t>
  </si>
  <si>
    <t>294</t>
  </si>
  <si>
    <t>171</t>
  </si>
  <si>
    <t>VIA ANTONIO CONSETTI</t>
  </si>
  <si>
    <t>44</t>
  </si>
  <si>
    <t>VIA TITO SPERI</t>
  </si>
  <si>
    <t>4</t>
  </si>
  <si>
    <t>100</t>
  </si>
  <si>
    <t>VIA VINCENZO BORELLI</t>
  </si>
  <si>
    <t>VIA BRAMANTE</t>
  </si>
  <si>
    <t>VIA MICHELANGELO BUONARROTI</t>
  </si>
  <si>
    <t>VIA C A DALLA CHIESA</t>
  </si>
  <si>
    <t>81</t>
  </si>
  <si>
    <t>VIA CA' DEL VENTO</t>
  </si>
  <si>
    <t>7</t>
  </si>
  <si>
    <t>VIA CAMOGLI</t>
  </si>
  <si>
    <t>47</t>
  </si>
  <si>
    <t>VIA CAMPANELLA</t>
  </si>
  <si>
    <t>55</t>
  </si>
  <si>
    <t>CORSO CANALGRANDE</t>
  </si>
  <si>
    <t>VIA CANALINO</t>
  </si>
  <si>
    <t>79</t>
  </si>
  <si>
    <t>1001928104</t>
  </si>
  <si>
    <t>CONDOMINIO CANTELLI 15</t>
  </si>
  <si>
    <t>VIA JACOPO CANTELLI</t>
  </si>
  <si>
    <t>94078130369</t>
  </si>
  <si>
    <t>341</t>
  </si>
  <si>
    <t>VIA NINO CAPPELLI</t>
  </si>
  <si>
    <t>VIA GIAN MARIA BARBIERI</t>
  </si>
  <si>
    <t>VIA CARLO MAROZZO</t>
  </si>
  <si>
    <t>36</t>
  </si>
  <si>
    <t>VIA CARLO ZUCCHI</t>
  </si>
  <si>
    <t>228</t>
  </si>
  <si>
    <t>VIA CARRARA</t>
  </si>
  <si>
    <t>VIALE DON GIOVANNI MINZONI</t>
  </si>
  <si>
    <t>150</t>
  </si>
  <si>
    <t>1001925692</t>
  </si>
  <si>
    <t>94023730360</t>
  </si>
  <si>
    <t>VIA GIULIO BENASSI</t>
  </si>
  <si>
    <t>VIA TOMMASO CASINI</t>
  </si>
  <si>
    <t>STRADELLO BAGNESI</t>
  </si>
  <si>
    <t>VIA CASTELLARO</t>
  </si>
  <si>
    <t>39</t>
  </si>
  <si>
    <t>VIA ANGELO CATELANI</t>
  </si>
  <si>
    <t>35</t>
  </si>
  <si>
    <t>VIA JACOPO CAVEDONE</t>
  </si>
  <si>
    <t>78</t>
  </si>
  <si>
    <t>1002593064</t>
  </si>
  <si>
    <t>CONDOMINIO CENTRO COMM.LE S.DAMASO</t>
  </si>
  <si>
    <t>SN</t>
  </si>
  <si>
    <t>119</t>
  </si>
  <si>
    <t>1001944285</t>
  </si>
  <si>
    <t>CONDOMINIO CERVINO 68</t>
  </si>
  <si>
    <t>68</t>
  </si>
  <si>
    <t>94018300361</t>
  </si>
  <si>
    <t>160</t>
  </si>
  <si>
    <t>VIA UMBERTO ZURLINI</t>
  </si>
  <si>
    <t>41</t>
  </si>
  <si>
    <t>VIA GANACETO</t>
  </si>
  <si>
    <t>VIA GALILEO GALILEI</t>
  </si>
  <si>
    <t>VIA FRANCESCO MALIPIERO</t>
  </si>
  <si>
    <t>23</t>
  </si>
  <si>
    <t>204</t>
  </si>
  <si>
    <t>VIA GIROLAMO CORRIDORE</t>
  </si>
  <si>
    <t>22</t>
  </si>
  <si>
    <t>VIA ZANOLINI</t>
  </si>
  <si>
    <t>VIA GIACOMO PUCCINI</t>
  </si>
  <si>
    <t>67</t>
  </si>
  <si>
    <t>VIA DOMENICO CUCCHIARI</t>
  </si>
  <si>
    <t>VIA D'AVIA NORD</t>
  </si>
  <si>
    <t>31</t>
  </si>
  <si>
    <t>STRADA CONTORNO COGNENTO</t>
  </si>
  <si>
    <t>VIA FABRIZIO DE ANDRE'</t>
  </si>
  <si>
    <t>VIA DE' CORREGGI</t>
  </si>
  <si>
    <t>10</t>
  </si>
  <si>
    <t>VIA BARTOLOMEO DE' POLLI</t>
  </si>
  <si>
    <t>43</t>
  </si>
  <si>
    <t>59</t>
  </si>
  <si>
    <t>VIA ERCOLE DE ROBERTI</t>
  </si>
  <si>
    <t>VIA DEGLI ALPINI</t>
  </si>
  <si>
    <t>STRADELLO SCARTAZZETTA</t>
  </si>
  <si>
    <t>37</t>
  </si>
  <si>
    <t>VIA DELLE DALIE</t>
  </si>
  <si>
    <t>3</t>
  </si>
  <si>
    <t>156</t>
  </si>
  <si>
    <t>VIALE DELLA PACE</t>
  </si>
  <si>
    <t>140</t>
  </si>
  <si>
    <t>VIA BARTOLOMEO BELLINCINI</t>
  </si>
  <si>
    <t>33</t>
  </si>
  <si>
    <t>VIA CAMILLO PAGLIANI</t>
  </si>
  <si>
    <t>17</t>
  </si>
  <si>
    <t>VIA VASCO DE GAMA</t>
  </si>
  <si>
    <t>56</t>
  </si>
  <si>
    <t>137</t>
  </si>
  <si>
    <t>VIA NICOLA PISANO</t>
  </si>
  <si>
    <t>VIA SALUZZO</t>
  </si>
  <si>
    <t>VIA MAFALDA DI SAVOIA</t>
  </si>
  <si>
    <t>1001929905</t>
  </si>
  <si>
    <t>CONDOMINIO DI ASCENS SCA</t>
  </si>
  <si>
    <t>1001936942</t>
  </si>
  <si>
    <t>CONDOMINIO DI SCALE BRUC</t>
  </si>
  <si>
    <t>VIA STEFANO GIOVANNI MARIANINI</t>
  </si>
  <si>
    <t>VIA GABRIELLA DEGLI ESPOSTI</t>
  </si>
  <si>
    <t>PIAZZALE FRANCESCO TORTI</t>
  </si>
  <si>
    <t>VIA BERNARDINO CERVI</t>
  </si>
  <si>
    <t>VIA GIUSEPPE DI VITTORIO</t>
  </si>
  <si>
    <t>VIA GIOVANNI PASCOLI</t>
  </si>
  <si>
    <t>VIA MARIO VELLANI MARCHI</t>
  </si>
  <si>
    <t>VIA DOGARO</t>
  </si>
  <si>
    <t>1/5</t>
  </si>
  <si>
    <t>VIA DOMENICO ROCOCCIOLO</t>
  </si>
  <si>
    <t>32</t>
  </si>
  <si>
    <t>VIA DON ZENO SALTINI</t>
  </si>
  <si>
    <t>625</t>
  </si>
  <si>
    <t>1001935626</t>
  </si>
  <si>
    <t>CONDOMINIO ELLE COGNENTO</t>
  </si>
  <si>
    <t>VIA EMILIA EST</t>
  </si>
  <si>
    <t>351</t>
  </si>
  <si>
    <t>1001933822</t>
  </si>
  <si>
    <t>CONDOMINIO ENRICO FERMI 111</t>
  </si>
  <si>
    <t>VIA ENRICO FERMI</t>
  </si>
  <si>
    <t>111</t>
  </si>
  <si>
    <t>VIA GIAN BATTISTA LULLI</t>
  </si>
  <si>
    <t>VIA UCCELLIERA</t>
  </si>
  <si>
    <t>1001923610</t>
  </si>
  <si>
    <t>CONDOMINIO EX GESCAL</t>
  </si>
  <si>
    <t>1001923611</t>
  </si>
  <si>
    <t>1001923614</t>
  </si>
  <si>
    <t>1001923618</t>
  </si>
  <si>
    <t>1001923623</t>
  </si>
  <si>
    <t>1001923626</t>
  </si>
  <si>
    <t>1001921732</t>
  </si>
  <si>
    <t>CONDOMINIO EX SOLMI 4° LOTTO</t>
  </si>
  <si>
    <t>VIA TOMMASO BADIA</t>
  </si>
  <si>
    <t>VIA BERGAMO</t>
  </si>
  <si>
    <t>223</t>
  </si>
  <si>
    <t>VIA FRATELLI ROSSELLI</t>
  </si>
  <si>
    <t>VIA CONTARDO FERRINI</t>
  </si>
  <si>
    <t>92</t>
  </si>
  <si>
    <t>VIA OSOPPO</t>
  </si>
  <si>
    <t>CONDOMINIO  FILIPPO BRUNELLESCHI 11</t>
  </si>
  <si>
    <t>VIA FILIPPO BRUNELLESCHI</t>
  </si>
  <si>
    <t>114</t>
  </si>
  <si>
    <t>1001959024</t>
  </si>
  <si>
    <t>CONDOMINIO FLLI ROSSELLI</t>
  </si>
  <si>
    <t>272</t>
  </si>
  <si>
    <t>94099200365</t>
  </si>
  <si>
    <t>VIALE MEDAGLIE D'ORO</t>
  </si>
  <si>
    <t>VIA GIOVAN BATTISTA AMICI</t>
  </si>
  <si>
    <t>VICOLO FOSCHIERI</t>
  </si>
  <si>
    <t>CONDOMINIO FRANC. BIANCHI FERRARI 2</t>
  </si>
  <si>
    <t>VIA FRANCESCO BIANCHI FERRARI</t>
  </si>
  <si>
    <t>29</t>
  </si>
  <si>
    <t>VIA ANTONIO SCARPA</t>
  </si>
  <si>
    <t>CONDOMINIO FRANCESCO BIANCHI FERRAR</t>
  </si>
  <si>
    <t>1001941063</t>
  </si>
  <si>
    <t>CONDOMINIO FRANCESCO GUICCIARDINI 1</t>
  </si>
  <si>
    <t>VIA FRANCESCO GUICCIARDINI</t>
  </si>
  <si>
    <t>133</t>
  </si>
  <si>
    <t>135</t>
  </si>
  <si>
    <t>VIA BENJAMIN FRANKLIN</t>
  </si>
  <si>
    <t>VIA GIUSEPPE FREGNI</t>
  </si>
  <si>
    <t>175</t>
  </si>
  <si>
    <t>CONDOMINIO G. GIROLAMO ZANICHELLI 4</t>
  </si>
  <si>
    <t>VIA GIAN GIROLAMO ZANICHELLI</t>
  </si>
  <si>
    <t>48</t>
  </si>
  <si>
    <t>VIALE GAETANO MOREALI</t>
  </si>
  <si>
    <t>80</t>
  </si>
  <si>
    <t>CONDOMINIO GALILEO VIA A.PIGNEDOLI</t>
  </si>
  <si>
    <t>VIA ANTONIO PIGNEDOLI</t>
  </si>
  <si>
    <t>VIA AREZZO</t>
  </si>
  <si>
    <t>1001959153</t>
  </si>
  <si>
    <t>CONDOMINIO GESCAL</t>
  </si>
  <si>
    <t>STRADA GHERBELLA</t>
  </si>
  <si>
    <t>158</t>
  </si>
  <si>
    <t>89</t>
  </si>
  <si>
    <t>511</t>
  </si>
  <si>
    <t>186</t>
  </si>
  <si>
    <t>850</t>
  </si>
  <si>
    <t>VIA PORTOGALLO</t>
  </si>
  <si>
    <t>VIA VERMIGLIO BONESI</t>
  </si>
  <si>
    <t>VIA SOLIMEI</t>
  </si>
  <si>
    <t>84</t>
  </si>
  <si>
    <t>VIA GIUSEPPE CAMPI</t>
  </si>
  <si>
    <t>142</t>
  </si>
  <si>
    <t>VIA PILLIO DA MEDICINA</t>
  </si>
  <si>
    <t>88</t>
  </si>
  <si>
    <t>57</t>
  </si>
  <si>
    <t>VIA GORIZIA</t>
  </si>
  <si>
    <t>94</t>
  </si>
  <si>
    <t>VIA GUARINO GUARINI</t>
  </si>
  <si>
    <t>VIA GUIDO GALLI</t>
  </si>
  <si>
    <t>VIA DELLA LIBERAZIONE</t>
  </si>
  <si>
    <t>1904</t>
  </si>
  <si>
    <t>VIA CARLO ARMELLINI</t>
  </si>
  <si>
    <t>STRADELLO MEDICI CAULA</t>
  </si>
  <si>
    <t>VIA IPPOCRATE</t>
  </si>
  <si>
    <t>51</t>
  </si>
  <si>
    <t>286</t>
  </si>
  <si>
    <t>1001933481</t>
  </si>
  <si>
    <t>CONDOMINIO JACOPO BAROZZI 40/9</t>
  </si>
  <si>
    <t>VIA LUISA GUIDOTTI MISTRALI</t>
  </si>
  <si>
    <t>18</t>
  </si>
  <si>
    <t>2</t>
  </si>
  <si>
    <t>VIA CESARE COSTA</t>
  </si>
  <si>
    <t>VIA FRANCESCO PRAMPOLINI</t>
  </si>
  <si>
    <t>VIA LA SPEZIA</t>
  </si>
  <si>
    <t>102</t>
  </si>
  <si>
    <t>VIA ACHILLE GRANDI</t>
  </si>
  <si>
    <t>VIA CIRCONDARIA NORD</t>
  </si>
  <si>
    <t>122</t>
  </si>
  <si>
    <t>VIA LIMANA</t>
  </si>
  <si>
    <t>1001926371</t>
  </si>
  <si>
    <t>CONDOMINIO LIMANA 7</t>
  </si>
  <si>
    <t>94048170361</t>
  </si>
  <si>
    <t>VIA BALDASSARRE LONGHENA</t>
  </si>
  <si>
    <t>VIA MONVISO</t>
  </si>
  <si>
    <t>VIA DEL PERUGINO</t>
  </si>
  <si>
    <t>VIA LUIGI VACCARI</t>
  </si>
  <si>
    <t>VIA ALASSIO</t>
  </si>
  <si>
    <t>116</t>
  </si>
  <si>
    <t>VIA MAR LIGURE</t>
  </si>
  <si>
    <t>1001936152</t>
  </si>
  <si>
    <t>65</t>
  </si>
  <si>
    <t>VIALE MARTIRI DELLA LIBERTA'</t>
  </si>
  <si>
    <t>70</t>
  </si>
  <si>
    <t>VIA MAGENTA</t>
  </si>
  <si>
    <t>1006327495</t>
  </si>
  <si>
    <t>VIA GIUSEPPE VERDI</t>
  </si>
  <si>
    <t>VIA GIUSEPPE MALMUSI</t>
  </si>
  <si>
    <t>189</t>
  </si>
  <si>
    <t>VIA LODA</t>
  </si>
  <si>
    <t>VIA PASUBIO</t>
  </si>
  <si>
    <t>199</t>
  </si>
  <si>
    <t>VIA FILIPPO TOMMASO MARINETTI</t>
  </si>
  <si>
    <t>231</t>
  </si>
  <si>
    <t>VIA GUGLIELMO MASSAIA</t>
  </si>
  <si>
    <t>VIA NICOLO' MATARELLI</t>
  </si>
  <si>
    <t>VIA MATILDE DI CANOSSA</t>
  </si>
  <si>
    <t>110</t>
  </si>
  <si>
    <t>VIA ANTONIO MEUCCI</t>
  </si>
  <si>
    <t>CONDOMINIO MICHELANGELO BUONARROTI</t>
  </si>
  <si>
    <t>VIA MODONELLA</t>
  </si>
  <si>
    <t>21</t>
  </si>
  <si>
    <t>1001931866</t>
  </si>
  <si>
    <t>CONDOMINIO MONICA</t>
  </si>
  <si>
    <t>VIA CAGLIARI</t>
  </si>
  <si>
    <t>94012720366</t>
  </si>
  <si>
    <t>VIA ARCHIMEDE</t>
  </si>
  <si>
    <t>VIA MONTE SABOTINO</t>
  </si>
  <si>
    <t>66</t>
  </si>
  <si>
    <t>VIA MONTE SANTA GIULIA</t>
  </si>
  <si>
    <t>VIA EMILIA CENTRO</t>
  </si>
  <si>
    <t>283</t>
  </si>
  <si>
    <t>VIA MONTE GRAPPA</t>
  </si>
  <si>
    <t>VIA CLAUDIO MONTEVERDI</t>
  </si>
  <si>
    <t>95</t>
  </si>
  <si>
    <t>VIA SANTHIA'</t>
  </si>
  <si>
    <t>276</t>
  </si>
  <si>
    <t>VIALE EUCLIDE</t>
  </si>
  <si>
    <t>1001935627</t>
  </si>
  <si>
    <t>VIA UMBERTO TONINI</t>
  </si>
  <si>
    <t>1001935628</t>
  </si>
  <si>
    <t>1001935630</t>
  </si>
  <si>
    <t>VIALE NICOLA FABRIZI</t>
  </si>
  <si>
    <t>1001943828</t>
  </si>
  <si>
    <t>CONDOMINIO NONANTOLANA 353</t>
  </si>
  <si>
    <t>1001943829</t>
  </si>
  <si>
    <t>ERRATO97362</t>
  </si>
  <si>
    <t>1001934642</t>
  </si>
  <si>
    <t>9</t>
  </si>
  <si>
    <t>VIA G GAMBIGLIANI ZOCCOLI</t>
  </si>
  <si>
    <t>112</t>
  </si>
  <si>
    <t>STRADA FORMIGINA</t>
  </si>
  <si>
    <t>CONDOMINIO P.ZZALE FRANCESCO TORTI</t>
  </si>
  <si>
    <t>VIA ARCHIROLA</t>
  </si>
  <si>
    <t>69</t>
  </si>
  <si>
    <t>VIA GIOVANNI PACINI</t>
  </si>
  <si>
    <t>VIA PADOVA</t>
  </si>
  <si>
    <t>75</t>
  </si>
  <si>
    <t>VIA GIOVANNI PAISIELLO</t>
  </si>
  <si>
    <t>VIALE VITTORIO VENETO</t>
  </si>
  <si>
    <t>VIA GIUSEPPE CAMPORI</t>
  </si>
  <si>
    <t>115</t>
  </si>
  <si>
    <t>VIA PALESTRO</t>
  </si>
  <si>
    <t>VIA ANDREA PALLADIO</t>
  </si>
  <si>
    <t>VIA MONS LUIGI DELLA VALLE</t>
  </si>
  <si>
    <t>VIA PAVIA</t>
  </si>
  <si>
    <t>VIA TINO PELLONI</t>
  </si>
  <si>
    <t>1001927581</t>
  </si>
  <si>
    <t>VIA PELUSIA</t>
  </si>
  <si>
    <t>1001927583</t>
  </si>
  <si>
    <t>127</t>
  </si>
  <si>
    <t>VIA PIAVE</t>
  </si>
  <si>
    <t>VIA PABLO PICASSO</t>
  </si>
  <si>
    <t>VIA CASTIGLIONE</t>
  </si>
  <si>
    <t>211</t>
  </si>
  <si>
    <t>VIA PIER DELLA VIGNA</t>
  </si>
  <si>
    <t>VIA IPPOLITO PINCETTI</t>
  </si>
  <si>
    <t>VIA GIUSEPPE PARINI</t>
  </si>
  <si>
    <t>1001938625</t>
  </si>
  <si>
    <t>VIA PORDENONE</t>
  </si>
  <si>
    <t>VIA ERMINIO PORTA</t>
  </si>
  <si>
    <t>VIA PORTOFINO</t>
  </si>
  <si>
    <t>1001943125</t>
  </si>
  <si>
    <t>1001943855</t>
  </si>
  <si>
    <t>1001943857</t>
  </si>
  <si>
    <t>367</t>
  </si>
  <si>
    <t>1001943858</t>
  </si>
  <si>
    <t>1001943859</t>
  </si>
  <si>
    <t>1001943860</t>
  </si>
  <si>
    <t>345</t>
  </si>
  <si>
    <t>VIA SERAFINO SERAFINI</t>
  </si>
  <si>
    <t>VIA GIOVAN BATTISTA MALAGOLI</t>
  </si>
  <si>
    <t>VIA RENATO PRATI</t>
  </si>
  <si>
    <t>VIA BERNARDINO RAMAZZINI</t>
  </si>
  <si>
    <t>49</t>
  </si>
  <si>
    <t>132</t>
  </si>
  <si>
    <t>VIA ISACCO NEWTON</t>
  </si>
  <si>
    <t>VIALE VIRGINIA REITER</t>
  </si>
  <si>
    <t>VIA ADOLFO VENTURI</t>
  </si>
  <si>
    <t>VIA OTTORINO RESPIGHI</t>
  </si>
  <si>
    <t>163</t>
  </si>
  <si>
    <t>155</t>
  </si>
  <si>
    <t>VIA RIVA DEL GARDA</t>
  </si>
  <si>
    <t>VIA GIUSEPPE MARIA SAVANI</t>
  </si>
  <si>
    <t>VIA GIAN FRANCESCO ROMANELLI</t>
  </si>
  <si>
    <t>VIA GEMINIANO RONDELLI</t>
  </si>
  <si>
    <t>50</t>
  </si>
  <si>
    <t>VIA SANT'AGOSTINO</t>
  </si>
  <si>
    <t>STRADA SAN FAUSTINO</t>
  </si>
  <si>
    <t>VIA VENEZIA</t>
  </si>
  <si>
    <t>250</t>
  </si>
  <si>
    <t>VIA NICOLETTO DA MODENA</t>
  </si>
  <si>
    <t>VIA SAN GIOVANNI BOSCO</t>
  </si>
  <si>
    <t>VIA SAN PIETRO</t>
  </si>
  <si>
    <t>VIA RIPA SUPERIORE</t>
  </si>
  <si>
    <t>VIA ANTONIO DA SANGALLO</t>
  </si>
  <si>
    <t>196</t>
  </si>
  <si>
    <t>M, LIGURE</t>
  </si>
  <si>
    <t>144</t>
  </si>
  <si>
    <t>VIA FRANCESCO SELMI</t>
  </si>
  <si>
    <t>VIA DANTE ALIGHIERI</t>
  </si>
  <si>
    <t>VIA DEI CANTASTORIE</t>
  </si>
  <si>
    <t>VIA SGARZERIA</t>
  </si>
  <si>
    <t>VIA DELLA PERGOLA</t>
  </si>
  <si>
    <t>VIA RENATO FUCINI</t>
  </si>
  <si>
    <t>1001927996</t>
  </si>
  <si>
    <t>CONDOMINIO SOLE B(CODICE FISCALE ER</t>
  </si>
  <si>
    <t>00000001213</t>
  </si>
  <si>
    <t>VIA SPOTORNO</t>
  </si>
  <si>
    <t>62</t>
  </si>
  <si>
    <t>VIA GASPARA STAMPA</t>
  </si>
  <si>
    <t>54</t>
  </si>
  <si>
    <t>77</t>
  </si>
  <si>
    <t>VIA STELVIO</t>
  </si>
  <si>
    <t>CONDOMINIO STRADA CHIESA MARZAGLIA</t>
  </si>
  <si>
    <t>STRADA CHIESA MARZAGLIA</t>
  </si>
  <si>
    <t>STRADA CURTATONA</t>
  </si>
  <si>
    <t>1001947174</t>
  </si>
  <si>
    <t>CONDOMINIO STRADA MORANE 275</t>
  </si>
  <si>
    <t>275</t>
  </si>
  <si>
    <t>1001923619</t>
  </si>
  <si>
    <t>CONDOMINIO STRADA MORANE 281/5</t>
  </si>
  <si>
    <t>1001930066</t>
  </si>
  <si>
    <t>CONDOMINIO STRADA VIGNOLESE 32</t>
  </si>
  <si>
    <t>STRADA VIGNOLESE</t>
  </si>
  <si>
    <t>328</t>
  </si>
  <si>
    <t>892</t>
  </si>
  <si>
    <t>CONDOMINIO STRADELLO SCARTAZZETTA 1</t>
  </si>
  <si>
    <t>VIA STRESA</t>
  </si>
  <si>
    <t>CONDOMINIO SUPERCONDOMINIO J. BAROZ</t>
  </si>
  <si>
    <t>274</t>
  </si>
  <si>
    <t>198</t>
  </si>
  <si>
    <t>214</t>
  </si>
  <si>
    <t>VIA TARCENTO</t>
  </si>
  <si>
    <t>VIA TARQUINIA</t>
  </si>
  <si>
    <t>VIA DEL TINTORETTO</t>
  </si>
  <si>
    <t>VIA TREVISO</t>
  </si>
  <si>
    <t>VIA SANT'ANNA</t>
  </si>
  <si>
    <t>350</t>
  </si>
  <si>
    <t>185</t>
  </si>
  <si>
    <t>143</t>
  </si>
  <si>
    <t>VIA PAOLO ANDREA PARENTI</t>
  </si>
  <si>
    <t>104</t>
  </si>
  <si>
    <t>1001936220</t>
  </si>
  <si>
    <t>CONDOMINIO VECCHIO MULINO</t>
  </si>
  <si>
    <t>VIA VENCESLAO SANTI</t>
  </si>
  <si>
    <t>VIA VENTIMIGLIA</t>
  </si>
  <si>
    <t>VIA VERDI GIUSEPPE</t>
  </si>
  <si>
    <t>VIA VERONA</t>
  </si>
  <si>
    <t>VIA VENTICINQUE APRILE</t>
  </si>
  <si>
    <t>VIA GIUSEPPE BARALDI</t>
  </si>
  <si>
    <t>VIA FRANCO CESANA</t>
  </si>
  <si>
    <t>VIA DELLE ACACIE LOC. BAZZANO</t>
  </si>
  <si>
    <t>VIA FRATELLI CERVI</t>
  </si>
  <si>
    <t>VIA ANGELO F FORMIGGINI</t>
  </si>
  <si>
    <t>VIA LUDOVICO ARIOSTO</t>
  </si>
  <si>
    <t>VIA ANDREA MANTEGNA</t>
  </si>
  <si>
    <t>VIA GUIDO RANGONI</t>
  </si>
  <si>
    <t>VIA TAGLIO</t>
  </si>
  <si>
    <t>VIA VICENZA</t>
  </si>
  <si>
    <t>120</t>
  </si>
  <si>
    <t>648</t>
  </si>
  <si>
    <t>551</t>
  </si>
  <si>
    <t>678</t>
  </si>
  <si>
    <t>255</t>
  </si>
  <si>
    <t>1001925859</t>
  </si>
  <si>
    <t>641</t>
  </si>
  <si>
    <t>VIA VITTORIA NENNI</t>
  </si>
  <si>
    <t>VIA WALTER TOBAGI</t>
  </si>
  <si>
    <t>VIA GHIGO ZANFROGNINI</t>
  </si>
  <si>
    <t>VIA ZANONI BARBATO</t>
  </si>
  <si>
    <t>VIA GIUSEPPE ZATTERA</t>
  </si>
  <si>
    <t>VIA REPUBBLICA DELL'OSSOLA</t>
  </si>
  <si>
    <t>VIA CESARE SOLIERI</t>
  </si>
  <si>
    <t>VIA GIAN ANTONIO CAVAZZI</t>
  </si>
  <si>
    <t>1001943871</t>
  </si>
  <si>
    <t>EDILMONTANARI SPA</t>
  </si>
  <si>
    <t>ERRATO94362</t>
  </si>
  <si>
    <t>1001943874</t>
  </si>
  <si>
    <t>ELISA CONDOMINIO</t>
  </si>
  <si>
    <t>VIA STELLA</t>
  </si>
  <si>
    <t>VIA GIUSEPPE LUOSI</t>
  </si>
  <si>
    <t>176</t>
  </si>
  <si>
    <t>1001922928</t>
  </si>
  <si>
    <t>GANDOLFI DR CARLO E VINCENZO</t>
  </si>
  <si>
    <t>1001958953</t>
  </si>
  <si>
    <t>GESCAL FABBR C 1</t>
  </si>
  <si>
    <t>267</t>
  </si>
  <si>
    <t>1001958957</t>
  </si>
  <si>
    <t>GESCAL FABBR C 2</t>
  </si>
  <si>
    <t>KATIA CONDOMINIO</t>
  </si>
  <si>
    <t>VIA CARLO BONI</t>
  </si>
  <si>
    <t>1002307929</t>
  </si>
  <si>
    <t>LE RESIDENZE DI VILLA MARIA SRL</t>
  </si>
  <si>
    <t>VIA GUGLIELMO ZUCCONI</t>
  </si>
  <si>
    <t>02807330366</t>
  </si>
  <si>
    <t>570</t>
  </si>
  <si>
    <t>1002006122</t>
  </si>
  <si>
    <t>LIRCA S.R.L.</t>
  </si>
  <si>
    <t>1002006133</t>
  </si>
  <si>
    <t>1002006141</t>
  </si>
  <si>
    <t>1002006155</t>
  </si>
  <si>
    <t>LUNA CONDOMINIO</t>
  </si>
  <si>
    <t>RESIDENZA SALVO D'ACQUISTO EDIFICIO</t>
  </si>
  <si>
    <t>VIA PAOLO BORSELLINO</t>
  </si>
  <si>
    <t>167</t>
  </si>
  <si>
    <t>VIA LEGNANO</t>
  </si>
  <si>
    <t>VIA GIUSEPPE MERCALLI</t>
  </si>
  <si>
    <t>83</t>
  </si>
  <si>
    <t>VIA CHIESA</t>
  </si>
  <si>
    <t>IDCondominio</t>
  </si>
  <si>
    <t>condominio</t>
  </si>
  <si>
    <t>codiceFiscale</t>
  </si>
  <si>
    <t>DsTipoConsumo</t>
  </si>
  <si>
    <t>Gestore</t>
  </si>
  <si>
    <t>SERENELLA</t>
  </si>
  <si>
    <t>Acqua (Mc)</t>
  </si>
  <si>
    <t>Hera</t>
  </si>
  <si>
    <t>BRAMANTE</t>
  </si>
  <si>
    <t>IT001E521995521</t>
  </si>
  <si>
    <t>Energia (Kw)</t>
  </si>
  <si>
    <t>NULL</t>
  </si>
  <si>
    <t>CONSULTA</t>
  </si>
  <si>
    <t>SABRINA</t>
  </si>
  <si>
    <t>SALUZZO 44</t>
  </si>
  <si>
    <t>BONASI 5</t>
  </si>
  <si>
    <t>EROS 2</t>
  </si>
  <si>
    <t>MONTEFIORINO</t>
  </si>
  <si>
    <t>PICASSO</t>
  </si>
  <si>
    <t>BELVEDERE</t>
  </si>
  <si>
    <t>LARA</t>
  </si>
  <si>
    <t>BONASI 13</t>
  </si>
  <si>
    <t>SOLE B</t>
  </si>
  <si>
    <t>PACINI 31</t>
  </si>
  <si>
    <t>IT011E1001661</t>
  </si>
  <si>
    <t>MATARELLI</t>
  </si>
  <si>
    <t>PERUGINO 31</t>
  </si>
  <si>
    <t>Gas (Mc)</t>
  </si>
  <si>
    <t>XXV APRILE</t>
  </si>
  <si>
    <t>LUDOVICO</t>
  </si>
  <si>
    <t>MONTESABOTINO</t>
  </si>
  <si>
    <t>RAVENNA</t>
  </si>
  <si>
    <t>RUA MURO 71</t>
  </si>
  <si>
    <t>PINCETTI 30</t>
  </si>
  <si>
    <t>COBER 6</t>
  </si>
  <si>
    <t>GIARDINI 186</t>
  </si>
  <si>
    <t>MAGENTA 2</t>
  </si>
  <si>
    <t>IT011E100151142</t>
  </si>
  <si>
    <t>EDIFICIO G</t>
  </si>
  <si>
    <t>ORCHIDEA 3</t>
  </si>
  <si>
    <t>LAURA 41</t>
  </si>
  <si>
    <t>6 VILLE</t>
  </si>
  <si>
    <t>AGNINI</t>
  </si>
  <si>
    <t>ALLEGRI</t>
  </si>
  <si>
    <t>AMICI</t>
  </si>
  <si>
    <t>ANDREOLI</t>
  </si>
  <si>
    <t>IT011E10118060</t>
  </si>
  <si>
    <t>IT011E10005503</t>
  </si>
  <si>
    <t>ARIANNA 1</t>
  </si>
  <si>
    <t>ARIANNA 2</t>
  </si>
  <si>
    <t>IT011E10068381</t>
  </si>
  <si>
    <t>AURORA 1</t>
  </si>
  <si>
    <t>BAROZZI</t>
  </si>
  <si>
    <t>BELLINI 20</t>
  </si>
  <si>
    <t>BIANCHI FERRARI 29 - 31</t>
  </si>
  <si>
    <t>BIOVERDE</t>
  </si>
  <si>
    <t>BOREALE</t>
  </si>
  <si>
    <t>BRUNELLESCHI - AMENDOLA</t>
  </si>
  <si>
    <t>BUONARROTI</t>
  </si>
  <si>
    <t>0100E10016958</t>
  </si>
  <si>
    <t>CAMPANELLA 58</t>
  </si>
  <si>
    <t>CAMPI 142</t>
  </si>
  <si>
    <t>CANALGRANDE</t>
  </si>
  <si>
    <t>CANALGRANDE 64</t>
  </si>
  <si>
    <t>CANALINO 45</t>
  </si>
  <si>
    <t>CAPOLINEA</t>
  </si>
  <si>
    <t>CARLO ZUCCHI</t>
  </si>
  <si>
    <t>CARLO ZUCCHI 30-1</t>
  </si>
  <si>
    <t>CARLO ZUCCHI 30-2</t>
  </si>
  <si>
    <t>CASA MADRE</t>
  </si>
  <si>
    <t>CASINI</t>
  </si>
  <si>
    <t>CASINO DEL DUCA</t>
  </si>
  <si>
    <t>CASTELLO</t>
  </si>
  <si>
    <t>CAVEDONE</t>
  </si>
  <si>
    <t>CERVINO 20</t>
  </si>
  <si>
    <t>CERVINO 90</t>
  </si>
  <si>
    <t>CETAN</t>
  </si>
  <si>
    <t>CHICCO 1</t>
  </si>
  <si>
    <t>CIMONE</t>
  </si>
  <si>
    <t>CORALBA</t>
  </si>
  <si>
    <t>CORSO ADRIANO 82-84</t>
  </si>
  <si>
    <t>CUCCHIARI 171</t>
  </si>
  <si>
    <t>CURTATONA</t>
  </si>
  <si>
    <t>DARIO</t>
  </si>
  <si>
    <t>DAVIDE</t>
  </si>
  <si>
    <t>DE CORREGGI</t>
  </si>
  <si>
    <t>DEI FIORI</t>
  </si>
  <si>
    <t>DEI GIACINTI</t>
  </si>
  <si>
    <t>DEL MONTE</t>
  </si>
  <si>
    <t>DELLE ROSE</t>
  </si>
  <si>
    <t>DELLE VIOLE</t>
  </si>
  <si>
    <t>DI VITTORIO</t>
  </si>
  <si>
    <t>CIALDINI</t>
  </si>
  <si>
    <t>DIREZIONALE N3</t>
  </si>
  <si>
    <t>DONATELLO C</t>
  </si>
  <si>
    <t>ELEONORA</t>
  </si>
  <si>
    <t>ERMINIA</t>
  </si>
  <si>
    <t>FATTORI</t>
  </si>
  <si>
    <t>FERMI</t>
  </si>
  <si>
    <t>FERRARINI</t>
  </si>
  <si>
    <t>FRANKLIN</t>
  </si>
  <si>
    <t>FREGNI 175</t>
  </si>
  <si>
    <t>G.GUARINI 80</t>
  </si>
  <si>
    <t>G.GUARINI</t>
  </si>
  <si>
    <t>IT011E10050917</t>
  </si>
  <si>
    <t>IT011E10050914</t>
  </si>
  <si>
    <t>GARDENIA 13</t>
  </si>
  <si>
    <t>IT011E10082335</t>
  </si>
  <si>
    <t>GARDENIA 23</t>
  </si>
  <si>
    <t>GAUDI</t>
  </si>
  <si>
    <t>GIACINTI</t>
  </si>
  <si>
    <t>GIARDINI</t>
  </si>
  <si>
    <t>IT011E10093063</t>
  </si>
  <si>
    <t>IT011E10093078</t>
  </si>
  <si>
    <t>GIARDINI 511</t>
  </si>
  <si>
    <t>GOLGI 57</t>
  </si>
  <si>
    <t>LUNA 2</t>
  </si>
  <si>
    <t>GRAZIA</t>
  </si>
  <si>
    <t>IL TIGLIO</t>
  </si>
  <si>
    <t>IBISCO</t>
  </si>
  <si>
    <t>I GIARDINI</t>
  </si>
  <si>
    <t>IPPOCRATE 51</t>
  </si>
  <si>
    <t>LA BILANCIA</t>
  </si>
  <si>
    <t>IT011E10073815</t>
  </si>
  <si>
    <t>IT011E10073814</t>
  </si>
  <si>
    <t>LA QUERCIA</t>
  </si>
  <si>
    <t>LA SPEZIA</t>
  </si>
  <si>
    <t>LANA ang.VIA VACCARI</t>
  </si>
  <si>
    <t>LAURA</t>
  </si>
  <si>
    <t>0100E10118048</t>
  </si>
  <si>
    <t>LOTTO P</t>
  </si>
  <si>
    <t>LOTTO T</t>
  </si>
  <si>
    <t>LOTTO V</t>
  </si>
  <si>
    <t>LUISA</t>
  </si>
  <si>
    <t>LUISA II</t>
  </si>
  <si>
    <t>LUNA</t>
  </si>
  <si>
    <t>MARCO</t>
  </si>
  <si>
    <t>MARIANINI</t>
  </si>
  <si>
    <t>MAROZZO 26-36</t>
  </si>
  <si>
    <t>MARTIRI DELLA LIBERTA` 28</t>
  </si>
  <si>
    <t>MASSAIA</t>
  </si>
  <si>
    <t>MERCALLI B</t>
  </si>
  <si>
    <t>MODENELLA</t>
  </si>
  <si>
    <t>MODONELLA 39</t>
  </si>
  <si>
    <t>MONTANARI</t>
  </si>
  <si>
    <t>MONTE S.GIULIA</t>
  </si>
  <si>
    <t>MONTECUCCOLI DEGLI ERRI</t>
  </si>
  <si>
    <t>0100E10082081</t>
  </si>
  <si>
    <t>MONTEGRAPPA 66</t>
  </si>
  <si>
    <t>MONVISO 53</t>
  </si>
  <si>
    <t>MORANE 276</t>
  </si>
  <si>
    <t>MOREALI 80</t>
  </si>
  <si>
    <t>MORGAGNI</t>
  </si>
  <si>
    <t>MUZZIOLI</t>
  </si>
  <si>
    <t>NORD EST</t>
  </si>
  <si>
    <t>NOVANTA</t>
  </si>
  <si>
    <t>NOVANTUNO</t>
  </si>
  <si>
    <t>ORAZIO VECCHI</t>
  </si>
  <si>
    <t>ORCHIDEA</t>
  </si>
  <si>
    <t>ORIENTE</t>
  </si>
  <si>
    <t>OTTONELLI</t>
  </si>
  <si>
    <t>PACE</t>
  </si>
  <si>
    <t>PACE 74</t>
  </si>
  <si>
    <t>PACINOTTI</t>
  </si>
  <si>
    <t>PACINOTTI 11</t>
  </si>
  <si>
    <t>PAISIELLO</t>
  </si>
  <si>
    <t>PALLADIO 57</t>
  </si>
  <si>
    <t>PALLADIO 290</t>
  </si>
  <si>
    <t>PAOLA</t>
  </si>
  <si>
    <t>PELUSIA 15</t>
  </si>
  <si>
    <t>PELUSIA 7</t>
  </si>
  <si>
    <t>PIACENTINI</t>
  </si>
  <si>
    <t>PIAVE</t>
  </si>
  <si>
    <t>PIAZZA</t>
  </si>
  <si>
    <t>PIAZZA 15</t>
  </si>
  <si>
    <t>PIER DELLA VIGNA</t>
  </si>
  <si>
    <t>PISANO 46</t>
  </si>
  <si>
    <t>PORDENONE</t>
  </si>
  <si>
    <t>PRATO VERDE B</t>
  </si>
  <si>
    <t>PRIMAVERA 2</t>
  </si>
  <si>
    <t>PRINCIPE</t>
  </si>
  <si>
    <t>PUCCINI 13</t>
  </si>
  <si>
    <t>PUCCINI 8</t>
  </si>
  <si>
    <t>QUADRIFOGLIO</t>
  </si>
  <si>
    <t>REITER 115</t>
  </si>
  <si>
    <t>RESIDENCE LE VILLETTE</t>
  </si>
  <si>
    <t>RESPIGHI 131-143</t>
  </si>
  <si>
    <t>RESPIGHI 60</t>
  </si>
  <si>
    <t>RONDELLI</t>
  </si>
  <si>
    <t>RONDINE</t>
  </si>
  <si>
    <t>S.AGOSTINO</t>
  </si>
  <si>
    <t>S.FAUSTINO</t>
  </si>
  <si>
    <t>S.FAUSTINO 2</t>
  </si>
  <si>
    <t>S.GIOVANNI BOSCO 42-44</t>
  </si>
  <si>
    <t>SAFFI</t>
  </si>
  <si>
    <t>SAFFI 23</t>
  </si>
  <si>
    <t>SANTHIA'</t>
  </si>
  <si>
    <t>SANTHIA' 20</t>
  </si>
  <si>
    <t>SARAH</t>
  </si>
  <si>
    <t>SASSI GUICCIARDINI</t>
  </si>
  <si>
    <t>SELMI</t>
  </si>
  <si>
    <t>SERAFINO</t>
  </si>
  <si>
    <t>SMERALDO A</t>
  </si>
  <si>
    <t>SMERALDO B</t>
  </si>
  <si>
    <t>SOLE</t>
  </si>
  <si>
    <t>SOLE 2</t>
  </si>
  <si>
    <t>SPALLANZANI</t>
  </si>
  <si>
    <t>SPOTORNO</t>
  </si>
  <si>
    <t>STELLA</t>
  </si>
  <si>
    <t>STELLA 2</t>
  </si>
  <si>
    <t>TORTI</t>
  </si>
  <si>
    <t>TOTI 45</t>
  </si>
  <si>
    <t>IT011E1010165</t>
  </si>
  <si>
    <t>VALVERDE</t>
  </si>
  <si>
    <t>VASCO DE GAMA</t>
  </si>
  <si>
    <t>VASCO DE GAMA 16</t>
  </si>
  <si>
    <t>VECCHIO MULINO</t>
  </si>
  <si>
    <t>VENTURI 15-17</t>
  </si>
  <si>
    <t>VERONA 115</t>
  </si>
  <si>
    <t>VIA DEL LUZZO 65</t>
  </si>
  <si>
    <t>VIGNOLESE 328</t>
  </si>
  <si>
    <t>VIGNOLESE 551</t>
  </si>
  <si>
    <t>VIGNOLESE 678</t>
  </si>
  <si>
    <t>VIGNOLESE 892</t>
  </si>
  <si>
    <t>VILLA CAPRICCIO</t>
  </si>
  <si>
    <t>VILLA DEI FIORI</t>
  </si>
  <si>
    <t>VITTORIA</t>
  </si>
  <si>
    <t>ZANICHELLI</t>
  </si>
  <si>
    <t>ZATTERA</t>
  </si>
  <si>
    <t>ZECCA</t>
  </si>
  <si>
    <t>ARCHIROLA</t>
  </si>
  <si>
    <t>BACONE</t>
  </si>
  <si>
    <t>CAMOGLI 47</t>
  </si>
  <si>
    <t>CASA CLIMA</t>
  </si>
  <si>
    <t>CENTRO COMM.LE S.DAMASO</t>
  </si>
  <si>
    <t>FONTANA</t>
  </si>
  <si>
    <t>LOTTO 20</t>
  </si>
  <si>
    <t>MARINETTI</t>
  </si>
  <si>
    <t>ONDA</t>
  </si>
  <si>
    <t>PARCO FERRARI</t>
  </si>
  <si>
    <t>RESPIGHI 155-163</t>
  </si>
  <si>
    <t>S.GEMINIANO</t>
  </si>
  <si>
    <t>SUPERCONDOMINIO J. BAROZZI</t>
  </si>
  <si>
    <t>VIA DEL TAGLIO 16</t>
  </si>
  <si>
    <t>VIGNOLESE 648</t>
  </si>
  <si>
    <t>DE ROBERTI</t>
  </si>
  <si>
    <t>PALAZZO CAMPORI 115</t>
  </si>
  <si>
    <t>GELSO</t>
  </si>
  <si>
    <t>GIULIA</t>
  </si>
  <si>
    <t>IT011E1074250</t>
  </si>
  <si>
    <t>STELLA UNO</t>
  </si>
  <si>
    <t>FORMIGGINI</t>
  </si>
  <si>
    <t>MATILDE DI CANOSSA</t>
  </si>
  <si>
    <t>GIRASOLE</t>
  </si>
  <si>
    <t>SOLE 4</t>
  </si>
  <si>
    <t>MORANE 304</t>
  </si>
  <si>
    <t>IT011E10014781</t>
  </si>
  <si>
    <t>ORCHIDEA 2</t>
  </si>
  <si>
    <t>OSCAR</t>
  </si>
  <si>
    <t>IT011E10338368</t>
  </si>
  <si>
    <t>ALBA</t>
  </si>
  <si>
    <t>ANGELINA</t>
  </si>
  <si>
    <t>BACCO</t>
  </si>
  <si>
    <t>CATELANI</t>
  </si>
  <si>
    <t>DEGLI ALPINI</t>
  </si>
  <si>
    <t>LUNA 1</t>
  </si>
  <si>
    <t>MAR LIGURE 94</t>
  </si>
  <si>
    <t>PALESTRO 16</t>
  </si>
  <si>
    <t>S.MARIA ROTONDA  LOTTO 2</t>
  </si>
  <si>
    <t>SATURNO</t>
  </si>
  <si>
    <t>STELLA MARINA</t>
  </si>
  <si>
    <t>Teleriscaldamento</t>
  </si>
  <si>
    <t>ZANFROGNINI 52</t>
  </si>
  <si>
    <t>MEUCCI 32</t>
  </si>
  <si>
    <t>SOLE UNO</t>
  </si>
  <si>
    <t>GARDENIA 1</t>
  </si>
  <si>
    <t>KATIA</t>
  </si>
  <si>
    <t>OLGA</t>
  </si>
  <si>
    <t>IT011E51011331</t>
  </si>
  <si>
    <t>ROSI</t>
  </si>
  <si>
    <t>S.GEMINIANO 2</t>
  </si>
  <si>
    <t>PIAZZALE TORTI</t>
  </si>
  <si>
    <t>ARDESIA</t>
  </si>
  <si>
    <t>11E10114382</t>
  </si>
  <si>
    <t>11E10113930</t>
  </si>
  <si>
    <t>PASCOLI 44</t>
  </si>
  <si>
    <t>PALESTRO 8</t>
  </si>
  <si>
    <t>CORTICELLI</t>
  </si>
  <si>
    <t>LA PALAZZINA</t>
  </si>
  <si>
    <t>EROS</t>
  </si>
  <si>
    <t>MAGENTA</t>
  </si>
  <si>
    <t>BAROZZI 40-9</t>
  </si>
  <si>
    <t>NUCLEO C</t>
  </si>
  <si>
    <t>PADOVA 15</t>
  </si>
  <si>
    <t>CANTELLI 15</t>
  </si>
  <si>
    <t>IT011E10021811</t>
  </si>
  <si>
    <t>IT011E10021809</t>
  </si>
  <si>
    <t>FEDERICO</t>
  </si>
  <si>
    <t>FILIPPO</t>
  </si>
  <si>
    <t>MURATORI GOLGI</t>
  </si>
  <si>
    <t>VILLAFRANCA</t>
  </si>
  <si>
    <t>VIOLI</t>
  </si>
  <si>
    <t>GLORIA</t>
  </si>
  <si>
    <t>BENUZZI</t>
  </si>
  <si>
    <t>FRATELLI CERVI</t>
  </si>
  <si>
    <t>MICHELANGELO 1</t>
  </si>
  <si>
    <t>LA RIPA</t>
  </si>
  <si>
    <t>SETTE NANI</t>
  </si>
  <si>
    <t>DEGLI ALPINI 46</t>
  </si>
  <si>
    <t>TULIPANO</t>
  </si>
  <si>
    <t>PARVA DOMUS</t>
  </si>
  <si>
    <t>EDEN</t>
  </si>
  <si>
    <t>MARCHESI</t>
  </si>
  <si>
    <t>PAGLIANI</t>
  </si>
  <si>
    <t>0100E10072496</t>
  </si>
  <si>
    <t>MARGHERITA</t>
  </si>
  <si>
    <t>LE ROSE</t>
  </si>
  <si>
    <t>LA CORTE 2</t>
  </si>
  <si>
    <t>CICLAMINO</t>
  </si>
  <si>
    <t>AURORA 2</t>
  </si>
  <si>
    <t>PIELLA</t>
  </si>
  <si>
    <t>NICOLA FABRIZI 91</t>
  </si>
  <si>
    <t>CA' DEL VENTO</t>
  </si>
  <si>
    <t>DIREZIONALE AMENDOLA</t>
  </si>
  <si>
    <t>AMBRA</t>
  </si>
  <si>
    <t>VERDI 35</t>
  </si>
  <si>
    <t>DE ANDRE</t>
  </si>
  <si>
    <t>FABBRICATO VIA LUOSI 176</t>
  </si>
  <si>
    <t>RIGHI</t>
  </si>
  <si>
    <t>ASIAGO</t>
  </si>
  <si>
    <t>TREVISO 57</t>
  </si>
  <si>
    <t>BOLOGNA</t>
  </si>
  <si>
    <t>FERRINI 102</t>
  </si>
  <si>
    <t>LUPPI 35</t>
  </si>
  <si>
    <t>IT011E10055174</t>
  </si>
  <si>
    <t>MONTEGRAPPA 89</t>
  </si>
  <si>
    <t>NICOLO' DALL'ARCA</t>
  </si>
  <si>
    <t>SGARZERIA</t>
  </si>
  <si>
    <t>VICENZA 104-120</t>
  </si>
  <si>
    <t>TREVISO 29</t>
  </si>
  <si>
    <t>MONOPOLIO DI STATO</t>
  </si>
  <si>
    <t>TINTORETTO 12-22</t>
  </si>
  <si>
    <t>TARQUINIA 31</t>
  </si>
  <si>
    <t>ZODIACO 8</t>
  </si>
  <si>
    <t>LUISA I</t>
  </si>
  <si>
    <t>VECCHI 61</t>
  </si>
  <si>
    <t>BORELLI  91</t>
  </si>
  <si>
    <t>DELLA PACE  140</t>
  </si>
  <si>
    <t>ELISA</t>
  </si>
  <si>
    <t>GIARDINI 848-850</t>
  </si>
  <si>
    <t>MONTEVERDI  10</t>
  </si>
  <si>
    <t>PORTA</t>
  </si>
  <si>
    <t>TAMBURINI 169</t>
  </si>
  <si>
    <t>TAMBURINI 173</t>
  </si>
  <si>
    <t>TAMBURINI 198-214</t>
  </si>
  <si>
    <t>RUFFINI 44</t>
  </si>
  <si>
    <t>PELLONI 6</t>
  </si>
  <si>
    <t>LAURA UNO</t>
  </si>
  <si>
    <t>DE' POLLI</t>
  </si>
  <si>
    <t>CARRARA  74</t>
  </si>
  <si>
    <t>MANTEGNA 66</t>
  </si>
  <si>
    <t>ZANONI</t>
  </si>
  <si>
    <t>AMENDOLA 3</t>
  </si>
  <si>
    <t>ASIAGO-CORTINA</t>
  </si>
  <si>
    <t>CAMPANELLA</t>
  </si>
  <si>
    <t>CATIA</t>
  </si>
  <si>
    <t>DE' POLLI 59</t>
  </si>
  <si>
    <t>FRANCA VITTORIA</t>
  </si>
  <si>
    <t>ROMANELLI 12</t>
  </si>
  <si>
    <t>FOSCHIERI 12</t>
  </si>
  <si>
    <t>IMMOBILIARE EST 6</t>
  </si>
  <si>
    <t>LONGHENA</t>
  </si>
  <si>
    <t>PRIMAVERA 3</t>
  </si>
  <si>
    <t>VENTURI 53</t>
  </si>
  <si>
    <t>IT011E10104453</t>
  </si>
  <si>
    <t>IT011E10104451</t>
  </si>
  <si>
    <t>BARALDI 56</t>
  </si>
  <si>
    <t>SIGNORELLI 63</t>
  </si>
  <si>
    <t>MARILENA</t>
  </si>
  <si>
    <t>CESANA</t>
  </si>
  <si>
    <t>CORRIDORE</t>
  </si>
  <si>
    <t>FERRINI 92</t>
  </si>
  <si>
    <t>LIMANA 32</t>
  </si>
  <si>
    <t>MONTEGRAPPA 50</t>
  </si>
  <si>
    <t>PACCHIONI</t>
  </si>
  <si>
    <t>PADOVA 122</t>
  </si>
  <si>
    <t>EMILIA EST 351</t>
  </si>
  <si>
    <t>SANGALLO</t>
  </si>
  <si>
    <t>SIENA</t>
  </si>
  <si>
    <t>CANALINO 59</t>
  </si>
  <si>
    <t>FARO</t>
  </si>
  <si>
    <t>MAGGIOLINO</t>
  </si>
  <si>
    <t>GINO NASI</t>
  </si>
  <si>
    <t>IT011E51011330</t>
  </si>
  <si>
    <t>ELLE COGNENTO</t>
  </si>
  <si>
    <t>I NOCI</t>
  </si>
  <si>
    <t>AZALEA</t>
  </si>
  <si>
    <t>LA FONTE</t>
  </si>
  <si>
    <t>LA PRIMULA</t>
  </si>
  <si>
    <t>MEZZALUNA 2</t>
  </si>
  <si>
    <t>MEZZALUNA 3</t>
  </si>
  <si>
    <t>VECCHI ORTI -EX FORNACE CUCCOLI</t>
  </si>
  <si>
    <t>MANZONI</t>
  </si>
  <si>
    <t>PALAZZINA</t>
  </si>
  <si>
    <t>GIOTTO</t>
  </si>
  <si>
    <t>SAN PIO</t>
  </si>
  <si>
    <t>VENERE</t>
  </si>
  <si>
    <t>PASCOLI</t>
  </si>
  <si>
    <t>IT011E10104452</t>
  </si>
  <si>
    <t>RANGONI 40</t>
  </si>
  <si>
    <t>RIVA DEL GARDA - SAVANI</t>
  </si>
  <si>
    <t>ALLEGRETTI</t>
  </si>
  <si>
    <t>ACACIE 17</t>
  </si>
  <si>
    <t>EX SOLMI - IV LOTTO</t>
  </si>
  <si>
    <t>CAPPELLI 13</t>
  </si>
  <si>
    <t>GALILEO</t>
  </si>
  <si>
    <t>GHERBELLA</t>
  </si>
  <si>
    <t>IT011E53006022</t>
  </si>
  <si>
    <t>IT011E53006021</t>
  </si>
  <si>
    <t>GORIZIA</t>
  </si>
  <si>
    <t>MALMUSI 189</t>
  </si>
  <si>
    <t>MONTEGRAPPA 68</t>
  </si>
  <si>
    <t>STAMPA 28-40-54</t>
  </si>
  <si>
    <t>PIRANDELLO</t>
  </si>
  <si>
    <t>5 MAGGIO</t>
  </si>
  <si>
    <t>NON è UN CONDOMINIO QUINDI NON LO TROVA</t>
  </si>
  <si>
    <t>Ragione</t>
  </si>
  <si>
    <t>RAGIONE</t>
  </si>
  <si>
    <t>DATI HERA</t>
  </si>
  <si>
    <t>DATI SU RESIDENT</t>
  </si>
  <si>
    <t>tipo</t>
  </si>
  <si>
    <t>checkcf</t>
  </si>
  <si>
    <t>Check contratto</t>
  </si>
  <si>
    <t>CHECK NOME CONDOMINIO</t>
  </si>
  <si>
    <t>DATI DI RESIDENT</t>
  </si>
  <si>
    <t>DATI DI HERA</t>
  </si>
  <si>
    <t>Codice fiscale</t>
  </si>
  <si>
    <t>DATI RESIDENT</t>
  </si>
  <si>
    <t xml:space="preserve">OLTRE A MANCARE ALCUNI CONDOMINI </t>
  </si>
  <si>
    <t>*****ATTENZIONE AI NOMI CHE NON CORRISPONDONO SEMPRE</t>
  </si>
  <si>
    <t>CHECKTIPO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</si>
</sst>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Fill="1" applyBorder="1"/>
    <xf numFmtId="1" fontId="0" fillId="0" borderId="0" xfId="0" applyNumberFormat="1" applyFill="1" applyBorder="1"/>
    <xf numFmtId="16" fontId="0" fillId="0" borderId="0" xfId="0" applyNumberFormat="1" applyBorder="1"/>
    <xf numFmtId="11" fontId="0" fillId="0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Fill="1" applyBorder="1"/>
    <xf numFmtId="0" fontId="1" fillId="2" borderId="0" xfId="0" applyFont="1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1" fillId="4" borderId="7" xfId="0" applyFont="1" applyFill="1" applyBorder="1"/>
    <xf numFmtId="0" fontId="0" fillId="4" borderId="8" xfId="0" applyFill="1" applyBorder="1"/>
    <xf numFmtId="0" fontId="0" fillId="4" borderId="2" xfId="0" applyFill="1" applyBorder="1" applyAlignment="1">
      <alignment horizontal="center"/>
    </xf>
    <xf numFmtId="49" fontId="0" fillId="0" borderId="5" xfId="0" applyNumberFormat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9" xfId="0" applyFill="1" applyBorder="1"/>
    <xf numFmtId="0" fontId="0" fillId="2" borderId="11" xfId="0" applyFill="1" applyBorder="1"/>
    <xf numFmtId="0" fontId="3" fillId="0" borderId="0" xfId="0" applyFont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44A4-FDE3-42FD-8C0A-4FC327C80053}">
  <dimension ref="A1:G391"/>
  <sheetViews>
    <sheetView tabSelected="1" zoomScale="115" zoomScaleNormal="115" workbookViewId="0">
      <selection activeCell="G2" sqref="G2:G3"/>
    </sheetView>
  </sheetViews>
  <sheetFormatPr defaultRowHeight="15" x14ac:dyDescent="0.25"/>
  <cols>
    <col min="1" max="1" width="20.7109375" style="8" customWidth="1"/>
    <col min="2" max="2" width="18.42578125" style="9" customWidth="1"/>
    <col min="3" max="3" width="26.140625" style="10" customWidth="1"/>
    <col min="4" max="4" width="17" style="21" customWidth="1"/>
    <col min="5" max="5" width="37.140625" style="11" customWidth="1"/>
  </cols>
  <sheetData>
    <row r="1" spans="1:7" x14ac:dyDescent="0.25">
      <c r="A1" s="23" t="s">
        <v>7682</v>
      </c>
      <c r="B1" s="34"/>
      <c r="C1" s="24"/>
      <c r="D1" s="2" t="s">
        <v>7673</v>
      </c>
      <c r="E1" s="4"/>
    </row>
    <row r="2" spans="1:7" ht="16.5" thickBot="1" x14ac:dyDescent="0.3">
      <c r="A2" s="39" t="s">
        <v>7245</v>
      </c>
      <c r="B2" s="40" t="s">
        <v>7247</v>
      </c>
      <c r="C2" s="41" t="s">
        <v>7246</v>
      </c>
      <c r="D2" s="42" t="s">
        <v>7681</v>
      </c>
      <c r="E2" s="43" t="s">
        <v>7672</v>
      </c>
      <c r="G2" s="44" t="s">
        <v>7683</v>
      </c>
    </row>
    <row r="3" spans="1:7" ht="15.75" x14ac:dyDescent="0.25">
      <c r="A3" s="8">
        <v>43</v>
      </c>
      <c r="B3" s="9">
        <v>94035760365</v>
      </c>
      <c r="C3" s="35" t="s">
        <v>7669</v>
      </c>
      <c r="D3" s="21">
        <f>_xlfn.IFNA(VLOOKUP(B3,'condomini hera'!H:I,1,0),"DA CONTROLLARE")</f>
        <v>94035760365</v>
      </c>
      <c r="E3" s="11" t="str">
        <f>_xlfn.IFNA(VLOOKUP(B3,'condomini hera'!H:I,2,0),"")</f>
        <v>CONDOMINIO MONVISO 95</v>
      </c>
      <c r="G3" s="44" t="s">
        <v>7684</v>
      </c>
    </row>
    <row r="4" spans="1:7" x14ac:dyDescent="0.25">
      <c r="A4" s="8">
        <v>69</v>
      </c>
      <c r="B4" s="9">
        <v>94020380369</v>
      </c>
      <c r="C4" s="10" t="s">
        <v>7286</v>
      </c>
      <c r="D4" s="21">
        <f>_xlfn.IFNA(VLOOKUP(B4,'condomini hera'!H:I,1,0),"DA CONTROLLARE")</f>
        <v>94020380369</v>
      </c>
      <c r="E4" s="11" t="str">
        <f>_xlfn.IFNA(VLOOKUP(B4,'condomini hera'!H:I,2,0),"")</f>
        <v>CONDOMINIO SEI VILLE</v>
      </c>
    </row>
    <row r="5" spans="1:7" x14ac:dyDescent="0.25">
      <c r="A5" s="8">
        <v>1852</v>
      </c>
      <c r="B5" s="9">
        <v>91264790378</v>
      </c>
      <c r="C5" s="10" t="s">
        <v>7657</v>
      </c>
      <c r="D5" s="21">
        <f>_xlfn.IFNA(VLOOKUP(B5,'condomini hera'!H:I,1,0),"DA CONTROLLARE")</f>
        <v>91264790378</v>
      </c>
      <c r="E5" s="11" t="str">
        <f>_xlfn.IFNA(VLOOKUP(B5,'condomini hera'!H:I,2,0),"")</f>
        <v>CONDOMINIO VIA DELLE ACACIE N. 17</v>
      </c>
    </row>
    <row r="6" spans="1:7" x14ac:dyDescent="0.25">
      <c r="A6" s="8">
        <v>302</v>
      </c>
      <c r="B6" s="9">
        <v>94031660361</v>
      </c>
      <c r="C6" s="10" t="s">
        <v>7287</v>
      </c>
      <c r="D6" s="21">
        <f>_xlfn.IFNA(VLOOKUP(B6,'condomini hera'!H:I,1,0),"DA CONTROLLARE")</f>
        <v>94031660361</v>
      </c>
      <c r="E6" s="11" t="str">
        <f>_xlfn.IFNA(VLOOKUP(B6,'condomini hera'!H:I,2,0),"")</f>
        <v>CONDOMINIO AGNINI</v>
      </c>
    </row>
    <row r="7" spans="1:7" x14ac:dyDescent="0.25">
      <c r="A7" s="8">
        <v>937</v>
      </c>
      <c r="B7" s="9">
        <v>94111140367</v>
      </c>
      <c r="C7" s="10" t="s">
        <v>7505</v>
      </c>
      <c r="D7" s="21">
        <f>_xlfn.IFNA(VLOOKUP(B7,'condomini hera'!H:I,1,0),"DA CONTROLLARE")</f>
        <v>94111140367</v>
      </c>
      <c r="E7" s="11" t="str">
        <f>_xlfn.IFNA(VLOOKUP(B7,'condomini hera'!H:I,2,0),"")</f>
        <v>CONDOMINIO ALBA</v>
      </c>
    </row>
    <row r="8" spans="1:7" x14ac:dyDescent="0.25">
      <c r="A8" s="8">
        <v>1595</v>
      </c>
      <c r="B8" s="9">
        <v>94009630362</v>
      </c>
      <c r="C8" s="10" t="s">
        <v>7656</v>
      </c>
      <c r="D8" s="21">
        <f>_xlfn.IFNA(VLOOKUP(B8,'condomini hera'!H:I,1,0),"DA CONTROLLARE")</f>
        <v>94009630362</v>
      </c>
      <c r="E8" s="11" t="str">
        <f>_xlfn.IFNA(VLOOKUP(B8,'condomini hera'!H:I,2,0),"")</f>
        <v>COND ALLEGRETTI ASCENS</v>
      </c>
    </row>
    <row r="9" spans="1:7" x14ac:dyDescent="0.25">
      <c r="A9" s="8">
        <v>499</v>
      </c>
      <c r="B9" s="9">
        <v>80025860364</v>
      </c>
      <c r="C9" s="10" t="s">
        <v>7288</v>
      </c>
      <c r="D9" s="21">
        <f>_xlfn.IFNA(VLOOKUP(B9,'condomini hera'!H:I,1,0),"DA CONTROLLARE")</f>
        <v>80025860364</v>
      </c>
      <c r="E9" s="11" t="str">
        <f>_xlfn.IFNA(VLOOKUP(B9,'condomini hera'!H:I,2,0),"")</f>
        <v>CONDOMINIO ALLEGRI 125</v>
      </c>
    </row>
    <row r="10" spans="1:7" x14ac:dyDescent="0.25">
      <c r="A10" s="8">
        <v>1317</v>
      </c>
      <c r="B10" s="9">
        <v>94126460362</v>
      </c>
      <c r="C10" s="10" t="s">
        <v>7569</v>
      </c>
      <c r="D10" s="21">
        <f>_xlfn.IFNA(VLOOKUP(B10,'condomini hera'!H:I,1,0),"DA CONTROLLARE")</f>
        <v>94126460362</v>
      </c>
      <c r="E10" s="11" t="str">
        <f>_xlfn.IFNA(VLOOKUP(B10,'condomini hera'!H:I,2,0),"")</f>
        <v>CONDOMINIO AMBRA</v>
      </c>
    </row>
    <row r="11" spans="1:7" x14ac:dyDescent="0.25">
      <c r="A11" s="8">
        <v>1458</v>
      </c>
      <c r="B11" s="9">
        <v>94109390362</v>
      </c>
      <c r="C11" s="10" t="s">
        <v>7607</v>
      </c>
      <c r="D11" s="21">
        <f>_xlfn.IFNA(VLOOKUP(B11,'condomini hera'!H:I,1,0),"DA CONTROLLARE")</f>
        <v>94109390362</v>
      </c>
      <c r="E11" s="11" t="str">
        <f>_xlfn.IFNA(VLOOKUP(B11,'condomini hera'!H:I,2,0),"")</f>
        <v>CONDOMINIO AMENDOLA 3</v>
      </c>
    </row>
    <row r="12" spans="1:7" x14ac:dyDescent="0.25">
      <c r="A12" s="8">
        <v>24</v>
      </c>
      <c r="B12" s="9">
        <v>94060810366</v>
      </c>
      <c r="C12" s="10" t="s">
        <v>7289</v>
      </c>
      <c r="D12" s="21">
        <f>_xlfn.IFNA(VLOOKUP(B12,'condomini hera'!H:I,1,0),"DA CONTROLLARE")</f>
        <v>94060810366</v>
      </c>
      <c r="E12" s="11" t="str">
        <f>_xlfn.IFNA(VLOOKUP(B12,'condomini hera'!H:I,2,0),"")</f>
        <v>CONDOMINIO FONTANA</v>
      </c>
    </row>
    <row r="13" spans="1:7" x14ac:dyDescent="0.25">
      <c r="A13" s="8">
        <v>89</v>
      </c>
      <c r="B13" s="9">
        <v>94012750363</v>
      </c>
      <c r="C13" s="10" t="s">
        <v>7290</v>
      </c>
      <c r="D13" s="21" t="str">
        <f>_xlfn.IFNA(VLOOKUP(B13,'condomini hera'!H:I,1,0),"DA CONTROLLARE")</f>
        <v>DA CONTROLLARE</v>
      </c>
      <c r="E13" s="11" t="str">
        <f>_xlfn.IFNA(VLOOKUP(B13,'condomini hera'!H:I,2,0),"")</f>
        <v/>
      </c>
    </row>
    <row r="14" spans="1:7" x14ac:dyDescent="0.25">
      <c r="A14" s="8">
        <v>931</v>
      </c>
      <c r="B14" s="9">
        <v>94123230362</v>
      </c>
      <c r="C14" s="10" t="s">
        <v>7506</v>
      </c>
      <c r="D14" s="21" t="str">
        <f>_xlfn.IFNA(VLOOKUP(B14,'condomini hera'!H:I,1,0),"DA CONTROLLARE")</f>
        <v>DA CONTROLLARE</v>
      </c>
      <c r="E14" s="11" t="str">
        <f>_xlfn.IFNA(VLOOKUP(B14,'condomini hera'!H:I,2,0),"")</f>
        <v/>
      </c>
    </row>
    <row r="15" spans="1:7" x14ac:dyDescent="0.25">
      <c r="A15" s="8">
        <v>439</v>
      </c>
      <c r="B15" s="9">
        <v>94104910362</v>
      </c>
      <c r="C15" s="10" t="s">
        <v>7475</v>
      </c>
      <c r="D15" s="21">
        <f>_xlfn.IFNA(VLOOKUP(B15,'condomini hera'!H:I,1,0),"DA CONTROLLARE")</f>
        <v>94104910362</v>
      </c>
      <c r="E15" s="11" t="str">
        <f>_xlfn.IFNA(VLOOKUP(B15,'condomini hera'!H:I,2,0),"")</f>
        <v>CONDOMINIO PROF. GOLLINI</v>
      </c>
    </row>
    <row r="16" spans="1:7" x14ac:dyDescent="0.25">
      <c r="A16" s="8">
        <v>976</v>
      </c>
      <c r="B16" s="9">
        <v>94050130361</v>
      </c>
      <c r="C16" s="10" t="s">
        <v>7527</v>
      </c>
      <c r="D16" s="21" t="str">
        <f>_xlfn.IFNA(VLOOKUP(B16,'condomini hera'!H:I,1,0),"DA CONTROLLARE")</f>
        <v>DA CONTROLLARE</v>
      </c>
      <c r="E16" s="11" t="str">
        <f>_xlfn.IFNA(VLOOKUP(B16,'condomini hera'!H:I,2,0),"")</f>
        <v/>
      </c>
    </row>
    <row r="17" spans="1:5" x14ac:dyDescent="0.25">
      <c r="A17" s="8">
        <v>123</v>
      </c>
      <c r="B17" s="9">
        <v>94023740361</v>
      </c>
      <c r="C17" s="10" t="s">
        <v>7293</v>
      </c>
      <c r="D17" s="21">
        <f>_xlfn.IFNA(VLOOKUP(B17,'condomini hera'!H:I,1,0),"DA CONTROLLARE")</f>
        <v>94023740361</v>
      </c>
      <c r="E17" s="11" t="str">
        <f>_xlfn.IFNA(VLOOKUP(B17,'condomini hera'!H:I,2,0),"")</f>
        <v>CONDOMINIO DI ARIANNA</v>
      </c>
    </row>
    <row r="18" spans="1:5" x14ac:dyDescent="0.25">
      <c r="A18" s="8">
        <v>44</v>
      </c>
      <c r="B18" s="9">
        <v>94031570362</v>
      </c>
      <c r="C18" s="10" t="s">
        <v>7294</v>
      </c>
      <c r="D18" s="21" t="str">
        <f>_xlfn.IFNA(VLOOKUP(B18,'condomini hera'!H:I,1,0),"DA CONTROLLARE")</f>
        <v>DA CONTROLLARE</v>
      </c>
      <c r="E18" s="11" t="str">
        <f>_xlfn.IFNA(VLOOKUP(B18,'condomini hera'!H:I,2,0),"")</f>
        <v/>
      </c>
    </row>
    <row r="19" spans="1:5" x14ac:dyDescent="0.25">
      <c r="A19" s="8">
        <v>1393</v>
      </c>
      <c r="B19" s="9">
        <v>94131980362</v>
      </c>
      <c r="C19" s="10" t="s">
        <v>7574</v>
      </c>
      <c r="D19" s="21">
        <f>_xlfn.IFNA(VLOOKUP(B19,'condomini hera'!H:I,1,0),"DA CONTROLLARE")</f>
        <v>94131980362</v>
      </c>
      <c r="E19" s="11" t="str">
        <f>_xlfn.IFNA(VLOOKUP(B19,'condomini hera'!H:I,2,0),"")</f>
        <v>CONDOMINIO ASIAGO 52</v>
      </c>
    </row>
    <row r="20" spans="1:5" x14ac:dyDescent="0.25">
      <c r="A20" s="8">
        <v>1459</v>
      </c>
      <c r="B20" s="9">
        <v>80020260362</v>
      </c>
      <c r="C20" s="10" t="s">
        <v>7608</v>
      </c>
      <c r="D20" s="21">
        <f>_xlfn.IFNA(VLOOKUP(B20,'condomini hera'!H:I,1,0),"DA CONTROLLARE")</f>
        <v>80020260362</v>
      </c>
      <c r="E20" s="11" t="str">
        <f>_xlfn.IFNA(VLOOKUP(B20,'condomini hera'!H:I,2,0),"")</f>
        <v>CONDOMINIO ASIAGO 85 MODENA</v>
      </c>
    </row>
    <row r="21" spans="1:5" x14ac:dyDescent="0.25">
      <c r="A21" s="8">
        <v>706</v>
      </c>
      <c r="B21" s="9">
        <v>94135810367</v>
      </c>
      <c r="C21" s="10" t="s">
        <v>7296</v>
      </c>
      <c r="D21" s="21">
        <f>_xlfn.IFNA(VLOOKUP(B21,'condomini hera'!H:I,1,0),"DA CONTROLLARE")</f>
        <v>94135810367</v>
      </c>
      <c r="E21" s="11" t="str">
        <f>_xlfn.IFNA(VLOOKUP(B21,'condomini hera'!H:I,2,0),"")</f>
        <v>CONDOMINIO AURORA 1</v>
      </c>
    </row>
    <row r="22" spans="1:5" x14ac:dyDescent="0.25">
      <c r="A22" s="8">
        <v>1227</v>
      </c>
      <c r="B22" s="9">
        <v>94019850364</v>
      </c>
      <c r="C22" s="10" t="s">
        <v>7564</v>
      </c>
      <c r="D22" s="21">
        <f>_xlfn.IFNA(VLOOKUP(B22,'condomini hera'!H:I,1,0),"DA CONTROLLARE")</f>
        <v>94019850364</v>
      </c>
      <c r="E22" s="11" t="str">
        <f>_xlfn.IFNA(VLOOKUP(B22,'condomini hera'!H:I,2,0),"")</f>
        <v>CONDOMINIO AURORA</v>
      </c>
    </row>
    <row r="23" spans="1:5" x14ac:dyDescent="0.25">
      <c r="A23" s="8">
        <v>421</v>
      </c>
      <c r="B23" s="9">
        <v>94095990365</v>
      </c>
      <c r="C23" s="10" t="s">
        <v>7641</v>
      </c>
      <c r="D23" s="21">
        <f>_xlfn.IFNA(VLOOKUP(B23,'condomini hera'!H:I,1,0),"DA CONTROLLARE")</f>
        <v>94095990365</v>
      </c>
      <c r="E23" s="11" t="str">
        <f>_xlfn.IFNA(VLOOKUP(B23,'condomini hera'!H:I,2,0),"")</f>
        <v>CONDOMINIO AZALEA</v>
      </c>
    </row>
    <row r="24" spans="1:5" x14ac:dyDescent="0.25">
      <c r="A24" s="8">
        <v>681</v>
      </c>
      <c r="B24" s="9">
        <v>94134450363</v>
      </c>
      <c r="C24" s="10" t="s">
        <v>7507</v>
      </c>
      <c r="D24" s="21">
        <f>_xlfn.IFNA(VLOOKUP(B24,'condomini hera'!H:I,1,0),"DA CONTROLLARE")</f>
        <v>94134450363</v>
      </c>
      <c r="E24" s="11" t="str">
        <f>_xlfn.IFNA(VLOOKUP(B24,'condomini hera'!H:I,2,0),"")</f>
        <v>CONDOMINIO BACCO</v>
      </c>
    </row>
    <row r="25" spans="1:5" x14ac:dyDescent="0.25">
      <c r="A25" s="8">
        <v>244</v>
      </c>
      <c r="B25" s="9">
        <v>94047850360</v>
      </c>
      <c r="C25" s="10" t="s">
        <v>7476</v>
      </c>
      <c r="D25" s="21">
        <f>_xlfn.IFNA(VLOOKUP(B25,'condomini hera'!H:I,1,0),"DA CONTROLLARE")</f>
        <v>94047850360</v>
      </c>
      <c r="E25" s="11" t="str">
        <f>_xlfn.IFNA(VLOOKUP(B25,'condomini hera'!H:I,2,0),"")</f>
        <v>CONDOMINIO GESCAL</v>
      </c>
    </row>
    <row r="26" spans="1:5" x14ac:dyDescent="0.25">
      <c r="A26" s="8">
        <v>1440</v>
      </c>
      <c r="B26" s="9">
        <v>94074720361</v>
      </c>
      <c r="C26" s="10" t="s">
        <v>7621</v>
      </c>
      <c r="D26" s="21">
        <f>_xlfn.IFNA(VLOOKUP(B26,'condomini hera'!H:I,1,0),"DA CONTROLLARE")</f>
        <v>94074720361</v>
      </c>
      <c r="E26" s="11" t="str">
        <f>_xlfn.IFNA(VLOOKUP(B26,'condomini hera'!H:I,2,0),"")</f>
        <v>CONDOMINIO VIA BARALDI 56</v>
      </c>
    </row>
    <row r="27" spans="1:5" x14ac:dyDescent="0.25">
      <c r="A27" s="8">
        <v>245</v>
      </c>
      <c r="B27" s="9">
        <v>94080550364</v>
      </c>
      <c r="C27" s="10" t="s">
        <v>7297</v>
      </c>
      <c r="D27" s="21">
        <f>_xlfn.IFNA(VLOOKUP(B27,'condomini hera'!H:I,1,0),"DA CONTROLLARE")</f>
        <v>94080550364</v>
      </c>
      <c r="E27" s="11" t="str">
        <f>_xlfn.IFNA(VLOOKUP(B27,'condomini hera'!H:I,2,0),"")</f>
        <v>CONDOMINIO BAROZZI</v>
      </c>
    </row>
    <row r="28" spans="1:5" x14ac:dyDescent="0.25">
      <c r="A28" s="8">
        <v>1021</v>
      </c>
      <c r="B28" s="9">
        <v>94160380369</v>
      </c>
      <c r="C28" s="10" t="s">
        <v>7536</v>
      </c>
      <c r="D28" s="21">
        <f>_xlfn.IFNA(VLOOKUP(B28,'condomini hera'!H:I,1,0),"DA CONTROLLARE")</f>
        <v>94160380369</v>
      </c>
      <c r="E28" s="11" t="str">
        <f>_xlfn.IFNA(VLOOKUP(B28,'condomini hera'!H:I,2,0),"")</f>
        <v>CONDOMINIO BAROZZI 40-9</v>
      </c>
    </row>
    <row r="29" spans="1:5" x14ac:dyDescent="0.25">
      <c r="A29" s="8">
        <v>577</v>
      </c>
      <c r="B29" s="9">
        <v>94065240361</v>
      </c>
      <c r="C29" s="10" t="s">
        <v>7298</v>
      </c>
      <c r="D29" s="21">
        <f>_xlfn.IFNA(VLOOKUP(B29,'condomini hera'!H:I,1,0),"DA CONTROLLARE")</f>
        <v>94065240361</v>
      </c>
      <c r="E29" s="11" t="str">
        <f>_xlfn.IFNA(VLOOKUP(B29,'condomini hera'!H:I,2,0),"")</f>
        <v>CONDOMINIO BELLINI 20</v>
      </c>
    </row>
    <row r="30" spans="1:5" x14ac:dyDescent="0.25">
      <c r="A30" s="8">
        <v>1428</v>
      </c>
      <c r="B30" s="9">
        <v>94027190365</v>
      </c>
      <c r="C30" s="10" t="s">
        <v>7264</v>
      </c>
      <c r="D30" s="21">
        <f>_xlfn.IFNA(VLOOKUP(B30,'condomini hera'!H:I,1,0),"DA CONTROLLARE")</f>
        <v>94027190365</v>
      </c>
      <c r="E30" s="11" t="str">
        <f>_xlfn.IFNA(VLOOKUP(B30,'condomini hera'!H:I,2,0),"")</f>
        <v>CONDOMINIO BELVEDERE</v>
      </c>
    </row>
    <row r="31" spans="1:5" x14ac:dyDescent="0.25">
      <c r="A31" s="8">
        <v>1228</v>
      </c>
      <c r="B31" s="9">
        <v>94017360366</v>
      </c>
      <c r="C31" s="10" t="s">
        <v>7548</v>
      </c>
      <c r="D31" s="21">
        <f>_xlfn.IFNA(VLOOKUP(B31,'condomini hera'!H:I,1,0),"DA CONTROLLARE")</f>
        <v>94017360366</v>
      </c>
      <c r="E31" s="11" t="str">
        <f>_xlfn.IFNA(VLOOKUP(B31,'condomini hera'!H:I,2,0),"")</f>
        <v>CONDOMINIO BENUZZI</v>
      </c>
    </row>
    <row r="32" spans="1:5" x14ac:dyDescent="0.25">
      <c r="A32" s="8">
        <v>610</v>
      </c>
      <c r="B32" s="9">
        <v>94101480369</v>
      </c>
      <c r="C32" s="10" t="s">
        <v>7299</v>
      </c>
      <c r="D32" s="21">
        <f>_xlfn.IFNA(VLOOKUP(B32,'condomini hera'!H:I,1,0),"DA CONTROLLARE")</f>
        <v>94101480369</v>
      </c>
      <c r="E32" s="11" t="str">
        <f>_xlfn.IFNA(VLOOKUP(B32,'condomini hera'!H:I,2,0),"")</f>
        <v>CONDOMINIO FRANC. BIANCHI FERRARI 2</v>
      </c>
    </row>
    <row r="33" spans="1:5" x14ac:dyDescent="0.25">
      <c r="A33" s="8">
        <v>613</v>
      </c>
      <c r="B33" s="9">
        <v>94115790365</v>
      </c>
      <c r="C33" s="10" t="s">
        <v>7300</v>
      </c>
      <c r="D33" s="21">
        <f>_xlfn.IFNA(VLOOKUP(B33,'condomini hera'!H:I,1,0),"DA CONTROLLARE")</f>
        <v>94115790365</v>
      </c>
      <c r="E33" s="11" t="str">
        <f>_xlfn.IFNA(VLOOKUP(B33,'condomini hera'!H:I,2,0),"")</f>
        <v>CONDOMINIO BIOVERDE</v>
      </c>
    </row>
    <row r="34" spans="1:5" x14ac:dyDescent="0.25">
      <c r="A34" s="8">
        <v>1363</v>
      </c>
      <c r="B34" s="9">
        <v>94059850365</v>
      </c>
      <c r="C34" s="10" t="s">
        <v>7576</v>
      </c>
      <c r="D34" s="21">
        <f>_xlfn.IFNA(VLOOKUP(B34,'condomini hera'!H:I,1,0),"DA CONTROLLARE")</f>
        <v>94059850365</v>
      </c>
      <c r="E34" s="11" t="str">
        <f>_xlfn.IFNA(VLOOKUP(B34,'condomini hera'!H:I,2,0),"")</f>
        <v>CONDOMINIO BOLOGNA</v>
      </c>
    </row>
    <row r="35" spans="1:5" x14ac:dyDescent="0.25">
      <c r="A35" s="8">
        <v>1729</v>
      </c>
      <c r="B35" s="9">
        <v>94012650365</v>
      </c>
      <c r="C35" s="10" t="s">
        <v>7266</v>
      </c>
      <c r="D35" s="21">
        <f>_xlfn.IFNA(VLOOKUP(B35,'condomini hera'!H:I,1,0),"DA CONTROLLARE")</f>
        <v>94012650365</v>
      </c>
      <c r="E35" s="11" t="str">
        <f>_xlfn.IFNA(VLOOKUP(B35,'condomini hera'!H:I,2,0),"")</f>
        <v>CONDOMINIO BONASI 13</v>
      </c>
    </row>
    <row r="36" spans="1:5" x14ac:dyDescent="0.25">
      <c r="A36" s="8">
        <v>79</v>
      </c>
      <c r="B36" s="9">
        <v>94008280367</v>
      </c>
      <c r="C36" s="10" t="s">
        <v>7260</v>
      </c>
      <c r="D36" s="21">
        <f>_xlfn.IFNA(VLOOKUP(B36,'condomini hera'!H:I,1,0),"DA CONTROLLARE")</f>
        <v>94008280367</v>
      </c>
      <c r="E36" s="11" t="str">
        <f>_xlfn.IFNA(VLOOKUP(B36,'condomini hera'!H:I,2,0),"")</f>
        <v>CONDOMINIO ADEODATO BONASI 5</v>
      </c>
    </row>
    <row r="37" spans="1:5" x14ac:dyDescent="0.25">
      <c r="A37" s="8">
        <v>707</v>
      </c>
      <c r="B37" s="9">
        <v>94136010363</v>
      </c>
      <c r="C37" s="10" t="s">
        <v>7301</v>
      </c>
      <c r="D37" s="21">
        <f>_xlfn.IFNA(VLOOKUP(B37,'condomini hera'!H:I,1,0),"DA CONTROLLARE")</f>
        <v>94136010363</v>
      </c>
      <c r="E37" s="11" t="str">
        <f>_xlfn.IFNA(VLOOKUP(B37,'condomini hera'!H:I,2,0),"")</f>
        <v>CONDOMINIO BOREALE</v>
      </c>
    </row>
    <row r="38" spans="1:5" x14ac:dyDescent="0.25">
      <c r="A38" s="8">
        <v>1422</v>
      </c>
      <c r="B38" s="9">
        <v>94112890366</v>
      </c>
      <c r="C38" s="10" t="s">
        <v>7591</v>
      </c>
      <c r="D38" s="21">
        <f>_xlfn.IFNA(VLOOKUP(B38,'condomini hera'!H:I,1,0),"DA CONTROLLARE")</f>
        <v>94112890366</v>
      </c>
      <c r="E38" s="11" t="str">
        <f>_xlfn.IFNA(VLOOKUP(B38,'condomini hera'!H:I,2,0),"")</f>
        <v>CONDOMINIO BORELLI</v>
      </c>
    </row>
    <row r="39" spans="1:5" x14ac:dyDescent="0.25">
      <c r="A39" s="8">
        <v>1726</v>
      </c>
      <c r="B39" s="9">
        <v>94116890362</v>
      </c>
      <c r="C39" s="10" t="s">
        <v>2175</v>
      </c>
      <c r="D39" s="21">
        <f>_xlfn.IFNA(VLOOKUP(B39,'condomini hera'!H:I,1,0),"DA CONTROLLARE")</f>
        <v>94116890362</v>
      </c>
      <c r="E39" s="11" t="str">
        <f>_xlfn.IFNA(VLOOKUP(B39,'condomini hera'!H:I,2,0),"")</f>
        <v>BORGO FERRARI</v>
      </c>
    </row>
    <row r="40" spans="1:5" x14ac:dyDescent="0.25">
      <c r="A40" s="8">
        <v>1664</v>
      </c>
      <c r="B40" s="9">
        <v>94142620361</v>
      </c>
      <c r="C40" s="10" t="s">
        <v>7253</v>
      </c>
      <c r="D40" s="21">
        <f>_xlfn.IFNA(VLOOKUP(B40,'condomini hera'!H:I,1,0),"DA CONTROLLARE")</f>
        <v>94142620361</v>
      </c>
      <c r="E40" s="11" t="str">
        <f>_xlfn.IFNA(VLOOKUP(B40,'condomini hera'!H:I,2,0),"")</f>
        <v>CONDOMINIO BRAMANTE 46</v>
      </c>
    </row>
    <row r="41" spans="1:5" x14ac:dyDescent="0.25">
      <c r="A41" s="8">
        <v>197</v>
      </c>
      <c r="B41" s="9">
        <v>94033070361</v>
      </c>
      <c r="C41" s="10" t="s">
        <v>7302</v>
      </c>
      <c r="D41" s="21">
        <f>_xlfn.IFNA(VLOOKUP(B41,'condomini hera'!H:I,1,0),"DA CONTROLLARE")</f>
        <v>94033070361</v>
      </c>
      <c r="E41" s="11" t="str">
        <f>_xlfn.IFNA(VLOOKUP(B41,'condomini hera'!H:I,2,0),"")</f>
        <v>COND VIALE AMENDOLA 432</v>
      </c>
    </row>
    <row r="42" spans="1:5" x14ac:dyDescent="0.25">
      <c r="A42" s="8">
        <v>311</v>
      </c>
      <c r="B42" s="9">
        <v>94092640369</v>
      </c>
      <c r="C42" s="10" t="s">
        <v>7303</v>
      </c>
      <c r="D42" s="21">
        <f>_xlfn.IFNA(VLOOKUP(B42,'condomini hera'!H:I,1,0),"DA CONTROLLARE")</f>
        <v>94092640369</v>
      </c>
      <c r="E42" s="11" t="str">
        <f>_xlfn.IFNA(VLOOKUP(B42,'condomini hera'!H:I,2,0),"")</f>
        <v>CONDOMINIO MICHELANGELO BUONARROTI</v>
      </c>
    </row>
    <row r="43" spans="1:5" x14ac:dyDescent="0.25">
      <c r="A43" s="8">
        <v>1758</v>
      </c>
      <c r="B43" s="9">
        <v>94198190368</v>
      </c>
      <c r="C43" s="10" t="s">
        <v>7567</v>
      </c>
      <c r="D43" s="21">
        <f>_xlfn.IFNA(VLOOKUP(B43,'condomini hera'!H:I,1,0),"DA CONTROLLARE")</f>
        <v>94198190368</v>
      </c>
      <c r="E43" s="11" t="str">
        <f>_xlfn.IFNA(VLOOKUP(B43,'condomini hera'!H:I,2,0),"")</f>
        <v>CONDOMINIO CA' DEL VENTO</v>
      </c>
    </row>
    <row r="44" spans="1:5" x14ac:dyDescent="0.25">
      <c r="A44" s="8">
        <v>777</v>
      </c>
      <c r="B44" s="9">
        <v>94036270364</v>
      </c>
      <c r="C44" s="10" t="s">
        <v>7477</v>
      </c>
      <c r="D44" s="21">
        <f>_xlfn.IFNA(VLOOKUP(B44,'condomini hera'!H:I,1,0),"DA CONTROLLARE")</f>
        <v>94036270364</v>
      </c>
      <c r="E44" s="11" t="str">
        <f>_xlfn.IFNA(VLOOKUP(B44,'condomini hera'!H:I,2,0),"")</f>
        <v>CONDOMINIO CAMOGLI 47</v>
      </c>
    </row>
    <row r="45" spans="1:5" x14ac:dyDescent="0.25">
      <c r="A45" s="8">
        <v>1490</v>
      </c>
      <c r="B45" s="9">
        <v>80008320360</v>
      </c>
      <c r="C45" s="10" t="s">
        <v>7609</v>
      </c>
      <c r="D45" s="21">
        <f>_xlfn.IFNA(VLOOKUP(B45,'condomini hera'!H:I,1,0),"DA CONTROLLARE")</f>
        <v>80008320360</v>
      </c>
      <c r="E45" s="11" t="str">
        <f>_xlfn.IFNA(VLOOKUP(B45,'condomini hera'!H:I,2,0),"")</f>
        <v>CONDOMINIO CAMPANELLA 55</v>
      </c>
    </row>
    <row r="46" spans="1:5" x14ac:dyDescent="0.25">
      <c r="A46" s="8">
        <v>612</v>
      </c>
      <c r="B46" s="9">
        <v>94128550368</v>
      </c>
      <c r="C46" s="10" t="s">
        <v>7305</v>
      </c>
      <c r="D46" s="21">
        <f>_xlfn.IFNA(VLOOKUP(B46,'condomini hera'!H:I,1,0),"DA CONTROLLARE")</f>
        <v>94128550368</v>
      </c>
      <c r="E46" s="11" t="str">
        <f>_xlfn.IFNA(VLOOKUP(B46,'condomini hera'!H:I,2,0),"")</f>
        <v>CONDOMINIO CAMPANELLA 58</v>
      </c>
    </row>
    <row r="47" spans="1:5" x14ac:dyDescent="0.25">
      <c r="A47" s="8">
        <v>745</v>
      </c>
      <c r="B47" s="9">
        <v>94042650369</v>
      </c>
      <c r="C47" s="10" t="s">
        <v>7306</v>
      </c>
      <c r="D47" s="21">
        <f>_xlfn.IFNA(VLOOKUP(B47,'condomini hera'!H:I,1,0),"DA CONTROLLARE")</f>
        <v>94042650369</v>
      </c>
      <c r="E47" s="11" t="str">
        <f>_xlfn.IFNA(VLOOKUP(B47,'condomini hera'!H:I,2,0),"")</f>
        <v>CONDOMINIO GIUSEPPE CAMPI 142</v>
      </c>
    </row>
    <row r="48" spans="1:5" x14ac:dyDescent="0.25">
      <c r="A48" s="8">
        <v>29</v>
      </c>
      <c r="B48" s="9">
        <v>94050120362</v>
      </c>
      <c r="C48" s="10" t="s">
        <v>7307</v>
      </c>
      <c r="D48" s="21">
        <f>_xlfn.IFNA(VLOOKUP(B48,'condomini hera'!H:I,1,0),"DA CONTROLLARE")</f>
        <v>94050120362</v>
      </c>
      <c r="E48" s="11" t="str">
        <f>_xlfn.IFNA(VLOOKUP(B48,'condomini hera'!H:I,2,0),"")</f>
        <v>CONDOMINIO CORSO CANALGRANDE 5</v>
      </c>
    </row>
    <row r="49" spans="1:5" x14ac:dyDescent="0.25">
      <c r="A49" s="8">
        <v>590</v>
      </c>
      <c r="B49" s="9">
        <v>94096310365</v>
      </c>
      <c r="C49" s="10" t="s">
        <v>7308</v>
      </c>
      <c r="D49" s="21">
        <f>_xlfn.IFNA(VLOOKUP(B49,'condomini hera'!H:I,1,0),"DA CONTROLLARE")</f>
        <v>94096310365</v>
      </c>
      <c r="E49" s="11" t="str">
        <f>_xlfn.IFNA(VLOOKUP(B49,'condomini hera'!H:I,2,0),"")</f>
        <v>CONDOMINIO CANALGRANDE 64</v>
      </c>
    </row>
    <row r="50" spans="1:5" x14ac:dyDescent="0.25">
      <c r="A50" s="8">
        <v>480</v>
      </c>
      <c r="B50" s="9">
        <v>94032610365</v>
      </c>
      <c r="C50" s="10" t="s">
        <v>7309</v>
      </c>
      <c r="D50" s="21">
        <f>_xlfn.IFNA(VLOOKUP(B50,'condomini hera'!H:I,1,0),"DA CONTROLLARE")</f>
        <v>94032610365</v>
      </c>
      <c r="E50" s="11" t="str">
        <f>_xlfn.IFNA(VLOOKUP(B50,'condomini hera'!H:I,2,0),"")</f>
        <v>CONDOMINIO CANALINO 45</v>
      </c>
    </row>
    <row r="51" spans="1:5" x14ac:dyDescent="0.25">
      <c r="A51" s="8">
        <v>1547</v>
      </c>
      <c r="B51" s="9">
        <v>94052960369</v>
      </c>
      <c r="C51" s="10" t="s">
        <v>7634</v>
      </c>
      <c r="D51" s="21">
        <f>_xlfn.IFNA(VLOOKUP(B51,'condomini hera'!H:I,1,0),"DA CONTROLLARE")</f>
        <v>94052960369</v>
      </c>
      <c r="E51" s="11" t="str">
        <f>_xlfn.IFNA(VLOOKUP(B51,'condomini hera'!H:I,2,0),"")</f>
        <v>CONDOMINIO VIA CANALINO 59</v>
      </c>
    </row>
    <row r="52" spans="1:5" x14ac:dyDescent="0.25">
      <c r="A52" s="8">
        <v>1063</v>
      </c>
      <c r="B52" s="9">
        <v>94078130369</v>
      </c>
      <c r="C52" s="10" t="s">
        <v>7539</v>
      </c>
      <c r="D52" s="21">
        <f>_xlfn.IFNA(VLOOKUP(B52,'condomini hera'!H:I,1,0),"DA CONTROLLARE")</f>
        <v>94078130369</v>
      </c>
      <c r="E52" s="11" t="str">
        <f>_xlfn.IFNA(VLOOKUP(B52,'condomini hera'!H:I,2,0),"")</f>
        <v>CONDOMINIO CANTELLI 15</v>
      </c>
    </row>
    <row r="53" spans="1:5" x14ac:dyDescent="0.25">
      <c r="A53" s="8">
        <v>599</v>
      </c>
      <c r="B53" s="9">
        <v>94068300360</v>
      </c>
      <c r="C53" s="10" t="s">
        <v>7310</v>
      </c>
      <c r="D53" s="21">
        <f>_xlfn.IFNA(VLOOKUP(B53,'condomini hera'!H:I,1,0),"DA CONTROLLARE")</f>
        <v>94068300360</v>
      </c>
      <c r="E53" s="11" t="str">
        <f>_xlfn.IFNA(VLOOKUP(B53,'condomini hera'!H:I,2,0),"")</f>
        <v>CONDOMINIO CAPOLINEA</v>
      </c>
    </row>
    <row r="54" spans="1:5" x14ac:dyDescent="0.25">
      <c r="A54" s="8">
        <v>1666</v>
      </c>
      <c r="B54" s="9">
        <v>94098000360</v>
      </c>
      <c r="C54" s="10" t="s">
        <v>7659</v>
      </c>
      <c r="D54" s="21">
        <f>_xlfn.IFNA(VLOOKUP(B54,'condomini hera'!H:I,1,0),"DA CONTROLLARE")</f>
        <v>94098000360</v>
      </c>
      <c r="E54" s="11" t="str">
        <f>_xlfn.IFNA(VLOOKUP(B54,'condomini hera'!H:I,2,0),"")</f>
        <v>CONDOMINIO CAPPELLI 13</v>
      </c>
    </row>
    <row r="55" spans="1:5" x14ac:dyDescent="0.25">
      <c r="A55" s="8">
        <v>449</v>
      </c>
      <c r="B55" s="9">
        <v>94105570363</v>
      </c>
      <c r="C55" s="10" t="s">
        <v>7311</v>
      </c>
      <c r="D55" s="21">
        <f>_xlfn.IFNA(VLOOKUP(B55,'condomini hera'!H:I,1,0),"DA CONTROLLARE")</f>
        <v>94105570363</v>
      </c>
      <c r="E55" s="11" t="str">
        <f>_xlfn.IFNA(VLOOKUP(B55,'condomini hera'!H:I,2,0),"")</f>
        <v>CONDOMINIO CARLO ZUCCHI 228</v>
      </c>
    </row>
    <row r="56" spans="1:5" x14ac:dyDescent="0.25">
      <c r="A56" s="8">
        <v>714</v>
      </c>
      <c r="B56" s="9">
        <v>94075130362</v>
      </c>
      <c r="C56" s="10" t="s">
        <v>7312</v>
      </c>
      <c r="D56" s="21">
        <f>_xlfn.IFNA(VLOOKUP(B56,'condomini hera'!H:I,1,0),"DA CONTROLLARE")</f>
        <v>94075130362</v>
      </c>
      <c r="E56" s="11" t="str">
        <f>_xlfn.IFNA(VLOOKUP(B56,'condomini hera'!H:I,2,0),"")</f>
        <v>CONDOMINIO CARLO ZUCCHI 30</v>
      </c>
    </row>
    <row r="57" spans="1:5" x14ac:dyDescent="0.25">
      <c r="A57" s="8">
        <v>473</v>
      </c>
      <c r="B57" s="9">
        <v>94039960367</v>
      </c>
      <c r="C57" s="10" t="s">
        <v>7313</v>
      </c>
      <c r="D57" s="21">
        <f>_xlfn.IFNA(VLOOKUP(B57,'condomini hera'!H:I,1,0),"DA CONTROLLARE")</f>
        <v>94039960367</v>
      </c>
      <c r="E57" s="11" t="str">
        <f>_xlfn.IFNA(VLOOKUP(B57,'condomini hera'!H:I,2,0),"")</f>
        <v>PAVAROTTI PER CONDOMINIO</v>
      </c>
    </row>
    <row r="58" spans="1:5" x14ac:dyDescent="0.25">
      <c r="A58" s="8">
        <v>1424</v>
      </c>
      <c r="B58" s="9">
        <v>94046680362</v>
      </c>
      <c r="C58" s="10" t="s">
        <v>7604</v>
      </c>
      <c r="D58" s="21">
        <f>_xlfn.IFNA(VLOOKUP(B58,'condomini hera'!H:I,1,0),"DA CONTROLLARE")</f>
        <v>94046680362</v>
      </c>
      <c r="E58" s="11" t="str">
        <f>_xlfn.IFNA(VLOOKUP(B58,'condomini hera'!H:I,2,0),"")</f>
        <v>CONDOMINIO CARRARA 74</v>
      </c>
    </row>
    <row r="59" spans="1:5" x14ac:dyDescent="0.25">
      <c r="A59" s="8">
        <v>737</v>
      </c>
      <c r="B59" s="9">
        <v>94138730364</v>
      </c>
      <c r="C59" s="10" t="s">
        <v>7478</v>
      </c>
      <c r="D59" s="21">
        <f>_xlfn.IFNA(VLOOKUP(B59,'condomini hera'!H:I,1,0),"DA CONTROLLARE")</f>
        <v>94138730364</v>
      </c>
      <c r="E59" s="11" t="str">
        <f>_xlfn.IFNA(VLOOKUP(B59,'condomini hera'!H:I,2,0),"")</f>
        <v>CONDOMINIO CASACLIMA</v>
      </c>
    </row>
    <row r="60" spans="1:5" x14ac:dyDescent="0.25">
      <c r="A60" s="8">
        <v>126</v>
      </c>
      <c r="B60" s="9">
        <v>94023730362</v>
      </c>
      <c r="C60" s="10" t="s">
        <v>7314</v>
      </c>
      <c r="D60" s="21">
        <f>_xlfn.IFNA(VLOOKUP(B60,'condomini hera'!H:I,1,0),"DA CONTROLLARE")</f>
        <v>94023730362</v>
      </c>
      <c r="E60" s="11" t="str">
        <f>_xlfn.IFNA(VLOOKUP(B60,'condomini hera'!H:I,2,0),"")</f>
        <v>CONDOMINIO CASA MADRE</v>
      </c>
    </row>
    <row r="61" spans="1:5" x14ac:dyDescent="0.25">
      <c r="A61" s="8">
        <v>113</v>
      </c>
      <c r="B61" s="9">
        <v>94015360368</v>
      </c>
      <c r="C61" s="10" t="s">
        <v>7315</v>
      </c>
      <c r="D61" s="21">
        <f>_xlfn.IFNA(VLOOKUP(B61,'condomini hera'!H:I,1,0),"DA CONTROLLARE")</f>
        <v>94015360368</v>
      </c>
      <c r="E61" s="11" t="str">
        <f>_xlfn.IFNA(VLOOKUP(B61,'condomini hera'!H:I,2,0),"")</f>
        <v>CONDOMINIO CASINI</v>
      </c>
    </row>
    <row r="62" spans="1:5" x14ac:dyDescent="0.25">
      <c r="A62" s="8">
        <v>687</v>
      </c>
      <c r="B62" s="9">
        <v>94134910366</v>
      </c>
      <c r="C62" s="10" t="s">
        <v>7316</v>
      </c>
      <c r="D62" s="21">
        <f>_xlfn.IFNA(VLOOKUP(B62,'condomini hera'!H:I,1,0),"DA CONTROLLARE")</f>
        <v>94134910366</v>
      </c>
      <c r="E62" s="11" t="str">
        <f>_xlfn.IFNA(VLOOKUP(B62,'condomini hera'!H:I,2,0),"")</f>
        <v>CONDOMINIO CASINO DEL DUCA</v>
      </c>
    </row>
    <row r="63" spans="1:5" x14ac:dyDescent="0.25">
      <c r="A63" s="8">
        <v>618</v>
      </c>
      <c r="B63" s="9">
        <v>94059160369</v>
      </c>
      <c r="C63" s="10" t="s">
        <v>7317</v>
      </c>
      <c r="D63" s="21">
        <f>_xlfn.IFNA(VLOOKUP(B63,'condomini hera'!H:I,1,0),"DA CONTROLLARE")</f>
        <v>94059160369</v>
      </c>
      <c r="E63" s="11" t="str">
        <f>_xlfn.IFNA(VLOOKUP(B63,'condomini hera'!H:I,2,0),"")</f>
        <v>CASTELLO CONDOMINIO</v>
      </c>
    </row>
    <row r="64" spans="1:5" x14ac:dyDescent="0.25">
      <c r="A64" s="8">
        <v>865</v>
      </c>
      <c r="B64" s="9">
        <v>94021760361</v>
      </c>
      <c r="C64" s="10" t="s">
        <v>7508</v>
      </c>
      <c r="D64" s="21">
        <f>_xlfn.IFNA(VLOOKUP(B64,'condomini hera'!H:I,1,0),"DA CONTROLLARE")</f>
        <v>94021760361</v>
      </c>
      <c r="E64" s="11" t="str">
        <f>_xlfn.IFNA(VLOOKUP(B64,'condomini hera'!H:I,2,0),"")</f>
        <v>CONDOMINIO CATELANI 35</v>
      </c>
    </row>
    <row r="65" spans="1:5" x14ac:dyDescent="0.25">
      <c r="A65" s="8">
        <v>1488</v>
      </c>
      <c r="B65" s="9">
        <v>94057430368</v>
      </c>
      <c r="C65" s="10" t="s">
        <v>7610</v>
      </c>
      <c r="D65" s="21">
        <f>_xlfn.IFNA(VLOOKUP(B65,'condomini hera'!H:I,1,0),"DA CONTROLLARE")</f>
        <v>94057430368</v>
      </c>
      <c r="E65" s="11" t="str">
        <f>_xlfn.IFNA(VLOOKUP(B65,'condomini hera'!H:I,2,0),"")</f>
        <v>KATIA CONDOMINIO</v>
      </c>
    </row>
    <row r="66" spans="1:5" x14ac:dyDescent="0.25">
      <c r="A66" s="8">
        <v>57</v>
      </c>
      <c r="B66" s="9">
        <v>80008600365</v>
      </c>
      <c r="C66" s="10" t="s">
        <v>7318</v>
      </c>
      <c r="D66" s="21">
        <f>_xlfn.IFNA(VLOOKUP(B66,'condomini hera'!H:I,1,0),"DA CONTROLLARE")</f>
        <v>80008600365</v>
      </c>
      <c r="E66" s="11" t="str">
        <f>_xlfn.IFNA(VLOOKUP(B66,'condomini hera'!H:I,2,0),"")</f>
        <v>CONDOMINIO CAVEDONE</v>
      </c>
    </row>
    <row r="67" spans="1:5" x14ac:dyDescent="0.25">
      <c r="A67" s="8">
        <v>106</v>
      </c>
      <c r="B67" s="9">
        <v>94012770361</v>
      </c>
      <c r="C67" s="10" t="s">
        <v>7479</v>
      </c>
      <c r="D67" s="21">
        <f>_xlfn.IFNA(VLOOKUP(B67,'condomini hera'!H:I,1,0),"DA CONTROLLARE")</f>
        <v>94012770361</v>
      </c>
      <c r="E67" s="11" t="str">
        <f>_xlfn.IFNA(VLOOKUP(B67,'condomini hera'!H:I,2,0),"")</f>
        <v>CENTRO COMM.LE S. DAMASO</v>
      </c>
    </row>
    <row r="68" spans="1:5" x14ac:dyDescent="0.25">
      <c r="A68" s="8">
        <v>70</v>
      </c>
      <c r="B68" s="9">
        <v>94020370360</v>
      </c>
      <c r="C68" s="10" t="s">
        <v>7319</v>
      </c>
      <c r="D68" s="21">
        <f>_xlfn.IFNA(VLOOKUP(B68,'condomini hera'!H:I,1,0),"DA CONTROLLARE")</f>
        <v>94020370360</v>
      </c>
      <c r="E68" s="11" t="str">
        <f>_xlfn.IFNA(VLOOKUP(B68,'condomini hera'!H:I,2,0),"")</f>
        <v>CONDOMINIO CERVINO 20</v>
      </c>
    </row>
    <row r="69" spans="1:5" x14ac:dyDescent="0.25">
      <c r="A69" s="8">
        <v>299</v>
      </c>
      <c r="B69" s="9">
        <v>94089280369</v>
      </c>
      <c r="C69" s="10" t="s">
        <v>7320</v>
      </c>
      <c r="D69" s="21">
        <f>_xlfn.IFNA(VLOOKUP(B69,'condomini hera'!H:I,1,0),"DA CONTROLLARE")</f>
        <v>94089280369</v>
      </c>
      <c r="E69" s="11" t="str">
        <f>_xlfn.IFNA(VLOOKUP(B69,'condomini hera'!H:I,2,0),"")</f>
        <v>CONDOMINIO CERVINO 90</v>
      </c>
    </row>
    <row r="70" spans="1:5" x14ac:dyDescent="0.25">
      <c r="A70" s="8">
        <v>1480</v>
      </c>
      <c r="B70" s="9">
        <v>94016320361</v>
      </c>
      <c r="C70" s="10" t="s">
        <v>7624</v>
      </c>
      <c r="D70" s="21">
        <f>_xlfn.IFNA(VLOOKUP(B70,'condomini hera'!H:I,1,0),"DA CONTROLLARE")</f>
        <v>94016320361</v>
      </c>
      <c r="E70" s="11" t="str">
        <f>_xlfn.IFNA(VLOOKUP(B70,'condomini hera'!H:I,2,0),"")</f>
        <v>CONDOMINIO VIA CESANA 47</v>
      </c>
    </row>
    <row r="71" spans="1:5" x14ac:dyDescent="0.25">
      <c r="A71" s="8">
        <v>540</v>
      </c>
      <c r="B71" s="9">
        <v>94024210364</v>
      </c>
      <c r="C71" s="10" t="s">
        <v>7321</v>
      </c>
      <c r="D71" s="21">
        <f>_xlfn.IFNA(VLOOKUP(B71,'condomini hera'!H:I,1,0),"DA CONTROLLARE")</f>
        <v>94024210364</v>
      </c>
      <c r="E71" s="11" t="str">
        <f>_xlfn.IFNA(VLOOKUP(B71,'condomini hera'!H:I,2,0),"")</f>
        <v>CONDOMINIO CETAN</v>
      </c>
    </row>
    <row r="72" spans="1:5" x14ac:dyDescent="0.25">
      <c r="A72" s="8">
        <v>241</v>
      </c>
      <c r="B72" s="9">
        <v>94005480366</v>
      </c>
      <c r="C72" s="10" t="s">
        <v>7322</v>
      </c>
      <c r="D72" s="21">
        <f>_xlfn.IFNA(VLOOKUP(B72,'condomini hera'!H:I,1,0),"DA CONTROLLARE")</f>
        <v>94005480366</v>
      </c>
      <c r="E72" s="11" t="str">
        <f>_xlfn.IFNA(VLOOKUP(B72,'condomini hera'!H:I,2,0),"")</f>
        <v>CONDOMINIO CHICCO</v>
      </c>
    </row>
    <row r="73" spans="1:5" x14ac:dyDescent="0.25">
      <c r="A73" s="8">
        <v>105</v>
      </c>
      <c r="B73" s="9">
        <v>94005670362</v>
      </c>
      <c r="C73" s="10" t="s">
        <v>7337</v>
      </c>
      <c r="D73" s="21">
        <f>_xlfn.IFNA(VLOOKUP(B73,'condomini hera'!H:I,1,0),"DA CONTROLLARE")</f>
        <v>94005670362</v>
      </c>
      <c r="E73" s="11" t="str">
        <f>_xlfn.IFNA(VLOOKUP(B73,'condomini hera'!H:I,2,0),"")</f>
        <v>CONDOMINIO VENCESLAO SANTI 14</v>
      </c>
    </row>
    <row r="74" spans="1:5" x14ac:dyDescent="0.25">
      <c r="A74" s="8">
        <v>1257</v>
      </c>
      <c r="B74" s="9">
        <v>94119280363</v>
      </c>
      <c r="C74" s="10" t="s">
        <v>7563</v>
      </c>
      <c r="D74" s="21">
        <f>_xlfn.IFNA(VLOOKUP(B74,'condomini hera'!H:I,1,0),"DA CONTROLLARE")</f>
        <v>94119280363</v>
      </c>
      <c r="E74" s="11" t="str">
        <f>_xlfn.IFNA(VLOOKUP(B74,'condomini hera'!H:I,2,0),"")</f>
        <v>COND. CICLAMINO</v>
      </c>
    </row>
    <row r="75" spans="1:5" x14ac:dyDescent="0.25">
      <c r="A75" s="8">
        <v>466</v>
      </c>
      <c r="B75" s="9">
        <v>94066540363</v>
      </c>
      <c r="C75" s="10" t="s">
        <v>7323</v>
      </c>
      <c r="D75" s="21">
        <f>_xlfn.IFNA(VLOOKUP(B75,'condomini hera'!H:I,1,0),"DA CONTROLLARE")</f>
        <v>94066540363</v>
      </c>
      <c r="E75" s="11" t="str">
        <f>_xlfn.IFNA(VLOOKUP(B75,'condomini hera'!H:I,2,0),"")</f>
        <v>CONDOMINIO PELLONI</v>
      </c>
    </row>
    <row r="76" spans="1:5" x14ac:dyDescent="0.25">
      <c r="A76" s="8">
        <v>1947</v>
      </c>
      <c r="B76" s="9">
        <v>94001420366</v>
      </c>
      <c r="C76" s="10" t="s">
        <v>7279</v>
      </c>
      <c r="D76" s="21">
        <f>_xlfn.IFNA(VLOOKUP(B76,'condomini hera'!H:I,1,0),"DA CONTROLLARE")</f>
        <v>94001420366</v>
      </c>
      <c r="E76" s="11" t="str">
        <f>_xlfn.IFNA(VLOOKUP(B76,'condomini hera'!H:I,2,0),"")</f>
        <v>CONDOMINIO COBER 6</v>
      </c>
    </row>
    <row r="77" spans="1:5" x14ac:dyDescent="0.25">
      <c r="A77" s="8">
        <v>1395</v>
      </c>
      <c r="B77" s="9">
        <v>94029330365</v>
      </c>
      <c r="C77" s="10" t="s">
        <v>7257</v>
      </c>
      <c r="D77" s="21">
        <f>_xlfn.IFNA(VLOOKUP(B77,'condomini hera'!H:I,1,0),"DA CONTROLLARE")</f>
        <v>94029330365</v>
      </c>
      <c r="E77" s="11" t="str">
        <f>_xlfn.IFNA(VLOOKUP(B77,'condomini hera'!H:I,2,0),"")</f>
        <v>COND CONSULTA BOLLITORE</v>
      </c>
    </row>
    <row r="78" spans="1:5" x14ac:dyDescent="0.25">
      <c r="A78" s="8">
        <v>8</v>
      </c>
      <c r="B78" s="9">
        <v>94062330363</v>
      </c>
      <c r="C78" s="10" t="s">
        <v>7324</v>
      </c>
      <c r="D78" s="21">
        <f>_xlfn.IFNA(VLOOKUP(B78,'condomini hera'!H:I,1,0),"DA CONTROLLARE")</f>
        <v>94062330363</v>
      </c>
      <c r="E78" s="11" t="str">
        <f>_xlfn.IFNA(VLOOKUP(B78,'condomini hera'!H:I,2,0),"")</f>
        <v>CONDOMINIO CORALBA</v>
      </c>
    </row>
    <row r="79" spans="1:5" x14ac:dyDescent="0.25">
      <c r="A79" s="8">
        <v>1430</v>
      </c>
      <c r="B79" s="9">
        <v>94084790362</v>
      </c>
      <c r="C79" s="10" t="s">
        <v>7625</v>
      </c>
      <c r="D79" s="21">
        <f>_xlfn.IFNA(VLOOKUP(B79,'condomini hera'!H:I,1,0),"DA CONTROLLARE")</f>
        <v>94084790362</v>
      </c>
      <c r="E79" s="11" t="str">
        <f>_xlfn.IFNA(VLOOKUP(B79,'condomini hera'!H:I,2,0),"")</f>
        <v>CONDOMINIO CORRIDORE 22</v>
      </c>
    </row>
    <row r="80" spans="1:5" x14ac:dyDescent="0.25">
      <c r="A80" s="8">
        <v>585</v>
      </c>
      <c r="B80" s="9">
        <v>94109320369</v>
      </c>
      <c r="C80" s="10" t="s">
        <v>7325</v>
      </c>
      <c r="D80" s="21">
        <f>_xlfn.IFNA(VLOOKUP(B80,'condomini hera'!H:I,1,0),"DA CONTROLLARE")</f>
        <v>94109320369</v>
      </c>
      <c r="E80" s="11" t="str">
        <f>_xlfn.IFNA(VLOOKUP(B80,'condomini hera'!H:I,2,0),"")</f>
        <v>CONDOMINIO ADRIANO 82</v>
      </c>
    </row>
    <row r="81" spans="1:5" x14ac:dyDescent="0.25">
      <c r="A81" s="8">
        <v>1166</v>
      </c>
      <c r="B81" s="9">
        <v>94115670369</v>
      </c>
      <c r="C81" s="10" t="s">
        <v>7532</v>
      </c>
      <c r="D81" s="21">
        <f>_xlfn.IFNA(VLOOKUP(B81,'condomini hera'!H:I,1,0),"DA CONTROLLARE")</f>
        <v>94115670369</v>
      </c>
      <c r="E81" s="11" t="str">
        <f>_xlfn.IFNA(VLOOKUP(B81,'condomini hera'!H:I,2,0),"")</f>
        <v>CONDOMINIO CORTICELLI</v>
      </c>
    </row>
    <row r="82" spans="1:5" x14ac:dyDescent="0.25">
      <c r="A82" s="8">
        <v>59</v>
      </c>
      <c r="B82" s="9">
        <v>94006790367</v>
      </c>
      <c r="C82" s="10" t="s">
        <v>7326</v>
      </c>
      <c r="D82" s="21">
        <f>_xlfn.IFNA(VLOOKUP(B82,'condomini hera'!H:I,1,0),"DA CONTROLLARE")</f>
        <v>94006790367</v>
      </c>
      <c r="E82" s="11" t="str">
        <f>_xlfn.IFNA(VLOOKUP(B82,'condomini hera'!H:I,2,0),"")</f>
        <v>CONDOMINIO CUCCHIARI 171</v>
      </c>
    </row>
    <row r="83" spans="1:5" x14ac:dyDescent="0.25">
      <c r="A83" s="8">
        <v>287</v>
      </c>
      <c r="B83" s="9">
        <v>94086220368</v>
      </c>
      <c r="C83" s="10" t="s">
        <v>7327</v>
      </c>
      <c r="D83" s="21">
        <f>_xlfn.IFNA(VLOOKUP(B83,'condomini hera'!H:I,1,0),"DA CONTROLLARE")</f>
        <v>94086220368</v>
      </c>
      <c r="E83" s="11" t="str">
        <f>_xlfn.IFNA(VLOOKUP(B83,'condomini hera'!H:I,2,0),"")</f>
        <v>CONDOMINIO STRADA CURTATONA 45</v>
      </c>
    </row>
    <row r="84" spans="1:5" x14ac:dyDescent="0.25">
      <c r="A84" s="8">
        <v>129</v>
      </c>
      <c r="B84" s="9">
        <v>94023720363</v>
      </c>
      <c r="C84" s="10" t="s">
        <v>7328</v>
      </c>
      <c r="D84" s="21">
        <f>_xlfn.IFNA(VLOOKUP(B84,'condomini hera'!H:I,1,0),"DA CONTROLLARE")</f>
        <v>94023720363</v>
      </c>
      <c r="E84" s="11" t="str">
        <f>_xlfn.IFNA(VLOOKUP(B84,'condomini hera'!H:I,2,0),"")</f>
        <v>CONDOMINIO MAFALDA DI SAVOIA 36</v>
      </c>
    </row>
    <row r="85" spans="1:5" x14ac:dyDescent="0.25">
      <c r="A85" s="8">
        <v>725</v>
      </c>
      <c r="B85" s="9">
        <v>94137780360</v>
      </c>
      <c r="C85" s="10" t="s">
        <v>7329</v>
      </c>
      <c r="D85" s="21">
        <f>_xlfn.IFNA(VLOOKUP(B85,'condomini hera'!H:I,1,0),"DA CONTROLLARE")</f>
        <v>94137780360</v>
      </c>
      <c r="E85" s="11" t="str">
        <f>_xlfn.IFNA(VLOOKUP(B85,'condomini hera'!H:I,2,0),"")</f>
        <v>CONDOMINIO DAVIDE</v>
      </c>
    </row>
    <row r="86" spans="1:5" x14ac:dyDescent="0.25">
      <c r="A86" s="8">
        <v>1325</v>
      </c>
      <c r="B86" s="9">
        <v>94107350368</v>
      </c>
      <c r="C86" s="10" t="s">
        <v>7571</v>
      </c>
      <c r="D86" s="21">
        <f>_xlfn.IFNA(VLOOKUP(B86,'condomini hera'!H:I,1,0),"DA CONTROLLARE")</f>
        <v>94107350368</v>
      </c>
      <c r="E86" s="11" t="str">
        <f>_xlfn.IFNA(VLOOKUP(B86,'condomini hera'!H:I,2,0),"")</f>
        <v>CONDOMINIO DE ANDRE 25-27</v>
      </c>
    </row>
    <row r="87" spans="1:5" x14ac:dyDescent="0.25">
      <c r="A87" s="8">
        <v>290</v>
      </c>
      <c r="B87" s="9">
        <v>94086190363</v>
      </c>
      <c r="C87" s="10" t="s">
        <v>7330</v>
      </c>
      <c r="D87" s="21">
        <f>_xlfn.IFNA(VLOOKUP(B87,'condomini hera'!H:I,1,0),"DA CONTROLLARE")</f>
        <v>94086190363</v>
      </c>
      <c r="E87" s="11" t="str">
        <f>_xlfn.IFNA(VLOOKUP(B87,'condomini hera'!H:I,2,0),"")</f>
        <v>CONDOMINIO DE' CORREGGI 10</v>
      </c>
    </row>
    <row r="88" spans="1:5" x14ac:dyDescent="0.25">
      <c r="A88" s="8">
        <v>1426</v>
      </c>
      <c r="B88" s="9">
        <v>94090660369</v>
      </c>
      <c r="C88" s="10" t="s">
        <v>7603</v>
      </c>
      <c r="D88" s="21">
        <f>_xlfn.IFNA(VLOOKUP(B88,'condomini hera'!H:I,1,0),"DA CONTROLLARE")</f>
        <v>94090660369</v>
      </c>
      <c r="E88" s="11" t="str">
        <f>_xlfn.IFNA(VLOOKUP(B88,'condomini hera'!H:I,2,0),"")</f>
        <v>CONDOMINIO DE' POLLI 43</v>
      </c>
    </row>
    <row r="89" spans="1:5" x14ac:dyDescent="0.25">
      <c r="A89" s="8">
        <v>1468</v>
      </c>
      <c r="B89" s="9">
        <v>94031270369</v>
      </c>
      <c r="C89" s="10" t="s">
        <v>7611</v>
      </c>
      <c r="D89" s="21">
        <f>_xlfn.IFNA(VLOOKUP(B89,'condomini hera'!H:I,1,0),"DA CONTROLLARE")</f>
        <v>94031270369</v>
      </c>
      <c r="E89" s="11" t="str">
        <f>_xlfn.IFNA(VLOOKUP(B89,'condomini hera'!H:I,2,0),"")</f>
        <v>CONDOMINIO DE' POLLI 59</v>
      </c>
    </row>
    <row r="90" spans="1:5" x14ac:dyDescent="0.25">
      <c r="A90" s="8">
        <v>834</v>
      </c>
      <c r="B90" s="9">
        <v>94057600366</v>
      </c>
      <c r="C90" s="10" t="s">
        <v>7490</v>
      </c>
      <c r="D90" s="21">
        <f>_xlfn.IFNA(VLOOKUP(B90,'condomini hera'!H:I,1,0),"DA CONTROLLARE")</f>
        <v>94057600366</v>
      </c>
      <c r="E90" s="11" t="str">
        <f>_xlfn.IFNA(VLOOKUP(B90,'condomini hera'!H:I,2,0),"")</f>
        <v>CONDOMINIO DE ROBERTI 10</v>
      </c>
    </row>
    <row r="91" spans="1:5" x14ac:dyDescent="0.25">
      <c r="A91" s="8">
        <v>831</v>
      </c>
      <c r="B91" s="9">
        <v>94146950368</v>
      </c>
      <c r="C91" s="10" t="s">
        <v>7509</v>
      </c>
      <c r="D91" s="21">
        <f>_xlfn.IFNA(VLOOKUP(B91,'condomini hera'!H:I,1,0),"DA CONTROLLARE")</f>
        <v>94146950368</v>
      </c>
      <c r="E91" s="11" t="str">
        <f>_xlfn.IFNA(VLOOKUP(B91,'condomini hera'!H:I,2,0),"")</f>
        <v>CONDOMINIO DEGLI ALPINI</v>
      </c>
    </row>
    <row r="92" spans="1:5" x14ac:dyDescent="0.25">
      <c r="A92" s="8">
        <v>1239</v>
      </c>
      <c r="B92" s="9">
        <v>94027180366</v>
      </c>
      <c r="C92" s="10" t="s">
        <v>7553</v>
      </c>
      <c r="D92" s="21">
        <f>_xlfn.IFNA(VLOOKUP(B92,'condomini hera'!H:I,1,0),"DA CONTROLLARE")</f>
        <v>94027180366</v>
      </c>
      <c r="E92" s="11" t="str">
        <f>_xlfn.IFNA(VLOOKUP(B92,'condomini hera'!H:I,2,0),"")</f>
        <v>CONDOMINIO VIA DEGLI ALPINI N.46</v>
      </c>
    </row>
    <row r="93" spans="1:5" x14ac:dyDescent="0.25">
      <c r="A93" s="8">
        <v>110</v>
      </c>
      <c r="B93" s="9">
        <v>94014200367</v>
      </c>
      <c r="C93" s="10" t="s">
        <v>7331</v>
      </c>
      <c r="D93" s="21">
        <f>_xlfn.IFNA(VLOOKUP(B93,'condomini hera'!H:I,1,0),"DA CONTROLLARE")</f>
        <v>94014200367</v>
      </c>
      <c r="E93" s="11" t="str">
        <f>_xlfn.IFNA(VLOOKUP(B93,'condomini hera'!H:I,2,0),"")</f>
        <v>CONDOMINIO DEI FIORI</v>
      </c>
    </row>
    <row r="94" spans="1:5" x14ac:dyDescent="0.25">
      <c r="A94" s="8">
        <v>86</v>
      </c>
      <c r="B94" s="9">
        <v>94012740364</v>
      </c>
      <c r="C94" s="10" t="s">
        <v>7332</v>
      </c>
      <c r="D94" s="21">
        <f>_xlfn.IFNA(VLOOKUP(B94,'condomini hera'!H:I,1,0),"DA CONTROLLARE")</f>
        <v>94012740364</v>
      </c>
      <c r="E94" s="11" t="str">
        <f>_xlfn.IFNA(VLOOKUP(B94,'condomini hera'!H:I,2,0),"")</f>
        <v>CONDOMINIO DEI GIACINTI 156</v>
      </c>
    </row>
    <row r="95" spans="1:5" x14ac:dyDescent="0.25">
      <c r="A95" s="8">
        <v>116</v>
      </c>
      <c r="B95" s="9">
        <v>94018280365</v>
      </c>
      <c r="C95" s="10" t="s">
        <v>7333</v>
      </c>
      <c r="D95" s="21">
        <f>_xlfn.IFNA(VLOOKUP(B95,'condomini hera'!H:I,1,0),"DA CONTROLLARE")</f>
        <v>94018280365</v>
      </c>
      <c r="E95" s="11" t="str">
        <f>_xlfn.IFNA(VLOOKUP(B95,'condomini hera'!H:I,2,0),"")</f>
        <v>CONDOMINIO MONTE SABOTINO 36</v>
      </c>
    </row>
    <row r="96" spans="1:5" x14ac:dyDescent="0.25">
      <c r="A96" s="8">
        <v>1414</v>
      </c>
      <c r="B96" s="9">
        <v>94106470365</v>
      </c>
      <c r="C96" s="10" t="s">
        <v>7592</v>
      </c>
      <c r="D96" s="21">
        <f>_xlfn.IFNA(VLOOKUP(B96,'condomini hera'!H:I,1,0),"DA CONTROLLARE")</f>
        <v>94106470365</v>
      </c>
      <c r="E96" s="11" t="str">
        <f>_xlfn.IFNA(VLOOKUP(B96,'condomini hera'!H:I,2,0),"")</f>
        <v>CONDOMINIO DELLA PACE 140</v>
      </c>
    </row>
    <row r="97" spans="1:5" x14ac:dyDescent="0.25">
      <c r="A97" s="8">
        <v>3</v>
      </c>
      <c r="B97" s="9">
        <v>80008120364</v>
      </c>
      <c r="C97" s="10" t="s">
        <v>7334</v>
      </c>
      <c r="D97" s="21">
        <f>_xlfn.IFNA(VLOOKUP(B97,'condomini hera'!H:I,1,0),"DA CONTROLLARE")</f>
        <v>80008120364</v>
      </c>
      <c r="E97" s="11" t="str">
        <f>_xlfn.IFNA(VLOOKUP(B97,'condomini hera'!H:I,2,0),"")</f>
        <v>CONDOMINIO DELLE ROSE</v>
      </c>
    </row>
    <row r="98" spans="1:5" x14ac:dyDescent="0.25">
      <c r="A98" s="8">
        <v>118</v>
      </c>
      <c r="B98" s="9">
        <v>94020360361</v>
      </c>
      <c r="C98" s="10" t="s">
        <v>7335</v>
      </c>
      <c r="D98" s="21">
        <f>_xlfn.IFNA(VLOOKUP(B98,'condomini hera'!H:I,1,0),"DA CONTROLLARE")</f>
        <v>94020360361</v>
      </c>
      <c r="E98" s="11" t="str">
        <f>_xlfn.IFNA(VLOOKUP(B98,'condomini hera'!H:I,2,0),"")</f>
        <v>CONDOMINIO DELLE VIOLE</v>
      </c>
    </row>
    <row r="99" spans="1:5" x14ac:dyDescent="0.25">
      <c r="A99" s="8">
        <v>90</v>
      </c>
      <c r="B99" s="9">
        <v>94008040365</v>
      </c>
      <c r="C99" s="10" t="s">
        <v>7336</v>
      </c>
      <c r="D99" s="21">
        <f>_xlfn.IFNA(VLOOKUP(B99,'condomini hera'!H:I,1,0),"DA CONTROLLARE")</f>
        <v>94008040365</v>
      </c>
      <c r="E99" s="11" t="str">
        <f>_xlfn.IFNA(VLOOKUP(B99,'condomini hera'!H:I,2,0),"")</f>
        <v>CONDOMINIO DI VITTORIO</v>
      </c>
    </row>
    <row r="100" spans="1:5" x14ac:dyDescent="0.25">
      <c r="A100" s="8">
        <v>956</v>
      </c>
      <c r="B100" s="9">
        <v>94155470365</v>
      </c>
      <c r="C100" s="10" t="s">
        <v>1800</v>
      </c>
      <c r="D100" s="21">
        <f>_xlfn.IFNA(VLOOKUP(B100,'condomini hera'!H:I,1,0),"DA CONTROLLARE")</f>
        <v>94155470365</v>
      </c>
      <c r="E100" s="11" t="str">
        <f>_xlfn.IFNA(VLOOKUP(B100,'condomini hera'!H:I,2,0),"")</f>
        <v>DIREZIONALE ALDRO</v>
      </c>
    </row>
    <row r="101" spans="1:5" x14ac:dyDescent="0.25">
      <c r="A101" s="8">
        <v>1310</v>
      </c>
      <c r="B101" s="9">
        <v>94161380368</v>
      </c>
      <c r="C101" s="10" t="s">
        <v>7568</v>
      </c>
      <c r="D101" s="21">
        <f>_xlfn.IFNA(VLOOKUP(B101,'condomini hera'!H:I,1,0),"DA CONTROLLARE")</f>
        <v>94161380368</v>
      </c>
      <c r="E101" s="11" t="str">
        <f>_xlfn.IFNA(VLOOKUP(B101,'condomini hera'!H:I,2,0),"")</f>
        <v>CONDOMINIO DIREZIONALE AMENDOLA 150</v>
      </c>
    </row>
    <row r="102" spans="1:5" x14ac:dyDescent="0.25">
      <c r="A102" s="8">
        <v>587</v>
      </c>
      <c r="B102" s="9">
        <v>94122780367</v>
      </c>
      <c r="C102" s="10" t="s">
        <v>7338</v>
      </c>
      <c r="D102" s="21">
        <f>_xlfn.IFNA(VLOOKUP(B102,'condomini hera'!H:I,1,0),"DA CONTROLLARE")</f>
        <v>94122780367</v>
      </c>
      <c r="E102" s="11" t="str">
        <f>_xlfn.IFNA(VLOOKUP(B102,'condomini hera'!H:I,2,0),"")</f>
        <v>CONDOMINIO DIREZIONALE N3</v>
      </c>
    </row>
    <row r="103" spans="1:5" x14ac:dyDescent="0.25">
      <c r="A103" s="8">
        <v>102</v>
      </c>
      <c r="B103" s="9">
        <v>80019980368</v>
      </c>
      <c r="C103" s="10" t="s">
        <v>7339</v>
      </c>
      <c r="D103" s="21">
        <f>_xlfn.IFNA(VLOOKUP(B103,'condomini hera'!H:I,1,0),"DA CONTROLLARE")</f>
        <v>80019980368</v>
      </c>
      <c r="E103" s="11" t="str">
        <f>_xlfn.IFNA(VLOOKUP(B103,'condomini hera'!H:I,2,0),"")</f>
        <v>COND DONATELLO</v>
      </c>
    </row>
    <row r="104" spans="1:5" x14ac:dyDescent="0.25">
      <c r="A104" s="8">
        <v>1189</v>
      </c>
      <c r="B104" s="9">
        <v>94017210363</v>
      </c>
      <c r="C104" s="10" t="s">
        <v>7556</v>
      </c>
      <c r="D104" s="21">
        <f>_xlfn.IFNA(VLOOKUP(B104,'condomini hera'!H:I,1,0),"DA CONTROLLARE")</f>
        <v>94017210363</v>
      </c>
      <c r="E104" s="11" t="str">
        <f>_xlfn.IFNA(VLOOKUP(B104,'condomini hera'!H:I,2,0),"")</f>
        <v>CONDOMINIO EDEN</v>
      </c>
    </row>
    <row r="105" spans="1:5" x14ac:dyDescent="0.25">
      <c r="A105" s="8">
        <v>1977</v>
      </c>
      <c r="B105" s="9">
        <v>94156970363</v>
      </c>
      <c r="C105" s="10" t="s">
        <v>7283</v>
      </c>
      <c r="D105" s="21">
        <f>_xlfn.IFNA(VLOOKUP(B105,'condomini hera'!H:I,1,0),"DA CONTROLLARE")</f>
        <v>94156970363</v>
      </c>
      <c r="E105" s="11" t="str">
        <f>_xlfn.IFNA(VLOOKUP(B105,'condomini hera'!H:I,2,0),"")</f>
        <v>RESIDENZA SALVO D'ACQUISTO EDIFICIO</v>
      </c>
    </row>
    <row r="106" spans="1:5" x14ac:dyDescent="0.25">
      <c r="A106" s="8">
        <v>124</v>
      </c>
      <c r="B106" s="9">
        <v>94023620365</v>
      </c>
      <c r="C106" s="10" t="s">
        <v>7340</v>
      </c>
      <c r="D106" s="21">
        <f>_xlfn.IFNA(VLOOKUP(B106,'condomini hera'!H:I,1,0),"DA CONTROLLARE")</f>
        <v>94023620365</v>
      </c>
      <c r="E106" s="11" t="str">
        <f>_xlfn.IFNA(VLOOKUP(B106,'condomini hera'!H:I,2,0),"")</f>
        <v>CONDOMINIO ELEONORA</v>
      </c>
    </row>
    <row r="107" spans="1:5" x14ac:dyDescent="0.25">
      <c r="A107" s="8">
        <v>1416</v>
      </c>
      <c r="B107" s="9">
        <v>94015350369</v>
      </c>
      <c r="C107" s="10" t="s">
        <v>7593</v>
      </c>
      <c r="D107" s="21">
        <f>_xlfn.IFNA(VLOOKUP(B107,'condomini hera'!H:I,1,0),"DA CONTROLLARE")</f>
        <v>94015350369</v>
      </c>
      <c r="E107" s="11" t="str">
        <f>_xlfn.IFNA(VLOOKUP(B107,'condomini hera'!H:I,2,0),"")</f>
        <v>ELISA CONDOMINIO</v>
      </c>
    </row>
    <row r="108" spans="1:5" x14ac:dyDescent="0.25">
      <c r="A108" s="8">
        <v>97</v>
      </c>
      <c r="B108" s="9">
        <v>94008200365</v>
      </c>
      <c r="C108" s="10" t="s">
        <v>7639</v>
      </c>
      <c r="D108" s="21">
        <f>_xlfn.IFNA(VLOOKUP(B108,'condomini hera'!H:I,1,0),"DA CONTROLLARE")</f>
        <v>94008200365</v>
      </c>
      <c r="E108" s="11" t="str">
        <f>_xlfn.IFNA(VLOOKUP(B108,'condomini hera'!H:I,2,0),"")</f>
        <v>CONDOMINIO ELLE COGNENTO</v>
      </c>
    </row>
    <row r="109" spans="1:5" x14ac:dyDescent="0.25">
      <c r="A109" s="8">
        <v>1397</v>
      </c>
      <c r="B109" s="9">
        <v>94063580362</v>
      </c>
      <c r="C109" s="10" t="s">
        <v>7631</v>
      </c>
      <c r="D109" s="21">
        <f>_xlfn.IFNA(VLOOKUP(B109,'condomini hera'!H:I,1,0),"DA CONTROLLARE")</f>
        <v>94063580362</v>
      </c>
      <c r="E109" s="11" t="str">
        <f>_xlfn.IFNA(VLOOKUP(B109,'condomini hera'!H:I,2,0),"")</f>
        <v>CONDOMINIO EMILIA EST 351</v>
      </c>
    </row>
    <row r="110" spans="1:5" x14ac:dyDescent="0.25">
      <c r="A110" s="8">
        <v>535</v>
      </c>
      <c r="B110" s="9">
        <v>94013610368</v>
      </c>
      <c r="C110" s="10" t="s">
        <v>7341</v>
      </c>
      <c r="D110" s="21">
        <f>_xlfn.IFNA(VLOOKUP(B110,'condomini hera'!H:I,1,0),"DA CONTROLLARE")</f>
        <v>94013610368</v>
      </c>
      <c r="E110" s="11" t="str">
        <f>_xlfn.IFNA(VLOOKUP(B110,'condomini hera'!H:I,2,0),"")</f>
        <v>CAVAZZONI FRATELLI</v>
      </c>
    </row>
    <row r="111" spans="1:5" x14ac:dyDescent="0.25">
      <c r="A111" s="8">
        <v>1212</v>
      </c>
      <c r="B111" s="9">
        <v>94075430366</v>
      </c>
      <c r="C111" s="10" t="s">
        <v>7534</v>
      </c>
      <c r="D111" s="21">
        <f>_xlfn.IFNA(VLOOKUP(B111,'condomini hera'!H:I,1,0),"DA CONTROLLARE")</f>
        <v>94075430366</v>
      </c>
      <c r="E111" s="11" t="str">
        <f>_xlfn.IFNA(VLOOKUP(B111,'condomini hera'!H:I,2,0),"")</f>
        <v>CONDOMINIO EROS</v>
      </c>
    </row>
    <row r="112" spans="1:5" x14ac:dyDescent="0.25">
      <c r="A112" s="8">
        <v>1716</v>
      </c>
      <c r="B112" s="9">
        <v>94125750367</v>
      </c>
      <c r="C112" s="10" t="s">
        <v>7261</v>
      </c>
      <c r="D112" s="21">
        <f>_xlfn.IFNA(VLOOKUP(B112,'condomini hera'!H:I,1,0),"DA CONTROLLARE")</f>
        <v>94125750367</v>
      </c>
      <c r="E112" s="11" t="str">
        <f>_xlfn.IFNA(VLOOKUP(B112,'condomini hera'!H:I,2,0),"")</f>
        <v>CONDOMINIO EROS</v>
      </c>
    </row>
    <row r="113" spans="1:5" x14ac:dyDescent="0.25">
      <c r="A113" s="8">
        <v>93</v>
      </c>
      <c r="B113" s="9">
        <v>80015330360</v>
      </c>
      <c r="C113" s="10" t="s">
        <v>282</v>
      </c>
      <c r="D113" s="21">
        <f>_xlfn.IFNA(VLOOKUP(B113,'condomini hera'!H:I,1,0),"DA CONTROLLARE")</f>
        <v>80015330360</v>
      </c>
      <c r="E113" s="11" t="str">
        <f>_xlfn.IFNA(VLOOKUP(B113,'condomini hera'!H:I,2,0),"")</f>
        <v>CONDOMINIO</v>
      </c>
    </row>
    <row r="114" spans="1:5" x14ac:dyDescent="0.25">
      <c r="A114" s="8">
        <v>1842</v>
      </c>
      <c r="B114" s="9">
        <v>94093010364</v>
      </c>
      <c r="C114" s="10" t="s">
        <v>7658</v>
      </c>
      <c r="D114" s="21">
        <f>_xlfn.IFNA(VLOOKUP(B114,'condomini hera'!H:I,1,0),"DA CONTROLLARE")</f>
        <v>94093010364</v>
      </c>
      <c r="E114" s="11" t="str">
        <f>_xlfn.IFNA(VLOOKUP(B114,'condomini hera'!H:I,2,0),"")</f>
        <v>CONDOMINIO EX SOLMI 4° LOTTO</v>
      </c>
    </row>
    <row r="115" spans="1:5" x14ac:dyDescent="0.25">
      <c r="A115" s="8">
        <v>1333</v>
      </c>
      <c r="B115" s="9">
        <v>94090050363</v>
      </c>
      <c r="C115" s="10" t="s">
        <v>7572</v>
      </c>
      <c r="D115" s="21">
        <f>_xlfn.IFNA(VLOOKUP(B115,'condomini hera'!H:I,1,0),"DA CONTROLLARE")</f>
        <v>94090050363</v>
      </c>
      <c r="E115" s="11" t="str">
        <f>_xlfn.IFNA(VLOOKUP(B115,'condomini hera'!H:I,2,0),"")</f>
        <v>FABBRICATO LUOSI 176</v>
      </c>
    </row>
    <row r="116" spans="1:5" x14ac:dyDescent="0.25">
      <c r="A116" s="8">
        <v>629</v>
      </c>
      <c r="B116" s="9">
        <v>94098070363</v>
      </c>
      <c r="C116" s="10" t="s">
        <v>7635</v>
      </c>
      <c r="D116" s="21" t="str">
        <f>_xlfn.IFNA(VLOOKUP(B116,'condomini hera'!H:I,1,0),"DA CONTROLLARE")</f>
        <v>DA CONTROLLARE</v>
      </c>
      <c r="E116" s="11" t="str">
        <f>_xlfn.IFNA(VLOOKUP(B116,'condomini hera'!H:I,2,0),"")</f>
        <v/>
      </c>
    </row>
    <row r="117" spans="1:5" x14ac:dyDescent="0.25">
      <c r="A117" s="8">
        <v>131</v>
      </c>
      <c r="B117" s="9">
        <v>80017380363</v>
      </c>
      <c r="C117" s="10" t="s">
        <v>7342</v>
      </c>
      <c r="D117" s="21">
        <f>_xlfn.IFNA(VLOOKUP(B117,'condomini hera'!H:I,1,0),"DA CONTROLLARE")</f>
        <v>80017380363</v>
      </c>
      <c r="E117" s="11" t="str">
        <f>_xlfn.IFNA(VLOOKUP(B117,'condomini hera'!H:I,2,0),"")</f>
        <v>CONDOMINIO DI</v>
      </c>
    </row>
    <row r="118" spans="1:5" x14ac:dyDescent="0.25">
      <c r="A118" s="8">
        <v>987</v>
      </c>
      <c r="B118" s="9">
        <v>94039830362</v>
      </c>
      <c r="C118" s="10" t="s">
        <v>7542</v>
      </c>
      <c r="D118" s="21">
        <f>_xlfn.IFNA(VLOOKUP(B118,'condomini hera'!H:I,1,0),"DA CONTROLLARE")</f>
        <v>94039830362</v>
      </c>
      <c r="E118" s="11" t="str">
        <f>_xlfn.IFNA(VLOOKUP(B118,'condomini hera'!H:I,2,0),"")</f>
        <v>CONDOMINIO FEDERICO</v>
      </c>
    </row>
    <row r="119" spans="1:5" x14ac:dyDescent="0.25">
      <c r="A119" s="8">
        <v>155</v>
      </c>
      <c r="B119" s="9">
        <v>80010040360</v>
      </c>
      <c r="C119" s="10" t="s">
        <v>7343</v>
      </c>
      <c r="D119" s="21">
        <f>_xlfn.IFNA(VLOOKUP(B119,'condomini hera'!H:I,1,0),"DA CONTROLLARE")</f>
        <v>80010040360</v>
      </c>
      <c r="E119" s="11" t="str">
        <f>_xlfn.IFNA(VLOOKUP(B119,'condomini hera'!H:I,2,0),"")</f>
        <v>CONDOMINIO ENRICO FERMI 111</v>
      </c>
    </row>
    <row r="120" spans="1:5" x14ac:dyDescent="0.25">
      <c r="A120" s="8">
        <v>162</v>
      </c>
      <c r="B120" s="9">
        <v>94066220362</v>
      </c>
      <c r="C120" s="10" t="s">
        <v>7344</v>
      </c>
      <c r="D120" s="21">
        <f>_xlfn.IFNA(VLOOKUP(B120,'condomini hera'!H:I,1,0),"DA CONTROLLARE")</f>
        <v>94066220362</v>
      </c>
      <c r="E120" s="11" t="str">
        <f>_xlfn.IFNA(VLOOKUP(B120,'condomini hera'!H:I,2,0),"")</f>
        <v>CONDOMINIO FERRARINI L</v>
      </c>
    </row>
    <row r="121" spans="1:5" x14ac:dyDescent="0.25">
      <c r="A121" s="8">
        <v>1398</v>
      </c>
      <c r="B121" s="9">
        <v>94078630368</v>
      </c>
      <c r="C121" s="10" t="s">
        <v>7577</v>
      </c>
      <c r="D121" s="21">
        <f>_xlfn.IFNA(VLOOKUP(B121,'condomini hera'!H:I,1,0),"DA CONTROLLARE")</f>
        <v>94078630368</v>
      </c>
      <c r="E121" s="11" t="str">
        <f>_xlfn.IFNA(VLOOKUP(B121,'condomini hera'!H:I,2,0),"")</f>
        <v>CONDOMINIO FERRINI 102</v>
      </c>
    </row>
    <row r="122" spans="1:5" x14ac:dyDescent="0.25">
      <c r="A122" s="8">
        <v>1425</v>
      </c>
      <c r="B122" s="9">
        <v>94066140362</v>
      </c>
      <c r="C122" s="10" t="s">
        <v>7626</v>
      </c>
      <c r="D122" s="21">
        <f>_xlfn.IFNA(VLOOKUP(B122,'condomini hera'!H:I,1,0),"DA CONTROLLARE")</f>
        <v>94066140362</v>
      </c>
      <c r="E122" s="11" t="str">
        <f>_xlfn.IFNA(VLOOKUP(B122,'condomini hera'!H:I,2,0),"")</f>
        <v>CONDOMINIO FERRINI 92</v>
      </c>
    </row>
    <row r="123" spans="1:5" x14ac:dyDescent="0.25">
      <c r="A123" s="8">
        <v>1010</v>
      </c>
      <c r="B123" s="9">
        <v>94116850366</v>
      </c>
      <c r="C123" s="10" t="s">
        <v>7543</v>
      </c>
      <c r="D123" s="21">
        <f>_xlfn.IFNA(VLOOKUP(B123,'condomini hera'!H:I,1,0),"DA CONTROLLARE")</f>
        <v>94116850366</v>
      </c>
      <c r="E123" s="11" t="str">
        <f>_xlfn.IFNA(VLOOKUP(B123,'condomini hera'!H:I,2,0),"")</f>
        <v>CONDOMINIO FILIPPO</v>
      </c>
    </row>
    <row r="124" spans="1:5" x14ac:dyDescent="0.25">
      <c r="A124" s="8">
        <v>171</v>
      </c>
      <c r="B124" s="9">
        <v>94062640365</v>
      </c>
      <c r="C124" s="10" t="s">
        <v>7480</v>
      </c>
      <c r="D124" s="21">
        <f>_xlfn.IFNA(VLOOKUP(B124,'condomini hera'!H:I,1,0),"DA CONTROLLARE")</f>
        <v>94062640365</v>
      </c>
      <c r="E124" s="11" t="str">
        <f>_xlfn.IFNA(VLOOKUP(B124,'condomini hera'!H:I,2,0),"")</f>
        <v>CONDOMINIO CASTELLARO 39</v>
      </c>
    </row>
    <row r="125" spans="1:5" x14ac:dyDescent="0.25">
      <c r="A125" s="8">
        <v>284</v>
      </c>
      <c r="B125" s="9">
        <v>94082470363</v>
      </c>
      <c r="C125" s="10" t="s">
        <v>7496</v>
      </c>
      <c r="D125" s="21">
        <f>_xlfn.IFNA(VLOOKUP(B125,'condomini hera'!H:I,1,0),"DA CONTROLLARE")</f>
        <v>94082470363</v>
      </c>
      <c r="E125" s="11" t="str">
        <f>_xlfn.IFNA(VLOOKUP(B125,'condomini hera'!H:I,2,0),"")</f>
        <v>CONDOMINIO VIA FORMIGGINI 8/20</v>
      </c>
    </row>
    <row r="126" spans="1:5" x14ac:dyDescent="0.25">
      <c r="A126" s="8">
        <v>1344</v>
      </c>
      <c r="B126" s="9">
        <v>94050250367</v>
      </c>
      <c r="C126" s="10" t="s">
        <v>7614</v>
      </c>
      <c r="D126" s="21">
        <f>_xlfn.IFNA(VLOOKUP(B126,'condomini hera'!H:I,1,0),"DA CONTROLLARE")</f>
        <v>94050250367</v>
      </c>
      <c r="E126" s="11" t="str">
        <f>_xlfn.IFNA(VLOOKUP(B126,'condomini hera'!H:I,2,0),"")</f>
        <v>CONDOMINIO  FOSCHIERI 12</v>
      </c>
    </row>
    <row r="127" spans="1:5" x14ac:dyDescent="0.25">
      <c r="A127" s="8">
        <v>1456</v>
      </c>
      <c r="B127" s="9">
        <v>94115200365</v>
      </c>
      <c r="C127" s="10" t="s">
        <v>7612</v>
      </c>
      <c r="D127" s="21">
        <f>_xlfn.IFNA(VLOOKUP(B127,'condomini hera'!H:I,1,0),"DA CONTROLLARE")</f>
        <v>94115200365</v>
      </c>
      <c r="E127" s="11" t="str">
        <f>_xlfn.IFNA(VLOOKUP(B127,'condomini hera'!H:I,2,0),"")</f>
        <v>CONDOMINIO FRANCA VITTORIA</v>
      </c>
    </row>
    <row r="128" spans="1:5" x14ac:dyDescent="0.25">
      <c r="A128" s="8">
        <v>430</v>
      </c>
      <c r="B128" s="9">
        <v>94037130369</v>
      </c>
      <c r="C128" s="10" t="s">
        <v>7345</v>
      </c>
      <c r="D128" s="21">
        <f>_xlfn.IFNA(VLOOKUP(B128,'condomini hera'!H:I,1,0),"DA CONTROLLARE")</f>
        <v>94037130369</v>
      </c>
      <c r="E128" s="11" t="str">
        <f>_xlfn.IFNA(VLOOKUP(B128,'condomini hera'!H:I,2,0),"")</f>
        <v>CONDOMINIO FRANKLING</v>
      </c>
    </row>
    <row r="129" spans="1:5" x14ac:dyDescent="0.25">
      <c r="A129" s="8">
        <v>1256</v>
      </c>
      <c r="B129" s="9">
        <v>94172770367</v>
      </c>
      <c r="C129" s="10" t="s">
        <v>7549</v>
      </c>
      <c r="D129" s="21">
        <f>_xlfn.IFNA(VLOOKUP(B129,'condomini hera'!H:I,1,0),"DA CONTROLLARE")</f>
        <v>94172770367</v>
      </c>
      <c r="E129" s="11" t="str">
        <f>_xlfn.IFNA(VLOOKUP(B129,'condomini hera'!H:I,2,0),"")</f>
        <v>CONDOMINIO VIA F.LLI CERVI 4</v>
      </c>
    </row>
    <row r="130" spans="1:5" x14ac:dyDescent="0.25">
      <c r="A130" s="8">
        <v>327</v>
      </c>
      <c r="B130" s="9">
        <v>94087680362</v>
      </c>
      <c r="C130" s="10" t="s">
        <v>7346</v>
      </c>
      <c r="D130" s="21">
        <f>_xlfn.IFNA(VLOOKUP(B130,'condomini hera'!H:I,1,0),"DA CONTROLLARE")</f>
        <v>94087680362</v>
      </c>
      <c r="E130" s="11" t="str">
        <f>_xlfn.IFNA(VLOOKUP(B130,'condomini hera'!H:I,2,0),"")</f>
        <v>CONDOMINIO FREGNI</v>
      </c>
    </row>
    <row r="131" spans="1:5" x14ac:dyDescent="0.25">
      <c r="A131" s="8">
        <v>143</v>
      </c>
      <c r="B131" s="9">
        <v>94044990367</v>
      </c>
      <c r="C131" s="10" t="s">
        <v>7348</v>
      </c>
      <c r="D131" s="21" t="str">
        <f>_xlfn.IFNA(VLOOKUP(B131,'condomini hera'!H:I,1,0),"DA CONTROLLARE")</f>
        <v>DA CONTROLLARE</v>
      </c>
      <c r="E131" s="11" t="str">
        <f>_xlfn.IFNA(VLOOKUP(B131,'condomini hera'!H:I,2,0),"")</f>
        <v/>
      </c>
    </row>
    <row r="132" spans="1:5" x14ac:dyDescent="0.25">
      <c r="A132" s="8">
        <v>434</v>
      </c>
      <c r="B132" s="9">
        <v>94105620366</v>
      </c>
      <c r="C132" s="10" t="s">
        <v>7347</v>
      </c>
      <c r="D132" s="21">
        <f>_xlfn.IFNA(VLOOKUP(B132,'condomini hera'!H:I,1,0),"DA CONTROLLARE")</f>
        <v>94105620366</v>
      </c>
      <c r="E132" s="11" t="str">
        <f>_xlfn.IFNA(VLOOKUP(B132,'condomini hera'!H:I,2,0),"")</f>
        <v>CONDOMINIO GUARINI</v>
      </c>
    </row>
    <row r="133" spans="1:5" x14ac:dyDescent="0.25">
      <c r="A133" s="8">
        <v>1637</v>
      </c>
      <c r="B133" s="9">
        <v>94091890361</v>
      </c>
      <c r="C133" s="10" t="s">
        <v>7660</v>
      </c>
      <c r="D133" s="21">
        <f>_xlfn.IFNA(VLOOKUP(B133,'condomini hera'!H:I,1,0),"DA CONTROLLARE")</f>
        <v>94091890361</v>
      </c>
      <c r="E133" s="11" t="str">
        <f>_xlfn.IFNA(VLOOKUP(B133,'condomini hera'!H:I,2,0),"")</f>
        <v>CONDOMINIO GALILEO VIA A.PIGNEDOLI</v>
      </c>
    </row>
    <row r="134" spans="1:5" x14ac:dyDescent="0.25">
      <c r="A134" s="8">
        <v>902</v>
      </c>
      <c r="B134" s="9">
        <v>94027350365</v>
      </c>
      <c r="C134" s="10" t="s">
        <v>7520</v>
      </c>
      <c r="D134" s="21">
        <f>_xlfn.IFNA(VLOOKUP(B134,'condomini hera'!H:I,1,0),"DA CONTROLLARE")</f>
        <v>94027350365</v>
      </c>
      <c r="E134" s="11" t="str">
        <f>_xlfn.IFNA(VLOOKUP(B134,'condomini hera'!H:I,2,0),"")</f>
        <v>CONDOMINIO GARDENIA 1</v>
      </c>
    </row>
    <row r="135" spans="1:5" x14ac:dyDescent="0.25">
      <c r="A135" s="8">
        <v>18</v>
      </c>
      <c r="B135" s="9">
        <v>94029470369</v>
      </c>
      <c r="C135" s="10" t="s">
        <v>7351</v>
      </c>
      <c r="D135" s="21" t="str">
        <f>_xlfn.IFNA(VLOOKUP(B135,'condomini hera'!H:I,1,0),"DA CONTROLLARE")</f>
        <v>DA CONTROLLARE</v>
      </c>
      <c r="E135" s="11" t="str">
        <f>_xlfn.IFNA(VLOOKUP(B135,'condomini hera'!H:I,2,0),"")</f>
        <v/>
      </c>
    </row>
    <row r="136" spans="1:5" x14ac:dyDescent="0.25">
      <c r="A136" s="8">
        <v>101</v>
      </c>
      <c r="B136" s="9">
        <v>94006860368</v>
      </c>
      <c r="C136" s="10" t="s">
        <v>7353</v>
      </c>
      <c r="D136" s="21">
        <f>_xlfn.IFNA(VLOOKUP(B136,'condomini hera'!H:I,1,0),"DA CONTROLLARE")</f>
        <v>94006860368</v>
      </c>
      <c r="E136" s="11" t="str">
        <f>_xlfn.IFNA(VLOOKUP(B136,'condomini hera'!H:I,2,0),"")</f>
        <v>CONDOMINIO GARDENIA 23</v>
      </c>
    </row>
    <row r="137" spans="1:5" x14ac:dyDescent="0.25">
      <c r="A137" s="8">
        <v>486</v>
      </c>
      <c r="B137" s="9">
        <v>2872440363</v>
      </c>
      <c r="C137" s="10" t="s">
        <v>7354</v>
      </c>
      <c r="D137" s="21">
        <f>_xlfn.IFNA(VLOOKUP(B137,'condomini hera'!H:I,1,0),"DA CONTROLLARE")</f>
        <v>2872440363</v>
      </c>
      <c r="E137" s="11" t="str">
        <f>_xlfn.IFNA(VLOOKUP(B137,'condomini hera'!H:I,2,0),"")</f>
        <v>CONDOMINIO FATTORI 26</v>
      </c>
    </row>
    <row r="138" spans="1:5" x14ac:dyDescent="0.25">
      <c r="A138" s="8">
        <v>465</v>
      </c>
      <c r="B138" s="9">
        <v>94106440368</v>
      </c>
      <c r="C138" s="10" t="s">
        <v>7492</v>
      </c>
      <c r="D138" s="21" t="str">
        <f>_xlfn.IFNA(VLOOKUP(B138,'condomini hera'!H:I,1,0),"DA CONTROLLARE")</f>
        <v>DA CONTROLLARE</v>
      </c>
      <c r="E138" s="11" t="str">
        <f>_xlfn.IFNA(VLOOKUP(B138,'condomini hera'!H:I,2,0),"")</f>
        <v/>
      </c>
    </row>
    <row r="139" spans="1:5" x14ac:dyDescent="0.25">
      <c r="A139" s="8">
        <v>1668</v>
      </c>
      <c r="B139" s="9">
        <v>94190730369</v>
      </c>
      <c r="C139" s="10" t="s">
        <v>7661</v>
      </c>
      <c r="D139" s="21">
        <f>_xlfn.IFNA(VLOOKUP(B139,'condomini hera'!H:I,1,0),"DA CONTROLLARE")</f>
        <v>94190730369</v>
      </c>
      <c r="E139" s="11" t="str">
        <f>_xlfn.IFNA(VLOOKUP(B139,'condomini hera'!H:I,2,0),"")</f>
        <v>CONDOMINIO GHERBELLA</v>
      </c>
    </row>
    <row r="140" spans="1:5" x14ac:dyDescent="0.25">
      <c r="A140" s="8">
        <v>173</v>
      </c>
      <c r="B140" s="9">
        <v>94082130363</v>
      </c>
      <c r="C140" s="10" t="s">
        <v>7355</v>
      </c>
      <c r="D140" s="21">
        <f>_xlfn.IFNA(VLOOKUP(B140,'condomini hera'!H:I,1,0),"DA CONTROLLARE")</f>
        <v>94082130363</v>
      </c>
      <c r="E140" s="11" t="str">
        <f>_xlfn.IFNA(VLOOKUP(B140,'condomini hera'!H:I,2,0),"")</f>
        <v>CONDOMINIO ABRUZZO</v>
      </c>
    </row>
    <row r="141" spans="1:5" x14ac:dyDescent="0.25">
      <c r="A141" s="8">
        <v>183</v>
      </c>
      <c r="B141" s="9">
        <v>94068760365</v>
      </c>
      <c r="C141" s="10" t="s">
        <v>7356</v>
      </c>
      <c r="D141" s="21" t="str">
        <f>_xlfn.IFNA(VLOOKUP(B141,'condomini hera'!H:I,1,0),"DA CONTROLLARE")</f>
        <v>DA CONTROLLARE</v>
      </c>
      <c r="E141" s="11" t="str">
        <f>_xlfn.IFNA(VLOOKUP(B141,'condomini hera'!H:I,2,0),"")</f>
        <v/>
      </c>
    </row>
    <row r="142" spans="1:5" x14ac:dyDescent="0.25">
      <c r="A142" s="8">
        <v>1906</v>
      </c>
      <c r="B142" s="9">
        <v>94203870368</v>
      </c>
      <c r="C142" s="10" t="s">
        <v>7280</v>
      </c>
      <c r="D142" s="21">
        <f>_xlfn.IFNA(VLOOKUP(B142,'condomini hera'!H:I,1,0),"DA CONTROLLARE")</f>
        <v>94203870368</v>
      </c>
      <c r="E142" s="11" t="str">
        <f>_xlfn.IFNA(VLOOKUP(B142,'condomini hera'!H:I,2,0),"")</f>
        <v>CONDOMINIO GIARDINI 186</v>
      </c>
    </row>
    <row r="143" spans="1:5" x14ac:dyDescent="0.25">
      <c r="A143" s="8">
        <v>5</v>
      </c>
      <c r="B143" s="9">
        <v>94012850361</v>
      </c>
      <c r="C143" s="10" t="s">
        <v>7359</v>
      </c>
      <c r="D143" s="21">
        <f>_xlfn.IFNA(VLOOKUP(B143,'condomini hera'!H:I,1,0),"DA CONTROLLARE")</f>
        <v>94012850361</v>
      </c>
      <c r="E143" s="11" t="str">
        <f>_xlfn.IFNA(VLOOKUP(B143,'condomini hera'!H:I,2,0),"")</f>
        <v>CONDOMINIO GIARDINI</v>
      </c>
    </row>
    <row r="144" spans="1:5" x14ac:dyDescent="0.25">
      <c r="A144" s="8">
        <v>1417</v>
      </c>
      <c r="B144" s="9">
        <v>94080110367</v>
      </c>
      <c r="C144" s="10" t="s">
        <v>7594</v>
      </c>
      <c r="D144" s="21">
        <f>_xlfn.IFNA(VLOOKUP(B144,'condomini hera'!H:I,1,0),"DA CONTROLLARE")</f>
        <v>94080110367</v>
      </c>
      <c r="E144" s="11" t="str">
        <f>_xlfn.IFNA(VLOOKUP(B144,'condomini hera'!H:I,2,0),"")</f>
        <v>CONDOMINIO GIARDINI 848-850</v>
      </c>
    </row>
    <row r="145" spans="1:5" x14ac:dyDescent="0.25">
      <c r="A145" s="8">
        <v>161</v>
      </c>
      <c r="B145" s="9">
        <v>94003450361</v>
      </c>
      <c r="C145" s="10" t="s">
        <v>7637</v>
      </c>
      <c r="D145" s="21">
        <f>_xlfn.IFNA(VLOOKUP(B145,'condomini hera'!H:I,1,0),"DA CONTROLLARE")</f>
        <v>94003450361</v>
      </c>
      <c r="E145" s="11" t="str">
        <f>_xlfn.IFNA(VLOOKUP(B145,'condomini hera'!H:I,2,0),"")</f>
        <v>COND G NASI CENTRO COMMERCIALE</v>
      </c>
    </row>
    <row r="146" spans="1:5" x14ac:dyDescent="0.25">
      <c r="A146" s="8">
        <v>2018</v>
      </c>
      <c r="B146" s="9">
        <v>94154480365</v>
      </c>
      <c r="C146" s="10" t="s">
        <v>7649</v>
      </c>
      <c r="D146" s="21">
        <f>_xlfn.IFNA(VLOOKUP(B146,'condomini hera'!H:I,1,0),"DA CONTROLLARE")</f>
        <v>94154480365</v>
      </c>
      <c r="E146" s="11" t="str">
        <f>_xlfn.IFNA(VLOOKUP(B146,'condomini hera'!H:I,2,0),"")</f>
        <v>CONDOMINIO GIOTTO</v>
      </c>
    </row>
    <row r="147" spans="1:5" x14ac:dyDescent="0.25">
      <c r="A147" s="8">
        <v>2077</v>
      </c>
      <c r="B147" s="9">
        <v>94077620360</v>
      </c>
      <c r="C147" s="10" t="s">
        <v>7498</v>
      </c>
      <c r="D147" s="21">
        <f>_xlfn.IFNA(VLOOKUP(B147,'condomini hera'!H:I,1,0),"DA CONTROLLARE")</f>
        <v>94077620360</v>
      </c>
      <c r="E147" s="11" t="str">
        <f>_xlfn.IFNA(VLOOKUP(B147,'condomini hera'!H:I,2,0),"")</f>
        <v>CONDOMINIO GIRASOLE</v>
      </c>
    </row>
    <row r="148" spans="1:5" x14ac:dyDescent="0.25">
      <c r="A148" s="8">
        <v>108</v>
      </c>
      <c r="B148" s="9">
        <v>94014230364</v>
      </c>
      <c r="C148" s="10" t="s">
        <v>7493</v>
      </c>
      <c r="D148" s="21">
        <f>_xlfn.IFNA(VLOOKUP(B148,'condomini hera'!H:I,1,0),"DA CONTROLLARE")</f>
        <v>94014230364</v>
      </c>
      <c r="E148" s="11" t="str">
        <f>_xlfn.IFNA(VLOOKUP(B148,'condomini hera'!H:I,2,0),"")</f>
        <v>CONDOMINIO GIULIA</v>
      </c>
    </row>
    <row r="149" spans="1:5" x14ac:dyDescent="0.25">
      <c r="A149" s="8">
        <v>1213</v>
      </c>
      <c r="B149" s="9">
        <v>94169380360</v>
      </c>
      <c r="C149" s="10" t="s">
        <v>7547</v>
      </c>
      <c r="D149" s="21">
        <f>_xlfn.IFNA(VLOOKUP(B149,'condomini hera'!H:I,1,0),"DA CONTROLLARE")</f>
        <v>94169380360</v>
      </c>
      <c r="E149" s="11" t="str">
        <f>_xlfn.IFNA(VLOOKUP(B149,'condomini hera'!H:I,2,0),"")</f>
        <v>CONDOMINIO GLORIA</v>
      </c>
    </row>
    <row r="150" spans="1:5" x14ac:dyDescent="0.25">
      <c r="A150" s="8">
        <v>2047</v>
      </c>
      <c r="B150" s="9">
        <v>94171020368</v>
      </c>
      <c r="C150" s="10" t="s">
        <v>7360</v>
      </c>
      <c r="D150" s="21">
        <f>_xlfn.IFNA(VLOOKUP(B150,'condomini hera'!H:I,1,0),"DA CONTROLLARE")</f>
        <v>94171020368</v>
      </c>
      <c r="E150" s="11" t="str">
        <f>_xlfn.IFNA(VLOOKUP(B150,'condomini hera'!H:I,2,0),"")</f>
        <v>CONDOMINIO GOLGI 57</v>
      </c>
    </row>
    <row r="151" spans="1:5" x14ac:dyDescent="0.25">
      <c r="A151" s="8">
        <v>1577</v>
      </c>
      <c r="B151" s="9">
        <v>94070810364</v>
      </c>
      <c r="C151" s="10" t="s">
        <v>7664</v>
      </c>
      <c r="D151" s="21">
        <f>_xlfn.IFNA(VLOOKUP(B151,'condomini hera'!H:I,1,0),"DA CONTROLLARE")</f>
        <v>94070810364</v>
      </c>
      <c r="E151" s="11" t="str">
        <f>_xlfn.IFNA(VLOOKUP(B151,'condomini hera'!H:I,2,0),"")</f>
        <v>CONDOMINIO GORIZIA 89</v>
      </c>
    </row>
    <row r="152" spans="1:5" x14ac:dyDescent="0.25">
      <c r="A152" s="8">
        <v>606</v>
      </c>
      <c r="B152" s="9">
        <v>94010080367</v>
      </c>
      <c r="C152" s="10" t="s">
        <v>7362</v>
      </c>
      <c r="D152" s="21">
        <f>_xlfn.IFNA(VLOOKUP(B152,'condomini hera'!H:I,1,0),"DA CONTROLLARE")</f>
        <v>94010080367</v>
      </c>
      <c r="E152" s="11" t="str">
        <f>_xlfn.IFNA(VLOOKUP(B152,'condomini hera'!H:I,2,0),"")</f>
        <v>COND GRAZIA</v>
      </c>
    </row>
    <row r="153" spans="1:5" x14ac:dyDescent="0.25">
      <c r="A153" s="8">
        <v>39</v>
      </c>
      <c r="B153" s="9">
        <v>94044500364</v>
      </c>
      <c r="C153" s="10" t="s">
        <v>7365</v>
      </c>
      <c r="D153" s="21">
        <f>_xlfn.IFNA(VLOOKUP(B153,'condomini hera'!H:I,1,0),"DA CONTROLLARE")</f>
        <v>94044500364</v>
      </c>
      <c r="E153" s="11" t="str">
        <f>_xlfn.IFNA(VLOOKUP(B153,'condomini hera'!H:I,2,0),"")</f>
        <v>CONDOMINIO</v>
      </c>
    </row>
    <row r="154" spans="1:5" x14ac:dyDescent="0.25">
      <c r="A154" s="8">
        <v>1901</v>
      </c>
      <c r="B154" s="9">
        <v>94143150368</v>
      </c>
      <c r="C154" s="10" t="s">
        <v>7640</v>
      </c>
      <c r="D154" s="21">
        <f>_xlfn.IFNA(VLOOKUP(B154,'condomini hera'!H:I,1,0),"DA CONTROLLARE")</f>
        <v>94143150368</v>
      </c>
      <c r="E154" s="11" t="str">
        <f>_xlfn.IFNA(VLOOKUP(B154,'condomini hera'!H:I,2,0),"")</f>
        <v>CONDOMINIO I NOCI</v>
      </c>
    </row>
    <row r="155" spans="1:5" x14ac:dyDescent="0.25">
      <c r="A155" s="8">
        <v>111</v>
      </c>
      <c r="B155" s="9">
        <v>94014240363</v>
      </c>
      <c r="C155" s="10" t="s">
        <v>7364</v>
      </c>
      <c r="D155" s="21">
        <f>_xlfn.IFNA(VLOOKUP(B155,'condomini hera'!H:I,1,0),"DA CONTROLLARE")</f>
        <v>94014240363</v>
      </c>
      <c r="E155" s="11" t="str">
        <f>_xlfn.IFNA(VLOOKUP(B155,'condomini hera'!H:I,2,0),"")</f>
        <v>CONDOMINIO IBISCO</v>
      </c>
    </row>
    <row r="156" spans="1:5" x14ac:dyDescent="0.25">
      <c r="A156" s="8">
        <v>715</v>
      </c>
      <c r="B156" s="9">
        <v>94124560361</v>
      </c>
      <c r="C156" s="10" t="s">
        <v>7363</v>
      </c>
      <c r="D156" s="21">
        <f>_xlfn.IFNA(VLOOKUP(B156,'condomini hera'!H:I,1,0),"DA CONTROLLARE")</f>
        <v>94124560361</v>
      </c>
      <c r="E156" s="11" t="str">
        <f>_xlfn.IFNA(VLOOKUP(B156,'condomini hera'!H:I,2,0),"")</f>
        <v>CONDOMINIO IL TIGLIO</v>
      </c>
    </row>
    <row r="157" spans="1:5" x14ac:dyDescent="0.25">
      <c r="A157" s="8">
        <v>1351</v>
      </c>
      <c r="B157" s="9">
        <v>94022980364</v>
      </c>
      <c r="C157" s="10" t="s">
        <v>7615</v>
      </c>
      <c r="D157" s="21">
        <f>_xlfn.IFNA(VLOOKUP(B157,'condomini hera'!H:I,1,0),"DA CONTROLLARE")</f>
        <v>94022980364</v>
      </c>
      <c r="E157" s="11" t="str">
        <f>_xlfn.IFNA(VLOOKUP(B157,'condomini hera'!H:I,2,0),"")</f>
        <v>COND IMMOBILIARE EST 6</v>
      </c>
    </row>
    <row r="158" spans="1:5" x14ac:dyDescent="0.25">
      <c r="A158" s="8">
        <v>638</v>
      </c>
      <c r="B158" s="9">
        <v>94002840364</v>
      </c>
      <c r="C158" s="10" t="s">
        <v>7366</v>
      </c>
      <c r="D158" s="21">
        <f>_xlfn.IFNA(VLOOKUP(B158,'condomini hera'!H:I,1,0),"DA CONTROLLARE")</f>
        <v>94002840364</v>
      </c>
      <c r="E158" s="11" t="str">
        <f>_xlfn.IFNA(VLOOKUP(B158,'condomini hera'!H:I,2,0),"")</f>
        <v>CONDOMINIO IPPOCRATE 51</v>
      </c>
    </row>
    <row r="159" spans="1:5" x14ac:dyDescent="0.25">
      <c r="A159" s="8">
        <v>954</v>
      </c>
      <c r="B159" s="9">
        <v>94088280360</v>
      </c>
      <c r="C159" s="10" t="s">
        <v>7521</v>
      </c>
      <c r="D159" s="21">
        <f>_xlfn.IFNA(VLOOKUP(B159,'condomini hera'!H:I,1,0),"DA CONTROLLARE")</f>
        <v>94088280360</v>
      </c>
      <c r="E159" s="11" t="str">
        <f>_xlfn.IFNA(VLOOKUP(B159,'condomini hera'!H:I,2,0),"")</f>
        <v>CONDOMINIO PAVIA 3 -KATIA-</v>
      </c>
    </row>
    <row r="160" spans="1:5" x14ac:dyDescent="0.25">
      <c r="A160" s="8">
        <v>205</v>
      </c>
      <c r="B160" s="9">
        <v>94075420367</v>
      </c>
      <c r="C160" s="10" t="s">
        <v>7367</v>
      </c>
      <c r="D160" s="21" t="str">
        <f>_xlfn.IFNA(VLOOKUP(B160,'condomini hera'!H:I,1,0),"DA CONTROLLARE")</f>
        <v>DA CONTROLLARE</v>
      </c>
      <c r="E160" s="11" t="str">
        <f>_xlfn.IFNA(VLOOKUP(B160,'condomini hera'!H:I,2,0),"")</f>
        <v/>
      </c>
    </row>
    <row r="161" spans="1:5" x14ac:dyDescent="0.25">
      <c r="A161" s="8">
        <v>1308</v>
      </c>
      <c r="B161" s="9">
        <v>94117250368</v>
      </c>
      <c r="C161" s="10" t="s">
        <v>7562</v>
      </c>
      <c r="D161" s="21">
        <f>_xlfn.IFNA(VLOOKUP(B161,'condomini hera'!H:I,1,0),"DA CONTROLLARE")</f>
        <v>94117250368</v>
      </c>
      <c r="E161" s="11" t="str">
        <f>_xlfn.IFNA(VLOOKUP(B161,'condomini hera'!H:I,2,0),"")</f>
        <v>CONDOMINIO LA CORTE</v>
      </c>
    </row>
    <row r="162" spans="1:5" x14ac:dyDescent="0.25">
      <c r="A162" s="8">
        <v>596</v>
      </c>
      <c r="B162" s="9">
        <v>94105000361</v>
      </c>
      <c r="C162" s="10" t="s">
        <v>7642</v>
      </c>
      <c r="D162" s="21">
        <f>_xlfn.IFNA(VLOOKUP(B162,'condomini hera'!H:I,1,0),"DA CONTROLLARE")</f>
        <v>94105000361</v>
      </c>
      <c r="E162" s="11" t="str">
        <f>_xlfn.IFNA(VLOOKUP(B162,'condomini hera'!H:I,2,0),"")</f>
        <v>CONDOMINIO LA FONTE</v>
      </c>
    </row>
    <row r="163" spans="1:5" x14ac:dyDescent="0.25">
      <c r="A163" s="8">
        <v>1248</v>
      </c>
      <c r="B163" s="9">
        <v>80007540364</v>
      </c>
      <c r="C163" s="10" t="s">
        <v>7533</v>
      </c>
      <c r="D163" s="21">
        <f>_xlfn.IFNA(VLOOKUP(B163,'condomini hera'!H:I,1,0),"DA CONTROLLARE")</f>
        <v>80007540364</v>
      </c>
      <c r="E163" s="11" t="str">
        <f>_xlfn.IFNA(VLOOKUP(B163,'condomini hera'!H:I,2,0),"")</f>
        <v>COND LA PALAZZINA</v>
      </c>
    </row>
    <row r="164" spans="1:5" x14ac:dyDescent="0.25">
      <c r="A164" s="8">
        <v>84</v>
      </c>
      <c r="B164" s="9">
        <v>94014250362</v>
      </c>
      <c r="C164" s="10" t="s">
        <v>7643</v>
      </c>
      <c r="D164" s="21" t="str">
        <f>_xlfn.IFNA(VLOOKUP(B164,'condomini hera'!H:I,1,0),"DA CONTROLLARE")</f>
        <v>DA CONTROLLARE</v>
      </c>
      <c r="E164" s="11" t="str">
        <f>_xlfn.IFNA(VLOOKUP(B164,'condomini hera'!H:I,2,0),"")</f>
        <v/>
      </c>
    </row>
    <row r="165" spans="1:5" x14ac:dyDescent="0.25">
      <c r="A165" s="8">
        <v>9</v>
      </c>
      <c r="B165" s="9">
        <v>94062350361</v>
      </c>
      <c r="C165" s="10" t="s">
        <v>7370</v>
      </c>
      <c r="D165" s="21">
        <f>_xlfn.IFNA(VLOOKUP(B165,'condomini hera'!H:I,1,0),"DA CONTROLLARE")</f>
        <v>94062350361</v>
      </c>
      <c r="E165" s="11" t="str">
        <f>_xlfn.IFNA(VLOOKUP(B165,'condomini hera'!H:I,2,0),"")</f>
        <v>CONDOMINIO  D'AVIA NORD 31</v>
      </c>
    </row>
    <row r="166" spans="1:5" x14ac:dyDescent="0.25">
      <c r="A166" s="8">
        <v>1255</v>
      </c>
      <c r="B166" s="9">
        <v>94111080365</v>
      </c>
      <c r="C166" s="10" t="s">
        <v>7551</v>
      </c>
      <c r="D166" s="21" t="str">
        <f>_xlfn.IFNA(VLOOKUP(B166,'condomini hera'!H:I,1,0),"DA CONTROLLARE")</f>
        <v>DA CONTROLLARE</v>
      </c>
      <c r="E166" s="11" t="str">
        <f>_xlfn.IFNA(VLOOKUP(B166,'condomini hera'!H:I,2,0),"")</f>
        <v/>
      </c>
    </row>
    <row r="167" spans="1:5" x14ac:dyDescent="0.25">
      <c r="A167" s="8">
        <v>228</v>
      </c>
      <c r="B167" s="9">
        <v>94075500366</v>
      </c>
      <c r="C167" s="10" t="s">
        <v>7371</v>
      </c>
      <c r="D167" s="21">
        <f>_xlfn.IFNA(VLOOKUP(B167,'condomini hera'!H:I,1,0),"DA CONTROLLARE")</f>
        <v>94075500366</v>
      </c>
      <c r="E167" s="11" t="str">
        <f>_xlfn.IFNA(VLOOKUP(B167,'condomini hera'!H:I,2,0),"")</f>
        <v>CONDOMINIO LA SPEZIA 102</v>
      </c>
    </row>
    <row r="168" spans="1:5" x14ac:dyDescent="0.25">
      <c r="A168" s="8">
        <v>46</v>
      </c>
      <c r="B168" s="9">
        <v>94033720361</v>
      </c>
      <c r="C168" s="10" t="s">
        <v>7372</v>
      </c>
      <c r="D168" s="21">
        <f>_xlfn.IFNA(VLOOKUP(B168,'condomini hera'!H:I,1,0),"DA CONTROLLARE")</f>
        <v>94033720361</v>
      </c>
      <c r="E168" s="11" t="str">
        <f>_xlfn.IFNA(VLOOKUP(B168,'condomini hera'!H:I,2,0),"")</f>
        <v>COND. PELLICCIARI ARCHINTO</v>
      </c>
    </row>
    <row r="169" spans="1:5" x14ac:dyDescent="0.25">
      <c r="A169" s="8">
        <v>1676</v>
      </c>
      <c r="B169" s="9">
        <v>94138390367</v>
      </c>
      <c r="C169" s="10" t="s">
        <v>7265</v>
      </c>
      <c r="D169" s="21" t="str">
        <f>_xlfn.IFNA(VLOOKUP(B169,'condomini hera'!H:I,1,0),"DA CONTROLLARE")</f>
        <v>DA CONTROLLARE</v>
      </c>
      <c r="E169" s="11" t="str">
        <f>_xlfn.IFNA(VLOOKUP(B169,'condomini hera'!H:I,2,0),"")</f>
        <v/>
      </c>
    </row>
    <row r="170" spans="1:5" x14ac:dyDescent="0.25">
      <c r="A170" s="8">
        <v>593</v>
      </c>
      <c r="B170" s="9">
        <v>94069930363</v>
      </c>
      <c r="C170" s="10" t="s">
        <v>7373</v>
      </c>
      <c r="D170" s="21">
        <f>_xlfn.IFNA(VLOOKUP(B170,'condomini hera'!H:I,1,0),"DA CONTROLLARE")</f>
        <v>94069930363</v>
      </c>
      <c r="E170" s="11" t="str">
        <f>_xlfn.IFNA(VLOOKUP(B170,'condomini hera'!H:I,2,0),"")</f>
        <v>CONDOMINIO LAURA</v>
      </c>
    </row>
    <row r="171" spans="1:5" x14ac:dyDescent="0.25">
      <c r="A171" s="8">
        <v>1777</v>
      </c>
      <c r="B171" s="9">
        <v>94200230368</v>
      </c>
      <c r="C171" s="10" t="s">
        <v>7285</v>
      </c>
      <c r="D171" s="21">
        <f>_xlfn.IFNA(VLOOKUP(B171,'condomini hera'!H:I,1,0),"DA CONTROLLARE")</f>
        <v>94200230368</v>
      </c>
      <c r="E171" s="11" t="str">
        <f>_xlfn.IFNA(VLOOKUP(B171,'condomini hera'!H:I,2,0),"")</f>
        <v>CONDOMINIO DI VIA CERVI</v>
      </c>
    </row>
    <row r="172" spans="1:5" x14ac:dyDescent="0.25">
      <c r="A172" s="8">
        <v>1423</v>
      </c>
      <c r="B172" s="9">
        <v>94017000368</v>
      </c>
      <c r="C172" s="10" t="s">
        <v>7602</v>
      </c>
      <c r="D172" s="21">
        <f>_xlfn.IFNA(VLOOKUP(B172,'condomini hera'!H:I,1,0),"DA CONTROLLARE")</f>
        <v>94017000368</v>
      </c>
      <c r="E172" s="11" t="str">
        <f>_xlfn.IFNA(VLOOKUP(B172,'condomini hera'!H:I,2,0),"")</f>
        <v>COND LAURA</v>
      </c>
    </row>
    <row r="173" spans="1:5" x14ac:dyDescent="0.25">
      <c r="A173" s="8">
        <v>1160</v>
      </c>
      <c r="B173" s="9">
        <v>94071520368</v>
      </c>
      <c r="C173" s="10" t="s">
        <v>7561</v>
      </c>
      <c r="D173" s="21">
        <f>_xlfn.IFNA(VLOOKUP(B173,'condomini hera'!H:I,1,0),"DA CONTROLLARE")</f>
        <v>94071520368</v>
      </c>
      <c r="E173" s="11" t="str">
        <f>_xlfn.IFNA(VLOOKUP(B173,'condomini hera'!H:I,2,0),"")</f>
        <v>CONDOMINIO LE ROSE</v>
      </c>
    </row>
    <row r="174" spans="1:5" x14ac:dyDescent="0.25">
      <c r="A174" s="8">
        <v>1230</v>
      </c>
      <c r="B174" s="9">
        <v>94060180364</v>
      </c>
      <c r="C174" s="10" t="s">
        <v>2143</v>
      </c>
      <c r="D174" s="21">
        <f>_xlfn.IFNA(VLOOKUP(B174,'condomini hera'!H:I,1,0),"DA CONTROLLARE")</f>
        <v>94060180364</v>
      </c>
      <c r="E174" s="11" t="str">
        <f>_xlfn.IFNA(VLOOKUP(B174,'condomini hera'!H:I,2,0),"")</f>
        <v>LE TRE TORRI</v>
      </c>
    </row>
    <row r="175" spans="1:5" x14ac:dyDescent="0.25">
      <c r="A175" s="8">
        <v>1486</v>
      </c>
      <c r="B175" s="9">
        <v>94138510360</v>
      </c>
      <c r="C175" s="10" t="s">
        <v>7627</v>
      </c>
      <c r="D175" s="21">
        <f>_xlfn.IFNA(VLOOKUP(B175,'condomini hera'!H:I,1,0),"DA CONTROLLARE")</f>
        <v>94138510360</v>
      </c>
      <c r="E175" s="11" t="str">
        <f>_xlfn.IFNA(VLOOKUP(B175,'condomini hera'!H:I,2,0),"")</f>
        <v>CONDOMINIO LIMANA 32</v>
      </c>
    </row>
    <row r="176" spans="1:5" x14ac:dyDescent="0.25">
      <c r="A176" s="8">
        <v>1465</v>
      </c>
      <c r="B176" s="9">
        <v>94016990361</v>
      </c>
      <c r="C176" s="10" t="s">
        <v>7616</v>
      </c>
      <c r="D176" s="21">
        <f>_xlfn.IFNA(VLOOKUP(B176,'condomini hera'!H:I,1,0),"DA CONTROLLARE")</f>
        <v>94016990361</v>
      </c>
      <c r="E176" s="11" t="str">
        <f>_xlfn.IFNA(VLOOKUP(B176,'condomini hera'!H:I,2,0),"")</f>
        <v>CONDOMINIO LONGHENA</v>
      </c>
    </row>
    <row r="177" spans="1:5" x14ac:dyDescent="0.25">
      <c r="A177" s="8">
        <v>158</v>
      </c>
      <c r="B177" s="9">
        <v>94009900369</v>
      </c>
      <c r="C177" s="10" t="s">
        <v>7481</v>
      </c>
      <c r="D177" s="21">
        <f>_xlfn.IFNA(VLOOKUP(B177,'condomini hera'!H:I,1,0),"DA CONTROLLARE")</f>
        <v>94009900369</v>
      </c>
      <c r="E177" s="11" t="str">
        <f>_xlfn.IFNA(VLOOKUP(B177,'condomini hera'!H:I,2,0),"")</f>
        <v>CONDOMINIO GUIDO GALLI 28</v>
      </c>
    </row>
    <row r="178" spans="1:5" x14ac:dyDescent="0.25">
      <c r="A178" s="8">
        <v>383</v>
      </c>
      <c r="B178" s="9">
        <v>94003560367</v>
      </c>
      <c r="C178" s="10" t="s">
        <v>7375</v>
      </c>
      <c r="D178" s="21">
        <f>_xlfn.IFNA(VLOOKUP(B178,'condomini hera'!H:I,1,0),"DA CONTROLLARE")</f>
        <v>94003560367</v>
      </c>
      <c r="E178" s="11" t="str">
        <f>_xlfn.IFNA(VLOOKUP(B178,'condomini hera'!H:I,2,0),"")</f>
        <v>CONDOMINIO LOTTO P</v>
      </c>
    </row>
    <row r="179" spans="1:5" x14ac:dyDescent="0.25">
      <c r="A179" s="8">
        <v>682</v>
      </c>
      <c r="B179" s="9">
        <v>94030160363</v>
      </c>
      <c r="C179" s="10" t="s">
        <v>7376</v>
      </c>
      <c r="D179" s="21">
        <f>_xlfn.IFNA(VLOOKUP(B179,'condomini hera'!H:I,1,0),"DA CONTROLLARE")</f>
        <v>94030160363</v>
      </c>
      <c r="E179" s="11" t="str">
        <f>_xlfn.IFNA(VLOOKUP(B179,'condomini hera'!H:I,2,0),"")</f>
        <v>CONDOMINIO LOTTO T</v>
      </c>
    </row>
    <row r="180" spans="1:5" x14ac:dyDescent="0.25">
      <c r="A180" s="8">
        <v>477</v>
      </c>
      <c r="B180" s="9">
        <v>94009810360</v>
      </c>
      <c r="C180" s="10" t="s">
        <v>7377</v>
      </c>
      <c r="D180" s="21">
        <f>_xlfn.IFNA(VLOOKUP(B180,'condomini hera'!H:I,1,0),"DA CONTROLLARE")</f>
        <v>94009810360</v>
      </c>
      <c r="E180" s="11" t="str">
        <f>_xlfn.IFNA(VLOOKUP(B180,'condomini hera'!H:I,2,0),"")</f>
        <v>CONDOM V</v>
      </c>
    </row>
    <row r="181" spans="1:5" x14ac:dyDescent="0.25">
      <c r="A181" s="8">
        <v>2065</v>
      </c>
      <c r="B181" s="9">
        <v>94073830369</v>
      </c>
      <c r="C181" s="10" t="s">
        <v>7274</v>
      </c>
      <c r="D181" s="21">
        <f>_xlfn.IFNA(VLOOKUP(B181,'condomini hera'!H:I,1,0),"DA CONTROLLARE")</f>
        <v>94073830369</v>
      </c>
      <c r="E181" s="11" t="str">
        <f>_xlfn.IFNA(VLOOKUP(B181,'condomini hera'!H:I,2,0),"")</f>
        <v>CONDOMINIO VIA L.ARIOSTO 5</v>
      </c>
    </row>
    <row r="182" spans="1:5" x14ac:dyDescent="0.25">
      <c r="A182" s="8">
        <v>130</v>
      </c>
      <c r="B182" s="9">
        <v>94023610366</v>
      </c>
      <c r="C182" s="10" t="s">
        <v>7378</v>
      </c>
      <c r="D182" s="21">
        <f>_xlfn.IFNA(VLOOKUP(B182,'condomini hera'!H:I,1,0),"DA CONTROLLARE")</f>
        <v>94023610366</v>
      </c>
      <c r="E182" s="11" t="str">
        <f>_xlfn.IFNA(VLOOKUP(B182,'condomini hera'!H:I,2,0),"")</f>
        <v>CONDOMINIO  L. GUIDOTTI MISTRALI 7</v>
      </c>
    </row>
    <row r="183" spans="1:5" x14ac:dyDescent="0.25">
      <c r="A183" s="8">
        <v>1400</v>
      </c>
      <c r="B183" s="9">
        <v>94146400364</v>
      </c>
      <c r="C183" s="10" t="s">
        <v>7589</v>
      </c>
      <c r="D183" s="21">
        <f>_xlfn.IFNA(VLOOKUP(B183,'condomini hera'!H:I,1,0),"DA CONTROLLARE")</f>
        <v>94146400364</v>
      </c>
      <c r="E183" s="11" t="str">
        <f>_xlfn.IFNA(VLOOKUP(B183,'condomini hera'!H:I,2,0),"")</f>
        <v>CONDOMINIO LUISA</v>
      </c>
    </row>
    <row r="184" spans="1:5" x14ac:dyDescent="0.25">
      <c r="A184" s="8">
        <v>140</v>
      </c>
      <c r="B184" s="9">
        <v>94044510363</v>
      </c>
      <c r="C184" s="10" t="s">
        <v>7379</v>
      </c>
      <c r="D184" s="21">
        <f>_xlfn.IFNA(VLOOKUP(B184,'condomini hera'!H:I,1,0),"DA CONTROLLARE")</f>
        <v>94044510363</v>
      </c>
      <c r="E184" s="11" t="str">
        <f>_xlfn.IFNA(VLOOKUP(B184,'condomini hera'!H:I,2,0),"")</f>
        <v>CONDOMINIO LUISA II</v>
      </c>
    </row>
    <row r="185" spans="1:5" x14ac:dyDescent="0.25">
      <c r="A185" s="8">
        <v>12</v>
      </c>
      <c r="B185" s="9">
        <v>94062340362</v>
      </c>
      <c r="C185" s="10" t="s">
        <v>7380</v>
      </c>
      <c r="D185" s="21">
        <f>_xlfn.IFNA(VLOOKUP(B185,'condomini hera'!H:I,1,0),"DA CONTROLLARE")</f>
        <v>94062340362</v>
      </c>
      <c r="E185" s="11" t="str">
        <f>_xlfn.IFNA(VLOOKUP(B185,'condomini hera'!H:I,2,0),"")</f>
        <v>CONDOMINIO DON ZENO SALTINI 3</v>
      </c>
    </row>
    <row r="186" spans="1:5" x14ac:dyDescent="0.25">
      <c r="A186" s="8">
        <v>885</v>
      </c>
      <c r="B186" s="9">
        <v>94150430364</v>
      </c>
      <c r="C186" s="10" t="s">
        <v>7510</v>
      </c>
      <c r="D186" s="21">
        <f>_xlfn.IFNA(VLOOKUP(B186,'condomini hera'!H:I,1,0),"DA CONTROLLARE")</f>
        <v>94150430364</v>
      </c>
      <c r="E186" s="11" t="str">
        <f>_xlfn.IFNA(VLOOKUP(B186,'condomini hera'!H:I,2,0),"")</f>
        <v>CONDOMINIO LUNA 1MODENA</v>
      </c>
    </row>
    <row r="187" spans="1:5" x14ac:dyDescent="0.25">
      <c r="A187" s="8">
        <v>1905</v>
      </c>
      <c r="B187" s="9">
        <v>94108810360</v>
      </c>
      <c r="C187" s="10" t="s">
        <v>7361</v>
      </c>
      <c r="D187" s="21">
        <f>_xlfn.IFNA(VLOOKUP(B187,'condomini hera'!H:I,1,0),"DA CONTROLLARE")</f>
        <v>94108810360</v>
      </c>
      <c r="E187" s="11" t="str">
        <f>_xlfn.IFNA(VLOOKUP(B187,'condomini hera'!H:I,2,0),"")</f>
        <v>LUNA CONDOMINIO</v>
      </c>
    </row>
    <row r="188" spans="1:5" x14ac:dyDescent="0.25">
      <c r="A188" s="8">
        <v>1401</v>
      </c>
      <c r="B188" s="9">
        <v>94008710363</v>
      </c>
      <c r="C188" s="10" t="s">
        <v>7578</v>
      </c>
      <c r="D188" s="21" t="str">
        <f>_xlfn.IFNA(VLOOKUP(B188,'condomini hera'!H:I,1,0),"DA CONTROLLARE")</f>
        <v>DA CONTROLLARE</v>
      </c>
      <c r="E188" s="11" t="str">
        <f>_xlfn.IFNA(VLOOKUP(B188,'condomini hera'!H:I,2,0),"")</f>
        <v/>
      </c>
    </row>
    <row r="189" spans="1:5" x14ac:dyDescent="0.25">
      <c r="A189" s="8">
        <v>998</v>
      </c>
      <c r="B189" s="9">
        <v>94092700361</v>
      </c>
      <c r="C189" s="10" t="s">
        <v>7535</v>
      </c>
      <c r="D189" s="21">
        <f>_xlfn.IFNA(VLOOKUP(B189,'condomini hera'!H:I,1,0),"DA CONTROLLARE")</f>
        <v>94092700361</v>
      </c>
      <c r="E189" s="11" t="str">
        <f>_xlfn.IFNA(VLOOKUP(B189,'condomini hera'!H:I,2,0),"")</f>
        <v>CONDOMINIO MAGENTA</v>
      </c>
    </row>
    <row r="190" spans="1:5" x14ac:dyDescent="0.25">
      <c r="A190" s="8">
        <v>2086</v>
      </c>
      <c r="B190" s="9">
        <v>94087960368</v>
      </c>
      <c r="C190" s="10" t="s">
        <v>7281</v>
      </c>
      <c r="D190" s="21">
        <f>_xlfn.IFNA(VLOOKUP(B190,'condomini hera'!H:I,1,0),"DA CONTROLLARE")</f>
        <v>94087960368</v>
      </c>
      <c r="E190" s="11" t="str">
        <f>_xlfn.IFNA(VLOOKUP(B190,'condomini hera'!H:I,2,0),"")</f>
        <v>CONDOMINIO MAGENTA</v>
      </c>
    </row>
    <row r="191" spans="1:5" x14ac:dyDescent="0.25">
      <c r="A191" s="8">
        <v>500</v>
      </c>
      <c r="B191" s="9">
        <v>94005900363</v>
      </c>
      <c r="C191" s="10" t="s">
        <v>7636</v>
      </c>
      <c r="D191" s="21">
        <f>_xlfn.IFNA(VLOOKUP(B191,'condomini hera'!H:I,1,0),"DA CONTROLLARE")</f>
        <v>94005900363</v>
      </c>
      <c r="E191" s="11" t="str">
        <f>_xlfn.IFNA(VLOOKUP(B191,'condomini hera'!H:I,2,0),"")</f>
        <v>CONDOMINIO MAGGIOLINO</v>
      </c>
    </row>
    <row r="192" spans="1:5" x14ac:dyDescent="0.25">
      <c r="A192" s="8">
        <v>1377</v>
      </c>
      <c r="B192" s="9">
        <v>94126600363</v>
      </c>
      <c r="C192" s="10" t="s">
        <v>7665</v>
      </c>
      <c r="D192" s="21">
        <f>_xlfn.IFNA(VLOOKUP(B192,'condomini hera'!H:I,1,0),"DA CONTROLLARE")</f>
        <v>94126600363</v>
      </c>
      <c r="E192" s="11" t="str">
        <f>_xlfn.IFNA(VLOOKUP(B192,'condomini hera'!H:I,2,0),"")</f>
        <v>CONDOMINIO MALMUSI 189</v>
      </c>
    </row>
    <row r="193" spans="1:5" x14ac:dyDescent="0.25">
      <c r="A193" s="8">
        <v>1392</v>
      </c>
      <c r="B193" s="9">
        <v>94031790366</v>
      </c>
      <c r="C193" s="10" t="s">
        <v>7605</v>
      </c>
      <c r="D193" s="21">
        <f>_xlfn.IFNA(VLOOKUP(B193,'condomini hera'!H:I,1,0),"DA CONTROLLARE")</f>
        <v>94031790366</v>
      </c>
      <c r="E193" s="11" t="str">
        <f>_xlfn.IFNA(VLOOKUP(B193,'condomini hera'!H:I,2,0),"")</f>
        <v>CONDOMINIO VIA MANTEGNA 66</v>
      </c>
    </row>
    <row r="194" spans="1:5" x14ac:dyDescent="0.25">
      <c r="A194" s="8">
        <v>1517</v>
      </c>
      <c r="B194" s="9">
        <v>94134160368</v>
      </c>
      <c r="C194" s="10" t="s">
        <v>7647</v>
      </c>
      <c r="D194" s="21">
        <f>_xlfn.IFNA(VLOOKUP(B194,'condomini hera'!H:I,1,0),"DA CONTROLLARE")</f>
        <v>94134160368</v>
      </c>
      <c r="E194" s="11" t="str">
        <f>_xlfn.IFNA(VLOOKUP(B194,'condomini hera'!H:I,2,0),"")</f>
        <v>CONDOMINIO MANZONI</v>
      </c>
    </row>
    <row r="195" spans="1:5" x14ac:dyDescent="0.25">
      <c r="A195" s="8">
        <v>852</v>
      </c>
      <c r="B195" s="9">
        <v>94148320362</v>
      </c>
      <c r="C195" s="10" t="s">
        <v>7511</v>
      </c>
      <c r="D195" s="21">
        <f>_xlfn.IFNA(VLOOKUP(B195,'condomini hera'!H:I,1,0),"DA CONTROLLARE")</f>
        <v>94148320362</v>
      </c>
      <c r="E195" s="11" t="str">
        <f>_xlfn.IFNA(VLOOKUP(B195,'condomini hera'!H:I,2,0),"")</f>
        <v>CONDOMINIO MAR LIGURE 94</v>
      </c>
    </row>
    <row r="196" spans="1:5" x14ac:dyDescent="0.25">
      <c r="A196" s="8">
        <v>1211</v>
      </c>
      <c r="B196" s="9">
        <v>94065090360</v>
      </c>
      <c r="C196" s="10" t="s">
        <v>7557</v>
      </c>
      <c r="D196" s="21" t="str">
        <f>_xlfn.IFNA(VLOOKUP(B196,'condomini hera'!H:I,1,0),"DA CONTROLLARE")</f>
        <v>DA CONTROLLARE</v>
      </c>
      <c r="E196" s="11" t="str">
        <f>_xlfn.IFNA(VLOOKUP(B196,'condomini hera'!H:I,2,0),"")</f>
        <v/>
      </c>
    </row>
    <row r="197" spans="1:5" x14ac:dyDescent="0.25">
      <c r="A197" s="8">
        <v>54</v>
      </c>
      <c r="B197" s="9">
        <v>94027820367</v>
      </c>
      <c r="C197" s="10" t="s">
        <v>7381</v>
      </c>
      <c r="D197" s="21">
        <f>_xlfn.IFNA(VLOOKUP(B197,'condomini hera'!H:I,1,0),"DA CONTROLLARE")</f>
        <v>94027820367</v>
      </c>
      <c r="E197" s="11" t="str">
        <f>_xlfn.IFNA(VLOOKUP(B197,'condomini hera'!H:I,2,0),"")</f>
        <v>CONDOMINIO MONVISO 15</v>
      </c>
    </row>
    <row r="198" spans="1:5" x14ac:dyDescent="0.25">
      <c r="A198" s="8">
        <v>1060</v>
      </c>
      <c r="B198" s="9">
        <v>94113580362</v>
      </c>
      <c r="C198" s="10" t="s">
        <v>7560</v>
      </c>
      <c r="D198" s="21">
        <f>_xlfn.IFNA(VLOOKUP(B198,'condomini hera'!H:I,1,0),"DA CONTROLLARE")</f>
        <v>94113580362</v>
      </c>
      <c r="E198" s="11" t="str">
        <f>_xlfn.IFNA(VLOOKUP(B198,'condomini hera'!H:I,2,0),"")</f>
        <v>CONDOMINIO MARGHERITA</v>
      </c>
    </row>
    <row r="199" spans="1:5" x14ac:dyDescent="0.25">
      <c r="A199" s="8">
        <v>614</v>
      </c>
      <c r="B199" s="9">
        <v>94037670364</v>
      </c>
      <c r="C199" s="10" t="s">
        <v>7382</v>
      </c>
      <c r="D199" s="21">
        <f>_xlfn.IFNA(VLOOKUP(B199,'condomini hera'!H:I,1,0),"DA CONTROLLARE")</f>
        <v>94037670364</v>
      </c>
      <c r="E199" s="11" t="str">
        <f>_xlfn.IFNA(VLOOKUP(B199,'condomini hera'!H:I,2,0),"")</f>
        <v>CONDOMINIO DI SCALE BRUC</v>
      </c>
    </row>
    <row r="200" spans="1:5" x14ac:dyDescent="0.25">
      <c r="A200" s="8">
        <v>1532</v>
      </c>
      <c r="B200" s="9">
        <v>94073920368</v>
      </c>
      <c r="C200" s="10" t="s">
        <v>7623</v>
      </c>
      <c r="D200" s="21">
        <f>_xlfn.IFNA(VLOOKUP(B200,'condomini hera'!H:I,1,0),"DA CONTROLLARE")</f>
        <v>94073920368</v>
      </c>
      <c r="E200" s="11" t="str">
        <f>_xlfn.IFNA(VLOOKUP(B200,'condomini hera'!H:I,2,0),"")</f>
        <v>CONDOMINIO MARILENA</v>
      </c>
    </row>
    <row r="201" spans="1:5" x14ac:dyDescent="0.25">
      <c r="A201" s="8">
        <v>701</v>
      </c>
      <c r="B201" s="9">
        <v>94135820366</v>
      </c>
      <c r="C201" s="10" t="s">
        <v>7482</v>
      </c>
      <c r="D201" s="21">
        <f>_xlfn.IFNA(VLOOKUP(B201,'condomini hera'!H:I,1,0),"DA CONTROLLARE")</f>
        <v>94135820366</v>
      </c>
      <c r="E201" s="11" t="str">
        <f>_xlfn.IFNA(VLOOKUP(B201,'condomini hera'!H:I,2,0),"")</f>
        <v>CONDOMINIO MARINETTI 221/231</v>
      </c>
    </row>
    <row r="202" spans="1:5" x14ac:dyDescent="0.25">
      <c r="A202" s="8">
        <v>603</v>
      </c>
      <c r="B202" s="9">
        <v>94051230368</v>
      </c>
      <c r="C202" s="10" t="s">
        <v>7383</v>
      </c>
      <c r="D202" s="21">
        <f>_xlfn.IFNA(VLOOKUP(B202,'condomini hera'!H:I,1,0),"DA CONTROLLARE")</f>
        <v>94051230368</v>
      </c>
      <c r="E202" s="11" t="str">
        <f>_xlfn.IFNA(VLOOKUP(B202,'condomini hera'!H:I,2,0),"")</f>
        <v>CONDOMINIO CARLO MAROZZO 26</v>
      </c>
    </row>
    <row r="203" spans="1:5" x14ac:dyDescent="0.25">
      <c r="A203" s="8">
        <v>354</v>
      </c>
      <c r="B203" s="9">
        <v>94082620363</v>
      </c>
      <c r="C203" s="10" t="s">
        <v>7384</v>
      </c>
      <c r="D203" s="21">
        <f>_xlfn.IFNA(VLOOKUP(B203,'condomini hera'!H:I,1,0),"DA CONTROLLARE")</f>
        <v>94082620363</v>
      </c>
      <c r="E203" s="11" t="str">
        <f>_xlfn.IFNA(VLOOKUP(B203,'condomini hera'!H:I,2,0),"")</f>
        <v>CONDOMINIO M. DELLA LIBERTA' 28</v>
      </c>
    </row>
    <row r="204" spans="1:5" x14ac:dyDescent="0.25">
      <c r="A204" s="8">
        <v>741</v>
      </c>
      <c r="B204" s="9">
        <v>94035300360</v>
      </c>
      <c r="C204" s="10" t="s">
        <v>7385</v>
      </c>
      <c r="D204" s="21">
        <f>_xlfn.IFNA(VLOOKUP(B204,'condomini hera'!H:I,1,0),"DA CONTROLLARE")</f>
        <v>94035300360</v>
      </c>
      <c r="E204" s="11" t="str">
        <f>_xlfn.IFNA(VLOOKUP(B204,'condomini hera'!H:I,2,0),"")</f>
        <v>CONDOMINIO MASSAIA 67</v>
      </c>
    </row>
    <row r="205" spans="1:5" x14ac:dyDescent="0.25">
      <c r="A205" s="8">
        <v>1413</v>
      </c>
      <c r="B205" s="9">
        <v>94026150360</v>
      </c>
      <c r="C205" s="10" t="s">
        <v>7270</v>
      </c>
      <c r="D205" s="21">
        <f>_xlfn.IFNA(VLOOKUP(B205,'condomini hera'!H:I,1,0),"DA CONTROLLARE")</f>
        <v>94026150360</v>
      </c>
      <c r="E205" s="11" t="str">
        <f>_xlfn.IFNA(VLOOKUP(B205,'condomini hera'!H:I,2,0),"")</f>
        <v>CONDOMINIO MATARELLI</v>
      </c>
    </row>
    <row r="206" spans="1:5" x14ac:dyDescent="0.25">
      <c r="A206" s="8">
        <v>841</v>
      </c>
      <c r="B206" s="9">
        <v>94034000367</v>
      </c>
      <c r="C206" s="10" t="s">
        <v>7497</v>
      </c>
      <c r="D206" s="21">
        <f>_xlfn.IFNA(VLOOKUP(B206,'condomini hera'!H:I,1,0),"DA CONTROLLARE")</f>
        <v>94034000367</v>
      </c>
      <c r="E206" s="11" t="str">
        <f>_xlfn.IFNA(VLOOKUP(B206,'condomini hera'!H:I,2,0),"")</f>
        <v>CONDOMINIO MATILDE DI CANOSSA 110</v>
      </c>
    </row>
    <row r="207" spans="1:5" x14ac:dyDescent="0.25">
      <c r="A207" s="8">
        <v>38</v>
      </c>
      <c r="B207" s="9">
        <v>94027360364</v>
      </c>
      <c r="C207" s="10" t="s">
        <v>7386</v>
      </c>
      <c r="D207" s="21">
        <f>_xlfn.IFNA(VLOOKUP(B207,'condomini hera'!H:I,1,0),"DA CONTROLLARE")</f>
        <v>94027360364</v>
      </c>
      <c r="E207" s="11" t="str">
        <f>_xlfn.IFNA(VLOOKUP(B207,'condomini hera'!H:I,2,0),"")</f>
        <v>RESIDENZIALE MERCALLI</v>
      </c>
    </row>
    <row r="208" spans="1:5" x14ac:dyDescent="0.25">
      <c r="A208" s="8">
        <v>971</v>
      </c>
      <c r="B208" s="9">
        <v>94070920361</v>
      </c>
      <c r="C208" s="10" t="s">
        <v>7518</v>
      </c>
      <c r="D208" s="21">
        <f>_xlfn.IFNA(VLOOKUP(B208,'condomini hera'!H:I,1,0),"DA CONTROLLARE")</f>
        <v>94070920361</v>
      </c>
      <c r="E208" s="11" t="str">
        <f>_xlfn.IFNA(VLOOKUP(B208,'condomini hera'!H:I,2,0),"")</f>
        <v>CONDOMINIO MEUCCI</v>
      </c>
    </row>
    <row r="209" spans="1:5" x14ac:dyDescent="0.25">
      <c r="A209" s="8">
        <v>322</v>
      </c>
      <c r="B209" s="9">
        <v>94067840366</v>
      </c>
      <c r="C209" s="10" t="s">
        <v>7644</v>
      </c>
      <c r="D209" s="21">
        <f>_xlfn.IFNA(VLOOKUP(B209,'condomini hera'!H:I,1,0),"DA CONTROLLARE")</f>
        <v>94067840366</v>
      </c>
      <c r="E209" s="11" t="str">
        <f>_xlfn.IFNA(VLOOKUP(B209,'condomini hera'!H:I,2,0),"")</f>
        <v>RESIDENZIALE MEZZALUNA PAL.10</v>
      </c>
    </row>
    <row r="210" spans="1:5" x14ac:dyDescent="0.25">
      <c r="A210" s="36">
        <v>326</v>
      </c>
      <c r="B210" s="37">
        <v>94067840366</v>
      </c>
      <c r="C210" s="38" t="s">
        <v>7645</v>
      </c>
      <c r="D210" s="21">
        <f>_xlfn.IFNA(VLOOKUP(B210,'condomini hera'!H:I,1,0),"DA CONTROLLARE")</f>
        <v>94067840366</v>
      </c>
      <c r="E210" s="11" t="str">
        <f>_xlfn.IFNA(VLOOKUP(B210,'condomini hera'!H:I,2,0),"")</f>
        <v>RESIDENZIALE MEZZALUNA PAL.10</v>
      </c>
    </row>
    <row r="211" spans="1:5" x14ac:dyDescent="0.25">
      <c r="A211" s="8">
        <v>1233</v>
      </c>
      <c r="B211" s="9">
        <v>94150570367</v>
      </c>
      <c r="C211" s="10" t="s">
        <v>7550</v>
      </c>
      <c r="D211" s="21">
        <f>_xlfn.IFNA(VLOOKUP(B211,'condomini hera'!H:I,1,0),"DA CONTROLLARE")</f>
        <v>94150570367</v>
      </c>
      <c r="E211" s="11" t="str">
        <f>_xlfn.IFNA(VLOOKUP(B211,'condomini hera'!H:I,2,0),"")</f>
        <v>CONDOMINIO MICHELANGELO</v>
      </c>
    </row>
    <row r="212" spans="1:5" x14ac:dyDescent="0.25">
      <c r="A212" s="8">
        <v>139</v>
      </c>
      <c r="B212" s="9">
        <v>94024100367</v>
      </c>
      <c r="C212" s="10" t="s">
        <v>7387</v>
      </c>
      <c r="D212" s="21">
        <f>_xlfn.IFNA(VLOOKUP(B212,'condomini hera'!H:I,1,0),"DA CONTROLLARE")</f>
        <v>94024100367</v>
      </c>
      <c r="E212" s="11" t="str">
        <f>_xlfn.IFNA(VLOOKUP(B212,'condomini hera'!H:I,2,0),"")</f>
        <v>CONDOMINIO LA MODENELLA</v>
      </c>
    </row>
    <row r="213" spans="1:5" x14ac:dyDescent="0.25">
      <c r="A213" s="8">
        <v>750</v>
      </c>
      <c r="B213" s="9">
        <v>94126910366</v>
      </c>
      <c r="C213" s="10" t="s">
        <v>7388</v>
      </c>
      <c r="D213" s="21">
        <f>_xlfn.IFNA(VLOOKUP(B213,'condomini hera'!H:I,1,0),"DA CONTROLLARE")</f>
        <v>94126910366</v>
      </c>
      <c r="E213" s="11" t="str">
        <f>_xlfn.IFNA(VLOOKUP(B213,'condomini hera'!H:I,2,0),"")</f>
        <v>CONDOMINIO MODONELLA 39</v>
      </c>
    </row>
    <row r="214" spans="1:5" x14ac:dyDescent="0.25">
      <c r="A214" s="8">
        <v>1376</v>
      </c>
      <c r="B214" s="9">
        <v>94055920360</v>
      </c>
      <c r="C214" s="10" t="s">
        <v>7585</v>
      </c>
      <c r="D214" s="21">
        <f>_xlfn.IFNA(VLOOKUP(B214,'condomini hera'!H:I,1,0),"DA CONTROLLARE")</f>
        <v>94055920360</v>
      </c>
      <c r="E214" s="11" t="str">
        <f>_xlfn.IFNA(VLOOKUP(B214,'condomini hera'!H:I,2,0),"")</f>
        <v>COND MONOPOLIO DI STATO</v>
      </c>
    </row>
    <row r="215" spans="1:5" x14ac:dyDescent="0.25">
      <c r="A215" s="8">
        <v>389</v>
      </c>
      <c r="B215" s="9">
        <v>94094410365</v>
      </c>
      <c r="C215" s="10" t="s">
        <v>7389</v>
      </c>
      <c r="D215" s="21">
        <f>_xlfn.IFNA(VLOOKUP(B215,'condomini hera'!H:I,1,0),"DA CONTROLLARE")</f>
        <v>94094410365</v>
      </c>
      <c r="E215" s="11" t="str">
        <f>_xlfn.IFNA(VLOOKUP(B215,'condomini hera'!H:I,2,0),"")</f>
        <v>CONDOMINIO MONTANARI</v>
      </c>
    </row>
    <row r="216" spans="1:5" x14ac:dyDescent="0.25">
      <c r="A216" s="8">
        <v>145</v>
      </c>
      <c r="B216" s="9">
        <v>94039650364</v>
      </c>
      <c r="C216" s="10" t="s">
        <v>7390</v>
      </c>
      <c r="D216" s="21">
        <f>_xlfn.IFNA(VLOOKUP(B216,'condomini hera'!H:I,1,0),"DA CONTROLLARE")</f>
        <v>94039650364</v>
      </c>
      <c r="E216" s="11" t="str">
        <f>_xlfn.IFNA(VLOOKUP(B216,'condomini hera'!H:I,2,0),"")</f>
        <v>CONDOMINIO MONTE SANTA GIULIA 15</v>
      </c>
    </row>
    <row r="217" spans="1:5" x14ac:dyDescent="0.25">
      <c r="A217" s="8">
        <v>411</v>
      </c>
      <c r="B217" s="9">
        <v>94022410362</v>
      </c>
      <c r="C217" s="10" t="s">
        <v>7391</v>
      </c>
      <c r="D217" s="21">
        <f>_xlfn.IFNA(VLOOKUP(B217,'condomini hera'!H:I,1,0),"DA CONTROLLARE")</f>
        <v>94022410362</v>
      </c>
      <c r="E217" s="11" t="str">
        <f>_xlfn.IFNA(VLOOKUP(B217,'condomini hera'!H:I,2,0),"")</f>
        <v>CONDOMINIO MONTECUCCOLI</v>
      </c>
    </row>
    <row r="218" spans="1:5" x14ac:dyDescent="0.25">
      <c r="A218" s="8">
        <v>149</v>
      </c>
      <c r="B218" s="9">
        <v>94025550362</v>
      </c>
      <c r="C218" s="10" t="s">
        <v>7262</v>
      </c>
      <c r="D218" s="21">
        <f>_xlfn.IFNA(VLOOKUP(B218,'condomini hera'!H:I,1,0),"DA CONTROLLARE")</f>
        <v>94025550362</v>
      </c>
      <c r="E218" s="11" t="str">
        <f>_xlfn.IFNA(VLOOKUP(B218,'condomini hera'!H:I,2,0),"")</f>
        <v>COND TORRE A</v>
      </c>
    </row>
    <row r="219" spans="1:5" x14ac:dyDescent="0.25">
      <c r="A219" s="8">
        <v>1505</v>
      </c>
      <c r="B219" s="9">
        <v>80007640362</v>
      </c>
      <c r="C219" s="10" t="s">
        <v>7628</v>
      </c>
      <c r="D219" s="21">
        <f>_xlfn.IFNA(VLOOKUP(B219,'condomini hera'!H:I,1,0),"DA CONTROLLARE")</f>
        <v>80007640362</v>
      </c>
      <c r="E219" s="11" t="str">
        <f>_xlfn.IFNA(VLOOKUP(B219,'condomini hera'!H:I,2,0),"")</f>
        <v>CONDOMINIO VIA MONTE GRAPPA 50</v>
      </c>
    </row>
    <row r="220" spans="1:5" x14ac:dyDescent="0.25">
      <c r="A220" s="8">
        <v>600</v>
      </c>
      <c r="B220" s="9">
        <v>94053370360</v>
      </c>
      <c r="C220" s="10" t="s">
        <v>7393</v>
      </c>
      <c r="D220" s="21">
        <f>_xlfn.IFNA(VLOOKUP(B220,'condomini hera'!H:I,1,0),"DA CONTROLLARE")</f>
        <v>94053370360</v>
      </c>
      <c r="E220" s="11" t="str">
        <f>_xlfn.IFNA(VLOOKUP(B220,'condomini hera'!H:I,2,0),"")</f>
        <v>CONDOMINIO MONTEGRAPPA 66</v>
      </c>
    </row>
    <row r="221" spans="1:5" x14ac:dyDescent="0.25">
      <c r="A221" s="8">
        <v>1580</v>
      </c>
      <c r="B221" s="9">
        <v>94046480367</v>
      </c>
      <c r="C221" s="10" t="s">
        <v>7666</v>
      </c>
      <c r="D221" s="21">
        <f>_xlfn.IFNA(VLOOKUP(B221,'condomini hera'!H:I,1,0),"DA CONTROLLARE")</f>
        <v>94046480367</v>
      </c>
      <c r="E221" s="11" t="str">
        <f>_xlfn.IFNA(VLOOKUP(B221,'condomini hera'!H:I,2,0),"")</f>
        <v>CONDOMINIO VIA MONTE GRAPPA 68 MO</v>
      </c>
    </row>
    <row r="222" spans="1:5" x14ac:dyDescent="0.25">
      <c r="A222" s="8">
        <v>1402</v>
      </c>
      <c r="B222" s="9">
        <v>94020950369</v>
      </c>
      <c r="C222" s="10" t="s">
        <v>7580</v>
      </c>
      <c r="D222" s="21" t="str">
        <f>_xlfn.IFNA(VLOOKUP(B222,'condomini hera'!H:I,1,0),"DA CONTROLLARE")</f>
        <v>DA CONTROLLARE</v>
      </c>
      <c r="E222" s="11" t="str">
        <f>_xlfn.IFNA(VLOOKUP(B222,'condomini hera'!H:I,2,0),"")</f>
        <v/>
      </c>
    </row>
    <row r="223" spans="1:5" x14ac:dyDescent="0.25">
      <c r="A223" s="8">
        <v>1741</v>
      </c>
      <c r="B223" s="9">
        <v>80007680368</v>
      </c>
      <c r="C223" s="10" t="s">
        <v>7275</v>
      </c>
      <c r="D223" s="21">
        <f>_xlfn.IFNA(VLOOKUP(B223,'condomini hera'!H:I,1,0),"DA CONTROLLARE")</f>
        <v>80007680368</v>
      </c>
      <c r="E223" s="11" t="str">
        <f>_xlfn.IFNA(VLOOKUP(B223,'condomini hera'!H:I,2,0),"")</f>
        <v>CONDOMINIO MONTE SABOTINO</v>
      </c>
    </row>
    <row r="224" spans="1:5" x14ac:dyDescent="0.25">
      <c r="A224" s="8">
        <v>1415</v>
      </c>
      <c r="B224" s="9">
        <v>94089930369</v>
      </c>
      <c r="C224" s="10" t="s">
        <v>7595</v>
      </c>
      <c r="D224" s="21">
        <f>_xlfn.IFNA(VLOOKUP(B224,'condomini hera'!H:I,1,0),"DA CONTROLLARE")</f>
        <v>94089930369</v>
      </c>
      <c r="E224" s="11" t="str">
        <f>_xlfn.IFNA(VLOOKUP(B224,'condomini hera'!H:I,2,0),"")</f>
        <v>CONDOMINIO MONTEVERDI</v>
      </c>
    </row>
    <row r="225" spans="1:5" x14ac:dyDescent="0.25">
      <c r="A225" s="8">
        <v>484</v>
      </c>
      <c r="B225" s="9">
        <v>94025140362</v>
      </c>
      <c r="C225" s="10" t="s">
        <v>7394</v>
      </c>
      <c r="D225" s="21">
        <f>_xlfn.IFNA(VLOOKUP(B225,'condomini hera'!H:I,1,0),"DA CONTROLLARE")</f>
        <v>94025140362</v>
      </c>
      <c r="E225" s="11" t="str">
        <f>_xlfn.IFNA(VLOOKUP(B225,'condomini hera'!H:I,2,0),"")</f>
        <v>CONDOMINIO LOTTO 38 39</v>
      </c>
    </row>
    <row r="226" spans="1:5" x14ac:dyDescent="0.25">
      <c r="A226" s="8">
        <v>208</v>
      </c>
      <c r="B226" s="9">
        <v>94030790367</v>
      </c>
      <c r="C226" s="10" t="s">
        <v>7395</v>
      </c>
      <c r="D226" s="21">
        <f>_xlfn.IFNA(VLOOKUP(B226,'condomini hera'!H:I,1,0),"DA CONTROLLARE")</f>
        <v>94030790367</v>
      </c>
      <c r="E226" s="11" t="str">
        <f>_xlfn.IFNA(VLOOKUP(B226,'condomini hera'!H:I,2,0),"")</f>
        <v>CONDOMINIO MORANE 276</v>
      </c>
    </row>
    <row r="227" spans="1:5" x14ac:dyDescent="0.25">
      <c r="A227" s="8">
        <v>2027</v>
      </c>
      <c r="B227" s="9">
        <v>94206630363</v>
      </c>
      <c r="C227" s="10" t="s">
        <v>7500</v>
      </c>
      <c r="D227" s="21" t="str">
        <f>_xlfn.IFNA(VLOOKUP(B227,'condomini hera'!H:I,1,0),"DA CONTROLLARE")</f>
        <v>DA CONTROLLARE</v>
      </c>
      <c r="E227" s="11" t="str">
        <f>_xlfn.IFNA(VLOOKUP(B227,'condomini hera'!H:I,2,0),"")</f>
        <v/>
      </c>
    </row>
    <row r="228" spans="1:5" x14ac:dyDescent="0.25">
      <c r="A228" s="8">
        <v>252</v>
      </c>
      <c r="B228" s="9">
        <v>94037930362</v>
      </c>
      <c r="C228" s="10" t="s">
        <v>7396</v>
      </c>
      <c r="D228" s="21">
        <f>_xlfn.IFNA(VLOOKUP(B228,'condomini hera'!H:I,1,0),"DA CONTROLLARE")</f>
        <v>94037930362</v>
      </c>
      <c r="E228" s="11" t="str">
        <f>_xlfn.IFNA(VLOOKUP(B228,'condomini hera'!H:I,2,0),"")</f>
        <v>CONDOMINIO GAETANO MOREALI 80</v>
      </c>
    </row>
    <row r="229" spans="1:5" x14ac:dyDescent="0.25">
      <c r="A229" s="8">
        <v>238</v>
      </c>
      <c r="B229" s="9">
        <v>94031290367</v>
      </c>
      <c r="C229" s="10" t="s">
        <v>7397</v>
      </c>
      <c r="D229" s="21">
        <f>_xlfn.IFNA(VLOOKUP(B229,'condomini hera'!H:I,1,0),"DA CONTROLLARE")</f>
        <v>94031290367</v>
      </c>
      <c r="E229" s="11" t="str">
        <f>_xlfn.IFNA(VLOOKUP(B229,'condomini hera'!H:I,2,0),"")</f>
        <v>BONFRESCHI ALDO</v>
      </c>
    </row>
    <row r="230" spans="1:5" x14ac:dyDescent="0.25">
      <c r="A230" s="8">
        <v>989</v>
      </c>
      <c r="B230" s="9">
        <v>94009010367</v>
      </c>
      <c r="C230" s="10" t="s">
        <v>7544</v>
      </c>
      <c r="D230" s="21">
        <f>_xlfn.IFNA(VLOOKUP(B230,'condomini hera'!H:I,1,0),"DA CONTROLLARE")</f>
        <v>94009010367</v>
      </c>
      <c r="E230" s="11" t="str">
        <f>_xlfn.IFNA(VLOOKUP(B230,'condomini hera'!H:I,2,0),"")</f>
        <v>COND MURATORI-GOLGI</v>
      </c>
    </row>
    <row r="231" spans="1:5" x14ac:dyDescent="0.25">
      <c r="A231" s="8">
        <v>279</v>
      </c>
      <c r="B231" s="9">
        <v>94027490369</v>
      </c>
      <c r="C231" s="10" t="s">
        <v>7398</v>
      </c>
      <c r="D231" s="21">
        <f>_xlfn.IFNA(VLOOKUP(B231,'condomini hera'!H:I,1,0),"DA CONTROLLARE")</f>
        <v>94027490369</v>
      </c>
      <c r="E231" s="11" t="str">
        <f>_xlfn.IFNA(VLOOKUP(B231,'condomini hera'!H:I,2,0),"")</f>
        <v>CONDOMINIO MUZZIOLI</v>
      </c>
    </row>
    <row r="232" spans="1:5" x14ac:dyDescent="0.25">
      <c r="A232" s="8">
        <v>1184</v>
      </c>
      <c r="B232" s="9">
        <v>94009290365</v>
      </c>
      <c r="C232" s="10" t="s">
        <v>7566</v>
      </c>
      <c r="D232" s="21">
        <f>_xlfn.IFNA(VLOOKUP(B232,'condomini hera'!H:I,1,0),"DA CONTROLLARE")</f>
        <v>94009290365</v>
      </c>
      <c r="E232" s="11" t="str">
        <f>_xlfn.IFNA(VLOOKUP(B232,'condomini hera'!H:I,2,0),"")</f>
        <v>CONDOMINIO NICOLA FABRIZI 91</v>
      </c>
    </row>
    <row r="233" spans="1:5" x14ac:dyDescent="0.25">
      <c r="A233" s="8">
        <v>1404</v>
      </c>
      <c r="B233" s="9">
        <v>94046090364</v>
      </c>
      <c r="C233" s="10" t="s">
        <v>7581</v>
      </c>
      <c r="D233" s="21">
        <f>_xlfn.IFNA(VLOOKUP(B233,'condomini hera'!H:I,1,0),"DA CONTROLLARE")</f>
        <v>94046090364</v>
      </c>
      <c r="E233" s="11" t="str">
        <f>_xlfn.IFNA(VLOOKUP(B233,'condomini hera'!H:I,2,0),"")</f>
        <v>CONDOMINIO VIA NICCOLO' DALL'ARCA</v>
      </c>
    </row>
    <row r="234" spans="1:5" x14ac:dyDescent="0.25">
      <c r="A234" s="8">
        <v>98</v>
      </c>
      <c r="B234" s="9">
        <v>94012910363</v>
      </c>
      <c r="C234" s="10" t="s">
        <v>7399</v>
      </c>
      <c r="D234" s="21">
        <f>_xlfn.IFNA(VLOOKUP(B234,'condomini hera'!H:I,1,0),"DA CONTROLLARE")</f>
        <v>94012910363</v>
      </c>
      <c r="E234" s="11" t="str">
        <f>_xlfn.IFNA(VLOOKUP(B234,'condomini hera'!H:I,2,0),"")</f>
        <v>CONDOMINIO NORD EST</v>
      </c>
    </row>
    <row r="235" spans="1:5" x14ac:dyDescent="0.25">
      <c r="A235" s="8">
        <v>117</v>
      </c>
      <c r="B235" s="9">
        <v>94020330364</v>
      </c>
      <c r="C235" s="10" t="s">
        <v>7400</v>
      </c>
      <c r="D235" s="21">
        <f>_xlfn.IFNA(VLOOKUP(B235,'condomini hera'!H:I,1,0),"DA CONTROLLARE")</f>
        <v>94020330364</v>
      </c>
      <c r="E235" s="11" t="str">
        <f>_xlfn.IFNA(VLOOKUP(B235,'condomini hera'!H:I,2,0),"")</f>
        <v>CONDOMINIO NOVANTA</v>
      </c>
    </row>
    <row r="236" spans="1:5" x14ac:dyDescent="0.25">
      <c r="A236" s="8">
        <v>66</v>
      </c>
      <c r="B236" s="9">
        <v>94022890365</v>
      </c>
      <c r="C236" s="10" t="s">
        <v>7401</v>
      </c>
      <c r="D236" s="21">
        <f>_xlfn.IFNA(VLOOKUP(B236,'condomini hera'!H:I,1,0),"DA CONTROLLARE")</f>
        <v>94022890365</v>
      </c>
      <c r="E236" s="11" t="str">
        <f>_xlfn.IFNA(VLOOKUP(B236,'condomini hera'!H:I,2,0),"")</f>
        <v>CONDOMINIO SAFFI 13 MODENA</v>
      </c>
    </row>
    <row r="237" spans="1:5" x14ac:dyDescent="0.25">
      <c r="A237" s="8">
        <v>1146</v>
      </c>
      <c r="B237" s="9">
        <v>94000850365</v>
      </c>
      <c r="C237" s="10" t="s">
        <v>7537</v>
      </c>
      <c r="D237" s="21">
        <f>_xlfn.IFNA(VLOOKUP(B237,'condomini hera'!H:I,1,0),"DA CONTROLLARE")</f>
        <v>94000850365</v>
      </c>
      <c r="E237" s="11" t="str">
        <f>_xlfn.IFNA(VLOOKUP(B237,'condomini hera'!H:I,2,0),"")</f>
        <v>CONDOMINIO NUCLEO C</v>
      </c>
    </row>
    <row r="238" spans="1:5" x14ac:dyDescent="0.25">
      <c r="A238" s="8">
        <v>887</v>
      </c>
      <c r="B238" s="9">
        <v>94150560368</v>
      </c>
      <c r="C238" s="10" t="s">
        <v>7522</v>
      </c>
      <c r="D238" s="21" t="str">
        <f>_xlfn.IFNA(VLOOKUP(B238,'condomini hera'!H:I,1,0),"DA CONTROLLARE")</f>
        <v>DA CONTROLLARE</v>
      </c>
      <c r="E238" s="11" t="str">
        <f>_xlfn.IFNA(VLOOKUP(B238,'condomini hera'!H:I,2,0),"")</f>
        <v/>
      </c>
    </row>
    <row r="239" spans="1:5" x14ac:dyDescent="0.25">
      <c r="A239" s="8">
        <v>800</v>
      </c>
      <c r="B239" s="9">
        <v>94132980361</v>
      </c>
      <c r="C239" s="10" t="s">
        <v>7483</v>
      </c>
      <c r="D239" s="21" t="str">
        <f>_xlfn.IFNA(VLOOKUP(B239,'condomini hera'!H:I,1,0),"DA CONTROLLARE")</f>
        <v>DA CONTROLLARE</v>
      </c>
      <c r="E239" s="11" t="str">
        <f>_xlfn.IFNA(VLOOKUP(B239,'condomini hera'!H:I,2,0),"")</f>
        <v/>
      </c>
    </row>
    <row r="240" spans="1:5" x14ac:dyDescent="0.25">
      <c r="A240" s="8">
        <v>739</v>
      </c>
      <c r="B240" s="9">
        <v>94026340367</v>
      </c>
      <c r="C240" s="10" t="s">
        <v>7402</v>
      </c>
      <c r="D240" s="21">
        <f>_xlfn.IFNA(VLOOKUP(B240,'condomini hera'!H:I,1,0),"DA CONTROLLARE")</f>
        <v>94026340367</v>
      </c>
      <c r="E240" s="11" t="str">
        <f>_xlfn.IFNA(VLOOKUP(B240,'condomini hera'!H:I,2,0),"")</f>
        <v>CONDOMINIO ORAZIO VECCHI</v>
      </c>
    </row>
    <row r="241" spans="1:5" x14ac:dyDescent="0.25">
      <c r="A241" s="8">
        <v>83</v>
      </c>
      <c r="B241" s="9">
        <v>94014270360</v>
      </c>
      <c r="C241" s="10" t="s">
        <v>7403</v>
      </c>
      <c r="D241" s="21">
        <f>_xlfn.IFNA(VLOOKUP(B241,'condomini hera'!H:I,1,0),"DA CONTROLLARE")</f>
        <v>94014270360</v>
      </c>
      <c r="E241" s="11" t="str">
        <f>_xlfn.IFNA(VLOOKUP(B241,'condomini hera'!H:I,2,0),"")</f>
        <v>CONDOMINIO C A DALLA CHIESA 81</v>
      </c>
    </row>
    <row r="242" spans="1:5" x14ac:dyDescent="0.25">
      <c r="A242" s="8">
        <v>881</v>
      </c>
      <c r="B242" s="9">
        <v>94024490362</v>
      </c>
      <c r="C242" s="10" t="s">
        <v>7502</v>
      </c>
      <c r="D242" s="21">
        <f>_xlfn.IFNA(VLOOKUP(B242,'condomini hera'!H:I,1,0),"DA CONTROLLARE")</f>
        <v>94024490362</v>
      </c>
      <c r="E242" s="11" t="str">
        <f>_xlfn.IFNA(VLOOKUP(B242,'condomini hera'!H:I,2,0),"")</f>
        <v>CONDOMINIO ORCHIDEA</v>
      </c>
    </row>
    <row r="243" spans="1:5" x14ac:dyDescent="0.25">
      <c r="A243" s="8">
        <v>1748</v>
      </c>
      <c r="B243" s="9">
        <v>94005330363</v>
      </c>
      <c r="C243" s="10" t="s">
        <v>7284</v>
      </c>
      <c r="D243" s="21">
        <f>_xlfn.IFNA(VLOOKUP(B243,'condomini hera'!H:I,1,0),"DA CONTROLLARE")</f>
        <v>94005330363</v>
      </c>
      <c r="E243" s="11" t="str">
        <f>_xlfn.IFNA(VLOOKUP(B243,'condomini hera'!H:I,2,0),"")</f>
        <v>COND ORCHIDEA MALETTI</v>
      </c>
    </row>
    <row r="244" spans="1:5" x14ac:dyDescent="0.25">
      <c r="A244" s="8">
        <v>193</v>
      </c>
      <c r="B244" s="9">
        <v>80018680365</v>
      </c>
      <c r="C244" s="10" t="s">
        <v>7404</v>
      </c>
      <c r="D244" s="21">
        <f>_xlfn.IFNA(VLOOKUP(B244,'condomini hera'!H:I,1,0),"DA CONTROLLARE")</f>
        <v>80018680365</v>
      </c>
      <c r="E244" s="11" t="str">
        <f>_xlfn.IFNA(VLOOKUP(B244,'condomini hera'!H:I,2,0),"")</f>
        <v>COND ORIENTE</v>
      </c>
    </row>
    <row r="245" spans="1:5" x14ac:dyDescent="0.25">
      <c r="A245" s="8">
        <v>806</v>
      </c>
      <c r="B245" s="9">
        <v>94128600361</v>
      </c>
      <c r="C245" s="10" t="s">
        <v>7503</v>
      </c>
      <c r="D245" s="21" t="str">
        <f>_xlfn.IFNA(VLOOKUP(B245,'condomini hera'!H:I,1,0),"DA CONTROLLARE")</f>
        <v>DA CONTROLLARE</v>
      </c>
      <c r="E245" s="11" t="str">
        <f>_xlfn.IFNA(VLOOKUP(B245,'condomini hera'!H:I,2,0),"")</f>
        <v/>
      </c>
    </row>
    <row r="246" spans="1:5" x14ac:dyDescent="0.25">
      <c r="A246" s="8">
        <v>655</v>
      </c>
      <c r="B246" s="9">
        <v>94043730368</v>
      </c>
      <c r="C246" s="10" t="s">
        <v>7405</v>
      </c>
      <c r="D246" s="21">
        <f>_xlfn.IFNA(VLOOKUP(B246,'condomini hera'!H:I,1,0),"DA CONTROLLARE")</f>
        <v>94043730368</v>
      </c>
      <c r="E246" s="11" t="str">
        <f>_xlfn.IFNA(VLOOKUP(B246,'condomini hera'!H:I,2,0),"")</f>
        <v>CONDOMINIO OTTONELLI</v>
      </c>
    </row>
    <row r="247" spans="1:5" x14ac:dyDescent="0.25">
      <c r="A247" s="8">
        <v>2050</v>
      </c>
      <c r="B247" s="9">
        <v>92010550363</v>
      </c>
      <c r="C247" s="10" t="s">
        <v>7629</v>
      </c>
      <c r="D247" s="21">
        <f>_xlfn.IFNA(VLOOKUP(B247,'condomini hera'!H:I,1,0),"DA CONTROLLARE")</f>
        <v>92010550363</v>
      </c>
      <c r="E247" s="11" t="str">
        <f>_xlfn.IFNA(VLOOKUP(B247,'condomini hera'!H:I,2,0),"")</f>
        <v>CONDOMINIO PACCHIONI</v>
      </c>
    </row>
    <row r="248" spans="1:5" x14ac:dyDescent="0.25">
      <c r="A248" s="8">
        <v>132</v>
      </c>
      <c r="B248" s="9">
        <v>94027910366</v>
      </c>
      <c r="C248" s="10" t="s">
        <v>7406</v>
      </c>
      <c r="D248" s="21">
        <f>_xlfn.IFNA(VLOOKUP(B248,'condomini hera'!H:I,1,0),"DA CONTROLLARE")</f>
        <v>94027910366</v>
      </c>
      <c r="E248" s="11" t="str">
        <f>_xlfn.IFNA(VLOOKUP(B248,'condomini hera'!H:I,2,0),"")</f>
        <v>CONDOMINIO DI</v>
      </c>
    </row>
    <row r="249" spans="1:5" x14ac:dyDescent="0.25">
      <c r="A249" s="8">
        <v>489</v>
      </c>
      <c r="B249" s="9">
        <v>94103810365</v>
      </c>
      <c r="C249" s="10" t="s">
        <v>7407</v>
      </c>
      <c r="D249" s="21">
        <f>_xlfn.IFNA(VLOOKUP(B249,'condomini hera'!H:I,1,0),"DA CONTROLLARE")</f>
        <v>94103810365</v>
      </c>
      <c r="E249" s="11" t="str">
        <f>_xlfn.IFNA(VLOOKUP(B249,'condomini hera'!H:I,2,0),"")</f>
        <v>CONDOMINIO VIALE DELLA PACE 71/1</v>
      </c>
    </row>
    <row r="250" spans="1:5" x14ac:dyDescent="0.25">
      <c r="A250" s="8">
        <v>1525</v>
      </c>
      <c r="B250" s="9">
        <v>94012900364</v>
      </c>
      <c r="C250" s="10" t="s">
        <v>7268</v>
      </c>
      <c r="D250" s="21">
        <f>_xlfn.IFNA(VLOOKUP(B250,'condomini hera'!H:I,1,0),"DA CONTROLLARE")</f>
        <v>94012900364</v>
      </c>
      <c r="E250" s="11" t="str">
        <f>_xlfn.IFNA(VLOOKUP(B250,'condomini hera'!H:I,2,0),"")</f>
        <v>CONDOMINIO PACINI 31</v>
      </c>
    </row>
    <row r="251" spans="1:5" x14ac:dyDescent="0.25">
      <c r="A251" s="8">
        <v>60</v>
      </c>
      <c r="B251" s="9">
        <v>94002060369</v>
      </c>
      <c r="C251" s="10" t="s">
        <v>7408</v>
      </c>
      <c r="D251" s="21">
        <f>_xlfn.IFNA(VLOOKUP(B251,'condomini hera'!H:I,1,0),"DA CONTROLLARE")</f>
        <v>94002060369</v>
      </c>
      <c r="E251" s="11" t="str">
        <f>_xlfn.IFNA(VLOOKUP(B251,'condomini hera'!H:I,2,0),"")</f>
        <v>CONDOMINIO ANTONIO PACINOTTI 15</v>
      </c>
    </row>
    <row r="252" spans="1:5" x14ac:dyDescent="0.25">
      <c r="A252" s="8">
        <v>316</v>
      </c>
      <c r="B252" s="9">
        <v>94093300369</v>
      </c>
      <c r="C252" s="10" t="s">
        <v>7409</v>
      </c>
      <c r="D252" s="21">
        <f>_xlfn.IFNA(VLOOKUP(B252,'condomini hera'!H:I,1,0),"DA CONTROLLARE")</f>
        <v>94093300369</v>
      </c>
      <c r="E252" s="11" t="str">
        <f>_xlfn.IFNA(VLOOKUP(B252,'condomini hera'!H:I,2,0),"")</f>
        <v>CONDOMINIO</v>
      </c>
    </row>
    <row r="253" spans="1:5" x14ac:dyDescent="0.25">
      <c r="A253" s="8">
        <v>1431</v>
      </c>
      <c r="B253" s="9">
        <v>94044720368</v>
      </c>
      <c r="C253" s="10" t="s">
        <v>7630</v>
      </c>
      <c r="D253" s="21">
        <f>_xlfn.IFNA(VLOOKUP(B253,'condomini hera'!H:I,1,0),"DA CONTROLLARE")</f>
        <v>94044720368</v>
      </c>
      <c r="E253" s="11" t="str">
        <f>_xlfn.IFNA(VLOOKUP(B253,'condomini hera'!H:I,2,0),"")</f>
        <v>CONDOMINIO PADOVA 122</v>
      </c>
    </row>
    <row r="254" spans="1:5" x14ac:dyDescent="0.25">
      <c r="A254" s="8">
        <v>1193</v>
      </c>
      <c r="B254" s="9">
        <v>94155440368</v>
      </c>
      <c r="C254" s="10" t="s">
        <v>7538</v>
      </c>
      <c r="D254" s="21">
        <f>_xlfn.IFNA(VLOOKUP(B254,'condomini hera'!H:I,1,0),"DA CONTROLLARE")</f>
        <v>94155440368</v>
      </c>
      <c r="E254" s="11" t="str">
        <f>_xlfn.IFNA(VLOOKUP(B254,'condomini hera'!H:I,2,0),"")</f>
        <v>CONDOMINIO PADOVA 15</v>
      </c>
    </row>
    <row r="255" spans="1:5" x14ac:dyDescent="0.25">
      <c r="A255" s="8">
        <v>1172</v>
      </c>
      <c r="B255" s="9">
        <v>94167110363</v>
      </c>
      <c r="C255" s="10" t="s">
        <v>7558</v>
      </c>
      <c r="D255" s="21">
        <f>_xlfn.IFNA(VLOOKUP(B255,'condomini hera'!H:I,1,0),"DA CONTROLLARE")</f>
        <v>94167110363</v>
      </c>
      <c r="E255" s="11" t="str">
        <f>_xlfn.IFNA(VLOOKUP(B255,'condomini hera'!H:I,2,0),"")</f>
        <v>CONDOMINIO PAGLIANI</v>
      </c>
    </row>
    <row r="256" spans="1:5" x14ac:dyDescent="0.25">
      <c r="A256" s="8">
        <v>504</v>
      </c>
      <c r="B256" s="9">
        <v>94111000363</v>
      </c>
      <c r="C256" s="10" t="s">
        <v>7410</v>
      </c>
      <c r="D256" s="21">
        <f>_xlfn.IFNA(VLOOKUP(B256,'condomini hera'!H:I,1,0),"DA CONTROLLARE")</f>
        <v>94111000363</v>
      </c>
      <c r="E256" s="11" t="str">
        <f>_xlfn.IFNA(VLOOKUP(B256,'condomini hera'!H:I,2,0),"")</f>
        <v>CONDOMINIO PAISIELLO</v>
      </c>
    </row>
    <row r="257" spans="1:5" x14ac:dyDescent="0.25">
      <c r="A257" s="8">
        <v>1670</v>
      </c>
      <c r="B257" s="9">
        <v>94060460360</v>
      </c>
      <c r="C257" s="10" t="s">
        <v>7648</v>
      </c>
      <c r="D257" s="21">
        <f>_xlfn.IFNA(VLOOKUP(B257,'condomini hera'!H:I,1,0),"DA CONTROLLARE")</f>
        <v>94060460360</v>
      </c>
      <c r="E257" s="11" t="str">
        <f>_xlfn.IFNA(VLOOKUP(B257,'condomini hera'!H:I,2,0),"")</f>
        <v>CONDOMINIO PALAZZINA</v>
      </c>
    </row>
    <row r="258" spans="1:5" x14ac:dyDescent="0.25">
      <c r="A258" s="8">
        <v>901</v>
      </c>
      <c r="B258" s="9">
        <v>94148520367</v>
      </c>
      <c r="C258" s="10" t="s">
        <v>7491</v>
      </c>
      <c r="D258" s="21">
        <f>_xlfn.IFNA(VLOOKUP(B258,'condomini hera'!H:I,1,0),"DA CONTROLLARE")</f>
        <v>94148520367</v>
      </c>
      <c r="E258" s="11" t="str">
        <f>_xlfn.IFNA(VLOOKUP(B258,'condomini hera'!H:I,2,0),"")</f>
        <v>CONDOMINIO PALAZZO CAMPORI 115</v>
      </c>
    </row>
    <row r="259" spans="1:5" x14ac:dyDescent="0.25">
      <c r="A259" s="8">
        <v>850</v>
      </c>
      <c r="B259" s="9">
        <v>94101080367</v>
      </c>
      <c r="C259" s="10" t="s">
        <v>7512</v>
      </c>
      <c r="D259" s="21">
        <f>_xlfn.IFNA(VLOOKUP(B259,'condomini hera'!H:I,1,0),"DA CONTROLLARE")</f>
        <v>94101080367</v>
      </c>
      <c r="E259" s="11" t="str">
        <f>_xlfn.IFNA(VLOOKUP(B259,'condomini hera'!H:I,2,0),"")</f>
        <v>CONDOMINIO PALESTRO 16</v>
      </c>
    </row>
    <row r="260" spans="1:5" x14ac:dyDescent="0.25">
      <c r="A260" s="8">
        <v>1033</v>
      </c>
      <c r="B260" s="9">
        <v>94094940361</v>
      </c>
      <c r="C260" s="10" t="s">
        <v>7531</v>
      </c>
      <c r="D260" s="21">
        <f>_xlfn.IFNA(VLOOKUP(B260,'condomini hera'!H:I,1,0),"DA CONTROLLARE")</f>
        <v>94094940361</v>
      </c>
      <c r="E260" s="11" t="str">
        <f>_xlfn.IFNA(VLOOKUP(B260,'condomini hera'!H:I,2,0),"")</f>
        <v>CONDOMINIO VIA PALESTRO 8</v>
      </c>
    </row>
    <row r="261" spans="1:5" x14ac:dyDescent="0.25">
      <c r="A261" s="8">
        <v>159</v>
      </c>
      <c r="B261" s="9">
        <v>80011420363</v>
      </c>
      <c r="C261" s="10" t="s">
        <v>7412</v>
      </c>
      <c r="D261" s="21">
        <f>_xlfn.IFNA(VLOOKUP(B261,'condomini hera'!H:I,1,0),"DA CONTROLLARE")</f>
        <v>80011420363</v>
      </c>
      <c r="E261" s="11" t="str">
        <f>_xlfn.IFNA(VLOOKUP(B261,'condomini hera'!H:I,2,0),"")</f>
        <v>COND PALLADIO</v>
      </c>
    </row>
    <row r="262" spans="1:5" x14ac:dyDescent="0.25">
      <c r="A262" s="8">
        <v>63</v>
      </c>
      <c r="B262" s="9">
        <v>80008500367</v>
      </c>
      <c r="C262" s="10" t="s">
        <v>7411</v>
      </c>
      <c r="D262" s="21">
        <f>_xlfn.IFNA(VLOOKUP(B262,'condomini hera'!H:I,1,0),"DA CONTROLLARE")</f>
        <v>80008500367</v>
      </c>
      <c r="E262" s="11" t="str">
        <f>_xlfn.IFNA(VLOOKUP(B262,'condomini hera'!H:I,2,0),"")</f>
        <v>CONDOMINIO PALLADIO</v>
      </c>
    </row>
    <row r="263" spans="1:5" x14ac:dyDescent="0.25">
      <c r="A263" s="8">
        <v>82</v>
      </c>
      <c r="B263" s="9">
        <v>94014280369</v>
      </c>
      <c r="C263" s="10" t="s">
        <v>7413</v>
      </c>
      <c r="D263" s="21">
        <f>_xlfn.IFNA(VLOOKUP(B263,'condomini hera'!H:I,1,0),"DA CONTROLLARE")</f>
        <v>94014280369</v>
      </c>
      <c r="E263" s="11" t="str">
        <f>_xlfn.IFNA(VLOOKUP(B263,'condomini hera'!H:I,2,0),"")</f>
        <v>CONDOMINIO CANALINO 79</v>
      </c>
    </row>
    <row r="264" spans="1:5" x14ac:dyDescent="0.25">
      <c r="A264" s="8">
        <v>280</v>
      </c>
      <c r="B264" s="9">
        <v>94056280368</v>
      </c>
      <c r="C264" s="10" t="s">
        <v>7484</v>
      </c>
      <c r="D264" s="21">
        <f>_xlfn.IFNA(VLOOKUP(B264,'condomini hera'!H:I,1,0),"DA CONTROLLARE")</f>
        <v>94056280368</v>
      </c>
      <c r="E264" s="11" t="str">
        <f>_xlfn.IFNA(VLOOKUP(B264,'condomini hera'!H:I,2,0),"")</f>
        <v>CONDOMINIO PARCO FERRARI</v>
      </c>
    </row>
    <row r="265" spans="1:5" x14ac:dyDescent="0.25">
      <c r="A265" s="8">
        <v>1143</v>
      </c>
      <c r="B265" s="9">
        <v>94065300363</v>
      </c>
      <c r="C265" s="10" t="s">
        <v>7555</v>
      </c>
      <c r="D265" s="21">
        <f>_xlfn.IFNA(VLOOKUP(B265,'condomini hera'!H:I,1,0),"DA CONTROLLARE")</f>
        <v>94065300363</v>
      </c>
      <c r="E265" s="11" t="str">
        <f>_xlfn.IFNA(VLOOKUP(B265,'condomini hera'!H:I,2,0),"")</f>
        <v>COOP EDIL PARVA DOMUS</v>
      </c>
    </row>
    <row r="266" spans="1:5" x14ac:dyDescent="0.25">
      <c r="A266" s="8">
        <v>1640</v>
      </c>
      <c r="B266" s="9">
        <v>94094640367</v>
      </c>
      <c r="C266" s="10" t="s">
        <v>7652</v>
      </c>
      <c r="D266" s="21">
        <f>_xlfn.IFNA(VLOOKUP(B266,'condomini hera'!H:I,1,0),"DA CONTROLLARE")</f>
        <v>94094640367</v>
      </c>
      <c r="E266" s="11" t="str">
        <f>_xlfn.IFNA(VLOOKUP(B266,'condomini hera'!H:I,2,0),"")</f>
        <v>CONDOMINIO VIA PASCOLI 16</v>
      </c>
    </row>
    <row r="267" spans="1:5" x14ac:dyDescent="0.25">
      <c r="A267" s="8">
        <v>1041</v>
      </c>
      <c r="B267" s="9">
        <v>94013920361</v>
      </c>
      <c r="C267" s="10" t="s">
        <v>7530</v>
      </c>
      <c r="D267" s="21">
        <f>_xlfn.IFNA(VLOOKUP(B267,'condomini hera'!H:I,1,0),"DA CONTROLLARE")</f>
        <v>94013920361</v>
      </c>
      <c r="E267" s="11" t="str">
        <f>_xlfn.IFNA(VLOOKUP(B267,'condomini hera'!H:I,2,0),"")</f>
        <v>CONDOMINIO DI ZANNI G</v>
      </c>
    </row>
    <row r="268" spans="1:5" x14ac:dyDescent="0.25">
      <c r="A268" s="8">
        <v>1437</v>
      </c>
      <c r="B268" s="9">
        <v>94107160361</v>
      </c>
      <c r="C268" s="10" t="s">
        <v>7601</v>
      </c>
      <c r="D268" s="21">
        <f>_xlfn.IFNA(VLOOKUP(B268,'condomini hera'!H:I,1,0),"DA CONTROLLARE")</f>
        <v>94107160361</v>
      </c>
      <c r="E268" s="11" t="str">
        <f>_xlfn.IFNA(VLOOKUP(B268,'condomini hera'!H:I,2,0),"")</f>
        <v>CONDOMINIO PELLONI</v>
      </c>
    </row>
    <row r="269" spans="1:5" x14ac:dyDescent="0.25">
      <c r="A269" s="8">
        <v>378</v>
      </c>
      <c r="B269" s="9">
        <v>94031280368</v>
      </c>
      <c r="C269" s="10" t="s">
        <v>7414</v>
      </c>
      <c r="D269" s="21">
        <f>_xlfn.IFNA(VLOOKUP(B269,'condomini hera'!H:I,1,0),"DA CONTROLLARE")</f>
        <v>94031280368</v>
      </c>
      <c r="E269" s="11" t="str">
        <f>_xlfn.IFNA(VLOOKUP(B269,'condomini hera'!H:I,2,0),"")</f>
        <v>CONDOMINIO PELUSIA 15</v>
      </c>
    </row>
    <row r="270" spans="1:5" x14ac:dyDescent="0.25">
      <c r="A270" s="8">
        <v>88</v>
      </c>
      <c r="B270" s="9">
        <v>94012890367</v>
      </c>
      <c r="C270" s="10" t="s">
        <v>7415</v>
      </c>
      <c r="D270" s="21">
        <f>_xlfn.IFNA(VLOOKUP(B270,'condomini hera'!H:I,1,0),"DA CONTROLLARE")</f>
        <v>94012890367</v>
      </c>
      <c r="E270" s="11" t="str">
        <f>_xlfn.IFNA(VLOOKUP(B270,'condomini hera'!H:I,2,0),"")</f>
        <v>CONDOMINIO PELUSIA</v>
      </c>
    </row>
    <row r="271" spans="1:5" x14ac:dyDescent="0.25">
      <c r="A271" s="8">
        <v>1724</v>
      </c>
      <c r="B271" s="9">
        <v>94075630361</v>
      </c>
      <c r="C271" s="10" t="s">
        <v>7271</v>
      </c>
      <c r="D271" s="21">
        <f>_xlfn.IFNA(VLOOKUP(B271,'condomini hera'!H:I,1,0),"DA CONTROLLARE")</f>
        <v>94075630361</v>
      </c>
      <c r="E271" s="11" t="str">
        <f>_xlfn.IFNA(VLOOKUP(B271,'condomini hera'!H:I,2,0),"")</f>
        <v>CONDOMINIO PERUGINO 31</v>
      </c>
    </row>
    <row r="272" spans="1:5" x14ac:dyDescent="0.25">
      <c r="A272" s="8">
        <v>616</v>
      </c>
      <c r="B272" s="9">
        <v>94128660365</v>
      </c>
      <c r="C272" s="10" t="s">
        <v>7416</v>
      </c>
      <c r="D272" s="21">
        <f>_xlfn.IFNA(VLOOKUP(B272,'condomini hera'!H:I,1,0),"DA CONTROLLARE")</f>
        <v>94128660365</v>
      </c>
      <c r="E272" s="11" t="str">
        <f>_xlfn.IFNA(VLOOKUP(B272,'condomini hera'!H:I,2,0),"")</f>
        <v>CONDOMINIO PIACENTINI</v>
      </c>
    </row>
    <row r="273" spans="1:5" x14ac:dyDescent="0.25">
      <c r="A273" s="8">
        <v>267</v>
      </c>
      <c r="B273" s="9">
        <v>94039740363</v>
      </c>
      <c r="C273" s="10" t="s">
        <v>7417</v>
      </c>
      <c r="D273" s="21">
        <f>_xlfn.IFNA(VLOOKUP(B273,'condomini hera'!H:I,1,0),"DA CONTROLLARE")</f>
        <v>94039740363</v>
      </c>
      <c r="E273" s="11" t="str">
        <f>_xlfn.IFNA(VLOOKUP(B273,'condomini hera'!H:I,2,0),"")</f>
        <v>CONDOMINIO PIAVE 91</v>
      </c>
    </row>
    <row r="274" spans="1:5" x14ac:dyDescent="0.25">
      <c r="A274" s="8">
        <v>209</v>
      </c>
      <c r="B274" s="9">
        <v>80007300363</v>
      </c>
      <c r="C274" s="10" t="s">
        <v>7418</v>
      </c>
      <c r="D274" s="21">
        <f>_xlfn.IFNA(VLOOKUP(B274,'condomini hera'!H:I,1,0),"DA CONTROLLARE")</f>
        <v>80007300363</v>
      </c>
      <c r="E274" s="11" t="str">
        <f>_xlfn.IFNA(VLOOKUP(B274,'condomini hera'!H:I,2,0),"")</f>
        <v>CONDOMINIO MONARI</v>
      </c>
    </row>
    <row r="275" spans="1:5" x14ac:dyDescent="0.25">
      <c r="A275" s="8">
        <v>609</v>
      </c>
      <c r="B275" s="9">
        <v>94009250369</v>
      </c>
      <c r="C275" s="10" t="s">
        <v>7419</v>
      </c>
      <c r="D275" s="21">
        <f>_xlfn.IFNA(VLOOKUP(B275,'condomini hera'!H:I,1,0),"DA CONTROLLARE")</f>
        <v>94009250369</v>
      </c>
      <c r="E275" s="11" t="str">
        <f>_xlfn.IFNA(VLOOKUP(B275,'condomini hera'!H:I,2,0),"")</f>
        <v>CONDOMINIO ALFONSO PIAZZA 15</v>
      </c>
    </row>
    <row r="276" spans="1:5" x14ac:dyDescent="0.25">
      <c r="A276" s="8">
        <v>972</v>
      </c>
      <c r="B276" s="9">
        <v>94136370361</v>
      </c>
      <c r="C276" s="10" t="s">
        <v>7526</v>
      </c>
      <c r="D276" s="21">
        <f>_xlfn.IFNA(VLOOKUP(B276,'condomini hera'!H:I,1,0),"DA CONTROLLARE")</f>
        <v>94136370361</v>
      </c>
      <c r="E276" s="11" t="str">
        <f>_xlfn.IFNA(VLOOKUP(B276,'condomini hera'!H:I,2,0),"")</f>
        <v>CONDOMINIO DI TORTI 17</v>
      </c>
    </row>
    <row r="277" spans="1:5" x14ac:dyDescent="0.25">
      <c r="A277" s="8">
        <v>1696</v>
      </c>
      <c r="B277" s="9">
        <v>94139630365</v>
      </c>
      <c r="C277" s="10" t="s">
        <v>7263</v>
      </c>
      <c r="D277" s="21">
        <f>_xlfn.IFNA(VLOOKUP(B277,'condomini hera'!H:I,1,0),"DA CONTROLLARE")</f>
        <v>94139630365</v>
      </c>
      <c r="E277" s="11" t="str">
        <f>_xlfn.IFNA(VLOOKUP(B277,'condomini hera'!H:I,2,0),"")</f>
        <v>CONDOMINIO PICASSO</v>
      </c>
    </row>
    <row r="278" spans="1:5" x14ac:dyDescent="0.25">
      <c r="A278" s="8">
        <v>1253</v>
      </c>
      <c r="B278" s="9">
        <v>94055160363</v>
      </c>
      <c r="C278" s="10" t="s">
        <v>7565</v>
      </c>
      <c r="D278" s="21">
        <f>_xlfn.IFNA(VLOOKUP(B278,'condomini hera'!H:I,1,0),"DA CONTROLLARE")</f>
        <v>94055160363</v>
      </c>
      <c r="E278" s="11" t="str">
        <f>_xlfn.IFNA(VLOOKUP(B278,'condomini hera'!H:I,2,0),"")</f>
        <v>CONDOMINIO VIA PIELLA 10</v>
      </c>
    </row>
    <row r="279" spans="1:5" x14ac:dyDescent="0.25">
      <c r="A279" s="8">
        <v>608</v>
      </c>
      <c r="B279" s="9">
        <v>94126450363</v>
      </c>
      <c r="C279" s="10" t="s">
        <v>7420</v>
      </c>
      <c r="D279" s="21">
        <f>_xlfn.IFNA(VLOOKUP(B279,'condomini hera'!H:I,1,0),"DA CONTROLLARE")</f>
        <v>94126450363</v>
      </c>
      <c r="E279" s="11" t="str">
        <f>_xlfn.IFNA(VLOOKUP(B279,'condomini hera'!H:I,2,0),"")</f>
        <v>CONDOMINIO PIER DELLA VIGNA</v>
      </c>
    </row>
    <row r="280" spans="1:5" x14ac:dyDescent="0.25">
      <c r="A280" s="8">
        <v>1750</v>
      </c>
      <c r="B280" s="9">
        <v>94078440362</v>
      </c>
      <c r="C280" s="10" t="s">
        <v>7278</v>
      </c>
      <c r="D280" s="21">
        <f>_xlfn.IFNA(VLOOKUP(B280,'condomini hera'!H:I,1,0),"DA CONTROLLARE")</f>
        <v>94078440362</v>
      </c>
      <c r="E280" s="11" t="str">
        <f>_xlfn.IFNA(VLOOKUP(B280,'condomini hera'!H:I,2,0),"")</f>
        <v>CONDOMINIO PINCETTI 30</v>
      </c>
    </row>
    <row r="281" spans="1:5" x14ac:dyDescent="0.25">
      <c r="A281" s="8">
        <v>1680</v>
      </c>
      <c r="B281" s="9">
        <v>94014100369</v>
      </c>
      <c r="C281" s="10" t="s">
        <v>7668</v>
      </c>
      <c r="D281" s="21">
        <f>_xlfn.IFNA(VLOOKUP(B281,'condomini hera'!H:I,1,0),"DA CONTROLLARE")</f>
        <v>94014100369</v>
      </c>
      <c r="E281" s="11" t="str">
        <f>_xlfn.IFNA(VLOOKUP(B281,'condomini hera'!H:I,2,0),"")</f>
        <v>CONDOMINIO PIRANDELLO</v>
      </c>
    </row>
    <row r="282" spans="1:5" x14ac:dyDescent="0.25">
      <c r="A282" s="8">
        <v>402</v>
      </c>
      <c r="B282" s="9">
        <v>94071420361</v>
      </c>
      <c r="C282" s="10" t="s">
        <v>7421</v>
      </c>
      <c r="D282" s="21">
        <f>_xlfn.IFNA(VLOOKUP(B282,'condomini hera'!H:I,1,0),"DA CONTROLLARE")</f>
        <v>94071420361</v>
      </c>
      <c r="E282" s="11" t="str">
        <f>_xlfn.IFNA(VLOOKUP(B282,'condomini hera'!H:I,2,0),"")</f>
        <v>CONDOMINIO DI</v>
      </c>
    </row>
    <row r="283" spans="1:5" x14ac:dyDescent="0.25">
      <c r="A283" s="8">
        <v>235</v>
      </c>
      <c r="B283" s="9">
        <v>94066420368</v>
      </c>
      <c r="C283" s="10" t="s">
        <v>7422</v>
      </c>
      <c r="D283" s="21">
        <f>_xlfn.IFNA(VLOOKUP(B283,'condomini hera'!H:I,1,0),"DA CONTROLLARE")</f>
        <v>94066420368</v>
      </c>
      <c r="E283" s="11" t="str">
        <f>_xlfn.IFNA(VLOOKUP(B283,'condomini hera'!H:I,2,0),"")</f>
        <v>CONDOMINIO PORDENONE</v>
      </c>
    </row>
    <row r="284" spans="1:5" x14ac:dyDescent="0.25">
      <c r="A284" s="8">
        <v>1421</v>
      </c>
      <c r="B284" s="9">
        <v>94033890362</v>
      </c>
      <c r="C284" s="10" t="s">
        <v>7596</v>
      </c>
      <c r="D284" s="21">
        <f>_xlfn.IFNA(VLOOKUP(B284,'condomini hera'!H:I,1,0),"DA CONTROLLARE")</f>
        <v>94033890362</v>
      </c>
      <c r="E284" s="11" t="str">
        <f>_xlfn.IFNA(VLOOKUP(B284,'condomini hera'!H:I,2,0),"")</f>
        <v>CONDOMINIO PORTA 82</v>
      </c>
    </row>
    <row r="285" spans="1:5" x14ac:dyDescent="0.25">
      <c r="A285" s="8">
        <v>761</v>
      </c>
      <c r="B285" s="9">
        <v>94000390362</v>
      </c>
      <c r="C285" s="10" t="s">
        <v>7423</v>
      </c>
      <c r="D285" s="21">
        <f>_xlfn.IFNA(VLOOKUP(B285,'condomini hera'!H:I,1,0),"DA CONTROLLARE")</f>
        <v>94000390362</v>
      </c>
      <c r="E285" s="11" t="str">
        <f>_xlfn.IFNA(VLOOKUP(B285,'condomini hera'!H:I,2,0),"")</f>
        <v>COND PRATO VERDE B</v>
      </c>
    </row>
    <row r="286" spans="1:5" x14ac:dyDescent="0.25">
      <c r="A286" s="8">
        <v>348</v>
      </c>
      <c r="B286" s="9">
        <v>94051630369</v>
      </c>
      <c r="C286" s="10" t="s">
        <v>7424</v>
      </c>
      <c r="D286" s="21">
        <f>_xlfn.IFNA(VLOOKUP(B286,'condomini hera'!H:I,1,0),"DA CONTROLLARE")</f>
        <v>94051630369</v>
      </c>
      <c r="E286" s="11" t="str">
        <f>_xlfn.IFNA(VLOOKUP(B286,'condomini hera'!H:I,2,0),"")</f>
        <v>CONDOMINIO DOMENICO ROCOCCIOLO 32</v>
      </c>
    </row>
    <row r="287" spans="1:5" x14ac:dyDescent="0.25">
      <c r="A287" s="8">
        <v>1455</v>
      </c>
      <c r="B287" s="9">
        <v>94112750362</v>
      </c>
      <c r="C287" s="10" t="s">
        <v>7617</v>
      </c>
      <c r="D287" s="21">
        <f>_xlfn.IFNA(VLOOKUP(B287,'condomini hera'!H:I,1,0),"DA CONTROLLARE")</f>
        <v>94112750362</v>
      </c>
      <c r="E287" s="11" t="str">
        <f>_xlfn.IFNA(VLOOKUP(B287,'condomini hera'!H:I,2,0),"")</f>
        <v>CONDOMINIO PRIMAVERA 3</v>
      </c>
    </row>
    <row r="288" spans="1:5" x14ac:dyDescent="0.25">
      <c r="A288" s="8">
        <v>661</v>
      </c>
      <c r="B288" s="9">
        <v>94065570361</v>
      </c>
      <c r="C288" s="10" t="s">
        <v>7425</v>
      </c>
      <c r="D288" s="21">
        <f>_xlfn.IFNA(VLOOKUP(B288,'condomini hera'!H:I,1,0),"DA CONTROLLARE")</f>
        <v>94065570361</v>
      </c>
      <c r="E288" s="11" t="str">
        <f>_xlfn.IFNA(VLOOKUP(B288,'condomini hera'!H:I,2,0),"")</f>
        <v>CONDOMINIO PRINCIPE</v>
      </c>
    </row>
    <row r="289" spans="1:5" x14ac:dyDescent="0.25">
      <c r="A289" s="8">
        <v>7</v>
      </c>
      <c r="B289" s="9">
        <v>80020460368</v>
      </c>
      <c r="C289" s="10" t="s">
        <v>7426</v>
      </c>
      <c r="D289" s="21">
        <f>_xlfn.IFNA(VLOOKUP(B289,'condomini hera'!H:I,1,0),"DA CONTROLLARE")</f>
        <v>80020460368</v>
      </c>
      <c r="E289" s="11" t="str">
        <f>_xlfn.IFNA(VLOOKUP(B289,'condomini hera'!H:I,2,0),"")</f>
        <v>CONDOMINIO GIACOMO PUCCINI 13</v>
      </c>
    </row>
    <row r="290" spans="1:5" x14ac:dyDescent="0.25">
      <c r="A290" s="8">
        <v>133</v>
      </c>
      <c r="B290" s="9">
        <v>94027890360</v>
      </c>
      <c r="C290" s="10" t="s">
        <v>7427</v>
      </c>
      <c r="D290" s="21">
        <f>_xlfn.IFNA(VLOOKUP(B290,'condomini hera'!H:I,1,0),"DA CONTROLLARE")</f>
        <v>94027890360</v>
      </c>
      <c r="E290" s="11" t="str">
        <f>_xlfn.IFNA(VLOOKUP(B290,'condomini hera'!H:I,2,0),"")</f>
        <v>CONDOMINIO GIACOMO PUCCINI 8</v>
      </c>
    </row>
    <row r="291" spans="1:5" x14ac:dyDescent="0.25">
      <c r="A291" s="8">
        <v>677</v>
      </c>
      <c r="B291" s="9">
        <v>94035740367</v>
      </c>
      <c r="C291" s="10" t="s">
        <v>7428</v>
      </c>
      <c r="D291" s="21">
        <f>_xlfn.IFNA(VLOOKUP(B291,'condomini hera'!H:I,1,0),"DA CONTROLLARE")</f>
        <v>94035740367</v>
      </c>
      <c r="E291" s="11" t="str">
        <f>_xlfn.IFNA(VLOOKUP(B291,'condomini hera'!H:I,2,0),"")</f>
        <v>CONDOMINIO QUADRIFOGLIO</v>
      </c>
    </row>
    <row r="292" spans="1:5" x14ac:dyDescent="0.25">
      <c r="A292" s="8">
        <v>1639</v>
      </c>
      <c r="B292" s="9">
        <v>94024550363</v>
      </c>
      <c r="C292" s="10" t="s">
        <v>7654</v>
      </c>
      <c r="D292" s="21">
        <f>_xlfn.IFNA(VLOOKUP(B292,'condomini hera'!H:I,1,0),"DA CONTROLLARE")</f>
        <v>94024550363</v>
      </c>
      <c r="E292" s="11" t="str">
        <f>_xlfn.IFNA(VLOOKUP(B292,'condomini hera'!H:I,2,0),"")</f>
        <v>CONDOMINIO VIA RANGONI 40 MODENA</v>
      </c>
    </row>
    <row r="293" spans="1:5" x14ac:dyDescent="0.25">
      <c r="A293" s="8">
        <v>1836</v>
      </c>
      <c r="B293" s="9">
        <v>94201470369</v>
      </c>
      <c r="C293" s="10" t="s">
        <v>7276</v>
      </c>
      <c r="D293" s="21">
        <f>_xlfn.IFNA(VLOOKUP(B293,'condomini hera'!H:I,1,0),"DA CONTROLLARE")</f>
        <v>94201470369</v>
      </c>
      <c r="E293" s="11" t="str">
        <f>_xlfn.IFNA(VLOOKUP(B293,'condomini hera'!H:I,2,0),"")</f>
        <v>CONDOMINIO RAVENNA</v>
      </c>
    </row>
    <row r="294" spans="1:5" x14ac:dyDescent="0.25">
      <c r="A294" s="8">
        <v>481</v>
      </c>
      <c r="B294" s="9">
        <v>94032970363</v>
      </c>
      <c r="C294" s="10" t="s">
        <v>7429</v>
      </c>
      <c r="D294" s="21">
        <f>_xlfn.IFNA(VLOOKUP(B294,'condomini hera'!H:I,1,0),"DA CONTROLLARE")</f>
        <v>94032970363</v>
      </c>
      <c r="E294" s="11" t="str">
        <f>_xlfn.IFNA(VLOOKUP(B294,'condomini hera'!H:I,2,0),"")</f>
        <v>CONDOMINIO REITER</v>
      </c>
    </row>
    <row r="295" spans="1:5" x14ac:dyDescent="0.25">
      <c r="A295" s="8">
        <v>365</v>
      </c>
      <c r="B295" s="9">
        <v>94098500369</v>
      </c>
      <c r="C295" s="10" t="s">
        <v>7430</v>
      </c>
      <c r="D295" s="21">
        <f>_xlfn.IFNA(VLOOKUP(B295,'condomini hera'!H:I,1,0),"DA CONTROLLARE")</f>
        <v>94098500369</v>
      </c>
      <c r="E295" s="11" t="str">
        <f>_xlfn.IFNA(VLOOKUP(B295,'condomini hera'!H:I,2,0),"")</f>
        <v>CONDOMINIO STRADA CHIESA MARZAGLIA</v>
      </c>
    </row>
    <row r="296" spans="1:5" x14ac:dyDescent="0.25">
      <c r="A296" s="8">
        <v>1529</v>
      </c>
      <c r="B296" s="9">
        <v>94140540363</v>
      </c>
      <c r="C296" s="10" t="s">
        <v>1625</v>
      </c>
      <c r="D296" s="21">
        <f>_xlfn.IFNA(VLOOKUP(B296,'condomini hera'!H:I,1,0),"DA CONTROLLARE")</f>
        <v>94140540363</v>
      </c>
      <c r="E296" s="11" t="str">
        <f>_xlfn.IFNA(VLOOKUP(B296,'condomini hera'!H:I,2,0),"")</f>
        <v>RESIDENZA VIA BRESCIA</v>
      </c>
    </row>
    <row r="297" spans="1:5" x14ac:dyDescent="0.25">
      <c r="A297" s="8">
        <v>544</v>
      </c>
      <c r="B297" s="9">
        <v>94072890364</v>
      </c>
      <c r="C297" s="10" t="s">
        <v>1366</v>
      </c>
      <c r="D297" s="21">
        <f>_xlfn.IFNA(VLOOKUP(B297,'condomini hera'!H:I,1,0),"DA CONTROLLARE")</f>
        <v>94072890364</v>
      </c>
      <c r="E297" s="11" t="str">
        <f>_xlfn.IFNA(VLOOKUP(B297,'condomini hera'!H:I,2,0),"")</f>
        <v>RESIDENZIALE PARCO</v>
      </c>
    </row>
    <row r="298" spans="1:5" x14ac:dyDescent="0.25">
      <c r="A298" s="8">
        <v>151</v>
      </c>
      <c r="B298" s="9">
        <v>94006970365</v>
      </c>
      <c r="C298" s="10" t="s">
        <v>7431</v>
      </c>
      <c r="D298" s="21">
        <f>_xlfn.IFNA(VLOOKUP(B298,'condomini hera'!H:I,1,0),"DA CONTROLLARE")</f>
        <v>94006970365</v>
      </c>
      <c r="E298" s="11" t="str">
        <f>_xlfn.IFNA(VLOOKUP(B298,'condomini hera'!H:I,2,0),"")</f>
        <v>CONDOMINIO V RESPIGHI</v>
      </c>
    </row>
    <row r="299" spans="1:5" x14ac:dyDescent="0.25">
      <c r="A299" s="8">
        <v>127</v>
      </c>
      <c r="B299" s="9">
        <v>94023640363</v>
      </c>
      <c r="C299" s="10" t="s">
        <v>7485</v>
      </c>
      <c r="D299" s="21">
        <f>_xlfn.IFNA(VLOOKUP(B299,'condomini hera'!H:I,1,0),"DA CONTROLLARE")</f>
        <v>94023640363</v>
      </c>
      <c r="E299" s="11" t="str">
        <f>_xlfn.IFNA(VLOOKUP(B299,'condomini hera'!H:I,2,0),"")</f>
        <v>CONDOMINIO RESPIGHI</v>
      </c>
    </row>
    <row r="300" spans="1:5" x14ac:dyDescent="0.25">
      <c r="A300" s="8">
        <v>601</v>
      </c>
      <c r="B300" s="9">
        <v>94018880362</v>
      </c>
      <c r="C300" s="10" t="s">
        <v>7432</v>
      </c>
      <c r="D300" s="21">
        <f>_xlfn.IFNA(VLOOKUP(B300,'condomini hera'!H:I,1,0),"DA CONTROLLARE")</f>
        <v>94018880362</v>
      </c>
      <c r="E300" s="11" t="str">
        <f>_xlfn.IFNA(VLOOKUP(B300,'condomini hera'!H:I,2,0),"")</f>
        <v>CONDOMINIO RESPIGHI 60</v>
      </c>
    </row>
    <row r="301" spans="1:5" x14ac:dyDescent="0.25">
      <c r="A301" s="8">
        <v>1345</v>
      </c>
      <c r="B301" s="9">
        <v>94071970365</v>
      </c>
      <c r="C301" s="10" t="s">
        <v>7573</v>
      </c>
      <c r="D301" s="21">
        <f>_xlfn.IFNA(VLOOKUP(B301,'condomini hera'!H:I,1,0),"DA CONTROLLARE")</f>
        <v>94071970365</v>
      </c>
      <c r="E301" s="11" t="str">
        <f>_xlfn.IFNA(VLOOKUP(B301,'condomini hera'!H:I,2,0),"")</f>
        <v>CONDOM RIGHI G</v>
      </c>
    </row>
    <row r="302" spans="1:5" x14ac:dyDescent="0.25">
      <c r="A302" s="8">
        <v>1652</v>
      </c>
      <c r="B302" s="9">
        <v>94034080369</v>
      </c>
      <c r="C302" s="10" t="s">
        <v>7655</v>
      </c>
      <c r="D302" s="21">
        <f>_xlfn.IFNA(VLOOKUP(B302,'condomini hera'!H:I,1,0),"DA CONTROLLARE")</f>
        <v>94034080369</v>
      </c>
      <c r="E302" s="11" t="str">
        <f>_xlfn.IFNA(VLOOKUP(B302,'condomini hera'!H:I,2,0),"")</f>
        <v>CONDOMINIO RIVA SAVANI</v>
      </c>
    </row>
    <row r="303" spans="1:5" x14ac:dyDescent="0.25">
      <c r="A303" s="8">
        <v>1462</v>
      </c>
      <c r="B303" s="9">
        <v>94069950361</v>
      </c>
      <c r="C303" s="10" t="s">
        <v>7613</v>
      </c>
      <c r="D303" s="21">
        <f>_xlfn.IFNA(VLOOKUP(B303,'condomini hera'!H:I,1,0),"DA CONTROLLARE")</f>
        <v>94069950361</v>
      </c>
      <c r="E303" s="11" t="str">
        <f>_xlfn.IFNA(VLOOKUP(B303,'condomini hera'!H:I,2,0),"")</f>
        <v>CONDOMINIO ROMANELLI 12</v>
      </c>
    </row>
    <row r="304" spans="1:5" x14ac:dyDescent="0.25">
      <c r="A304" s="8">
        <v>749</v>
      </c>
      <c r="B304" s="9">
        <v>94072010369</v>
      </c>
      <c r="C304" s="10" t="s">
        <v>7433</v>
      </c>
      <c r="D304" s="21">
        <f>_xlfn.IFNA(VLOOKUP(B304,'condomini hera'!H:I,1,0),"DA CONTROLLARE")</f>
        <v>94072010369</v>
      </c>
      <c r="E304" s="11" t="str">
        <f>_xlfn.IFNA(VLOOKUP(B304,'condomini hera'!H:I,2,0),"")</f>
        <v>CONDOMINIO RONDELLI 47</v>
      </c>
    </row>
    <row r="305" spans="1:5" x14ac:dyDescent="0.25">
      <c r="A305" s="8">
        <v>62</v>
      </c>
      <c r="B305" s="9">
        <v>94027880361</v>
      </c>
      <c r="C305" s="10" t="s">
        <v>7434</v>
      </c>
      <c r="D305" s="21">
        <f>_xlfn.IFNA(VLOOKUP(B305,'condomini hera'!H:I,1,0),"DA CONTROLLARE")</f>
        <v>94027880361</v>
      </c>
      <c r="E305" s="11" t="str">
        <f>_xlfn.IFNA(VLOOKUP(B305,'condomini hera'!H:I,2,0),"")</f>
        <v>CONDOMINIO MONVISO 13</v>
      </c>
    </row>
    <row r="306" spans="1:5" x14ac:dyDescent="0.25">
      <c r="A306" s="8">
        <v>1038</v>
      </c>
      <c r="B306" s="9">
        <v>94046510361</v>
      </c>
      <c r="C306" s="10" t="s">
        <v>7524</v>
      </c>
      <c r="D306" s="21" t="str">
        <f>_xlfn.IFNA(VLOOKUP(B306,'condomini hera'!H:I,1,0),"DA CONTROLLARE")</f>
        <v>DA CONTROLLARE</v>
      </c>
      <c r="E306" s="11" t="str">
        <f>_xlfn.IFNA(VLOOKUP(B306,'condomini hera'!H:I,2,0),"")</f>
        <v/>
      </c>
    </row>
    <row r="307" spans="1:5" x14ac:dyDescent="0.25">
      <c r="A307" s="8">
        <v>1979</v>
      </c>
      <c r="B307" s="9">
        <v>94124940365</v>
      </c>
      <c r="C307" s="10" t="s">
        <v>7277</v>
      </c>
      <c r="D307" s="21" t="str">
        <f>_xlfn.IFNA(VLOOKUP(B307,'condomini hera'!H:I,1,0),"DA CONTROLLARE")</f>
        <v>DA CONTROLLARE</v>
      </c>
      <c r="E307" s="11" t="str">
        <f>_xlfn.IFNA(VLOOKUP(B307,'condomini hera'!H:I,2,0),"")</f>
        <v/>
      </c>
    </row>
    <row r="308" spans="1:5" x14ac:dyDescent="0.25">
      <c r="A308" s="8">
        <v>198</v>
      </c>
      <c r="B308" s="9">
        <v>94071740362</v>
      </c>
      <c r="C308" s="10" t="s">
        <v>6739</v>
      </c>
      <c r="D308" s="21">
        <f>_xlfn.IFNA(VLOOKUP(B308,'condomini hera'!H:I,1,0),"DA CONTROLLARE")</f>
        <v>94071740362</v>
      </c>
      <c r="E308" s="11" t="str">
        <f>_xlfn.IFNA(VLOOKUP(B308,'condomini hera'!H:I,2,0),"")</f>
        <v>CONDOMINIO RUA PIOPPA 50</v>
      </c>
    </row>
    <row r="309" spans="1:5" x14ac:dyDescent="0.25">
      <c r="A309" s="8">
        <v>1503</v>
      </c>
      <c r="B309" s="9">
        <v>94101550369</v>
      </c>
      <c r="C309" s="10" t="s">
        <v>6344</v>
      </c>
      <c r="D309" s="21">
        <f>_xlfn.IFNA(VLOOKUP(B309,'condomini hera'!H:I,1,0),"DA CONTROLLARE")</f>
        <v>94101550369</v>
      </c>
      <c r="E309" s="11" t="str">
        <f>_xlfn.IFNA(VLOOKUP(B309,'condomini hera'!H:I,2,0),"")</f>
        <v>CONDOMINIO</v>
      </c>
    </row>
    <row r="310" spans="1:5" x14ac:dyDescent="0.25">
      <c r="A310" s="8">
        <v>1511</v>
      </c>
      <c r="B310" s="9">
        <v>80016300362</v>
      </c>
      <c r="C310" s="10" t="s">
        <v>7600</v>
      </c>
      <c r="D310" s="21">
        <f>_xlfn.IFNA(VLOOKUP(B310,'condomini hera'!H:I,1,0),"DA CONTROLLARE")</f>
        <v>80016300362</v>
      </c>
      <c r="E310" s="11" t="str">
        <f>_xlfn.IFNA(VLOOKUP(B310,'condomini hera'!H:I,2,0),"")</f>
        <v>CONDOMINIO RUFFINI 44</v>
      </c>
    </row>
    <row r="311" spans="1:5" x14ac:dyDescent="0.25">
      <c r="A311" s="8">
        <v>103</v>
      </c>
      <c r="B311" s="9">
        <v>94012480367</v>
      </c>
      <c r="C311" s="10" t="s">
        <v>7435</v>
      </c>
      <c r="D311" s="21">
        <f>_xlfn.IFNA(VLOOKUP(B311,'condomini hera'!H:I,1,0),"DA CONTROLLARE")</f>
        <v>94012480367</v>
      </c>
      <c r="E311" s="11" t="str">
        <f>_xlfn.IFNA(VLOOKUP(B311,'condomini hera'!H:I,2,0),"")</f>
        <v>CONDOMINIO S. AGOSTINO</v>
      </c>
    </row>
    <row r="312" spans="1:5" x14ac:dyDescent="0.25">
      <c r="A312" s="8">
        <v>61</v>
      </c>
      <c r="B312" s="9">
        <v>94027850364</v>
      </c>
      <c r="C312" s="10" t="s">
        <v>7436</v>
      </c>
      <c r="D312" s="21">
        <f>_xlfn.IFNA(VLOOKUP(B312,'condomini hera'!H:I,1,0),"DA CONTROLLARE")</f>
        <v>94027850364</v>
      </c>
      <c r="E312" s="11" t="str">
        <f>_xlfn.IFNA(VLOOKUP(B312,'condomini hera'!H:I,2,0),"")</f>
        <v>CONDOMINIO STRADA SAN FAUSTINO 92</v>
      </c>
    </row>
    <row r="313" spans="1:5" x14ac:dyDescent="0.25">
      <c r="A313" s="8">
        <v>309</v>
      </c>
      <c r="B313" s="9">
        <v>94091230360</v>
      </c>
      <c r="C313" s="10" t="s">
        <v>7437</v>
      </c>
      <c r="D313" s="21">
        <f>_xlfn.IFNA(VLOOKUP(B313,'condomini hera'!H:I,1,0),"DA CONTROLLARE")</f>
        <v>94091230360</v>
      </c>
      <c r="E313" s="11" t="str">
        <f>_xlfn.IFNA(VLOOKUP(B313,'condomini hera'!H:I,2,0),"")</f>
        <v>CONDOMINIO S. FAUSTINO</v>
      </c>
    </row>
    <row r="314" spans="1:5" x14ac:dyDescent="0.25">
      <c r="A314" s="8">
        <v>80</v>
      </c>
      <c r="B314" s="9">
        <v>94012640366</v>
      </c>
      <c r="C314" s="10" t="s">
        <v>7486</v>
      </c>
      <c r="D314" s="21">
        <f>_xlfn.IFNA(VLOOKUP(B314,'condomini hera'!H:I,1,0),"DA CONTROLLARE")</f>
        <v>94012640366</v>
      </c>
      <c r="E314" s="11" t="str">
        <f>_xlfn.IFNA(VLOOKUP(B314,'condomini hera'!H:I,2,0),"")</f>
        <v>CONDOMINIO MODONELLA</v>
      </c>
    </row>
    <row r="315" spans="1:5" x14ac:dyDescent="0.25">
      <c r="A315" s="8">
        <v>790</v>
      </c>
      <c r="B315" s="9">
        <v>94130300364</v>
      </c>
      <c r="C315" s="10" t="s">
        <v>7525</v>
      </c>
      <c r="D315" s="21">
        <f>_xlfn.IFNA(VLOOKUP(B315,'condomini hera'!H:I,1,0),"DA CONTROLLARE")</f>
        <v>94130300364</v>
      </c>
      <c r="E315" s="11" t="str">
        <f>_xlfn.IFNA(VLOOKUP(B315,'condomini hera'!H:I,2,0),"")</f>
        <v>CONDOMINIO SAN GEMINIANO</v>
      </c>
    </row>
    <row r="316" spans="1:5" x14ac:dyDescent="0.25">
      <c r="A316" s="8">
        <v>425</v>
      </c>
      <c r="B316" s="9">
        <v>94096620367</v>
      </c>
      <c r="C316" s="10" t="s">
        <v>7438</v>
      </c>
      <c r="D316" s="21">
        <f>_xlfn.IFNA(VLOOKUP(B316,'condomini hera'!H:I,1,0),"DA CONTROLLARE")</f>
        <v>94096620367</v>
      </c>
      <c r="E316" s="11" t="str">
        <f>_xlfn.IFNA(VLOOKUP(B316,'condomini hera'!H:I,2,0),"")</f>
        <v>CONDOMINIO SAN GIOV.BOSCO 42</v>
      </c>
    </row>
    <row r="317" spans="1:5" x14ac:dyDescent="0.25">
      <c r="A317" s="8">
        <v>915</v>
      </c>
      <c r="B317" s="9">
        <v>94127500364</v>
      </c>
      <c r="C317" s="10" t="s">
        <v>7513</v>
      </c>
      <c r="D317" s="21">
        <f>_xlfn.IFNA(VLOOKUP(B317,'condomini hera'!H:I,1,0),"DA CONTROLLARE")</f>
        <v>94127500364</v>
      </c>
      <c r="E317" s="11" t="str">
        <f>_xlfn.IFNA(VLOOKUP(B317,'condomini hera'!H:I,2,0),"")</f>
        <v>CONDOMINIO S.MARIA ROTONDA</v>
      </c>
    </row>
    <row r="318" spans="1:5" x14ac:dyDescent="0.25">
      <c r="A318" s="8">
        <v>1679</v>
      </c>
      <c r="B318" s="9">
        <v>94105320363</v>
      </c>
      <c r="C318" s="10" t="s">
        <v>7258</v>
      </c>
      <c r="D318" s="21">
        <f>_xlfn.IFNA(VLOOKUP(B318,'condomini hera'!H:I,1,0),"DA CONTROLLARE")</f>
        <v>94105320363</v>
      </c>
      <c r="E318" s="11" t="str">
        <f>_xlfn.IFNA(VLOOKUP(B318,'condomini hera'!H:I,2,0),"")</f>
        <v>CONDOMINIO SABRINA</v>
      </c>
    </row>
    <row r="319" spans="1:5" x14ac:dyDescent="0.25">
      <c r="A319" s="8">
        <v>120</v>
      </c>
      <c r="B319" s="9">
        <v>94022630365</v>
      </c>
      <c r="C319" s="10" t="s">
        <v>7439</v>
      </c>
      <c r="D319" s="21">
        <f>_xlfn.IFNA(VLOOKUP(B319,'condomini hera'!H:I,1,0),"DA CONTROLLARE")</f>
        <v>94022630365</v>
      </c>
      <c r="E319" s="11" t="str">
        <f>_xlfn.IFNA(VLOOKUP(B319,'condomini hera'!H:I,2,0),"")</f>
        <v>CONDOMINIO AURELIO SAFFI 26</v>
      </c>
    </row>
    <row r="320" spans="1:5" x14ac:dyDescent="0.25">
      <c r="A320" s="8">
        <v>53</v>
      </c>
      <c r="B320" s="9">
        <v>94027760365</v>
      </c>
      <c r="C320" s="10" t="s">
        <v>7440</v>
      </c>
      <c r="D320" s="21">
        <f>_xlfn.IFNA(VLOOKUP(B320,'condomini hera'!H:I,1,0),"DA CONTROLLARE")</f>
        <v>94027760365</v>
      </c>
      <c r="E320" s="11" t="str">
        <f>_xlfn.IFNA(VLOOKUP(B320,'condomini hera'!H:I,2,0),"")</f>
        <v>CONDOMINIO SAFFI 23</v>
      </c>
    </row>
    <row r="321" spans="1:5" x14ac:dyDescent="0.25">
      <c r="A321" s="8">
        <v>356</v>
      </c>
      <c r="B321" s="9">
        <v>80022500369</v>
      </c>
      <c r="C321" s="10" t="s">
        <v>7259</v>
      </c>
      <c r="D321" s="21">
        <f>_xlfn.IFNA(VLOOKUP(B321,'condomini hera'!H:I,1,0),"DA CONTROLLARE")</f>
        <v>80022500369</v>
      </c>
      <c r="E321" s="11" t="str">
        <f>_xlfn.IFNA(VLOOKUP(B321,'condomini hera'!H:I,2,0),"")</f>
        <v>CONDOMINIO DI</v>
      </c>
    </row>
    <row r="322" spans="1:5" x14ac:dyDescent="0.25">
      <c r="A322" s="8">
        <v>2048</v>
      </c>
      <c r="B322" s="9">
        <v>94118460362</v>
      </c>
      <c r="C322" s="10" t="s">
        <v>7650</v>
      </c>
      <c r="D322" s="21">
        <f>_xlfn.IFNA(VLOOKUP(B322,'condomini hera'!H:I,1,0),"DA CONTROLLARE")</f>
        <v>94118460362</v>
      </c>
      <c r="E322" s="11" t="str">
        <f>_xlfn.IFNA(VLOOKUP(B322,'condomini hera'!H:I,2,0),"")</f>
        <v>CONDOMINIO SAN PIO</v>
      </c>
    </row>
    <row r="323" spans="1:5" x14ac:dyDescent="0.25">
      <c r="A323" s="8">
        <v>1429</v>
      </c>
      <c r="B323" s="9">
        <v>94084140360</v>
      </c>
      <c r="C323" s="10" t="s">
        <v>7632</v>
      </c>
      <c r="D323" s="21">
        <f>_xlfn.IFNA(VLOOKUP(B323,'condomini hera'!H:I,1,0),"DA CONTROLLARE")</f>
        <v>94084140360</v>
      </c>
      <c r="E323" s="11" t="str">
        <f>_xlfn.IFNA(VLOOKUP(B323,'condomini hera'!H:I,2,0),"")</f>
        <v>CONDOMINIO SANGALLO 49</v>
      </c>
    </row>
    <row r="324" spans="1:5" x14ac:dyDescent="0.25">
      <c r="A324" s="8">
        <v>64</v>
      </c>
      <c r="B324" s="9">
        <v>94027860363</v>
      </c>
      <c r="C324" s="10" t="s">
        <v>7441</v>
      </c>
      <c r="D324" s="21">
        <f>_xlfn.IFNA(VLOOKUP(B324,'condomini hera'!H:I,1,0),"DA CONTROLLARE")</f>
        <v>94027860363</v>
      </c>
      <c r="E324" s="11" t="str">
        <f>_xlfn.IFNA(VLOOKUP(B324,'condomini hera'!H:I,2,0),"")</f>
        <v>CONDOMINIO SANTHIA' 196</v>
      </c>
    </row>
    <row r="325" spans="1:5" x14ac:dyDescent="0.25">
      <c r="A325" s="8">
        <v>514</v>
      </c>
      <c r="B325" s="9">
        <v>94112960367</v>
      </c>
      <c r="C325" s="10" t="s">
        <v>7442</v>
      </c>
      <c r="D325" s="21">
        <f>_xlfn.IFNA(VLOOKUP(B325,'condomini hera'!H:I,1,0),"DA CONTROLLARE")</f>
        <v>94112960367</v>
      </c>
      <c r="E325" s="11" t="str">
        <f>_xlfn.IFNA(VLOOKUP(B325,'condomini hera'!H:I,2,0),"")</f>
        <v>CONDOMINIO SANTHIA 20</v>
      </c>
    </row>
    <row r="326" spans="1:5" x14ac:dyDescent="0.25">
      <c r="A326" s="8">
        <v>52</v>
      </c>
      <c r="B326" s="9">
        <v>94027800369</v>
      </c>
      <c r="C326" s="10" t="s">
        <v>7443</v>
      </c>
      <c r="D326" s="21">
        <f>_xlfn.IFNA(VLOOKUP(B326,'condomini hera'!H:I,1,0),"DA CONTROLLARE")</f>
        <v>94027800369</v>
      </c>
      <c r="E326" s="11" t="str">
        <f>_xlfn.IFNA(VLOOKUP(B326,'condomini hera'!H:I,2,0),"")</f>
        <v>CONDOMINIO MAFALDA DI SAVOIA 70</v>
      </c>
    </row>
    <row r="327" spans="1:5" x14ac:dyDescent="0.25">
      <c r="A327" s="8">
        <v>542</v>
      </c>
      <c r="B327" s="9">
        <v>80014460366</v>
      </c>
      <c r="C327" s="10" t="s">
        <v>7444</v>
      </c>
      <c r="D327" s="21">
        <f>_xlfn.IFNA(VLOOKUP(B327,'condomini hera'!H:I,1,0),"DA CONTROLLARE")</f>
        <v>80014460366</v>
      </c>
      <c r="E327" s="11" t="str">
        <f>_xlfn.IFNA(VLOOKUP(B327,'condomini hera'!H:I,2,0),"")</f>
        <v>COND GUICCIARDINI</v>
      </c>
    </row>
    <row r="328" spans="1:5" x14ac:dyDescent="0.25">
      <c r="A328" s="8">
        <v>886</v>
      </c>
      <c r="B328" s="9">
        <v>94150420365</v>
      </c>
      <c r="C328" s="10" t="s">
        <v>7514</v>
      </c>
      <c r="D328" s="21">
        <f>_xlfn.IFNA(VLOOKUP(B328,'condomini hera'!H:I,1,0),"DA CONTROLLARE")</f>
        <v>94150420365</v>
      </c>
      <c r="E328" s="11" t="str">
        <f>_xlfn.IFNA(VLOOKUP(B328,'condomini hera'!H:I,2,0),"")</f>
        <v>CONDOMINIO SATURNO</v>
      </c>
    </row>
    <row r="329" spans="1:5" x14ac:dyDescent="0.25">
      <c r="A329" s="8">
        <v>380</v>
      </c>
      <c r="B329" s="9">
        <v>94013870368</v>
      </c>
      <c r="C329" s="10" t="s">
        <v>7445</v>
      </c>
      <c r="D329" s="21">
        <f>_xlfn.IFNA(VLOOKUP(B329,'condomini hera'!H:I,1,0),"DA CONTROLLARE")</f>
        <v>94013870368</v>
      </c>
      <c r="E329" s="11" t="str">
        <f>_xlfn.IFNA(VLOOKUP(B329,'condomini hera'!H:I,2,0),"")</f>
        <v>CONDOMINIO SELMI 74</v>
      </c>
    </row>
    <row r="330" spans="1:5" x14ac:dyDescent="0.25">
      <c r="A330" s="8">
        <v>747</v>
      </c>
      <c r="B330" s="9">
        <v>94107170360</v>
      </c>
      <c r="C330" s="10" t="s">
        <v>7446</v>
      </c>
      <c r="D330" s="21">
        <f>_xlfn.IFNA(VLOOKUP(B330,'condomini hera'!H:I,1,0),"DA CONTROLLARE")</f>
        <v>94107170360</v>
      </c>
      <c r="E330" s="11" t="str">
        <f>_xlfn.IFNA(VLOOKUP(B330,'condomini hera'!H:I,2,0),"")</f>
        <v>CONDOMINIO SERAFINO</v>
      </c>
    </row>
    <row r="331" spans="1:5" x14ac:dyDescent="0.25">
      <c r="A331" s="8">
        <v>1725</v>
      </c>
      <c r="B331" s="9">
        <v>94075040363</v>
      </c>
      <c r="C331" s="10" t="s">
        <v>7250</v>
      </c>
      <c r="D331" s="21">
        <f>_xlfn.IFNA(VLOOKUP(B331,'condomini hera'!H:I,1,0),"DA CONTROLLARE")</f>
        <v>94075040363</v>
      </c>
      <c r="E331" s="11" t="str">
        <f>_xlfn.IFNA(VLOOKUP(B331,'condomini hera'!H:I,2,0),"")</f>
        <v>CONDOMINIO SERENELLA</v>
      </c>
    </row>
    <row r="332" spans="1:5" x14ac:dyDescent="0.25">
      <c r="A332" s="8">
        <v>1242</v>
      </c>
      <c r="B332" s="9">
        <v>94117440365</v>
      </c>
      <c r="C332" s="10" t="s">
        <v>7552</v>
      </c>
      <c r="D332" s="21">
        <f>_xlfn.IFNA(VLOOKUP(B332,'condomini hera'!H:I,1,0),"DA CONTROLLARE")</f>
        <v>94117440365</v>
      </c>
      <c r="E332" s="11" t="str">
        <f>_xlfn.IFNA(VLOOKUP(B332,'condomini hera'!H:I,2,0),"")</f>
        <v>CONDOMINIO SETTE NANI</v>
      </c>
    </row>
    <row r="333" spans="1:5" x14ac:dyDescent="0.25">
      <c r="A333" s="8">
        <v>1387</v>
      </c>
      <c r="B333" s="9">
        <v>94035660367</v>
      </c>
      <c r="C333" s="10" t="s">
        <v>7582</v>
      </c>
      <c r="D333" s="21">
        <f>_xlfn.IFNA(VLOOKUP(B333,'condomini hera'!H:I,1,0),"DA CONTROLLARE")</f>
        <v>94035660367</v>
      </c>
      <c r="E333" s="11" t="str">
        <f>_xlfn.IFNA(VLOOKUP(B333,'condomini hera'!H:I,2,0),"")</f>
        <v>CONDOMINIO SGARZERIA</v>
      </c>
    </row>
    <row r="334" spans="1:5" x14ac:dyDescent="0.25">
      <c r="A334" s="8">
        <v>1208</v>
      </c>
      <c r="B334" s="9">
        <v>94169390369</v>
      </c>
      <c r="C334" s="10" t="s">
        <v>7633</v>
      </c>
      <c r="D334" s="21">
        <f>_xlfn.IFNA(VLOOKUP(B334,'condomini hera'!H:I,1,0),"DA CONTROLLARE")</f>
        <v>94169390369</v>
      </c>
      <c r="E334" s="11" t="str">
        <f>_xlfn.IFNA(VLOOKUP(B334,'condomini hera'!H:I,2,0),"")</f>
        <v>CONDOMINIO SIENA</v>
      </c>
    </row>
    <row r="335" spans="1:5" x14ac:dyDescent="0.25">
      <c r="A335" s="8">
        <v>1448</v>
      </c>
      <c r="B335" s="9">
        <v>94065230362</v>
      </c>
      <c r="C335" s="10" t="s">
        <v>7622</v>
      </c>
      <c r="D335" s="21">
        <f>_xlfn.IFNA(VLOOKUP(B335,'condomini hera'!H:I,1,0),"DA CONTROLLARE")</f>
        <v>94065230362</v>
      </c>
      <c r="E335" s="11" t="str">
        <f>_xlfn.IFNA(VLOOKUP(B335,'condomini hera'!H:I,2,0),"")</f>
        <v>COND. SIGNORELLI 63</v>
      </c>
    </row>
    <row r="336" spans="1:5" x14ac:dyDescent="0.25">
      <c r="A336" s="8">
        <v>420</v>
      </c>
      <c r="B336" s="9">
        <v>94037280362</v>
      </c>
      <c r="C336" s="10" t="s">
        <v>7447</v>
      </c>
      <c r="D336" s="21">
        <f>_xlfn.IFNA(VLOOKUP(B336,'condomini hera'!H:I,1,0),"DA CONTROLLARE")</f>
        <v>94037280362</v>
      </c>
      <c r="E336" s="11" t="str">
        <f>_xlfn.IFNA(VLOOKUP(B336,'condomini hera'!H:I,2,0),"")</f>
        <v>COND SMERALDO CASA A</v>
      </c>
    </row>
    <row r="337" spans="1:5" x14ac:dyDescent="0.25">
      <c r="A337" s="8">
        <v>125</v>
      </c>
      <c r="B337" s="9">
        <v>94023680369</v>
      </c>
      <c r="C337" s="10" t="s">
        <v>7448</v>
      </c>
      <c r="D337" s="21">
        <f>_xlfn.IFNA(VLOOKUP(B337,'condomini hera'!H:I,1,0),"DA CONTROLLARE")</f>
        <v>94023680369</v>
      </c>
      <c r="E337" s="11" t="str">
        <f>_xlfn.IFNA(VLOOKUP(B337,'condomini hera'!H:I,2,0),"")</f>
        <v>CONDOMINIO CARBONIERI 64</v>
      </c>
    </row>
    <row r="338" spans="1:5" x14ac:dyDescent="0.25">
      <c r="A338" s="8">
        <v>240</v>
      </c>
      <c r="B338" s="9">
        <v>94079710367</v>
      </c>
      <c r="C338" s="10" t="s">
        <v>7449</v>
      </c>
      <c r="D338" s="21">
        <f>_xlfn.IFNA(VLOOKUP(B338,'condomini hera'!H:I,1,0),"DA CONTROLLARE")</f>
        <v>94079710367</v>
      </c>
      <c r="E338" s="11" t="str">
        <f>_xlfn.IFNA(VLOOKUP(B338,'condomini hera'!H:I,2,0),"")</f>
        <v>CONDOMINIO SOLE</v>
      </c>
    </row>
    <row r="339" spans="1:5" x14ac:dyDescent="0.25">
      <c r="A339" s="8">
        <v>28</v>
      </c>
      <c r="B339" s="9">
        <v>94009020366</v>
      </c>
      <c r="C339" s="10" t="s">
        <v>7450</v>
      </c>
      <c r="D339" s="21">
        <f>_xlfn.IFNA(VLOOKUP(B339,'condomini hera'!H:I,1,0),"DA CONTROLLARE")</f>
        <v>94009020366</v>
      </c>
      <c r="E339" s="11" t="str">
        <f>_xlfn.IFNA(VLOOKUP(B339,'condomini hera'!H:I,2,0),"")</f>
        <v>CONDOMINIO DI SOLE 2</v>
      </c>
    </row>
    <row r="340" spans="1:5" x14ac:dyDescent="0.25">
      <c r="A340" s="8">
        <v>704</v>
      </c>
      <c r="B340" s="9">
        <v>94127130360</v>
      </c>
      <c r="C340" s="10" t="s">
        <v>7499</v>
      </c>
      <c r="D340" s="21" t="str">
        <f>_xlfn.IFNA(VLOOKUP(B340,'condomini hera'!H:I,1,0),"DA CONTROLLARE")</f>
        <v>DA CONTROLLARE</v>
      </c>
      <c r="E340" s="11" t="str">
        <f>_xlfn.IFNA(VLOOKUP(B340,'condomini hera'!H:I,2,0),"")</f>
        <v/>
      </c>
    </row>
    <row r="341" spans="1:5" x14ac:dyDescent="0.25">
      <c r="A341" s="8">
        <v>1565</v>
      </c>
      <c r="B341" s="9">
        <v>94002220369</v>
      </c>
      <c r="C341" s="10" t="s">
        <v>7267</v>
      </c>
      <c r="D341" s="21">
        <f>_xlfn.IFNA(VLOOKUP(B341,'condomini hera'!H:I,1,0),"DA CONTROLLARE")</f>
        <v>94002220369</v>
      </c>
      <c r="E341" s="11" t="str">
        <f>_xlfn.IFNA(VLOOKUP(B341,'condomini hera'!H:I,2,0),"")</f>
        <v>CONDOMINIO SOLE B</v>
      </c>
    </row>
    <row r="342" spans="1:5" x14ac:dyDescent="0.25">
      <c r="A342" s="8">
        <v>964</v>
      </c>
      <c r="B342" s="9">
        <v>94008990361</v>
      </c>
      <c r="C342" s="10" t="s">
        <v>7519</v>
      </c>
      <c r="D342" s="21">
        <f>_xlfn.IFNA(VLOOKUP(B342,'condomini hera'!H:I,1,0),"DA CONTROLLARE")</f>
        <v>94008990361</v>
      </c>
      <c r="E342" s="11" t="str">
        <f>_xlfn.IFNA(VLOOKUP(B342,'condomini hera'!H:I,2,0),"")</f>
        <v>COND SOLE</v>
      </c>
    </row>
    <row r="343" spans="1:5" x14ac:dyDescent="0.25">
      <c r="A343" s="8">
        <v>508</v>
      </c>
      <c r="B343" s="9">
        <v>80007060363</v>
      </c>
      <c r="C343" s="10" t="s">
        <v>7451</v>
      </c>
      <c r="D343" s="21">
        <f>_xlfn.IFNA(VLOOKUP(B343,'condomini hera'!H:I,1,0),"DA CONTROLLARE")</f>
        <v>80007060363</v>
      </c>
      <c r="E343" s="11" t="str">
        <f>_xlfn.IFNA(VLOOKUP(B343,'condomini hera'!H:I,2,0),"")</f>
        <v>COND SPALLANZANI SERVIZI</v>
      </c>
    </row>
    <row r="344" spans="1:5" x14ac:dyDescent="0.25">
      <c r="A344" s="8">
        <v>92</v>
      </c>
      <c r="B344" s="9">
        <v>80013340361</v>
      </c>
      <c r="C344" s="10" t="s">
        <v>7452</v>
      </c>
      <c r="D344" s="21">
        <f>_xlfn.IFNA(VLOOKUP(B344,'condomini hera'!H:I,1,0),"DA CONTROLLARE")</f>
        <v>80013340361</v>
      </c>
      <c r="E344" s="11" t="str">
        <f>_xlfn.IFNA(VLOOKUP(B344,'condomini hera'!H:I,2,0),"")</f>
        <v>CONDOMINIO  SPOTORNO 62</v>
      </c>
    </row>
    <row r="345" spans="1:5" x14ac:dyDescent="0.25">
      <c r="A345" s="8">
        <v>1678</v>
      </c>
      <c r="B345" s="9">
        <v>94173770366</v>
      </c>
      <c r="C345" s="10" t="s">
        <v>7667</v>
      </c>
      <c r="D345" s="21" t="str">
        <f>_xlfn.IFNA(VLOOKUP(B345,'condomini hera'!H:I,1,0),"DA CONTROLLARE")</f>
        <v>DA CONTROLLARE</v>
      </c>
      <c r="E345" s="11" t="str">
        <f>_xlfn.IFNA(VLOOKUP(B345,'condomini hera'!H:I,2,0),"")</f>
        <v/>
      </c>
    </row>
    <row r="346" spans="1:5" x14ac:dyDescent="0.25">
      <c r="A346" s="8">
        <v>135</v>
      </c>
      <c r="B346" s="9">
        <v>94009280366</v>
      </c>
      <c r="C346" s="10" t="s">
        <v>7453</v>
      </c>
      <c r="D346" s="21">
        <f>_xlfn.IFNA(VLOOKUP(B346,'condomini hera'!H:I,1,0),"DA CONTROLLARE")</f>
        <v>94009280366</v>
      </c>
      <c r="E346" s="11" t="str">
        <f>_xlfn.IFNA(VLOOKUP(B346,'condomini hera'!H:I,2,0),"")</f>
        <v>CONDOMINIO ARSENIO CRESPELLANI 170</v>
      </c>
    </row>
    <row r="347" spans="1:5" x14ac:dyDescent="0.25">
      <c r="A347" s="8">
        <v>286</v>
      </c>
      <c r="B347" s="9">
        <v>94000400369</v>
      </c>
      <c r="C347" s="10" t="s">
        <v>7454</v>
      </c>
      <c r="D347" s="21">
        <f>_xlfn.IFNA(VLOOKUP(B347,'condomini hera'!H:I,1,0),"DA CONTROLLARE")</f>
        <v>94000400369</v>
      </c>
      <c r="E347" s="11" t="str">
        <f>_xlfn.IFNA(VLOOKUP(B347,'condomini hera'!H:I,2,0),"")</f>
        <v>CONDOMINIO STELLA</v>
      </c>
    </row>
    <row r="348" spans="1:5" x14ac:dyDescent="0.25">
      <c r="A348" s="8">
        <v>858</v>
      </c>
      <c r="B348" s="9">
        <v>94148360368</v>
      </c>
      <c r="C348" s="10" t="s">
        <v>7515</v>
      </c>
      <c r="D348" s="21">
        <f>_xlfn.IFNA(VLOOKUP(B348,'condomini hera'!H:I,1,0),"DA CONTROLLARE")</f>
        <v>94148360368</v>
      </c>
      <c r="E348" s="11" t="str">
        <f>_xlfn.IFNA(VLOOKUP(B348,'condomini hera'!H:I,2,0),"")</f>
        <v>CONDOMINIO STELLA MARINA</v>
      </c>
    </row>
    <row r="349" spans="1:5" x14ac:dyDescent="0.25">
      <c r="A349" s="8">
        <v>2054</v>
      </c>
      <c r="B349" s="9">
        <v>94191550360</v>
      </c>
      <c r="C349" s="10" t="s">
        <v>7495</v>
      </c>
      <c r="D349" s="21">
        <f>_xlfn.IFNA(VLOOKUP(B349,'condomini hera'!H:I,1,0),"DA CONTROLLARE")</f>
        <v>94191550360</v>
      </c>
      <c r="E349" s="11" t="str">
        <f>_xlfn.IFNA(VLOOKUP(B349,'condomini hera'!H:I,2,0),"")</f>
        <v>CONDOMINIO STELLA</v>
      </c>
    </row>
    <row r="350" spans="1:5" x14ac:dyDescent="0.25">
      <c r="A350" s="8">
        <v>615</v>
      </c>
      <c r="B350" s="9">
        <v>94126440364</v>
      </c>
      <c r="C350" s="10" t="s">
        <v>7487</v>
      </c>
      <c r="D350" s="21">
        <f>_xlfn.IFNA(VLOOKUP(B350,'condomini hera'!H:I,1,0),"DA CONTROLLARE")</f>
        <v>94126440364</v>
      </c>
      <c r="E350" s="11" t="str">
        <f>_xlfn.IFNA(VLOOKUP(B350,'condomini hera'!H:I,2,0),"")</f>
        <v>CONDOMINIO SUPERCONDOMINIO J. BAROZ</v>
      </c>
    </row>
    <row r="351" spans="1:5" x14ac:dyDescent="0.25">
      <c r="A351" s="8">
        <v>1419</v>
      </c>
      <c r="B351" s="9">
        <v>80009000367</v>
      </c>
      <c r="C351" s="10" t="s">
        <v>7597</v>
      </c>
      <c r="D351" s="21">
        <f>_xlfn.IFNA(VLOOKUP(B351,'condomini hera'!H:I,1,0),"DA CONTROLLARE")</f>
        <v>80009000367</v>
      </c>
      <c r="E351" s="11" t="str">
        <f>_xlfn.IFNA(VLOOKUP(B351,'condomini hera'!H:I,2,0),"")</f>
        <v>COND TAMBURINI SERVIZI NEGOZ</v>
      </c>
    </row>
    <row r="352" spans="1:5" x14ac:dyDescent="0.25">
      <c r="A352" s="8">
        <v>1420</v>
      </c>
      <c r="B352" s="9">
        <v>94036380361</v>
      </c>
      <c r="C352" s="10" t="s">
        <v>7598</v>
      </c>
      <c r="D352" s="21">
        <f>_xlfn.IFNA(VLOOKUP(B352,'condomini hera'!H:I,1,0),"DA CONTROLLARE")</f>
        <v>94036380361</v>
      </c>
      <c r="E352" s="11" t="str">
        <f>_xlfn.IFNA(VLOOKUP(B352,'condomini hera'!H:I,2,0),"")</f>
        <v>COND TAMBURINI LAVANDERIA</v>
      </c>
    </row>
    <row r="353" spans="1:5" x14ac:dyDescent="0.25">
      <c r="A353" s="8">
        <v>1409</v>
      </c>
      <c r="B353" s="9">
        <v>94033930366</v>
      </c>
      <c r="C353" s="10" t="s">
        <v>7599</v>
      </c>
      <c r="D353" s="21">
        <f>_xlfn.IFNA(VLOOKUP(B353,'condomini hera'!H:I,1,0),"DA CONTROLLARE")</f>
        <v>94033930366</v>
      </c>
      <c r="E353" s="11" t="str">
        <f>_xlfn.IFNA(VLOOKUP(B353,'condomini hera'!H:I,2,0),"")</f>
        <v>CONDOMINIO  TAMBURINI</v>
      </c>
    </row>
    <row r="354" spans="1:5" x14ac:dyDescent="0.25">
      <c r="A354" s="8">
        <v>1355</v>
      </c>
      <c r="B354" s="9">
        <v>94026360365</v>
      </c>
      <c r="C354" s="10" t="s">
        <v>7587</v>
      </c>
      <c r="D354" s="21">
        <f>_xlfn.IFNA(VLOOKUP(B354,'condomini hera'!H:I,1,0),"DA CONTROLLARE")</f>
        <v>94026360365</v>
      </c>
      <c r="E354" s="11" t="str">
        <f>_xlfn.IFNA(VLOOKUP(B354,'condomini hera'!H:I,2,0),"")</f>
        <v>CONDOMINIO TARQUINIA 31</v>
      </c>
    </row>
    <row r="355" spans="1:5" x14ac:dyDescent="0.25">
      <c r="A355" s="8">
        <v>1378</v>
      </c>
      <c r="B355" s="9">
        <v>94152130368</v>
      </c>
      <c r="C355" s="10" t="s">
        <v>7586</v>
      </c>
      <c r="D355" s="21">
        <f>_xlfn.IFNA(VLOOKUP(B355,'condomini hera'!H:I,1,0),"DA CONTROLLARE")</f>
        <v>94152130368</v>
      </c>
      <c r="E355" s="11" t="str">
        <f>_xlfn.IFNA(VLOOKUP(B355,'condomini hera'!H:I,2,0),"")</f>
        <v>CONDOMINIO TINTORETTO 12/22 MO</v>
      </c>
    </row>
    <row r="356" spans="1:5" x14ac:dyDescent="0.25">
      <c r="A356" s="8">
        <v>91</v>
      </c>
      <c r="B356" s="9">
        <v>94012830363</v>
      </c>
      <c r="C356" s="10" t="s">
        <v>7455</v>
      </c>
      <c r="D356" s="21">
        <f>_xlfn.IFNA(VLOOKUP(B356,'condomini hera'!H:I,1,0),"DA CONTROLLARE")</f>
        <v>94012830363</v>
      </c>
      <c r="E356" s="11" t="str">
        <f>_xlfn.IFNA(VLOOKUP(B356,'condomini hera'!H:I,2,0),"")</f>
        <v>CONDOMINIO P.ZZALE FRANCESCO TORTI</v>
      </c>
    </row>
    <row r="357" spans="1:5" x14ac:dyDescent="0.25">
      <c r="A357" s="8">
        <v>401</v>
      </c>
      <c r="B357" s="9">
        <v>94090300362</v>
      </c>
      <c r="C357" s="10" t="s">
        <v>7456</v>
      </c>
      <c r="D357" s="21">
        <f>_xlfn.IFNA(VLOOKUP(B357,'condomini hera'!H:I,1,0),"DA CONTROLLARE")</f>
        <v>94090300362</v>
      </c>
      <c r="E357" s="11" t="str">
        <f>_xlfn.IFNA(VLOOKUP(B357,'condomini hera'!H:I,2,0),"")</f>
        <v>CONDOMINIO</v>
      </c>
    </row>
    <row r="358" spans="1:5" x14ac:dyDescent="0.25">
      <c r="A358" s="8">
        <v>1406</v>
      </c>
      <c r="B358" s="9">
        <v>94036060369</v>
      </c>
      <c r="C358" s="10" t="s">
        <v>7584</v>
      </c>
      <c r="D358" s="21">
        <f>_xlfn.IFNA(VLOOKUP(B358,'condomini hera'!H:I,1,0),"DA CONTROLLARE")</f>
        <v>94036060369</v>
      </c>
      <c r="E358" s="11" t="str">
        <f>_xlfn.IFNA(VLOOKUP(B358,'condomini hera'!H:I,2,0),"")</f>
        <v>CONDOMINIO VIA TREVISO 29</v>
      </c>
    </row>
    <row r="359" spans="1:5" x14ac:dyDescent="0.25">
      <c r="A359" s="8">
        <v>1382</v>
      </c>
      <c r="B359" s="9">
        <v>94018710361</v>
      </c>
      <c r="C359" s="10" t="s">
        <v>7575</v>
      </c>
      <c r="D359" s="21">
        <f>_xlfn.IFNA(VLOOKUP(B359,'condomini hera'!H:I,1,0),"DA CONTROLLARE")</f>
        <v>94018710361</v>
      </c>
      <c r="E359" s="11" t="str">
        <f>_xlfn.IFNA(VLOOKUP(B359,'condomini hera'!H:I,2,0),"")</f>
        <v>CONDOMINIO TREVISO 57</v>
      </c>
    </row>
    <row r="360" spans="1:5" x14ac:dyDescent="0.25">
      <c r="A360" s="8">
        <v>1202</v>
      </c>
      <c r="B360" s="9">
        <v>94108990360</v>
      </c>
      <c r="C360" s="10" t="s">
        <v>7554</v>
      </c>
      <c r="D360" s="21">
        <f>_xlfn.IFNA(VLOOKUP(B360,'condomini hera'!H:I,1,0),"DA CONTROLLARE")</f>
        <v>94108990360</v>
      </c>
      <c r="E360" s="11" t="str">
        <f>_xlfn.IFNA(VLOOKUP(B360,'condomini hera'!H:I,2,0),"")</f>
        <v>CONDOMINIO TULIPANO</v>
      </c>
    </row>
    <row r="361" spans="1:5" x14ac:dyDescent="0.25">
      <c r="A361" s="8">
        <v>25</v>
      </c>
      <c r="B361" s="9">
        <v>94004770361</v>
      </c>
      <c r="C361" s="10" t="s">
        <v>7458</v>
      </c>
      <c r="D361" s="21">
        <f>_xlfn.IFNA(VLOOKUP(B361,'condomini hera'!H:I,1,0),"DA CONTROLLARE")</f>
        <v>94004770361</v>
      </c>
      <c r="E361" s="11" t="str">
        <f>_xlfn.IFNA(VLOOKUP(B361,'condomini hera'!H:I,2,0),"")</f>
        <v>COND VALVERDE</v>
      </c>
    </row>
    <row r="362" spans="1:5" x14ac:dyDescent="0.25">
      <c r="A362" s="8">
        <v>50</v>
      </c>
      <c r="B362" s="9">
        <v>94002670365</v>
      </c>
      <c r="C362" s="10" t="s">
        <v>7459</v>
      </c>
      <c r="D362" s="21">
        <f>_xlfn.IFNA(VLOOKUP(B362,'condomini hera'!H:I,1,0),"DA CONTROLLARE")</f>
        <v>94002670365</v>
      </c>
      <c r="E362" s="11" t="str">
        <f>_xlfn.IFNA(VLOOKUP(B362,'condomini hera'!H:I,2,0),"")</f>
        <v>CONDOMINIO VASCO DA GAMA 6</v>
      </c>
    </row>
    <row r="363" spans="1:5" x14ac:dyDescent="0.25">
      <c r="A363" s="8">
        <v>328</v>
      </c>
      <c r="B363" s="9">
        <v>94056310363</v>
      </c>
      <c r="C363" s="10" t="s">
        <v>7460</v>
      </c>
      <c r="D363" s="21">
        <f>_xlfn.IFNA(VLOOKUP(B363,'condomini hera'!H:I,1,0),"DA CONTROLLARE")</f>
        <v>94056310363</v>
      </c>
      <c r="E363" s="11" t="str">
        <f>_xlfn.IFNA(VLOOKUP(B363,'condomini hera'!H:I,2,0),"")</f>
        <v>CONDOMINIO DI</v>
      </c>
    </row>
    <row r="364" spans="1:5" x14ac:dyDescent="0.25">
      <c r="A364" s="8">
        <v>1809</v>
      </c>
      <c r="B364" s="9">
        <v>94028880360</v>
      </c>
      <c r="C364" s="10" t="s">
        <v>7590</v>
      </c>
      <c r="D364" s="21" t="str">
        <f>_xlfn.IFNA(VLOOKUP(B364,'condomini hera'!H:I,1,0),"DA CONTROLLARE")</f>
        <v>DA CONTROLLARE</v>
      </c>
      <c r="E364" s="11" t="str">
        <f>_xlfn.IFNA(VLOOKUP(B364,'condomini hera'!H:I,2,0),"")</f>
        <v/>
      </c>
    </row>
    <row r="365" spans="1:5" x14ac:dyDescent="0.25">
      <c r="A365" s="8">
        <v>846</v>
      </c>
      <c r="B365" s="9">
        <v>94098250361</v>
      </c>
      <c r="C365" s="10" t="s">
        <v>7646</v>
      </c>
      <c r="D365" s="21">
        <f>_xlfn.IFNA(VLOOKUP(B365,'condomini hera'!H:I,1,0),"DA CONTROLLARE")</f>
        <v>94098250361</v>
      </c>
      <c r="E365" s="11" t="str">
        <f>_xlfn.IFNA(VLOOKUP(B365,'condomini hera'!H:I,2,0),"")</f>
        <v>CONDOMINIO CORTE CUCCOLI</v>
      </c>
    </row>
    <row r="366" spans="1:5" x14ac:dyDescent="0.25">
      <c r="A366" s="8">
        <v>541</v>
      </c>
      <c r="B366" s="9">
        <v>94051070368</v>
      </c>
      <c r="C366" s="10" t="s">
        <v>7461</v>
      </c>
      <c r="D366" s="21">
        <f>_xlfn.IFNA(VLOOKUP(B366,'condomini hera'!H:I,1,0),"DA CONTROLLARE")</f>
        <v>94051070368</v>
      </c>
      <c r="E366" s="11" t="str">
        <f>_xlfn.IFNA(VLOOKUP(B366,'condomini hera'!H:I,2,0),"")</f>
        <v>COND VECCHIO MULINO</v>
      </c>
    </row>
    <row r="367" spans="1:5" x14ac:dyDescent="0.25">
      <c r="A367" s="8">
        <v>1287</v>
      </c>
      <c r="B367" s="9">
        <v>94136340364</v>
      </c>
      <c r="C367" s="10" t="s">
        <v>7651</v>
      </c>
      <c r="D367" s="21">
        <f>_xlfn.IFNA(VLOOKUP(B367,'condomini hera'!H:I,1,0),"DA CONTROLLARE")</f>
        <v>94136340364</v>
      </c>
      <c r="E367" s="11" t="str">
        <f>_xlfn.IFNA(VLOOKUP(B367,'condomini hera'!H:I,2,0),"")</f>
        <v>CONDOMINIO  VENERE</v>
      </c>
    </row>
    <row r="368" spans="1:5" x14ac:dyDescent="0.25">
      <c r="A368" s="8">
        <v>122</v>
      </c>
      <c r="B368" s="9">
        <v>94022910361</v>
      </c>
      <c r="C368" s="10" t="s">
        <v>7462</v>
      </c>
      <c r="D368" s="21">
        <f>_xlfn.IFNA(VLOOKUP(B368,'condomini hera'!H:I,1,0),"DA CONTROLLARE")</f>
        <v>94022910361</v>
      </c>
      <c r="E368" s="11" t="str">
        <f>_xlfn.IFNA(VLOOKUP(B368,'condomini hera'!H:I,2,0),"")</f>
        <v>CONDOMINIO VENTURI 15-17</v>
      </c>
    </row>
    <row r="369" spans="1:5" x14ac:dyDescent="0.25">
      <c r="A369" s="8">
        <v>1535</v>
      </c>
      <c r="B369" s="9">
        <v>94069270364</v>
      </c>
      <c r="C369" s="10" t="s">
        <v>7618</v>
      </c>
      <c r="D369" s="21" t="str">
        <f>_xlfn.IFNA(VLOOKUP(B369,'condomini hera'!H:I,1,0),"DA CONTROLLARE")</f>
        <v>DA CONTROLLARE</v>
      </c>
      <c r="E369" s="11" t="str">
        <f>_xlfn.IFNA(VLOOKUP(B369,'condomini hera'!H:I,2,0),"")</f>
        <v/>
      </c>
    </row>
    <row r="370" spans="1:5" x14ac:dyDescent="0.25">
      <c r="A370" s="8">
        <v>1312</v>
      </c>
      <c r="B370" s="9">
        <v>94175000366</v>
      </c>
      <c r="C370" s="10" t="s">
        <v>7570</v>
      </c>
      <c r="D370" s="21">
        <f>_xlfn.IFNA(VLOOKUP(B370,'condomini hera'!H:I,1,0),"DA CONTROLLARE")</f>
        <v>94175000366</v>
      </c>
      <c r="E370" s="11" t="str">
        <f>_xlfn.IFNA(VLOOKUP(B370,'condomini hera'!H:I,2,0),"")</f>
        <v>CONDOMINIO VERDI GIUSEPPE 35/A</v>
      </c>
    </row>
    <row r="371" spans="1:5" x14ac:dyDescent="0.25">
      <c r="A371" s="8">
        <v>305</v>
      </c>
      <c r="B371" s="9">
        <v>94092340366</v>
      </c>
      <c r="C371" s="10" t="s">
        <v>7463</v>
      </c>
      <c r="D371" s="21">
        <f>_xlfn.IFNA(VLOOKUP(B371,'condomini hera'!H:I,1,0),"DA CONTROLLARE")</f>
        <v>94092340366</v>
      </c>
      <c r="E371" s="11" t="str">
        <f>_xlfn.IFNA(VLOOKUP(B371,'condomini hera'!H:I,2,0),"")</f>
        <v>CONDOMINIO VERONA</v>
      </c>
    </row>
    <row r="372" spans="1:5" x14ac:dyDescent="0.25">
      <c r="A372" s="8">
        <v>669</v>
      </c>
      <c r="B372" s="9">
        <v>94018910367</v>
      </c>
      <c r="C372" s="10" t="s">
        <v>7464</v>
      </c>
      <c r="D372" s="21">
        <f>_xlfn.IFNA(VLOOKUP(B372,'condomini hera'!H:I,1,0),"DA CONTROLLARE")</f>
        <v>94018910367</v>
      </c>
      <c r="E372" s="11" t="str">
        <f>_xlfn.IFNA(VLOOKUP(B372,'condomini hera'!H:I,2,0),"")</f>
        <v>CONDOMINIO LUZZO 65</v>
      </c>
    </row>
    <row r="373" spans="1:5" x14ac:dyDescent="0.25">
      <c r="A373" s="8">
        <v>584</v>
      </c>
      <c r="B373" s="9">
        <v>94126900367</v>
      </c>
      <c r="C373" s="10" t="s">
        <v>7488</v>
      </c>
      <c r="D373" s="21">
        <f>_xlfn.IFNA(VLOOKUP(B373,'condomini hera'!H:I,1,0),"DA CONTROLLARE")</f>
        <v>94126900367</v>
      </c>
      <c r="E373" s="11" t="str">
        <f>_xlfn.IFNA(VLOOKUP(B373,'condomini hera'!H:I,2,0),"")</f>
        <v>CONDOMINIO VIA TAGLIO 16</v>
      </c>
    </row>
    <row r="374" spans="1:5" x14ac:dyDescent="0.25">
      <c r="A374" s="8">
        <v>1408</v>
      </c>
      <c r="B374" s="9">
        <v>94154140365</v>
      </c>
      <c r="C374" s="10" t="s">
        <v>7583</v>
      </c>
      <c r="D374" s="21">
        <f>_xlfn.IFNA(VLOOKUP(B374,'condomini hera'!H:I,1,0),"DA CONTROLLARE")</f>
        <v>94154140365</v>
      </c>
      <c r="E374" s="11" t="str">
        <f>_xlfn.IFNA(VLOOKUP(B374,'condomini hera'!H:I,2,0),"")</f>
        <v>CONDOMINIO VIA VICENZA 104-120</v>
      </c>
    </row>
    <row r="375" spans="1:5" x14ac:dyDescent="0.25">
      <c r="A375" s="8">
        <v>472</v>
      </c>
      <c r="B375" s="9">
        <v>94107760368</v>
      </c>
      <c r="C375" s="10" t="s">
        <v>7465</v>
      </c>
      <c r="D375" s="21">
        <f>_xlfn.IFNA(VLOOKUP(B375,'condomini hera'!H:I,1,0),"DA CONTROLLARE")</f>
        <v>94107760368</v>
      </c>
      <c r="E375" s="11" t="str">
        <f>_xlfn.IFNA(VLOOKUP(B375,'condomini hera'!H:I,2,0),"")</f>
        <v>CONDOMINIO STRADA VIGNOLESE 32</v>
      </c>
    </row>
    <row r="376" spans="1:5" x14ac:dyDescent="0.25">
      <c r="A376" s="8">
        <v>239</v>
      </c>
      <c r="B376" s="9">
        <v>80011160365</v>
      </c>
      <c r="C376" s="10" t="s">
        <v>7466</v>
      </c>
      <c r="D376" s="21">
        <f>_xlfn.IFNA(VLOOKUP(B376,'condomini hera'!H:I,1,0),"DA CONTROLLARE")</f>
        <v>80011160365</v>
      </c>
      <c r="E376" s="11" t="str">
        <f>_xlfn.IFNA(VLOOKUP(B376,'condomini hera'!H:I,2,0),"")</f>
        <v>CONDOMINIO VIGNOLESE 551</v>
      </c>
    </row>
    <row r="377" spans="1:5" x14ac:dyDescent="0.25">
      <c r="A377" s="8">
        <v>691</v>
      </c>
      <c r="B377" s="9">
        <v>94135150368</v>
      </c>
      <c r="C377" s="10" t="s">
        <v>7489</v>
      </c>
      <c r="D377" s="21">
        <f>_xlfn.IFNA(VLOOKUP(B377,'condomini hera'!H:I,1,0),"DA CONTROLLARE")</f>
        <v>94135150368</v>
      </c>
      <c r="E377" s="11" t="str">
        <f>_xlfn.IFNA(VLOOKUP(B377,'condomini hera'!H:I,2,0),"")</f>
        <v>CONDOMINIO VIA VIGNOLESE 648</v>
      </c>
    </row>
    <row r="378" spans="1:5" x14ac:dyDescent="0.25">
      <c r="A378" s="8">
        <v>387</v>
      </c>
      <c r="B378" s="9">
        <v>94064920369</v>
      </c>
      <c r="C378" s="10" t="s">
        <v>7467</v>
      </c>
      <c r="D378" s="21">
        <f>_xlfn.IFNA(VLOOKUP(B378,'condomini hera'!H:I,1,0),"DA CONTROLLARE")</f>
        <v>94064920369</v>
      </c>
      <c r="E378" s="11" t="str">
        <f>_xlfn.IFNA(VLOOKUP(B378,'condomini hera'!H:I,2,0),"")</f>
        <v>CONDOMINIO VIGNOLESE 678</v>
      </c>
    </row>
    <row r="379" spans="1:5" x14ac:dyDescent="0.25">
      <c r="A379" s="8">
        <v>278</v>
      </c>
      <c r="B379" s="9">
        <v>94083460363</v>
      </c>
      <c r="C379" s="10" t="s">
        <v>7468</v>
      </c>
      <c r="D379" s="21">
        <f>_xlfn.IFNA(VLOOKUP(B379,'condomini hera'!H:I,1,0),"DA CONTROLLARE")</f>
        <v>94083460363</v>
      </c>
      <c r="E379" s="11" t="str">
        <f>_xlfn.IFNA(VLOOKUP(B379,'condomini hera'!H:I,2,0),"")</f>
        <v>CONDOMINIO STRADA VIGNOLESE 892</v>
      </c>
    </row>
    <row r="380" spans="1:5" x14ac:dyDescent="0.25">
      <c r="A380" s="8">
        <v>41</v>
      </c>
      <c r="B380" s="9">
        <v>94038100361</v>
      </c>
      <c r="C380" s="10" t="s">
        <v>7469</v>
      </c>
      <c r="D380" s="21">
        <f>_xlfn.IFNA(VLOOKUP(B380,'condomini hera'!H:I,1,0),"DA CONTROLLARE")</f>
        <v>94038100361</v>
      </c>
      <c r="E380" s="11" t="str">
        <f>_xlfn.IFNA(VLOOKUP(B380,'condomini hera'!H:I,2,0),"")</f>
        <v>CONDOMINIO CAPRICCIO</v>
      </c>
    </row>
    <row r="381" spans="1:5" x14ac:dyDescent="0.25">
      <c r="A381" s="8">
        <v>32</v>
      </c>
      <c r="B381" s="9">
        <v>94000410368</v>
      </c>
      <c r="C381" s="10" t="s">
        <v>7470</v>
      </c>
      <c r="D381" s="21">
        <f>_xlfn.IFNA(VLOOKUP(B381,'condomini hera'!H:I,1,0),"DA CONTROLLARE")</f>
        <v>94000410368</v>
      </c>
      <c r="E381" s="11" t="str">
        <f>_xlfn.IFNA(VLOOKUP(B381,'condomini hera'!H:I,2,0),"")</f>
        <v>CONDOMINIO VILLA DEI FIORI</v>
      </c>
    </row>
    <row r="382" spans="1:5" x14ac:dyDescent="0.25">
      <c r="A382" s="8">
        <v>685</v>
      </c>
      <c r="B382" s="9">
        <v>80020020360</v>
      </c>
      <c r="C382" s="10" t="s">
        <v>7545</v>
      </c>
      <c r="D382" s="21">
        <f>_xlfn.IFNA(VLOOKUP(B382,'condomini hera'!H:I,1,0),"DA CONTROLLARE")</f>
        <v>80020020360</v>
      </c>
      <c r="E382" s="11" t="str">
        <f>_xlfn.IFNA(VLOOKUP(B382,'condomini hera'!H:I,2,0),"")</f>
        <v>COND FRANCA</v>
      </c>
    </row>
    <row r="383" spans="1:5" x14ac:dyDescent="0.25">
      <c r="A383" s="8">
        <v>1302</v>
      </c>
      <c r="B383" s="9">
        <v>80006540365</v>
      </c>
      <c r="C383" s="10" t="s">
        <v>7546</v>
      </c>
      <c r="D383" s="21">
        <f>_xlfn.IFNA(VLOOKUP(B383,'condomini hera'!H:I,1,0),"DA CONTROLLARE")</f>
        <v>80006540365</v>
      </c>
      <c r="E383" s="11" t="str">
        <f>_xlfn.IFNA(VLOOKUP(B383,'condomini hera'!H:I,2,0),"")</f>
        <v>CONDOMINIO FLLI VIOLI</v>
      </c>
    </row>
    <row r="384" spans="1:5" x14ac:dyDescent="0.25">
      <c r="A384" s="8">
        <v>662</v>
      </c>
      <c r="B384" s="9">
        <v>94044290362</v>
      </c>
      <c r="C384" s="10" t="s">
        <v>7471</v>
      </c>
      <c r="D384" s="21">
        <f>_xlfn.IFNA(VLOOKUP(B384,'condomini hera'!H:I,1,0),"DA CONTROLLARE")</f>
        <v>94044290362</v>
      </c>
      <c r="E384" s="11" t="str">
        <f>_xlfn.IFNA(VLOOKUP(B384,'condomini hera'!H:I,2,0),"")</f>
        <v>CONDOMINIO VITTORIA</v>
      </c>
    </row>
    <row r="385" spans="1:5" x14ac:dyDescent="0.25">
      <c r="A385" s="8">
        <v>1697</v>
      </c>
      <c r="B385" s="9">
        <v>94028340365</v>
      </c>
      <c r="C385" s="10" t="s">
        <v>7273</v>
      </c>
      <c r="D385" s="21">
        <f>_xlfn.IFNA(VLOOKUP(B385,'condomini hera'!H:I,1,0),"DA CONTROLLARE")</f>
        <v>94028340365</v>
      </c>
      <c r="E385" s="11" t="str">
        <f>_xlfn.IFNA(VLOOKUP(B385,'condomini hera'!H:I,2,0),"")</f>
        <v>CONDOMINIO VIA 25 APRILE 9/11</v>
      </c>
    </row>
    <row r="386" spans="1:5" x14ac:dyDescent="0.25">
      <c r="A386" s="8">
        <v>877</v>
      </c>
      <c r="B386" s="9">
        <v>94139170362</v>
      </c>
      <c r="C386" s="10" t="s">
        <v>7517</v>
      </c>
      <c r="D386" s="21">
        <f>_xlfn.IFNA(VLOOKUP(B386,'condomini hera'!H:I,1,0),"DA CONTROLLARE")</f>
        <v>94139170362</v>
      </c>
      <c r="E386" s="11" t="str">
        <f>_xlfn.IFNA(VLOOKUP(B386,'condomini hera'!H:I,2,0),"")</f>
        <v>CONDOMINIO ZANFROGNINI 52</v>
      </c>
    </row>
    <row r="387" spans="1:5" x14ac:dyDescent="0.25">
      <c r="A387" s="8">
        <v>294</v>
      </c>
      <c r="B387" s="9">
        <v>94014700366</v>
      </c>
      <c r="C387" s="10" t="s">
        <v>7472</v>
      </c>
      <c r="D387" s="21">
        <f>_xlfn.IFNA(VLOOKUP(B387,'condomini hera'!H:I,1,0),"DA CONTROLLARE")</f>
        <v>94014700366</v>
      </c>
      <c r="E387" s="11" t="str">
        <f>_xlfn.IFNA(VLOOKUP(B387,'condomini hera'!H:I,2,0),"")</f>
        <v>CONDOMINIO G. GIROLAMO ZANICHELLI 4</v>
      </c>
    </row>
    <row r="388" spans="1:5" x14ac:dyDescent="0.25">
      <c r="A388" s="8">
        <v>1427</v>
      </c>
      <c r="B388" s="9">
        <v>94012110360</v>
      </c>
      <c r="C388" s="10" t="s">
        <v>7606</v>
      </c>
      <c r="D388" s="21">
        <f>_xlfn.IFNA(VLOOKUP(B388,'condomini hera'!H:I,1,0),"DA CONTROLLARE")</f>
        <v>94012110360</v>
      </c>
      <c r="E388" s="11" t="str">
        <f>_xlfn.IFNA(VLOOKUP(B388,'condomini hera'!H:I,2,0),"")</f>
        <v>CONDOMINIO ZANONI</v>
      </c>
    </row>
    <row r="389" spans="1:5" x14ac:dyDescent="0.25">
      <c r="A389" s="8">
        <v>30</v>
      </c>
      <c r="B389" s="9">
        <v>80025480361</v>
      </c>
      <c r="C389" s="10" t="s">
        <v>7473</v>
      </c>
      <c r="D389" s="21">
        <f>_xlfn.IFNA(VLOOKUP(B389,'condomini hera'!H:I,1,0),"DA CONTROLLARE")</f>
        <v>80025480361</v>
      </c>
      <c r="E389" s="11" t="str">
        <f>_xlfn.IFNA(VLOOKUP(B389,'condomini hera'!H:I,2,0),"")</f>
        <v>CONDOMINIO ZATTERA</v>
      </c>
    </row>
    <row r="390" spans="1:5" x14ac:dyDescent="0.25">
      <c r="A390" s="8">
        <v>22</v>
      </c>
      <c r="B390" s="9">
        <v>94002290362</v>
      </c>
      <c r="C390" s="10" t="s">
        <v>7474</v>
      </c>
      <c r="D390" s="21">
        <f>_xlfn.IFNA(VLOOKUP(B390,'condomini hera'!H:I,1,0),"DA CONTROLLARE")</f>
        <v>94002290362</v>
      </c>
      <c r="E390" s="11" t="str">
        <f>_xlfn.IFNA(VLOOKUP(B390,'condomini hera'!H:I,2,0),"")</f>
        <v>CONDOMINIO ZECCA</v>
      </c>
    </row>
    <row r="391" spans="1:5" x14ac:dyDescent="0.25">
      <c r="A391" s="8">
        <v>1353</v>
      </c>
      <c r="B391" s="9">
        <v>94084090367</v>
      </c>
      <c r="C391" s="10" t="s">
        <v>7588</v>
      </c>
      <c r="D391" s="21">
        <f>_xlfn.IFNA(VLOOKUP(B391,'condomini hera'!H:I,1,0),"DA CONTROLLARE")</f>
        <v>94084090367</v>
      </c>
      <c r="E391" s="11" t="str">
        <f>_xlfn.IFNA(VLOOKUP(B391,'condomini hera'!H:I,2,0),"")</f>
        <v>CONDOMINIO ZODIACO 8</v>
      </c>
    </row>
  </sheetData>
  <autoFilter ref="A2:E391" xr:uid="{A20344A4-FDE3-42FD-8C0A-4FC327C80053}"/>
  <mergeCells count="2">
    <mergeCell ref="A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E1DB-A7A5-4D6F-AE94-E132D63AF4EA}">
  <dimension ref="A1:L592"/>
  <sheetViews>
    <sheetView topLeftCell="D1" workbookViewId="0">
      <selection activeCell="L3" sqref="L3:L4"/>
    </sheetView>
  </sheetViews>
  <sheetFormatPr defaultColWidth="27.85546875" defaultRowHeight="15" x14ac:dyDescent="0.25"/>
  <cols>
    <col min="1" max="1" width="27.85546875" style="8"/>
    <col min="2" max="8" width="27.85546875" style="9"/>
    <col min="9" max="9" width="27.85546875" style="10"/>
    <col min="10" max="10" width="27.85546875" style="21"/>
    <col min="11" max="11" width="27.85546875" style="11"/>
  </cols>
  <sheetData>
    <row r="1" spans="1:12" x14ac:dyDescent="0.25">
      <c r="A1" s="2" t="s">
        <v>7673</v>
      </c>
      <c r="B1" s="3"/>
      <c r="C1" s="3"/>
      <c r="D1" s="3"/>
      <c r="E1" s="3"/>
      <c r="F1" s="3"/>
      <c r="G1" s="3"/>
      <c r="H1" s="3"/>
      <c r="I1" s="4"/>
      <c r="J1" s="23" t="s">
        <v>7674</v>
      </c>
      <c r="K1" s="24"/>
    </row>
    <row r="2" spans="1:12" x14ac:dyDescent="0.25">
      <c r="A2" s="5" t="s">
        <v>6620</v>
      </c>
      <c r="B2" s="6" t="s">
        <v>8</v>
      </c>
      <c r="C2" s="6" t="s">
        <v>6621</v>
      </c>
      <c r="D2" s="6" t="s">
        <v>6622</v>
      </c>
      <c r="E2" s="6" t="s">
        <v>6623</v>
      </c>
      <c r="F2" s="6" t="s">
        <v>6624</v>
      </c>
      <c r="G2" s="6" t="s">
        <v>6625</v>
      </c>
      <c r="H2" s="22" t="s">
        <v>6625</v>
      </c>
      <c r="I2" s="7" t="s">
        <v>8</v>
      </c>
      <c r="J2" s="25" t="s">
        <v>7681</v>
      </c>
      <c r="K2" s="26" t="s">
        <v>7671</v>
      </c>
    </row>
    <row r="3" spans="1:12" ht="15.75" x14ac:dyDescent="0.25">
      <c r="A3" s="8" t="s">
        <v>2968</v>
      </c>
      <c r="B3" s="9" t="s">
        <v>2969</v>
      </c>
      <c r="C3" s="9" t="s">
        <v>6626</v>
      </c>
      <c r="D3" s="9" t="s">
        <v>6627</v>
      </c>
      <c r="E3" s="9" t="s">
        <v>23</v>
      </c>
      <c r="F3" s="9" t="s">
        <v>24</v>
      </c>
      <c r="G3" s="9">
        <v>94031290367</v>
      </c>
      <c r="H3" s="9">
        <v>94031290367</v>
      </c>
      <c r="I3" s="10" t="s">
        <v>2969</v>
      </c>
      <c r="J3" s="21">
        <f>_xlfn.IFNA(VLOOKUP($H3,'Condomini resident'!$B:$C,1,0),"DA CONTROLLARE")</f>
        <v>94031290367</v>
      </c>
      <c r="K3" s="11" t="str">
        <f>_xlfn.IFNA(VLOOKUP($H3,'Condomini resident'!$B:$C,2,0),"")</f>
        <v>MORGAGNI</v>
      </c>
      <c r="L3" s="44" t="s">
        <v>7683</v>
      </c>
    </row>
    <row r="4" spans="1:12" ht="15.75" x14ac:dyDescent="0.25">
      <c r="A4" s="8" t="s">
        <v>2174</v>
      </c>
      <c r="B4" s="9" t="s">
        <v>2175</v>
      </c>
      <c r="C4" s="9" t="s">
        <v>6628</v>
      </c>
      <c r="D4" s="9" t="s">
        <v>6629</v>
      </c>
      <c r="E4" s="9" t="s">
        <v>265</v>
      </c>
      <c r="F4" s="9" t="s">
        <v>24</v>
      </c>
      <c r="G4" s="9" t="s">
        <v>2177</v>
      </c>
      <c r="H4" s="9">
        <v>94116890362</v>
      </c>
      <c r="I4" s="10" t="s">
        <v>2175</v>
      </c>
      <c r="J4" s="21">
        <f>_xlfn.IFNA(VLOOKUP($H4,'Condomini resident'!$B:$C,1,0),"DA CONTROLLARE")</f>
        <v>94116890362</v>
      </c>
      <c r="K4" s="11" t="str">
        <f>_xlfn.IFNA(VLOOKUP($H4,'Condomini resident'!$B:$C,2,0),"")</f>
        <v>BORGO FERRARI</v>
      </c>
      <c r="L4" s="44" t="s">
        <v>7684</v>
      </c>
    </row>
    <row r="5" spans="1:12" x14ac:dyDescent="0.25">
      <c r="A5" s="8" t="s">
        <v>4344</v>
      </c>
      <c r="B5" s="9" t="s">
        <v>6630</v>
      </c>
      <c r="C5" s="9" t="s">
        <v>6631</v>
      </c>
      <c r="D5" s="9" t="s">
        <v>6632</v>
      </c>
      <c r="E5" s="9" t="s">
        <v>4346</v>
      </c>
      <c r="F5" s="9" t="s">
        <v>24</v>
      </c>
      <c r="G5" s="9" t="s">
        <v>4347</v>
      </c>
      <c r="H5" s="9">
        <v>94059160369</v>
      </c>
      <c r="I5" s="10" t="s">
        <v>6630</v>
      </c>
      <c r="J5" s="21">
        <f>_xlfn.IFNA(VLOOKUP($H5,'Condomini resident'!$B:$C,1,0),"DA CONTROLLARE")</f>
        <v>94059160369</v>
      </c>
      <c r="K5" s="11" t="str">
        <f>_xlfn.IFNA(VLOOKUP($H5,'Condomini resident'!$B:$C,2,0),"")</f>
        <v>CASTELLO</v>
      </c>
    </row>
    <row r="6" spans="1:12" x14ac:dyDescent="0.25">
      <c r="A6" s="8" t="s">
        <v>5346</v>
      </c>
      <c r="B6" s="9" t="s">
        <v>5347</v>
      </c>
      <c r="C6" s="9" t="s">
        <v>6633</v>
      </c>
      <c r="D6" s="9" t="s">
        <v>6634</v>
      </c>
      <c r="E6" s="9" t="s">
        <v>23</v>
      </c>
      <c r="F6" s="9" t="s">
        <v>24</v>
      </c>
      <c r="G6" s="9" t="s">
        <v>2047</v>
      </c>
      <c r="H6" s="9">
        <v>94013610368</v>
      </c>
      <c r="I6" s="10" t="s">
        <v>5347</v>
      </c>
      <c r="J6" s="21">
        <f>_xlfn.IFNA(VLOOKUP($H6,'Condomini resident'!$B:$C,1,0),"DA CONTROLLARE")</f>
        <v>94013610368</v>
      </c>
      <c r="K6" s="11" t="str">
        <f>_xlfn.IFNA(VLOOKUP($H6,'Condomini resident'!$B:$C,2,0),"")</f>
        <v>ERMINIA</v>
      </c>
    </row>
    <row r="7" spans="1:12" x14ac:dyDescent="0.25">
      <c r="A7" s="8" t="s">
        <v>3458</v>
      </c>
      <c r="B7" s="9" t="s">
        <v>3459</v>
      </c>
      <c r="C7" s="9" t="s">
        <v>6635</v>
      </c>
      <c r="D7" s="9" t="s">
        <v>6636</v>
      </c>
      <c r="E7" s="9" t="s">
        <v>23</v>
      </c>
      <c r="F7" s="9" t="s">
        <v>24</v>
      </c>
      <c r="G7" s="9" t="s">
        <v>3461</v>
      </c>
      <c r="H7" s="9">
        <v>94012770361</v>
      </c>
      <c r="I7" s="10" t="s">
        <v>3459</v>
      </c>
      <c r="J7" s="21">
        <f>_xlfn.IFNA(VLOOKUP($H7,'Condomini resident'!$B:$C,1,0),"DA CONTROLLARE")</f>
        <v>94012770361</v>
      </c>
      <c r="K7" s="11" t="str">
        <f>_xlfn.IFNA(VLOOKUP($H7,'Condomini resident'!$B:$C,2,0),"")</f>
        <v>CENTRO COMM.LE S.DAMASO</v>
      </c>
    </row>
    <row r="8" spans="1:12" x14ac:dyDescent="0.25">
      <c r="A8" s="8" t="s">
        <v>6637</v>
      </c>
      <c r="B8" s="9" t="s">
        <v>6638</v>
      </c>
      <c r="C8" s="9" t="s">
        <v>6635</v>
      </c>
      <c r="D8" s="9" t="s">
        <v>6636</v>
      </c>
      <c r="E8" s="9" t="s">
        <v>23</v>
      </c>
      <c r="F8" s="9" t="s">
        <v>24</v>
      </c>
      <c r="G8" s="9" t="s">
        <v>3461</v>
      </c>
      <c r="H8" s="9">
        <v>94012770361</v>
      </c>
      <c r="I8" s="10" t="s">
        <v>6638</v>
      </c>
      <c r="J8" s="21">
        <f>_xlfn.IFNA(VLOOKUP($H8,'Condomini resident'!$B:$C,1,0),"DA CONTROLLARE")</f>
        <v>94012770361</v>
      </c>
      <c r="K8" s="11" t="str">
        <f>_xlfn.IFNA(VLOOKUP($H8,'Condomini resident'!$B:$C,2,0),"")</f>
        <v>CENTRO COMM.LE S.DAMASO</v>
      </c>
    </row>
    <row r="9" spans="1:12" x14ac:dyDescent="0.25">
      <c r="A9" s="8" t="s">
        <v>6639</v>
      </c>
      <c r="B9" s="9" t="s">
        <v>6640</v>
      </c>
      <c r="C9" s="9" t="s">
        <v>6641</v>
      </c>
      <c r="D9" s="9" t="s">
        <v>6642</v>
      </c>
      <c r="E9" s="9" t="s">
        <v>23</v>
      </c>
      <c r="F9" s="9" t="s">
        <v>24</v>
      </c>
      <c r="G9" s="9" t="s">
        <v>6643</v>
      </c>
      <c r="H9" s="9">
        <v>248520298</v>
      </c>
      <c r="I9" s="10" t="s">
        <v>6640</v>
      </c>
      <c r="J9" s="21" t="str">
        <f>_xlfn.IFNA(VLOOKUP($H9,'Condomini resident'!$B:$C,1,0),"DA CONTROLLARE")</f>
        <v>DA CONTROLLARE</v>
      </c>
      <c r="K9" s="11" t="str">
        <f>_xlfn.IFNA(VLOOKUP($H9,'Condomini resident'!$B:$C,2,0),"")</f>
        <v/>
      </c>
    </row>
    <row r="10" spans="1:12" x14ac:dyDescent="0.25">
      <c r="A10" s="8" t="s">
        <v>5164</v>
      </c>
      <c r="B10" s="9" t="s">
        <v>5166</v>
      </c>
      <c r="C10" s="9" t="s">
        <v>6644</v>
      </c>
      <c r="D10" s="9" t="s">
        <v>6645</v>
      </c>
      <c r="E10" s="9" t="s">
        <v>23</v>
      </c>
      <c r="F10" s="9" t="s">
        <v>24</v>
      </c>
      <c r="G10" s="9" t="s">
        <v>25</v>
      </c>
      <c r="H10" s="9">
        <v>94009630362</v>
      </c>
      <c r="I10" s="10" t="s">
        <v>5166</v>
      </c>
      <c r="J10" s="21">
        <f>_xlfn.IFNA(VLOOKUP($H10,'Condomini resident'!$B:$C,1,0),"DA CONTROLLARE")</f>
        <v>94009630362</v>
      </c>
      <c r="K10" s="11" t="str">
        <f>_xlfn.IFNA(VLOOKUP($H10,'Condomini resident'!$B:$C,2,0),"")</f>
        <v>ALLEGRETTI</v>
      </c>
    </row>
    <row r="11" spans="1:12" x14ac:dyDescent="0.25">
      <c r="A11" s="8" t="s">
        <v>3050</v>
      </c>
      <c r="B11" s="9" t="s">
        <v>3051</v>
      </c>
      <c r="C11" s="9" t="s">
        <v>6646</v>
      </c>
      <c r="D11" s="9" t="s">
        <v>6647</v>
      </c>
      <c r="E11" s="9" t="s">
        <v>23</v>
      </c>
      <c r="F11" s="9" t="s">
        <v>24</v>
      </c>
      <c r="G11" s="9" t="s">
        <v>730</v>
      </c>
      <c r="H11" s="9">
        <v>94029330365</v>
      </c>
      <c r="I11" s="10" t="s">
        <v>3051</v>
      </c>
      <c r="J11" s="21">
        <f>_xlfn.IFNA(VLOOKUP($H11,'Condomini resident'!$B:$C,1,0),"DA CONTROLLARE")</f>
        <v>94029330365</v>
      </c>
      <c r="K11" s="11" t="str">
        <f>_xlfn.IFNA(VLOOKUP($H11,'Condomini resident'!$B:$C,2,0),"")</f>
        <v>CONSULTA</v>
      </c>
    </row>
    <row r="12" spans="1:12" x14ac:dyDescent="0.25">
      <c r="A12" s="8" t="s">
        <v>5071</v>
      </c>
      <c r="B12" s="9" t="s">
        <v>183</v>
      </c>
      <c r="C12" s="9" t="s">
        <v>6648</v>
      </c>
      <c r="D12" s="9" t="s">
        <v>6649</v>
      </c>
      <c r="E12" s="9" t="s">
        <v>23</v>
      </c>
      <c r="F12" s="9" t="s">
        <v>24</v>
      </c>
      <c r="G12" s="9" t="s">
        <v>185</v>
      </c>
      <c r="H12" s="9">
        <v>80019980368</v>
      </c>
      <c r="I12" s="10" t="s">
        <v>183</v>
      </c>
      <c r="J12" s="21">
        <f>_xlfn.IFNA(VLOOKUP($H12,'Condomini resident'!$B:$C,1,0),"DA CONTROLLARE")</f>
        <v>80019980368</v>
      </c>
      <c r="K12" s="11" t="str">
        <f>_xlfn.IFNA(VLOOKUP($H12,'Condomini resident'!$B:$C,2,0),"")</f>
        <v>DONATELLO C</v>
      </c>
    </row>
    <row r="13" spans="1:12" x14ac:dyDescent="0.25">
      <c r="A13" s="8" t="s">
        <v>2190</v>
      </c>
      <c r="B13" s="9" t="s">
        <v>183</v>
      </c>
      <c r="C13" s="9" t="s">
        <v>6648</v>
      </c>
      <c r="D13" s="9" t="s">
        <v>6650</v>
      </c>
      <c r="E13" s="9" t="s">
        <v>23</v>
      </c>
      <c r="F13" s="9" t="s">
        <v>24</v>
      </c>
      <c r="G13" s="9" t="s">
        <v>185</v>
      </c>
      <c r="H13" s="9">
        <v>80019980368</v>
      </c>
      <c r="I13" s="10" t="s">
        <v>183</v>
      </c>
      <c r="J13" s="21">
        <f>_xlfn.IFNA(VLOOKUP($H13,'Condomini resident'!$B:$C,1,0),"DA CONTROLLARE")</f>
        <v>80019980368</v>
      </c>
      <c r="K13" s="11" t="str">
        <f>_xlfn.IFNA(VLOOKUP($H13,'Condomini resident'!$B:$C,2,0),"")</f>
        <v>DONATELLO C</v>
      </c>
    </row>
    <row r="14" spans="1:12" x14ac:dyDescent="0.25">
      <c r="A14" s="8" t="s">
        <v>5066</v>
      </c>
      <c r="B14" s="9" t="s">
        <v>183</v>
      </c>
      <c r="C14" s="9" t="s">
        <v>6648</v>
      </c>
      <c r="D14" s="9" t="s">
        <v>6650</v>
      </c>
      <c r="E14" s="9" t="s">
        <v>23</v>
      </c>
      <c r="F14" s="9" t="s">
        <v>24</v>
      </c>
      <c r="G14" s="9" t="s">
        <v>185</v>
      </c>
      <c r="H14" s="9">
        <v>80019980368</v>
      </c>
      <c r="I14" s="10" t="s">
        <v>183</v>
      </c>
      <c r="J14" s="21">
        <f>_xlfn.IFNA(VLOOKUP($H14,'Condomini resident'!$B:$C,1,0),"DA CONTROLLARE")</f>
        <v>80019980368</v>
      </c>
      <c r="K14" s="11" t="str">
        <f>_xlfn.IFNA(VLOOKUP($H14,'Condomini resident'!$B:$C,2,0),"")</f>
        <v>DONATELLO C</v>
      </c>
    </row>
    <row r="15" spans="1:12" x14ac:dyDescent="0.25">
      <c r="A15" s="8" t="s">
        <v>182</v>
      </c>
      <c r="B15" s="9" t="s">
        <v>183</v>
      </c>
      <c r="C15" s="9" t="s">
        <v>6651</v>
      </c>
      <c r="D15" s="9" t="s">
        <v>6652</v>
      </c>
      <c r="E15" s="9" t="s">
        <v>23</v>
      </c>
      <c r="F15" s="9" t="s">
        <v>24</v>
      </c>
      <c r="G15" s="9" t="s">
        <v>185</v>
      </c>
      <c r="H15" s="9">
        <v>80019980368</v>
      </c>
      <c r="I15" s="10" t="s">
        <v>183</v>
      </c>
      <c r="J15" s="21">
        <f>_xlfn.IFNA(VLOOKUP($H15,'Condomini resident'!$B:$C,1,0),"DA CONTROLLARE")</f>
        <v>80019980368</v>
      </c>
      <c r="K15" s="11" t="str">
        <f>_xlfn.IFNA(VLOOKUP($H15,'Condomini resident'!$B:$C,2,0),"")</f>
        <v>DONATELLO C</v>
      </c>
    </row>
    <row r="16" spans="1:12" x14ac:dyDescent="0.25">
      <c r="A16" s="8" t="s">
        <v>5054</v>
      </c>
      <c r="B16" s="9" t="s">
        <v>183</v>
      </c>
      <c r="C16" s="9" t="s">
        <v>6651</v>
      </c>
      <c r="D16" s="9" t="s">
        <v>6652</v>
      </c>
      <c r="E16" s="9" t="s">
        <v>23</v>
      </c>
      <c r="F16" s="9" t="s">
        <v>24</v>
      </c>
      <c r="G16" s="9" t="s">
        <v>185</v>
      </c>
      <c r="H16" s="9">
        <v>80019980368</v>
      </c>
      <c r="I16" s="10" t="s">
        <v>183</v>
      </c>
      <c r="J16" s="21">
        <f>_xlfn.IFNA(VLOOKUP($H16,'Condomini resident'!$B:$C,1,0),"DA CONTROLLARE")</f>
        <v>80019980368</v>
      </c>
      <c r="K16" s="11" t="str">
        <f>_xlfn.IFNA(VLOOKUP($H16,'Condomini resident'!$B:$C,2,0),"")</f>
        <v>DONATELLO C</v>
      </c>
    </row>
    <row r="17" spans="1:11" x14ac:dyDescent="0.25">
      <c r="A17" s="8" t="s">
        <v>6653</v>
      </c>
      <c r="B17" s="9" t="s">
        <v>6654</v>
      </c>
      <c r="C17" s="9" t="s">
        <v>6655</v>
      </c>
      <c r="D17" s="9" t="s">
        <v>6656</v>
      </c>
      <c r="E17" s="9" t="s">
        <v>23</v>
      </c>
      <c r="F17" s="9" t="s">
        <v>24</v>
      </c>
      <c r="G17" s="9" t="s">
        <v>257</v>
      </c>
      <c r="H17" s="9">
        <v>80020020360</v>
      </c>
      <c r="I17" s="10" t="s">
        <v>6654</v>
      </c>
      <c r="J17" s="21">
        <f>_xlfn.IFNA(VLOOKUP($H17,'Condomini resident'!$B:$C,1,0),"DA CONTROLLARE")</f>
        <v>80020020360</v>
      </c>
      <c r="K17" s="11" t="str">
        <f>_xlfn.IFNA(VLOOKUP($H17,'Condomini resident'!$B:$C,2,0),"")</f>
        <v>VILLAFRANCA</v>
      </c>
    </row>
    <row r="18" spans="1:11" x14ac:dyDescent="0.25">
      <c r="A18" s="8" t="s">
        <v>3728</v>
      </c>
      <c r="B18" s="9" t="s">
        <v>3729</v>
      </c>
      <c r="C18" s="9" t="s">
        <v>6657</v>
      </c>
      <c r="D18" s="9" t="s">
        <v>6658</v>
      </c>
      <c r="E18" s="9" t="s">
        <v>23</v>
      </c>
      <c r="F18" s="9" t="s">
        <v>24</v>
      </c>
      <c r="G18" s="9" t="s">
        <v>789</v>
      </c>
      <c r="H18" s="9">
        <v>94003450361</v>
      </c>
      <c r="I18" s="10" t="s">
        <v>3729</v>
      </c>
      <c r="J18" s="21">
        <f>_xlfn.IFNA(VLOOKUP($H18,'Condomini resident'!$B:$C,1,0),"DA CONTROLLARE")</f>
        <v>94003450361</v>
      </c>
      <c r="K18" s="11" t="str">
        <f>_xlfn.IFNA(VLOOKUP($H18,'Condomini resident'!$B:$C,2,0),"")</f>
        <v>GINO NASI</v>
      </c>
    </row>
    <row r="19" spans="1:11" x14ac:dyDescent="0.25">
      <c r="A19" s="8" t="s">
        <v>4732</v>
      </c>
      <c r="B19" s="9" t="s">
        <v>4733</v>
      </c>
      <c r="C19" s="9" t="s">
        <v>6657</v>
      </c>
      <c r="D19" s="9" t="s">
        <v>6658</v>
      </c>
      <c r="E19" s="9" t="s">
        <v>23</v>
      </c>
      <c r="F19" s="9" t="s">
        <v>24</v>
      </c>
      <c r="G19" s="9" t="s">
        <v>789</v>
      </c>
      <c r="H19" s="9">
        <v>94003450361</v>
      </c>
      <c r="I19" s="10" t="s">
        <v>4733</v>
      </c>
      <c r="J19" s="21">
        <f>_xlfn.IFNA(VLOOKUP($H19,'Condomini resident'!$B:$C,1,0),"DA CONTROLLARE")</f>
        <v>94003450361</v>
      </c>
      <c r="K19" s="11" t="str">
        <f>_xlfn.IFNA(VLOOKUP($H19,'Condomini resident'!$B:$C,2,0),"")</f>
        <v>GINO NASI</v>
      </c>
    </row>
    <row r="20" spans="1:11" x14ac:dyDescent="0.25">
      <c r="A20" s="8" t="s">
        <v>505</v>
      </c>
      <c r="B20" s="9" t="s">
        <v>506</v>
      </c>
      <c r="C20" s="9" t="s">
        <v>6659</v>
      </c>
      <c r="D20" s="9" t="s">
        <v>6660</v>
      </c>
      <c r="E20" s="9" t="s">
        <v>23</v>
      </c>
      <c r="F20" s="9" t="s">
        <v>24</v>
      </c>
      <c r="G20" s="9" t="s">
        <v>508</v>
      </c>
      <c r="H20" s="9">
        <v>94010080367</v>
      </c>
      <c r="I20" s="10" t="s">
        <v>506</v>
      </c>
      <c r="J20" s="21">
        <f>_xlfn.IFNA(VLOOKUP($H20,'Condomini resident'!$B:$C,1,0),"DA CONTROLLARE")</f>
        <v>94010080367</v>
      </c>
      <c r="K20" s="11" t="str">
        <f>_xlfn.IFNA(VLOOKUP($H20,'Condomini resident'!$B:$C,2,0),"")</f>
        <v>GRAZIA</v>
      </c>
    </row>
    <row r="21" spans="1:11" x14ac:dyDescent="0.25">
      <c r="A21" s="8" t="s">
        <v>4434</v>
      </c>
      <c r="B21" s="9" t="s">
        <v>4435</v>
      </c>
      <c r="C21" s="9" t="s">
        <v>6661</v>
      </c>
      <c r="D21" s="9" t="s">
        <v>6662</v>
      </c>
      <c r="E21" s="9" t="s">
        <v>23</v>
      </c>
      <c r="F21" s="9" t="s">
        <v>24</v>
      </c>
      <c r="G21" s="9" t="s">
        <v>1643</v>
      </c>
      <c r="H21" s="9">
        <v>80014460366</v>
      </c>
      <c r="I21" s="10" t="s">
        <v>4435</v>
      </c>
      <c r="J21" s="21">
        <f>_xlfn.IFNA(VLOOKUP($H21,'Condomini resident'!$B:$C,1,0),"DA CONTROLLARE")</f>
        <v>80014460366</v>
      </c>
      <c r="K21" s="11" t="str">
        <f>_xlfn.IFNA(VLOOKUP($H21,'Condomini resident'!$B:$C,2,0),"")</f>
        <v>SASSI GUICCIARDINI</v>
      </c>
    </row>
    <row r="22" spans="1:11" x14ac:dyDescent="0.25">
      <c r="A22" s="8" t="s">
        <v>6663</v>
      </c>
      <c r="B22" s="9" t="s">
        <v>6664</v>
      </c>
      <c r="C22" s="9" t="s">
        <v>6661</v>
      </c>
      <c r="D22" s="9" t="s">
        <v>6662</v>
      </c>
      <c r="E22" s="9" t="s">
        <v>23</v>
      </c>
      <c r="F22" s="9" t="s">
        <v>24</v>
      </c>
      <c r="G22" s="9" t="s">
        <v>1643</v>
      </c>
      <c r="H22" s="9">
        <v>80014460366</v>
      </c>
      <c r="I22" s="10" t="s">
        <v>6664</v>
      </c>
      <c r="J22" s="21">
        <f>_xlfn.IFNA(VLOOKUP($H22,'Condomini resident'!$B:$C,1,0),"DA CONTROLLARE")</f>
        <v>80014460366</v>
      </c>
      <c r="K22" s="11" t="str">
        <f>_xlfn.IFNA(VLOOKUP($H22,'Condomini resident'!$B:$C,2,0),"")</f>
        <v>SASSI GUICCIARDINI</v>
      </c>
    </row>
    <row r="23" spans="1:11" x14ac:dyDescent="0.25">
      <c r="A23" s="8" t="s">
        <v>924</v>
      </c>
      <c r="B23" s="9" t="s">
        <v>925</v>
      </c>
      <c r="C23" s="9" t="s">
        <v>6665</v>
      </c>
      <c r="D23" s="9" t="s">
        <v>6666</v>
      </c>
      <c r="E23" s="9" t="s">
        <v>23</v>
      </c>
      <c r="F23" s="9" t="s">
        <v>24</v>
      </c>
      <c r="G23" s="9" t="s">
        <v>927</v>
      </c>
      <c r="H23" s="9">
        <v>94022980364</v>
      </c>
      <c r="I23" s="10" t="s">
        <v>925</v>
      </c>
      <c r="J23" s="21">
        <f>_xlfn.IFNA(VLOOKUP($H23,'Condomini resident'!$B:$C,1,0),"DA CONTROLLARE")</f>
        <v>94022980364</v>
      </c>
      <c r="K23" s="11" t="str">
        <f>_xlfn.IFNA(VLOOKUP($H23,'Condomini resident'!$B:$C,2,0),"")</f>
        <v>IMMOBILIARE EST 6</v>
      </c>
    </row>
    <row r="24" spans="1:11" x14ac:dyDescent="0.25">
      <c r="A24" s="8" t="s">
        <v>6667</v>
      </c>
      <c r="B24" s="9" t="s">
        <v>925</v>
      </c>
      <c r="C24" s="9" t="s">
        <v>6665</v>
      </c>
      <c r="D24" s="9" t="s">
        <v>6666</v>
      </c>
      <c r="E24" s="9" t="s">
        <v>23</v>
      </c>
      <c r="F24" s="9" t="s">
        <v>24</v>
      </c>
      <c r="G24" s="9" t="s">
        <v>927</v>
      </c>
      <c r="H24" s="9">
        <v>94022980364</v>
      </c>
      <c r="I24" s="10" t="s">
        <v>925</v>
      </c>
      <c r="J24" s="21">
        <f>_xlfn.IFNA(VLOOKUP($H24,'Condomini resident'!$B:$C,1,0),"DA CONTROLLARE")</f>
        <v>94022980364</v>
      </c>
      <c r="K24" s="11" t="str">
        <f>_xlfn.IFNA(VLOOKUP($H24,'Condomini resident'!$B:$C,2,0),"")</f>
        <v>IMMOBILIARE EST 6</v>
      </c>
    </row>
    <row r="25" spans="1:11" x14ac:dyDescent="0.25">
      <c r="A25" s="8" t="s">
        <v>3152</v>
      </c>
      <c r="B25" s="9" t="s">
        <v>3153</v>
      </c>
      <c r="C25" s="9" t="s">
        <v>6668</v>
      </c>
      <c r="D25" s="9" t="s">
        <v>6669</v>
      </c>
      <c r="E25" s="9" t="s">
        <v>23</v>
      </c>
      <c r="F25" s="9" t="s">
        <v>24</v>
      </c>
      <c r="G25" s="9" t="s">
        <v>49</v>
      </c>
      <c r="H25" s="9">
        <v>80007540364</v>
      </c>
      <c r="I25" s="10" t="s">
        <v>3153</v>
      </c>
      <c r="J25" s="21">
        <f>_xlfn.IFNA(VLOOKUP($H25,'Condomini resident'!$B:$C,1,0),"DA CONTROLLARE")</f>
        <v>80007540364</v>
      </c>
      <c r="K25" s="11" t="str">
        <f>_xlfn.IFNA(VLOOKUP($H25,'Condomini resident'!$B:$C,2,0),"")</f>
        <v>LA PALAZZINA</v>
      </c>
    </row>
    <row r="26" spans="1:11" x14ac:dyDescent="0.25">
      <c r="A26" s="8" t="s">
        <v>489</v>
      </c>
      <c r="B26" s="9" t="s">
        <v>490</v>
      </c>
      <c r="C26" s="9" t="s">
        <v>6670</v>
      </c>
      <c r="D26" s="9" t="s">
        <v>6671</v>
      </c>
      <c r="E26" s="9" t="s">
        <v>23</v>
      </c>
      <c r="F26" s="9" t="s">
        <v>24</v>
      </c>
      <c r="G26" s="9" t="s">
        <v>492</v>
      </c>
      <c r="H26" s="9">
        <v>94017000368</v>
      </c>
      <c r="I26" s="10" t="s">
        <v>490</v>
      </c>
      <c r="J26" s="21">
        <f>_xlfn.IFNA(VLOOKUP($H26,'Condomini resident'!$B:$C,1,0),"DA CONTROLLARE")</f>
        <v>94017000368</v>
      </c>
      <c r="K26" s="11" t="str">
        <f>_xlfn.IFNA(VLOOKUP($H26,'Condomini resident'!$B:$C,2,0),"")</f>
        <v>LAURA UNO</v>
      </c>
    </row>
    <row r="27" spans="1:11" x14ac:dyDescent="0.25">
      <c r="A27" s="8" t="s">
        <v>6672</v>
      </c>
      <c r="B27" s="9" t="s">
        <v>6673</v>
      </c>
      <c r="C27" s="9" t="s">
        <v>6674</v>
      </c>
      <c r="D27" s="9" t="s">
        <v>6629</v>
      </c>
      <c r="E27" s="9" t="s">
        <v>23</v>
      </c>
      <c r="F27" s="9" t="s">
        <v>24</v>
      </c>
      <c r="G27" s="9" t="s">
        <v>6675</v>
      </c>
      <c r="H27" s="9">
        <v>80022820361</v>
      </c>
      <c r="I27" s="10" t="s">
        <v>6673</v>
      </c>
      <c r="J27" s="21" t="str">
        <f>_xlfn.IFNA(VLOOKUP($H27,'Condomini resident'!$B:$C,1,0),"DA CONTROLLARE")</f>
        <v>DA CONTROLLARE</v>
      </c>
      <c r="K27" s="11" t="str">
        <f>_xlfn.IFNA(VLOOKUP($H27,'Condomini resident'!$B:$C,2,0),"")</f>
        <v/>
      </c>
    </row>
    <row r="28" spans="1:11" x14ac:dyDescent="0.25">
      <c r="A28" s="8" t="s">
        <v>2925</v>
      </c>
      <c r="B28" s="9" t="s">
        <v>143</v>
      </c>
      <c r="C28" s="9" t="s">
        <v>6676</v>
      </c>
      <c r="D28" s="9" t="s">
        <v>6677</v>
      </c>
      <c r="E28" s="9" t="s">
        <v>23</v>
      </c>
      <c r="F28" s="9" t="s">
        <v>24</v>
      </c>
      <c r="G28" s="9" t="s">
        <v>145</v>
      </c>
      <c r="H28" s="9">
        <v>94055920360</v>
      </c>
      <c r="I28" s="10" t="s">
        <v>143</v>
      </c>
      <c r="J28" s="21">
        <f>_xlfn.IFNA(VLOOKUP($H28,'Condomini resident'!$B:$C,1,0),"DA CONTROLLARE")</f>
        <v>94055920360</v>
      </c>
      <c r="K28" s="11" t="str">
        <f>_xlfn.IFNA(VLOOKUP($H28,'Condomini resident'!$B:$C,2,0),"")</f>
        <v>MONOPOLIO DI STATO</v>
      </c>
    </row>
    <row r="29" spans="1:11" x14ac:dyDescent="0.25">
      <c r="A29" s="8" t="s">
        <v>5548</v>
      </c>
      <c r="B29" s="9" t="s">
        <v>143</v>
      </c>
      <c r="C29" s="9" t="s">
        <v>6676</v>
      </c>
      <c r="D29" s="9" t="s">
        <v>6678</v>
      </c>
      <c r="E29" s="9" t="s">
        <v>23</v>
      </c>
      <c r="F29" s="9" t="s">
        <v>24</v>
      </c>
      <c r="G29" s="9" t="s">
        <v>145</v>
      </c>
      <c r="H29" s="9">
        <v>94055920360</v>
      </c>
      <c r="I29" s="10" t="s">
        <v>143</v>
      </c>
      <c r="J29" s="21">
        <f>_xlfn.IFNA(VLOOKUP($H29,'Condomini resident'!$B:$C,1,0),"DA CONTROLLARE")</f>
        <v>94055920360</v>
      </c>
      <c r="K29" s="11" t="str">
        <f>_xlfn.IFNA(VLOOKUP($H29,'Condomini resident'!$B:$C,2,0),"")</f>
        <v>MONOPOLIO DI STATO</v>
      </c>
    </row>
    <row r="30" spans="1:11" x14ac:dyDescent="0.25">
      <c r="A30" s="8" t="s">
        <v>142</v>
      </c>
      <c r="B30" s="9" t="s">
        <v>143</v>
      </c>
      <c r="C30" s="9" t="s">
        <v>6676</v>
      </c>
      <c r="D30" s="9" t="s">
        <v>6677</v>
      </c>
      <c r="E30" s="9" t="s">
        <v>23</v>
      </c>
      <c r="F30" s="9" t="s">
        <v>24</v>
      </c>
      <c r="G30" s="9" t="s">
        <v>145</v>
      </c>
      <c r="H30" s="9">
        <v>94055920360</v>
      </c>
      <c r="I30" s="10" t="s">
        <v>143</v>
      </c>
      <c r="J30" s="21">
        <f>_xlfn.IFNA(VLOOKUP($H30,'Condomini resident'!$B:$C,1,0),"DA CONTROLLARE")</f>
        <v>94055920360</v>
      </c>
      <c r="K30" s="11" t="str">
        <f>_xlfn.IFNA(VLOOKUP($H30,'Condomini resident'!$B:$C,2,0),"")</f>
        <v>MONOPOLIO DI STATO</v>
      </c>
    </row>
    <row r="31" spans="1:11" x14ac:dyDescent="0.25">
      <c r="A31" s="8" t="s">
        <v>711</v>
      </c>
      <c r="B31" s="9" t="s">
        <v>712</v>
      </c>
      <c r="C31" s="9" t="s">
        <v>6679</v>
      </c>
      <c r="D31" s="9" t="s">
        <v>6680</v>
      </c>
      <c r="E31" s="9" t="s">
        <v>23</v>
      </c>
      <c r="F31" s="9" t="s">
        <v>24</v>
      </c>
      <c r="G31" s="9" t="s">
        <v>714</v>
      </c>
      <c r="H31" s="9">
        <v>94009010367</v>
      </c>
      <c r="I31" s="10" t="s">
        <v>712</v>
      </c>
      <c r="J31" s="21">
        <f>_xlfn.IFNA(VLOOKUP($H31,'Condomini resident'!$B:$C,1,0),"DA CONTROLLARE")</f>
        <v>94009010367</v>
      </c>
      <c r="K31" s="11" t="str">
        <f>_xlfn.IFNA(VLOOKUP($H31,'Condomini resident'!$B:$C,2,0),"")</f>
        <v>MURATORI GOLGI</v>
      </c>
    </row>
    <row r="32" spans="1:11" x14ac:dyDescent="0.25">
      <c r="A32" s="8" t="s">
        <v>222</v>
      </c>
      <c r="B32" s="9" t="s">
        <v>223</v>
      </c>
      <c r="C32" s="9" t="s">
        <v>6681</v>
      </c>
      <c r="D32" s="9" t="s">
        <v>6682</v>
      </c>
      <c r="E32" s="9" t="s">
        <v>23</v>
      </c>
      <c r="F32" s="9" t="s">
        <v>24</v>
      </c>
      <c r="G32" s="9" t="s">
        <v>225</v>
      </c>
      <c r="H32" s="9">
        <v>94005330363</v>
      </c>
      <c r="I32" s="10" t="s">
        <v>223</v>
      </c>
      <c r="J32" s="21">
        <f>_xlfn.IFNA(VLOOKUP($H32,'Condomini resident'!$B:$C,1,0),"DA CONTROLLARE")</f>
        <v>94005330363</v>
      </c>
      <c r="K32" s="11" t="str">
        <f>_xlfn.IFNA(VLOOKUP($H32,'Condomini resident'!$B:$C,2,0),"")</f>
        <v>ORCHIDEA 3</v>
      </c>
    </row>
    <row r="33" spans="1:11" x14ac:dyDescent="0.25">
      <c r="A33" s="8" t="s">
        <v>417</v>
      </c>
      <c r="B33" s="9" t="s">
        <v>418</v>
      </c>
      <c r="C33" s="9" t="s">
        <v>6683</v>
      </c>
      <c r="D33" s="9" t="s">
        <v>6684</v>
      </c>
      <c r="E33" s="9" t="s">
        <v>23</v>
      </c>
      <c r="F33" s="9" t="s">
        <v>24</v>
      </c>
      <c r="G33" s="9" t="s">
        <v>420</v>
      </c>
      <c r="H33" s="9">
        <v>80018680365</v>
      </c>
      <c r="I33" s="10" t="s">
        <v>418</v>
      </c>
      <c r="J33" s="21">
        <f>_xlfn.IFNA(VLOOKUP($H33,'Condomini resident'!$B:$C,1,0),"DA CONTROLLARE")</f>
        <v>80018680365</v>
      </c>
      <c r="K33" s="11" t="str">
        <f>_xlfn.IFNA(VLOOKUP($H33,'Condomini resident'!$B:$C,2,0),"")</f>
        <v>ORIENTE</v>
      </c>
    </row>
    <row r="34" spans="1:11" x14ac:dyDescent="0.25">
      <c r="A34" s="8" t="s">
        <v>174</v>
      </c>
      <c r="B34" s="9" t="s">
        <v>175</v>
      </c>
      <c r="C34" s="9" t="s">
        <v>6648</v>
      </c>
      <c r="D34" s="9" t="s">
        <v>6685</v>
      </c>
      <c r="E34" s="9" t="s">
        <v>23</v>
      </c>
      <c r="F34" s="9" t="s">
        <v>24</v>
      </c>
      <c r="G34" s="9" t="s">
        <v>177</v>
      </c>
      <c r="H34" s="9">
        <v>80011420363</v>
      </c>
      <c r="I34" s="10" t="s">
        <v>175</v>
      </c>
      <c r="J34" s="21">
        <f>_xlfn.IFNA(VLOOKUP($H34,'Condomini resident'!$B:$C,1,0),"DA CONTROLLARE")</f>
        <v>80011420363</v>
      </c>
      <c r="K34" s="11" t="str">
        <f>_xlfn.IFNA(VLOOKUP($H34,'Condomini resident'!$B:$C,2,0),"")</f>
        <v>PALLADIO 290</v>
      </c>
    </row>
    <row r="35" spans="1:11" x14ac:dyDescent="0.25">
      <c r="A35" s="8" t="s">
        <v>1750</v>
      </c>
      <c r="B35" s="9" t="s">
        <v>1751</v>
      </c>
      <c r="C35" s="9" t="s">
        <v>6686</v>
      </c>
      <c r="D35" s="9" t="s">
        <v>6687</v>
      </c>
      <c r="E35" s="9" t="s">
        <v>23</v>
      </c>
      <c r="F35" s="9" t="s">
        <v>24</v>
      </c>
      <c r="G35" s="9" t="s">
        <v>575</v>
      </c>
      <c r="H35" s="9">
        <v>94000390362</v>
      </c>
      <c r="I35" s="10" t="s">
        <v>1751</v>
      </c>
      <c r="J35" s="21">
        <f>_xlfn.IFNA(VLOOKUP($H35,'Condomini resident'!$B:$C,1,0),"DA CONTROLLARE")</f>
        <v>94000390362</v>
      </c>
      <c r="K35" s="11" t="str">
        <f>_xlfn.IFNA(VLOOKUP($H35,'Condomini resident'!$B:$C,2,0),"")</f>
        <v>PRATO VERDE B</v>
      </c>
    </row>
    <row r="36" spans="1:11" x14ac:dyDescent="0.25">
      <c r="A36" s="8" t="s">
        <v>6688</v>
      </c>
      <c r="B36" s="9" t="s">
        <v>6689</v>
      </c>
      <c r="C36" s="9" t="s">
        <v>6686</v>
      </c>
      <c r="D36" s="9" t="s">
        <v>6690</v>
      </c>
      <c r="E36" s="9" t="s">
        <v>23</v>
      </c>
      <c r="F36" s="9" t="s">
        <v>24</v>
      </c>
      <c r="G36" s="9" t="s">
        <v>575</v>
      </c>
      <c r="H36" s="9">
        <v>94000390362</v>
      </c>
      <c r="I36" s="10" t="s">
        <v>6689</v>
      </c>
      <c r="J36" s="21">
        <f>_xlfn.IFNA(VLOOKUP($H36,'Condomini resident'!$B:$C,1,0),"DA CONTROLLARE")</f>
        <v>94000390362</v>
      </c>
      <c r="K36" s="11" t="str">
        <f>_xlfn.IFNA(VLOOKUP($H36,'Condomini resident'!$B:$C,2,0),"")</f>
        <v>PRATO VERDE B</v>
      </c>
    </row>
    <row r="37" spans="1:11" x14ac:dyDescent="0.25">
      <c r="A37" s="8" t="s">
        <v>6691</v>
      </c>
      <c r="B37" s="9" t="s">
        <v>6692</v>
      </c>
      <c r="C37" s="9" t="s">
        <v>6686</v>
      </c>
      <c r="D37" s="9" t="s">
        <v>6687</v>
      </c>
      <c r="E37" s="9" t="s">
        <v>23</v>
      </c>
      <c r="F37" s="9" t="s">
        <v>24</v>
      </c>
      <c r="G37" s="9" t="s">
        <v>575</v>
      </c>
      <c r="H37" s="9">
        <v>94000390362</v>
      </c>
      <c r="I37" s="10" t="s">
        <v>6692</v>
      </c>
      <c r="J37" s="21">
        <f>_xlfn.IFNA(VLOOKUP($H37,'Condomini resident'!$B:$C,1,0),"DA CONTROLLARE")</f>
        <v>94000390362</v>
      </c>
      <c r="K37" s="11" t="str">
        <f>_xlfn.IFNA(VLOOKUP($H37,'Condomini resident'!$B:$C,2,0),"")</f>
        <v>PRATO VERDE B</v>
      </c>
    </row>
    <row r="38" spans="1:11" x14ac:dyDescent="0.25">
      <c r="A38" s="8" t="s">
        <v>6693</v>
      </c>
      <c r="B38" s="9" t="s">
        <v>6694</v>
      </c>
      <c r="C38" s="9" t="s">
        <v>6686</v>
      </c>
      <c r="D38" s="9" t="s">
        <v>6695</v>
      </c>
      <c r="E38" s="9" t="s">
        <v>23</v>
      </c>
      <c r="F38" s="9" t="s">
        <v>24</v>
      </c>
      <c r="G38" s="9" t="s">
        <v>575</v>
      </c>
      <c r="H38" s="9">
        <v>94000390362</v>
      </c>
      <c r="I38" s="10" t="s">
        <v>6694</v>
      </c>
      <c r="J38" s="21">
        <f>_xlfn.IFNA(VLOOKUP($H38,'Condomini resident'!$B:$C,1,0),"DA CONTROLLARE")</f>
        <v>94000390362</v>
      </c>
      <c r="K38" s="11" t="str">
        <f>_xlfn.IFNA(VLOOKUP($H38,'Condomini resident'!$B:$C,2,0),"")</f>
        <v>PRATO VERDE B</v>
      </c>
    </row>
    <row r="39" spans="1:11" x14ac:dyDescent="0.25">
      <c r="A39" s="8" t="s">
        <v>6696</v>
      </c>
      <c r="B39" s="9" t="s">
        <v>6697</v>
      </c>
      <c r="C39" s="9" t="s">
        <v>6698</v>
      </c>
      <c r="D39" s="9" t="s">
        <v>6699</v>
      </c>
      <c r="E39" s="9" t="s">
        <v>23</v>
      </c>
      <c r="F39" s="9" t="s">
        <v>24</v>
      </c>
      <c r="G39" s="9" t="s">
        <v>575</v>
      </c>
      <c r="H39" s="9">
        <v>94000390362</v>
      </c>
      <c r="I39" s="10" t="s">
        <v>6697</v>
      </c>
      <c r="J39" s="21">
        <f>_xlfn.IFNA(VLOOKUP($H39,'Condomini resident'!$B:$C,1,0),"DA CONTROLLARE")</f>
        <v>94000390362</v>
      </c>
      <c r="K39" s="11" t="str">
        <f>_xlfn.IFNA(VLOOKUP($H39,'Condomini resident'!$B:$C,2,0),"")</f>
        <v>PRATO VERDE B</v>
      </c>
    </row>
    <row r="40" spans="1:11" x14ac:dyDescent="0.25">
      <c r="A40" s="8" t="s">
        <v>6700</v>
      </c>
      <c r="B40" s="9" t="s">
        <v>6701</v>
      </c>
      <c r="C40" s="9" t="s">
        <v>6702</v>
      </c>
      <c r="D40" s="9" t="s">
        <v>6703</v>
      </c>
      <c r="E40" s="9" t="s">
        <v>23</v>
      </c>
      <c r="F40" s="9" t="s">
        <v>24</v>
      </c>
      <c r="G40" s="9" t="s">
        <v>805</v>
      </c>
      <c r="H40" s="9">
        <v>94037280362</v>
      </c>
      <c r="I40" s="10" t="s">
        <v>6701</v>
      </c>
      <c r="J40" s="21">
        <f>_xlfn.IFNA(VLOOKUP($H40,'Condomini resident'!$B:$C,1,0),"DA CONTROLLARE")</f>
        <v>94037280362</v>
      </c>
      <c r="K40" s="11" t="str">
        <f>_xlfn.IFNA(VLOOKUP($H40,'Condomini resident'!$B:$C,2,0),"")</f>
        <v>SMERALDO A</v>
      </c>
    </row>
    <row r="41" spans="1:11" x14ac:dyDescent="0.25">
      <c r="A41" s="8" t="s">
        <v>6704</v>
      </c>
      <c r="B41" s="9" t="s">
        <v>6170</v>
      </c>
      <c r="C41" s="9" t="s">
        <v>6705</v>
      </c>
      <c r="D41" s="9" t="s">
        <v>6706</v>
      </c>
      <c r="E41" s="9" t="s">
        <v>23</v>
      </c>
      <c r="F41" s="9" t="s">
        <v>24</v>
      </c>
      <c r="G41" s="9" t="s">
        <v>6707</v>
      </c>
      <c r="H41" s="9" t="s">
        <v>6707</v>
      </c>
      <c r="I41" s="10" t="s">
        <v>6170</v>
      </c>
      <c r="J41" s="21" t="str">
        <f>_xlfn.IFNA(VLOOKUP($H41,'Condomini resident'!$B:$C,1,0),"DA CONTROLLARE")</f>
        <v>DA CONTROLLARE</v>
      </c>
      <c r="K41" s="11" t="str">
        <f>_xlfn.IFNA(VLOOKUP($H41,'Condomini resident'!$B:$C,2,0),"")</f>
        <v/>
      </c>
    </row>
    <row r="42" spans="1:11" x14ac:dyDescent="0.25">
      <c r="A42" s="8" t="s">
        <v>6169</v>
      </c>
      <c r="B42" s="9" t="s">
        <v>6170</v>
      </c>
      <c r="C42" s="9" t="s">
        <v>6708</v>
      </c>
      <c r="D42" s="9" t="s">
        <v>6709</v>
      </c>
      <c r="E42" s="9" t="s">
        <v>23</v>
      </c>
      <c r="F42" s="9" t="s">
        <v>24</v>
      </c>
      <c r="G42" s="9" t="s">
        <v>1932</v>
      </c>
      <c r="H42" s="9">
        <v>94008990361</v>
      </c>
      <c r="I42" s="10" t="s">
        <v>6170</v>
      </c>
      <c r="J42" s="21">
        <f>_xlfn.IFNA(VLOOKUP($H42,'Condomini resident'!$B:$C,1,0),"DA CONTROLLARE")</f>
        <v>94008990361</v>
      </c>
      <c r="K42" s="11" t="str">
        <f>_xlfn.IFNA(VLOOKUP($H42,'Condomini resident'!$B:$C,2,0),"")</f>
        <v>SOLE UNO</v>
      </c>
    </row>
    <row r="43" spans="1:11" x14ac:dyDescent="0.25">
      <c r="A43" s="8" t="s">
        <v>3412</v>
      </c>
      <c r="B43" s="9" t="s">
        <v>3413</v>
      </c>
      <c r="C43" s="9" t="s">
        <v>6710</v>
      </c>
      <c r="D43" s="9" t="s">
        <v>6711</v>
      </c>
      <c r="E43" s="9" t="s">
        <v>23</v>
      </c>
      <c r="F43" s="9" t="s">
        <v>24</v>
      </c>
      <c r="G43" s="9" t="s">
        <v>113</v>
      </c>
      <c r="H43" s="9">
        <v>80007060363</v>
      </c>
      <c r="I43" s="10" t="s">
        <v>3413</v>
      </c>
      <c r="J43" s="21">
        <f>_xlfn.IFNA(VLOOKUP($H43,'Condomini resident'!$B:$C,1,0),"DA CONTROLLARE")</f>
        <v>80007060363</v>
      </c>
      <c r="K43" s="11" t="str">
        <f>_xlfn.IFNA(VLOOKUP($H43,'Condomini resident'!$B:$C,2,0),"")</f>
        <v>SPALLANZANI</v>
      </c>
    </row>
    <row r="44" spans="1:11" x14ac:dyDescent="0.25">
      <c r="A44" s="8" t="s">
        <v>2492</v>
      </c>
      <c r="B44" s="9" t="s">
        <v>2493</v>
      </c>
      <c r="C44" s="9" t="s">
        <v>6712</v>
      </c>
      <c r="D44" s="9" t="s">
        <v>6713</v>
      </c>
      <c r="E44" s="9" t="s">
        <v>23</v>
      </c>
      <c r="F44" s="9" t="s">
        <v>24</v>
      </c>
      <c r="G44" s="9" t="s">
        <v>209</v>
      </c>
      <c r="H44" s="9">
        <v>94036380361</v>
      </c>
      <c r="I44" s="10" t="s">
        <v>2493</v>
      </c>
      <c r="J44" s="21">
        <f>_xlfn.IFNA(VLOOKUP($H44,'Condomini resident'!$B:$C,1,0),"DA CONTROLLARE")</f>
        <v>94036380361</v>
      </c>
      <c r="K44" s="11" t="str">
        <f>_xlfn.IFNA(VLOOKUP($H44,'Condomini resident'!$B:$C,2,0),"")</f>
        <v>TAMBURINI 173</v>
      </c>
    </row>
    <row r="45" spans="1:11" x14ac:dyDescent="0.25">
      <c r="A45" s="8" t="s">
        <v>3937</v>
      </c>
      <c r="B45" s="9" t="s">
        <v>3938</v>
      </c>
      <c r="C45" s="9" t="s">
        <v>6712</v>
      </c>
      <c r="D45" s="9" t="s">
        <v>6714</v>
      </c>
      <c r="E45" s="9" t="s">
        <v>23</v>
      </c>
      <c r="F45" s="9" t="s">
        <v>24</v>
      </c>
      <c r="G45" s="9" t="s">
        <v>908</v>
      </c>
      <c r="H45" s="9">
        <v>80009000367</v>
      </c>
      <c r="I45" s="10" t="s">
        <v>3938</v>
      </c>
      <c r="J45" s="21">
        <f>_xlfn.IFNA(VLOOKUP($H45,'Condomini resident'!$B:$C,1,0),"DA CONTROLLARE")</f>
        <v>80009000367</v>
      </c>
      <c r="K45" s="11" t="str">
        <f>_xlfn.IFNA(VLOOKUP($H45,'Condomini resident'!$B:$C,2,0),"")</f>
        <v>TAMBURINI 169</v>
      </c>
    </row>
    <row r="46" spans="1:11" x14ac:dyDescent="0.25">
      <c r="A46" s="8" t="s">
        <v>2946</v>
      </c>
      <c r="B46" s="9" t="s">
        <v>2947</v>
      </c>
      <c r="C46" s="9" t="s">
        <v>6715</v>
      </c>
      <c r="D46" s="9" t="s">
        <v>6711</v>
      </c>
      <c r="E46" s="9" t="s">
        <v>23</v>
      </c>
      <c r="F46" s="9" t="s">
        <v>24</v>
      </c>
      <c r="G46" s="9" t="s">
        <v>836</v>
      </c>
      <c r="H46" s="9">
        <v>94025550362</v>
      </c>
      <c r="I46" s="10" t="s">
        <v>2947</v>
      </c>
      <c r="J46" s="21">
        <f>_xlfn.IFNA(VLOOKUP($H46,'Condomini resident'!$B:$C,1,0),"DA CONTROLLARE")</f>
        <v>94025550362</v>
      </c>
      <c r="K46" s="11" t="str">
        <f>_xlfn.IFNA(VLOOKUP($H46,'Condomini resident'!$B:$C,2,0),"")</f>
        <v>MONTEFIORINO</v>
      </c>
    </row>
    <row r="47" spans="1:11" x14ac:dyDescent="0.25">
      <c r="A47" s="8" t="s">
        <v>62</v>
      </c>
      <c r="B47" s="9" t="s">
        <v>63</v>
      </c>
      <c r="C47" s="9" t="s">
        <v>6715</v>
      </c>
      <c r="D47" s="9" t="s">
        <v>6716</v>
      </c>
      <c r="E47" s="9" t="s">
        <v>23</v>
      </c>
      <c r="F47" s="9" t="s">
        <v>24</v>
      </c>
      <c r="G47" s="9" t="s">
        <v>65</v>
      </c>
      <c r="H47" s="9">
        <v>94004770361</v>
      </c>
      <c r="I47" s="10" t="s">
        <v>63</v>
      </c>
      <c r="J47" s="21">
        <f>_xlfn.IFNA(VLOOKUP($H47,'Condomini resident'!$B:$C,1,0),"DA CONTROLLARE")</f>
        <v>94004770361</v>
      </c>
      <c r="K47" s="11" t="str">
        <f>_xlfn.IFNA(VLOOKUP($H47,'Condomini resident'!$B:$C,2,0),"")</f>
        <v>VALVERDE</v>
      </c>
    </row>
    <row r="48" spans="1:11" x14ac:dyDescent="0.25">
      <c r="A48" s="8" t="s">
        <v>6717</v>
      </c>
      <c r="B48" s="9" t="s">
        <v>6718</v>
      </c>
      <c r="C48" s="9" t="s">
        <v>6719</v>
      </c>
      <c r="D48" s="9" t="s">
        <v>6720</v>
      </c>
      <c r="E48" s="9" t="s">
        <v>23</v>
      </c>
      <c r="F48" s="9" t="s">
        <v>24</v>
      </c>
      <c r="G48" s="9" t="s">
        <v>1738</v>
      </c>
      <c r="H48" s="9">
        <v>94051070368</v>
      </c>
      <c r="I48" s="10" t="s">
        <v>6718</v>
      </c>
      <c r="J48" s="21">
        <f>_xlfn.IFNA(VLOOKUP($H48,'Condomini resident'!$B:$C,1,0),"DA CONTROLLARE")</f>
        <v>94051070368</v>
      </c>
      <c r="K48" s="11" t="str">
        <f>_xlfn.IFNA(VLOOKUP($H48,'Condomini resident'!$B:$C,2,0),"")</f>
        <v>VECCHIO MULINO</v>
      </c>
    </row>
    <row r="49" spans="1:11" x14ac:dyDescent="0.25">
      <c r="A49" s="8" t="s">
        <v>1123</v>
      </c>
      <c r="B49" s="9" t="s">
        <v>1124</v>
      </c>
      <c r="C49" s="9" t="s">
        <v>6655</v>
      </c>
      <c r="D49" s="9" t="s">
        <v>6721</v>
      </c>
      <c r="E49" s="9" t="s">
        <v>23</v>
      </c>
      <c r="F49" s="9" t="s">
        <v>24</v>
      </c>
      <c r="G49" s="9" t="s">
        <v>1126</v>
      </c>
      <c r="H49" s="9">
        <v>94033070361</v>
      </c>
      <c r="I49" s="10" t="s">
        <v>1124</v>
      </c>
      <c r="J49" s="21">
        <f>_xlfn.IFNA(VLOOKUP($H49,'Condomini resident'!$B:$C,1,0),"DA CONTROLLARE")</f>
        <v>94033070361</v>
      </c>
      <c r="K49" s="11" t="str">
        <f>_xlfn.IFNA(VLOOKUP($H49,'Condomini resident'!$B:$C,2,0),"")</f>
        <v>BRUNELLESCHI - AMENDOLA</v>
      </c>
    </row>
    <row r="50" spans="1:11" x14ac:dyDescent="0.25">
      <c r="A50" s="8" t="s">
        <v>2460</v>
      </c>
      <c r="B50" s="9" t="s">
        <v>2461</v>
      </c>
      <c r="C50" s="9" t="s">
        <v>6722</v>
      </c>
      <c r="D50" s="9" t="s">
        <v>6723</v>
      </c>
      <c r="E50" s="9" t="s">
        <v>1283</v>
      </c>
      <c r="F50" s="9" t="s">
        <v>24</v>
      </c>
      <c r="G50" s="9" t="s">
        <v>2463</v>
      </c>
      <c r="H50" s="9">
        <v>94119280363</v>
      </c>
      <c r="I50" s="10" t="s">
        <v>2461</v>
      </c>
      <c r="J50" s="21">
        <f>_xlfn.IFNA(VLOOKUP($H50,'Condomini resident'!$B:$C,1,0),"DA CONTROLLARE")</f>
        <v>94119280363</v>
      </c>
      <c r="K50" s="11" t="str">
        <f>_xlfn.IFNA(VLOOKUP($H50,'Condomini resident'!$B:$C,2,0),"")</f>
        <v>CICLAMINO</v>
      </c>
    </row>
    <row r="51" spans="1:11" x14ac:dyDescent="0.25">
      <c r="A51" s="8" t="s">
        <v>5901</v>
      </c>
      <c r="B51" s="9" t="s">
        <v>5902</v>
      </c>
      <c r="C51" s="9" t="s">
        <v>6724</v>
      </c>
      <c r="D51" s="9" t="s">
        <v>6725</v>
      </c>
      <c r="E51" s="9" t="s">
        <v>1396</v>
      </c>
      <c r="F51" s="9" t="s">
        <v>24</v>
      </c>
      <c r="G51" s="9" t="s">
        <v>5904</v>
      </c>
      <c r="H51" s="9">
        <v>94032030366</v>
      </c>
      <c r="I51" s="10" t="s">
        <v>5902</v>
      </c>
      <c r="J51" s="21" t="str">
        <f>_xlfn.IFNA(VLOOKUP($H51,'Condomini resident'!$B:$C,1,0),"DA CONTROLLARE")</f>
        <v>DA CONTROLLARE</v>
      </c>
      <c r="K51" s="11" t="str">
        <f>_xlfn.IFNA(VLOOKUP($H51,'Condomini resident'!$B:$C,2,0),"")</f>
        <v/>
      </c>
    </row>
    <row r="52" spans="1:11" x14ac:dyDescent="0.25">
      <c r="A52" s="8" t="s">
        <v>2983</v>
      </c>
      <c r="B52" s="9" t="s">
        <v>2984</v>
      </c>
      <c r="C52" s="9" t="s">
        <v>6648</v>
      </c>
      <c r="D52" s="9" t="s">
        <v>6650</v>
      </c>
      <c r="E52" s="9" t="s">
        <v>23</v>
      </c>
      <c r="F52" s="9" t="s">
        <v>24</v>
      </c>
      <c r="G52" s="9" t="s">
        <v>185</v>
      </c>
      <c r="H52" s="9">
        <v>80019980368</v>
      </c>
      <c r="I52" s="10" t="s">
        <v>2984</v>
      </c>
      <c r="J52" s="21">
        <f>_xlfn.IFNA(VLOOKUP($H52,'Condomini resident'!$B:$C,1,0),"DA CONTROLLARE")</f>
        <v>80019980368</v>
      </c>
      <c r="K52" s="11" t="str">
        <f>_xlfn.IFNA(VLOOKUP($H52,'Condomini resident'!$B:$C,2,0),"")</f>
        <v>DONATELLO C</v>
      </c>
    </row>
    <row r="53" spans="1:11" x14ac:dyDescent="0.25">
      <c r="A53" s="8" t="s">
        <v>3722</v>
      </c>
      <c r="B53" s="9" t="s">
        <v>3723</v>
      </c>
      <c r="C53" s="9" t="s">
        <v>6657</v>
      </c>
      <c r="D53" s="9" t="s">
        <v>6658</v>
      </c>
      <c r="E53" s="9" t="s">
        <v>23</v>
      </c>
      <c r="F53" s="9" t="s">
        <v>24</v>
      </c>
      <c r="G53" s="9" t="s">
        <v>789</v>
      </c>
      <c r="H53" s="9">
        <v>94003450361</v>
      </c>
      <c r="I53" s="10" t="s">
        <v>3723</v>
      </c>
      <c r="J53" s="21">
        <f>_xlfn.IFNA(VLOOKUP($H53,'Condomini resident'!$B:$C,1,0),"DA CONTROLLARE")</f>
        <v>94003450361</v>
      </c>
      <c r="K53" s="11" t="str">
        <f>_xlfn.IFNA(VLOOKUP($H53,'Condomini resident'!$B:$C,2,0),"")</f>
        <v>GINO NASI</v>
      </c>
    </row>
    <row r="54" spans="1:11" x14ac:dyDescent="0.25">
      <c r="A54" s="8" t="s">
        <v>3386</v>
      </c>
      <c r="B54" s="9" t="s">
        <v>3387</v>
      </c>
      <c r="C54" s="9" t="s">
        <v>6657</v>
      </c>
      <c r="D54" s="9" t="s">
        <v>6726</v>
      </c>
      <c r="E54" s="9" t="s">
        <v>23</v>
      </c>
      <c r="F54" s="9" t="s">
        <v>24</v>
      </c>
      <c r="G54" s="9" t="s">
        <v>789</v>
      </c>
      <c r="H54" s="9">
        <v>94003450361</v>
      </c>
      <c r="I54" s="10" t="s">
        <v>3387</v>
      </c>
      <c r="J54" s="21">
        <f>_xlfn.IFNA(VLOOKUP($H54,'Condomini resident'!$B:$C,1,0),"DA CONTROLLARE")</f>
        <v>94003450361</v>
      </c>
      <c r="K54" s="11" t="str">
        <f>_xlfn.IFNA(VLOOKUP($H54,'Condomini resident'!$B:$C,2,0),"")</f>
        <v>GINO NASI</v>
      </c>
    </row>
    <row r="55" spans="1:11" x14ac:dyDescent="0.25">
      <c r="A55" s="8" t="s">
        <v>6727</v>
      </c>
      <c r="B55" s="9" t="s">
        <v>6728</v>
      </c>
      <c r="C55" s="9" t="s">
        <v>6665</v>
      </c>
      <c r="D55" s="9" t="s">
        <v>6666</v>
      </c>
      <c r="E55" s="9" t="s">
        <v>23</v>
      </c>
      <c r="F55" s="9" t="s">
        <v>24</v>
      </c>
      <c r="G55" s="9" t="s">
        <v>927</v>
      </c>
      <c r="H55" s="9">
        <v>94022980364</v>
      </c>
      <c r="I55" s="10" t="s">
        <v>6728</v>
      </c>
      <c r="J55" s="21">
        <f>_xlfn.IFNA(VLOOKUP($H55,'Condomini resident'!$B:$C,1,0),"DA CONTROLLARE")</f>
        <v>94022980364</v>
      </c>
      <c r="K55" s="11" t="str">
        <f>_xlfn.IFNA(VLOOKUP($H55,'Condomini resident'!$B:$C,2,0),"")</f>
        <v>IMMOBILIARE EST 6</v>
      </c>
    </row>
    <row r="56" spans="1:11" x14ac:dyDescent="0.25">
      <c r="A56" s="8" t="s">
        <v>1769</v>
      </c>
      <c r="B56" s="9" t="s">
        <v>1770</v>
      </c>
      <c r="C56" s="9" t="s">
        <v>6729</v>
      </c>
      <c r="D56" s="9" t="s">
        <v>6730</v>
      </c>
      <c r="E56" s="9" t="s">
        <v>23</v>
      </c>
      <c r="F56" s="9" t="s">
        <v>24</v>
      </c>
      <c r="G56" s="9" t="s">
        <v>959</v>
      </c>
      <c r="H56" s="9">
        <v>94033720361</v>
      </c>
      <c r="I56" s="10" t="s">
        <v>1770</v>
      </c>
      <c r="J56" s="21">
        <f>_xlfn.IFNA(VLOOKUP($H56,'Condomini resident'!$B:$C,1,0),"DA CONTROLLARE")</f>
        <v>94033720361</v>
      </c>
      <c r="K56" s="11" t="str">
        <f>_xlfn.IFNA(VLOOKUP($H56,'Condomini resident'!$B:$C,2,0),"")</f>
        <v>LANA ang.VIA VACCARI</v>
      </c>
    </row>
    <row r="57" spans="1:11" x14ac:dyDescent="0.25">
      <c r="A57" s="8" t="s">
        <v>857</v>
      </c>
      <c r="B57" s="9" t="s">
        <v>858</v>
      </c>
      <c r="C57" s="9" t="s">
        <v>6731</v>
      </c>
      <c r="D57" s="9" t="s">
        <v>6678</v>
      </c>
      <c r="E57" s="9" t="s">
        <v>23</v>
      </c>
      <c r="F57" s="9" t="s">
        <v>24</v>
      </c>
      <c r="G57" s="9" t="s">
        <v>860</v>
      </c>
      <c r="H57" s="9">
        <v>94065230362</v>
      </c>
      <c r="I57" s="10" t="s">
        <v>858</v>
      </c>
      <c r="J57" s="21">
        <f>_xlfn.IFNA(VLOOKUP($H57,'Condomini resident'!$B:$C,1,0),"DA CONTROLLARE")</f>
        <v>94065230362</v>
      </c>
      <c r="K57" s="11" t="str">
        <f>_xlfn.IFNA(VLOOKUP($H57,'Condomini resident'!$B:$C,2,0),"")</f>
        <v>SIGNORELLI 63</v>
      </c>
    </row>
    <row r="58" spans="1:11" x14ac:dyDescent="0.25">
      <c r="A58" s="8" t="s">
        <v>6732</v>
      </c>
      <c r="B58" s="9" t="s">
        <v>6733</v>
      </c>
      <c r="C58" s="9" t="s">
        <v>6665</v>
      </c>
      <c r="D58" s="9" t="s">
        <v>6666</v>
      </c>
      <c r="E58" s="9" t="s">
        <v>23</v>
      </c>
      <c r="F58" s="9" t="s">
        <v>24</v>
      </c>
      <c r="G58" s="9" t="s">
        <v>927</v>
      </c>
      <c r="H58" s="9">
        <v>94022980364</v>
      </c>
      <c r="I58" s="10" t="s">
        <v>6733</v>
      </c>
      <c r="J58" s="21">
        <f>_xlfn.IFNA(VLOOKUP($H58,'Condomini resident'!$B:$C,1,0),"DA CONTROLLARE")</f>
        <v>94022980364</v>
      </c>
      <c r="K58" s="11" t="str">
        <f>_xlfn.IFNA(VLOOKUP($H58,'Condomini resident'!$B:$C,2,0),"")</f>
        <v>IMMOBILIARE EST 6</v>
      </c>
    </row>
    <row r="59" spans="1:11" x14ac:dyDescent="0.25">
      <c r="A59" s="8" t="s">
        <v>2060</v>
      </c>
      <c r="B59" s="9" t="s">
        <v>2061</v>
      </c>
      <c r="C59" s="9" t="s">
        <v>6734</v>
      </c>
      <c r="D59" s="9" t="s">
        <v>6716</v>
      </c>
      <c r="E59" s="9" t="s">
        <v>23</v>
      </c>
      <c r="F59" s="9" t="s">
        <v>24</v>
      </c>
      <c r="G59" s="9" t="s">
        <v>2063</v>
      </c>
      <c r="H59" s="9">
        <v>94071970365</v>
      </c>
      <c r="I59" s="10" t="s">
        <v>2061</v>
      </c>
      <c r="J59" s="21">
        <f>_xlfn.IFNA(VLOOKUP($H59,'Condomini resident'!$B:$C,1,0),"DA CONTROLLARE")</f>
        <v>94071970365</v>
      </c>
      <c r="K59" s="11" t="str">
        <f>_xlfn.IFNA(VLOOKUP($H59,'Condomini resident'!$B:$C,2,0),"")</f>
        <v>RIGHI</v>
      </c>
    </row>
    <row r="60" spans="1:11" x14ac:dyDescent="0.25">
      <c r="A60" s="8" t="s">
        <v>5780</v>
      </c>
      <c r="B60" s="9" t="s">
        <v>5781</v>
      </c>
      <c r="C60" s="9" t="s">
        <v>6735</v>
      </c>
      <c r="D60" s="9" t="s">
        <v>6736</v>
      </c>
      <c r="E60" s="9" t="s">
        <v>23</v>
      </c>
      <c r="F60" s="9" t="s">
        <v>24</v>
      </c>
      <c r="G60" s="9" t="s">
        <v>1532</v>
      </c>
      <c r="H60" s="9">
        <v>94009810360</v>
      </c>
      <c r="I60" s="10" t="s">
        <v>5781</v>
      </c>
      <c r="J60" s="21">
        <f>_xlfn.IFNA(VLOOKUP($H60,'Condomini resident'!$B:$C,1,0),"DA CONTROLLARE")</f>
        <v>94009810360</v>
      </c>
      <c r="K60" s="11" t="str">
        <f>_xlfn.IFNA(VLOOKUP($H60,'Condomini resident'!$B:$C,2,0),"")</f>
        <v>LOTTO V</v>
      </c>
    </row>
    <row r="61" spans="1:11" x14ac:dyDescent="0.25">
      <c r="A61" s="8" t="s">
        <v>1735</v>
      </c>
      <c r="B61" s="9" t="s">
        <v>1736</v>
      </c>
      <c r="C61" s="9" t="s">
        <v>6719</v>
      </c>
      <c r="D61" s="9" t="s">
        <v>6737</v>
      </c>
      <c r="E61" s="9" t="s">
        <v>23</v>
      </c>
      <c r="F61" s="9" t="s">
        <v>24</v>
      </c>
      <c r="G61" s="9" t="s">
        <v>1738</v>
      </c>
      <c r="H61" s="9">
        <v>94051070368</v>
      </c>
      <c r="I61" s="10" t="s">
        <v>1736</v>
      </c>
      <c r="J61" s="21">
        <f>_xlfn.IFNA(VLOOKUP($H61,'Condomini resident'!$B:$C,1,0),"DA CONTROLLARE")</f>
        <v>94051070368</v>
      </c>
      <c r="K61" s="11" t="str">
        <f>_xlfn.IFNA(VLOOKUP($H61,'Condomini resident'!$B:$C,2,0),"")</f>
        <v>VECCHIO MULINO</v>
      </c>
    </row>
    <row r="62" spans="1:11" x14ac:dyDescent="0.25">
      <c r="A62" s="8" t="s">
        <v>6342</v>
      </c>
      <c r="B62" s="9" t="s">
        <v>6738</v>
      </c>
      <c r="C62" s="9" t="s">
        <v>6739</v>
      </c>
      <c r="D62" s="9" t="s">
        <v>6740</v>
      </c>
      <c r="E62" s="9" t="s">
        <v>23</v>
      </c>
      <c r="F62" s="9" t="s">
        <v>24</v>
      </c>
      <c r="G62" s="9" t="s">
        <v>6345</v>
      </c>
      <c r="H62" s="9">
        <v>94101550369</v>
      </c>
      <c r="I62" s="10" t="s">
        <v>6738</v>
      </c>
      <c r="J62" s="21">
        <f>_xlfn.IFNA(VLOOKUP($H62,'Condomini resident'!$B:$C,1,0),"DA CONTROLLARE")</f>
        <v>94101550369</v>
      </c>
      <c r="K62" s="11" t="str">
        <f>_xlfn.IFNA(VLOOKUP($H62,'Condomini resident'!$B:$C,2,0),"")</f>
        <v>RUA PIOPPA 19</v>
      </c>
    </row>
    <row r="63" spans="1:11" x14ac:dyDescent="0.25">
      <c r="A63" s="8" t="s">
        <v>385</v>
      </c>
      <c r="B63" s="9" t="s">
        <v>6738</v>
      </c>
      <c r="C63" s="9" t="s">
        <v>6741</v>
      </c>
      <c r="D63" s="9" t="s">
        <v>6632</v>
      </c>
      <c r="E63" s="9" t="s">
        <v>23</v>
      </c>
      <c r="F63" s="9" t="s">
        <v>24</v>
      </c>
      <c r="G63" s="9" t="s">
        <v>388</v>
      </c>
      <c r="H63" s="9">
        <v>94093300369</v>
      </c>
      <c r="I63" s="10" t="s">
        <v>6738</v>
      </c>
      <c r="J63" s="21">
        <f>_xlfn.IFNA(VLOOKUP($H63,'Condomini resident'!$B:$C,1,0),"DA CONTROLLARE")</f>
        <v>94093300369</v>
      </c>
      <c r="K63" s="11" t="str">
        <f>_xlfn.IFNA(VLOOKUP($H63,'Condomini resident'!$B:$C,2,0),"")</f>
        <v>PACINOTTI 11</v>
      </c>
    </row>
    <row r="64" spans="1:11" x14ac:dyDescent="0.25">
      <c r="A64" s="8" t="s">
        <v>3967</v>
      </c>
      <c r="B64" s="9" t="s">
        <v>6738</v>
      </c>
      <c r="C64" s="9" t="s">
        <v>6742</v>
      </c>
      <c r="D64" s="9" t="s">
        <v>6743</v>
      </c>
      <c r="E64" s="9" t="s">
        <v>23</v>
      </c>
      <c r="F64" s="9" t="s">
        <v>24</v>
      </c>
      <c r="G64" s="9" t="s">
        <v>3970</v>
      </c>
      <c r="H64" s="9">
        <v>94044500364</v>
      </c>
      <c r="I64" s="10" t="s">
        <v>6738</v>
      </c>
      <c r="J64" s="21">
        <f>_xlfn.IFNA(VLOOKUP($H64,'Condomini resident'!$B:$C,1,0),"DA CONTROLLARE")</f>
        <v>94044500364</v>
      </c>
      <c r="K64" s="11" t="str">
        <f>_xlfn.IFNA(VLOOKUP($H64,'Condomini resident'!$B:$C,2,0),"")</f>
        <v>I GIARDINI</v>
      </c>
    </row>
    <row r="65" spans="1:11" x14ac:dyDescent="0.25">
      <c r="A65" s="8" t="s">
        <v>6744</v>
      </c>
      <c r="B65" s="9" t="s">
        <v>6738</v>
      </c>
      <c r="C65" s="9" t="s">
        <v>6745</v>
      </c>
      <c r="D65" s="9" t="s">
        <v>6746</v>
      </c>
      <c r="E65" s="9" t="s">
        <v>23</v>
      </c>
      <c r="F65" s="9" t="s">
        <v>24</v>
      </c>
      <c r="G65" s="9" t="s">
        <v>284</v>
      </c>
      <c r="H65" s="9">
        <v>80015330360</v>
      </c>
      <c r="I65" s="10" t="s">
        <v>6738</v>
      </c>
      <c r="J65" s="21">
        <f>_xlfn.IFNA(VLOOKUP($H65,'Condomini resident'!$B:$C,1,0),"DA CONTROLLARE")</f>
        <v>80015330360</v>
      </c>
      <c r="K65" s="11" t="str">
        <f>_xlfn.IFNA(VLOOKUP($H65,'Condomini resident'!$B:$C,2,0),"")</f>
        <v>EX GESCAL</v>
      </c>
    </row>
    <row r="66" spans="1:11" x14ac:dyDescent="0.25">
      <c r="A66" s="8" t="s">
        <v>1377</v>
      </c>
      <c r="B66" s="9" t="s">
        <v>6738</v>
      </c>
      <c r="C66" s="9" t="s">
        <v>6747</v>
      </c>
      <c r="D66" s="9" t="s">
        <v>6627</v>
      </c>
      <c r="E66" s="9" t="s">
        <v>23</v>
      </c>
      <c r="F66" s="9" t="s">
        <v>24</v>
      </c>
      <c r="G66" s="9" t="s">
        <v>1380</v>
      </c>
      <c r="H66" s="9">
        <v>94090300362</v>
      </c>
      <c r="I66" s="10" t="s">
        <v>6738</v>
      </c>
      <c r="J66" s="21">
        <f>_xlfn.IFNA(VLOOKUP($H66,'Condomini resident'!$B:$C,1,0),"DA CONTROLLARE")</f>
        <v>94090300362</v>
      </c>
      <c r="K66" s="11" t="str">
        <f>_xlfn.IFNA(VLOOKUP($H66,'Condomini resident'!$B:$C,2,0),"")</f>
        <v>TOTI 45</v>
      </c>
    </row>
    <row r="67" spans="1:11" x14ac:dyDescent="0.25">
      <c r="A67" s="8" t="s">
        <v>2844</v>
      </c>
      <c r="B67" s="9" t="s">
        <v>2845</v>
      </c>
      <c r="C67" s="9" t="s">
        <v>6635</v>
      </c>
      <c r="D67" s="9" t="s">
        <v>6748</v>
      </c>
      <c r="E67" s="9" t="s">
        <v>23</v>
      </c>
      <c r="F67" s="9" t="s">
        <v>24</v>
      </c>
      <c r="G67" s="9" t="s">
        <v>2847</v>
      </c>
      <c r="H67" s="9">
        <v>94082130363</v>
      </c>
      <c r="I67" s="10" t="s">
        <v>2845</v>
      </c>
      <c r="J67" s="21">
        <f>_xlfn.IFNA(VLOOKUP($H67,'Condomini resident'!$B:$C,1,0),"DA CONTROLLARE")</f>
        <v>94082130363</v>
      </c>
      <c r="K67" s="11" t="str">
        <f>_xlfn.IFNA(VLOOKUP($H67,'Condomini resident'!$B:$C,2,0),"")</f>
        <v>GIACINTI</v>
      </c>
    </row>
    <row r="68" spans="1:11" x14ac:dyDescent="0.25">
      <c r="A68" s="8" t="s">
        <v>3782</v>
      </c>
      <c r="B68" s="9" t="s">
        <v>3783</v>
      </c>
      <c r="C68" s="9" t="s">
        <v>6749</v>
      </c>
      <c r="D68" s="9" t="s">
        <v>6652</v>
      </c>
      <c r="E68" s="9" t="s">
        <v>23</v>
      </c>
      <c r="F68" s="9" t="s">
        <v>24</v>
      </c>
      <c r="G68" s="9" t="s">
        <v>3785</v>
      </c>
      <c r="H68" s="9">
        <v>94008280367</v>
      </c>
      <c r="I68" s="10" t="s">
        <v>3783</v>
      </c>
      <c r="J68" s="21">
        <f>_xlfn.IFNA(VLOOKUP($H68,'Condomini resident'!$B:$C,1,0),"DA CONTROLLARE")</f>
        <v>94008280367</v>
      </c>
      <c r="K68" s="11" t="str">
        <f>_xlfn.IFNA(VLOOKUP($H68,'Condomini resident'!$B:$C,2,0),"")</f>
        <v>BONASI 5</v>
      </c>
    </row>
    <row r="69" spans="1:11" x14ac:dyDescent="0.25">
      <c r="A69" s="8" t="s">
        <v>4858</v>
      </c>
      <c r="B69" s="9" t="s">
        <v>3783</v>
      </c>
      <c r="C69" s="9" t="s">
        <v>6749</v>
      </c>
      <c r="D69" s="9" t="s">
        <v>6652</v>
      </c>
      <c r="E69" s="9" t="s">
        <v>23</v>
      </c>
      <c r="F69" s="9" t="s">
        <v>24</v>
      </c>
      <c r="G69" s="9" t="s">
        <v>3785</v>
      </c>
      <c r="H69" s="9">
        <v>94008280367</v>
      </c>
      <c r="I69" s="10" t="s">
        <v>3783</v>
      </c>
      <c r="J69" s="21">
        <f>_xlfn.IFNA(VLOOKUP($H69,'Condomini resident'!$B:$C,1,0),"DA CONTROLLARE")</f>
        <v>94008280367</v>
      </c>
      <c r="K69" s="11" t="str">
        <f>_xlfn.IFNA(VLOOKUP($H69,'Condomini resident'!$B:$C,2,0),"")</f>
        <v>BONASI 5</v>
      </c>
    </row>
    <row r="70" spans="1:11" x14ac:dyDescent="0.25">
      <c r="A70" s="8" t="s">
        <v>3248</v>
      </c>
      <c r="B70" s="9" t="s">
        <v>3249</v>
      </c>
      <c r="C70" s="9" t="s">
        <v>6750</v>
      </c>
      <c r="D70" s="9" t="s">
        <v>6751</v>
      </c>
      <c r="E70" s="9" t="s">
        <v>23</v>
      </c>
      <c r="F70" s="9" t="s">
        <v>24</v>
      </c>
      <c r="G70" s="9" t="s">
        <v>3251</v>
      </c>
      <c r="H70" s="9">
        <v>94109320369</v>
      </c>
      <c r="I70" s="10" t="s">
        <v>3249</v>
      </c>
      <c r="J70" s="21">
        <f>_xlfn.IFNA(VLOOKUP($H70,'Condomini resident'!$B:$C,1,0),"DA CONTROLLARE")</f>
        <v>94109320369</v>
      </c>
      <c r="K70" s="11" t="str">
        <f>_xlfn.IFNA(VLOOKUP($H70,'Condomini resident'!$B:$C,2,0),"")</f>
        <v>CORSO ADRIANO 82-84</v>
      </c>
    </row>
    <row r="71" spans="1:11" x14ac:dyDescent="0.25">
      <c r="A71" s="8" t="s">
        <v>190</v>
      </c>
      <c r="B71" s="9" t="s">
        <v>191</v>
      </c>
      <c r="C71" s="9" t="s">
        <v>6752</v>
      </c>
      <c r="D71" s="9" t="s">
        <v>6753</v>
      </c>
      <c r="E71" s="9" t="s">
        <v>23</v>
      </c>
      <c r="F71" s="9" t="s">
        <v>24</v>
      </c>
      <c r="G71" s="9" t="s">
        <v>193</v>
      </c>
      <c r="H71" s="9">
        <v>94031660361</v>
      </c>
      <c r="I71" s="10" t="s">
        <v>191</v>
      </c>
      <c r="J71" s="21">
        <f>_xlfn.IFNA(VLOOKUP($H71,'Condomini resident'!$B:$C,1,0),"DA CONTROLLARE")</f>
        <v>94031660361</v>
      </c>
      <c r="K71" s="11" t="str">
        <f>_xlfn.IFNA(VLOOKUP($H71,'Condomini resident'!$B:$C,2,0),"")</f>
        <v>AGNINI</v>
      </c>
    </row>
    <row r="72" spans="1:11" x14ac:dyDescent="0.25">
      <c r="A72" s="8" t="s">
        <v>2134</v>
      </c>
      <c r="B72" s="9" t="s">
        <v>2135</v>
      </c>
      <c r="C72" s="9" t="s">
        <v>6754</v>
      </c>
      <c r="D72" s="9" t="s">
        <v>6755</v>
      </c>
      <c r="E72" s="9" t="s">
        <v>23</v>
      </c>
      <c r="F72" s="9" t="s">
        <v>24</v>
      </c>
      <c r="G72" s="9" t="s">
        <v>2137</v>
      </c>
      <c r="H72" s="9">
        <v>94111140367</v>
      </c>
      <c r="I72" s="10" t="s">
        <v>2135</v>
      </c>
      <c r="J72" s="21">
        <f>_xlfn.IFNA(VLOOKUP($H72,'Condomini resident'!$B:$C,1,0),"DA CONTROLLARE")</f>
        <v>94111140367</v>
      </c>
      <c r="K72" s="11" t="str">
        <f>_xlfn.IFNA(VLOOKUP($H72,'Condomini resident'!$B:$C,2,0),"")</f>
        <v>ALBA</v>
      </c>
    </row>
    <row r="73" spans="1:11" x14ac:dyDescent="0.25">
      <c r="A73" s="8" t="s">
        <v>4847</v>
      </c>
      <c r="B73" s="9" t="s">
        <v>4848</v>
      </c>
      <c r="C73" s="9" t="s">
        <v>6756</v>
      </c>
      <c r="D73" s="9" t="s">
        <v>6757</v>
      </c>
      <c r="E73" s="9" t="s">
        <v>23</v>
      </c>
      <c r="F73" s="9" t="s">
        <v>24</v>
      </c>
      <c r="G73" s="9" t="s">
        <v>2735</v>
      </c>
      <c r="H73" s="9">
        <v>94029290361</v>
      </c>
      <c r="I73" s="10" t="s">
        <v>4848</v>
      </c>
      <c r="J73" s="21" t="str">
        <f>_xlfn.IFNA(VLOOKUP($H73,'Condomini resident'!$B:$C,1,0),"DA CONTROLLARE")</f>
        <v>DA CONTROLLARE</v>
      </c>
      <c r="K73" s="11" t="str">
        <f>_xlfn.IFNA(VLOOKUP($H73,'Condomini resident'!$B:$C,2,0),"")</f>
        <v/>
      </c>
    </row>
    <row r="74" spans="1:11" x14ac:dyDescent="0.25">
      <c r="A74" s="8" t="s">
        <v>2732</v>
      </c>
      <c r="B74" s="9" t="s">
        <v>2733</v>
      </c>
      <c r="C74" s="9" t="s">
        <v>6758</v>
      </c>
      <c r="D74" s="9" t="s">
        <v>6684</v>
      </c>
      <c r="E74" s="9" t="s">
        <v>23</v>
      </c>
      <c r="F74" s="9" t="s">
        <v>24</v>
      </c>
      <c r="G74" s="9" t="s">
        <v>2735</v>
      </c>
      <c r="H74" s="9">
        <v>94029290361</v>
      </c>
      <c r="I74" s="10" t="s">
        <v>2733</v>
      </c>
      <c r="J74" s="21" t="str">
        <f>_xlfn.IFNA(VLOOKUP($H74,'Condomini resident'!$B:$C,1,0),"DA CONTROLLARE")</f>
        <v>DA CONTROLLARE</v>
      </c>
      <c r="K74" s="11" t="str">
        <f>_xlfn.IFNA(VLOOKUP($H74,'Condomini resident'!$B:$C,2,0),"")</f>
        <v/>
      </c>
    </row>
    <row r="75" spans="1:11" x14ac:dyDescent="0.25">
      <c r="A75" s="8" t="s">
        <v>1434</v>
      </c>
      <c r="B75" s="9" t="s">
        <v>1435</v>
      </c>
      <c r="C75" s="9" t="s">
        <v>6759</v>
      </c>
      <c r="D75" s="9" t="s">
        <v>6760</v>
      </c>
      <c r="E75" s="9" t="s">
        <v>23</v>
      </c>
      <c r="F75" s="9" t="s">
        <v>24</v>
      </c>
      <c r="G75" s="9" t="s">
        <v>468</v>
      </c>
      <c r="H75" s="9">
        <v>94009250369</v>
      </c>
      <c r="I75" s="10" t="s">
        <v>1435</v>
      </c>
      <c r="J75" s="21">
        <f>_xlfn.IFNA(VLOOKUP($H75,'Condomini resident'!$B:$C,1,0),"DA CONTROLLARE")</f>
        <v>94009250369</v>
      </c>
      <c r="K75" s="11" t="str">
        <f>_xlfn.IFNA(VLOOKUP($H75,'Condomini resident'!$B:$C,2,0),"")</f>
        <v>PIAZZA 15</v>
      </c>
    </row>
    <row r="76" spans="1:11" x14ac:dyDescent="0.25">
      <c r="A76" s="8" t="s">
        <v>17</v>
      </c>
      <c r="B76" s="9" t="s">
        <v>21</v>
      </c>
      <c r="C76" s="9" t="s">
        <v>6644</v>
      </c>
      <c r="D76" s="9" t="s">
        <v>6645</v>
      </c>
      <c r="E76" s="9" t="s">
        <v>23</v>
      </c>
      <c r="F76" s="9" t="s">
        <v>24</v>
      </c>
      <c r="G76" s="9" t="s">
        <v>25</v>
      </c>
      <c r="H76" s="9">
        <v>94009630362</v>
      </c>
      <c r="I76" s="10" t="s">
        <v>21</v>
      </c>
      <c r="J76" s="21">
        <f>_xlfn.IFNA(VLOOKUP($H76,'Condomini resident'!$B:$C,1,0),"DA CONTROLLARE")</f>
        <v>94009630362</v>
      </c>
      <c r="K76" s="11" t="str">
        <f>_xlfn.IFNA(VLOOKUP($H76,'Condomini resident'!$B:$C,2,0),"")</f>
        <v>ALLEGRETTI</v>
      </c>
    </row>
    <row r="77" spans="1:11" x14ac:dyDescent="0.25">
      <c r="A77" s="8" t="s">
        <v>580</v>
      </c>
      <c r="B77" s="9" t="s">
        <v>581</v>
      </c>
      <c r="C77" s="9" t="s">
        <v>6761</v>
      </c>
      <c r="D77" s="9" t="s">
        <v>6762</v>
      </c>
      <c r="E77" s="9" t="s">
        <v>23</v>
      </c>
      <c r="F77" s="9" t="s">
        <v>24</v>
      </c>
      <c r="G77" s="9" t="s">
        <v>583</v>
      </c>
      <c r="H77" s="9">
        <v>80025860364</v>
      </c>
      <c r="I77" s="10" t="s">
        <v>581</v>
      </c>
      <c r="J77" s="21">
        <f>_xlfn.IFNA(VLOOKUP($H77,'Condomini resident'!$B:$C,1,0),"DA CONTROLLARE")</f>
        <v>80025860364</v>
      </c>
      <c r="K77" s="11" t="str">
        <f>_xlfn.IFNA(VLOOKUP($H77,'Condomini resident'!$B:$C,2,0),"")</f>
        <v>ALLEGRI</v>
      </c>
    </row>
    <row r="78" spans="1:11" x14ac:dyDescent="0.25">
      <c r="A78" s="8" t="s">
        <v>3611</v>
      </c>
      <c r="B78" s="9" t="s">
        <v>3612</v>
      </c>
      <c r="C78" s="9" t="s">
        <v>6763</v>
      </c>
      <c r="D78" s="9" t="s">
        <v>6736</v>
      </c>
      <c r="E78" s="9" t="s">
        <v>265</v>
      </c>
      <c r="F78" s="9" t="s">
        <v>24</v>
      </c>
      <c r="G78" s="9" t="s">
        <v>3614</v>
      </c>
      <c r="H78" s="9">
        <v>94126460362</v>
      </c>
      <c r="I78" s="10" t="s">
        <v>3612</v>
      </c>
      <c r="J78" s="21">
        <f>_xlfn.IFNA(VLOOKUP($H78,'Condomini resident'!$B:$C,1,0),"DA CONTROLLARE")</f>
        <v>94126460362</v>
      </c>
      <c r="K78" s="11" t="str">
        <f>_xlfn.IFNA(VLOOKUP($H78,'Condomini resident'!$B:$C,2,0),"")</f>
        <v>AMBRA</v>
      </c>
    </row>
    <row r="79" spans="1:11" x14ac:dyDescent="0.25">
      <c r="A79" s="8" t="s">
        <v>6764</v>
      </c>
      <c r="B79" s="9" t="s">
        <v>2616</v>
      </c>
      <c r="C79" s="9" t="s">
        <v>6765</v>
      </c>
      <c r="D79" s="9" t="s">
        <v>6760</v>
      </c>
      <c r="E79" s="9" t="s">
        <v>23</v>
      </c>
      <c r="F79" s="9" t="s">
        <v>24</v>
      </c>
      <c r="G79" s="9" t="s">
        <v>6766</v>
      </c>
      <c r="H79" s="9">
        <v>94109390363</v>
      </c>
      <c r="I79" s="10" t="s">
        <v>2616</v>
      </c>
      <c r="J79" s="21" t="str">
        <f>_xlfn.IFNA(VLOOKUP($H79,'Condomini resident'!$B:$C,1,0),"DA CONTROLLARE")</f>
        <v>DA CONTROLLARE</v>
      </c>
      <c r="K79" s="11" t="str">
        <f>_xlfn.IFNA(VLOOKUP($H79,'Condomini resident'!$B:$C,2,0),"")</f>
        <v/>
      </c>
    </row>
    <row r="80" spans="1:11" x14ac:dyDescent="0.25">
      <c r="A80" s="8" t="s">
        <v>2615</v>
      </c>
      <c r="B80" s="9" t="s">
        <v>2616</v>
      </c>
      <c r="C80" s="9" t="s">
        <v>6765</v>
      </c>
      <c r="D80" s="9" t="s">
        <v>6767</v>
      </c>
      <c r="E80" s="9" t="s">
        <v>23</v>
      </c>
      <c r="F80" s="9" t="s">
        <v>24</v>
      </c>
      <c r="G80" s="9" t="s">
        <v>2618</v>
      </c>
      <c r="H80" s="9">
        <v>94109390362</v>
      </c>
      <c r="I80" s="10" t="s">
        <v>2616</v>
      </c>
      <c r="J80" s="21">
        <f>_xlfn.IFNA(VLOOKUP($H80,'Condomini resident'!$B:$C,1,0),"DA CONTROLLARE")</f>
        <v>94109390362</v>
      </c>
      <c r="K80" s="11" t="str">
        <f>_xlfn.IFNA(VLOOKUP($H80,'Condomini resident'!$B:$C,2,0),"")</f>
        <v>AMENDOLA 3</v>
      </c>
    </row>
    <row r="81" spans="1:11" x14ac:dyDescent="0.25">
      <c r="A81" s="8" t="s">
        <v>3639</v>
      </c>
      <c r="B81" s="9" t="s">
        <v>3640</v>
      </c>
      <c r="C81" s="9" t="s">
        <v>6741</v>
      </c>
      <c r="D81" s="9" t="s">
        <v>6760</v>
      </c>
      <c r="E81" s="9" t="s">
        <v>23</v>
      </c>
      <c r="F81" s="9" t="s">
        <v>24</v>
      </c>
      <c r="G81" s="9" t="s">
        <v>3642</v>
      </c>
      <c r="H81" s="9">
        <v>94002060369</v>
      </c>
      <c r="I81" s="10" t="s">
        <v>3640</v>
      </c>
      <c r="J81" s="21">
        <f>_xlfn.IFNA(VLOOKUP($H81,'Condomini resident'!$B:$C,1,0),"DA CONTROLLARE")</f>
        <v>94002060369</v>
      </c>
      <c r="K81" s="11" t="str">
        <f>_xlfn.IFNA(VLOOKUP($H81,'Condomini resident'!$B:$C,2,0),"")</f>
        <v>PACINOTTI</v>
      </c>
    </row>
    <row r="82" spans="1:11" x14ac:dyDescent="0.25">
      <c r="A82" s="8" t="s">
        <v>4363</v>
      </c>
      <c r="B82" s="9" t="s">
        <v>4364</v>
      </c>
      <c r="C82" s="9" t="s">
        <v>6768</v>
      </c>
      <c r="D82" s="9" t="s">
        <v>6769</v>
      </c>
      <c r="E82" s="9" t="s">
        <v>23</v>
      </c>
      <c r="F82" s="9" t="s">
        <v>24</v>
      </c>
      <c r="G82" s="9" t="s">
        <v>1466</v>
      </c>
      <c r="H82" s="9">
        <v>94009280366</v>
      </c>
      <c r="I82" s="10" t="s">
        <v>4364</v>
      </c>
      <c r="J82" s="21">
        <f>_xlfn.IFNA(VLOOKUP($H82,'Condomini resident'!$B:$C,1,0),"DA CONTROLLARE")</f>
        <v>94009280366</v>
      </c>
      <c r="K82" s="11" t="str">
        <f>_xlfn.IFNA(VLOOKUP($H82,'Condomini resident'!$B:$C,2,0),"")</f>
        <v>STELLA</v>
      </c>
    </row>
    <row r="83" spans="1:11" x14ac:dyDescent="0.25">
      <c r="A83" s="8" t="s">
        <v>2390</v>
      </c>
      <c r="B83" s="9" t="s">
        <v>2391</v>
      </c>
      <c r="C83" s="9" t="s">
        <v>6768</v>
      </c>
      <c r="D83" s="9" t="s">
        <v>6770</v>
      </c>
      <c r="E83" s="9" t="s">
        <v>23</v>
      </c>
      <c r="F83" s="9" t="s">
        <v>24</v>
      </c>
      <c r="G83" s="9" t="s">
        <v>1466</v>
      </c>
      <c r="H83" s="9">
        <v>94009280366</v>
      </c>
      <c r="I83" s="10" t="s">
        <v>2391</v>
      </c>
      <c r="J83" s="21">
        <f>_xlfn.IFNA(VLOOKUP($H83,'Condomini resident'!$B:$C,1,0),"DA CONTROLLARE")</f>
        <v>94009280366</v>
      </c>
      <c r="K83" s="11" t="str">
        <f>_xlfn.IFNA(VLOOKUP($H83,'Condomini resident'!$B:$C,2,0),"")</f>
        <v>STELLA</v>
      </c>
    </row>
    <row r="84" spans="1:11" x14ac:dyDescent="0.25">
      <c r="A84" s="8" t="s">
        <v>2666</v>
      </c>
      <c r="B84" s="9" t="s">
        <v>2667</v>
      </c>
      <c r="C84" s="9" t="s">
        <v>6771</v>
      </c>
      <c r="D84" s="9" t="s">
        <v>6709</v>
      </c>
      <c r="E84" s="9" t="s">
        <v>23</v>
      </c>
      <c r="F84" s="9" t="s">
        <v>24</v>
      </c>
      <c r="G84" s="9" t="s">
        <v>2669</v>
      </c>
      <c r="H84" s="9">
        <v>94131980362</v>
      </c>
      <c r="I84" s="10" t="s">
        <v>2667</v>
      </c>
      <c r="J84" s="21">
        <f>_xlfn.IFNA(VLOOKUP($H84,'Condomini resident'!$B:$C,1,0),"DA CONTROLLARE")</f>
        <v>94131980362</v>
      </c>
      <c r="K84" s="11" t="str">
        <f>_xlfn.IFNA(VLOOKUP($H84,'Condomini resident'!$B:$C,2,0),"")</f>
        <v>ASIAGO</v>
      </c>
    </row>
    <row r="85" spans="1:11" x14ac:dyDescent="0.25">
      <c r="A85" s="8" t="s">
        <v>425</v>
      </c>
      <c r="B85" s="9" t="s">
        <v>426</v>
      </c>
      <c r="C85" s="9" t="s">
        <v>6771</v>
      </c>
      <c r="D85" s="9" t="s">
        <v>6772</v>
      </c>
      <c r="E85" s="9" t="s">
        <v>23</v>
      </c>
      <c r="F85" s="9" t="s">
        <v>24</v>
      </c>
      <c r="G85" s="9" t="s">
        <v>428</v>
      </c>
      <c r="H85" s="9">
        <v>80020260362</v>
      </c>
      <c r="I85" s="10" t="s">
        <v>426</v>
      </c>
      <c r="J85" s="21">
        <f>_xlfn.IFNA(VLOOKUP($H85,'Condomini resident'!$B:$C,1,0),"DA CONTROLLARE")</f>
        <v>80020260362</v>
      </c>
      <c r="K85" s="11" t="str">
        <f>_xlfn.IFNA(VLOOKUP($H85,'Condomini resident'!$B:$C,2,0),"")</f>
        <v>ASIAGO-CORTINA</v>
      </c>
    </row>
    <row r="86" spans="1:11" x14ac:dyDescent="0.25">
      <c r="A86" s="8" t="s">
        <v>5827</v>
      </c>
      <c r="B86" s="9" t="s">
        <v>5828</v>
      </c>
      <c r="C86" s="9" t="s">
        <v>6773</v>
      </c>
      <c r="D86" s="9" t="s">
        <v>6774</v>
      </c>
      <c r="E86" s="9" t="s">
        <v>23</v>
      </c>
      <c r="F86" s="9" t="s">
        <v>24</v>
      </c>
      <c r="G86" s="9" t="s">
        <v>1924</v>
      </c>
      <c r="H86" s="9">
        <v>94022630365</v>
      </c>
      <c r="I86" s="10" t="s">
        <v>5828</v>
      </c>
      <c r="J86" s="21">
        <f>_xlfn.IFNA(VLOOKUP($H86,'Condomini resident'!$B:$C,1,0),"DA CONTROLLARE")</f>
        <v>94022630365</v>
      </c>
      <c r="K86" s="11" t="str">
        <f>_xlfn.IFNA(VLOOKUP($H86,'Condomini resident'!$B:$C,2,0),"")</f>
        <v>SAFFI</v>
      </c>
    </row>
    <row r="87" spans="1:11" x14ac:dyDescent="0.25">
      <c r="A87" s="8" t="s">
        <v>6101</v>
      </c>
      <c r="B87" s="9" t="s">
        <v>6102</v>
      </c>
      <c r="C87" s="9" t="s">
        <v>6773</v>
      </c>
      <c r="D87" s="9" t="s">
        <v>6775</v>
      </c>
      <c r="E87" s="9" t="s">
        <v>23</v>
      </c>
      <c r="F87" s="9" t="s">
        <v>24</v>
      </c>
      <c r="G87" s="9" t="s">
        <v>1924</v>
      </c>
      <c r="H87" s="9">
        <v>94022630365</v>
      </c>
      <c r="I87" s="10" t="s">
        <v>6102</v>
      </c>
      <c r="J87" s="21">
        <f>_xlfn.IFNA(VLOOKUP($H87,'Condomini resident'!$B:$C,1,0),"DA CONTROLLARE")</f>
        <v>94022630365</v>
      </c>
      <c r="K87" s="11" t="str">
        <f>_xlfn.IFNA(VLOOKUP($H87,'Condomini resident'!$B:$C,2,0),"")</f>
        <v>SAFFI</v>
      </c>
    </row>
    <row r="88" spans="1:11" x14ac:dyDescent="0.25">
      <c r="A88" s="8" t="s">
        <v>2960</v>
      </c>
      <c r="B88" s="9" t="s">
        <v>2961</v>
      </c>
      <c r="C88" s="9" t="s">
        <v>6776</v>
      </c>
      <c r="D88" s="9" t="s">
        <v>6777</v>
      </c>
      <c r="E88" s="9" t="s">
        <v>265</v>
      </c>
      <c r="F88" s="9" t="s">
        <v>24</v>
      </c>
      <c r="G88" s="9" t="s">
        <v>2963</v>
      </c>
      <c r="H88" s="9">
        <v>94019850364</v>
      </c>
      <c r="I88" s="10" t="s">
        <v>2961</v>
      </c>
      <c r="J88" s="21">
        <f>_xlfn.IFNA(VLOOKUP($H88,'Condomini resident'!$B:$C,1,0),"DA CONTROLLARE")</f>
        <v>94019850364</v>
      </c>
      <c r="K88" s="11" t="str">
        <f>_xlfn.IFNA(VLOOKUP($H88,'Condomini resident'!$B:$C,2,0),"")</f>
        <v>AURORA 2</v>
      </c>
    </row>
    <row r="89" spans="1:11" x14ac:dyDescent="0.25">
      <c r="A89" s="8" t="s">
        <v>6778</v>
      </c>
      <c r="B89" s="9" t="s">
        <v>2961</v>
      </c>
      <c r="C89" s="9" t="s">
        <v>6779</v>
      </c>
      <c r="D89" s="9" t="s">
        <v>6780</v>
      </c>
      <c r="E89" s="9" t="s">
        <v>23</v>
      </c>
      <c r="F89" s="9" t="s">
        <v>24</v>
      </c>
      <c r="G89" s="9" t="s">
        <v>6781</v>
      </c>
      <c r="H89" s="9" t="s">
        <v>6781</v>
      </c>
      <c r="I89" s="10" t="s">
        <v>2961</v>
      </c>
      <c r="J89" s="21" t="str">
        <f>_xlfn.IFNA(VLOOKUP($H89,'Condomini resident'!$B:$C,1,0),"DA CONTROLLARE")</f>
        <v>DA CONTROLLARE</v>
      </c>
      <c r="K89" s="11" t="str">
        <f>_xlfn.IFNA(VLOOKUP($H89,'Condomini resident'!$B:$C,2,0),"")</f>
        <v/>
      </c>
    </row>
    <row r="90" spans="1:11" x14ac:dyDescent="0.25">
      <c r="A90" s="8" t="s">
        <v>6782</v>
      </c>
      <c r="B90" s="9" t="s">
        <v>2961</v>
      </c>
      <c r="C90" s="9" t="s">
        <v>6779</v>
      </c>
      <c r="D90" s="9" t="s">
        <v>6780</v>
      </c>
      <c r="E90" s="9" t="s">
        <v>23</v>
      </c>
      <c r="F90" s="9" t="s">
        <v>24</v>
      </c>
      <c r="G90" s="9" t="s">
        <v>6783</v>
      </c>
      <c r="H90" s="9">
        <v>80008660369</v>
      </c>
      <c r="I90" s="10" t="s">
        <v>2961</v>
      </c>
      <c r="J90" s="21" t="str">
        <f>_xlfn.IFNA(VLOOKUP($H90,'Condomini resident'!$B:$C,1,0),"DA CONTROLLARE")</f>
        <v>DA CONTROLLARE</v>
      </c>
      <c r="K90" s="11" t="str">
        <f>_xlfn.IFNA(VLOOKUP($H90,'Condomini resident'!$B:$C,2,0),"")</f>
        <v/>
      </c>
    </row>
    <row r="91" spans="1:11" x14ac:dyDescent="0.25">
      <c r="A91" s="8" t="s">
        <v>3174</v>
      </c>
      <c r="B91" s="9" t="s">
        <v>3175</v>
      </c>
      <c r="C91" s="9" t="s">
        <v>6784</v>
      </c>
      <c r="D91" s="9" t="s">
        <v>6726</v>
      </c>
      <c r="E91" s="9" t="s">
        <v>23</v>
      </c>
      <c r="F91" s="9" t="s">
        <v>24</v>
      </c>
      <c r="G91" s="9" t="s">
        <v>3177</v>
      </c>
      <c r="H91" s="9">
        <v>94135810367</v>
      </c>
      <c r="I91" s="10" t="s">
        <v>3175</v>
      </c>
      <c r="J91" s="21">
        <f>_xlfn.IFNA(VLOOKUP($H91,'Condomini resident'!$B:$C,1,0),"DA CONTROLLARE")</f>
        <v>94135810367</v>
      </c>
      <c r="K91" s="11" t="str">
        <f>_xlfn.IFNA(VLOOKUP($H91,'Condomini resident'!$B:$C,2,0),"")</f>
        <v>AURORA 1</v>
      </c>
    </row>
    <row r="92" spans="1:11" x14ac:dyDescent="0.25">
      <c r="A92" s="8" t="s">
        <v>2514</v>
      </c>
      <c r="B92" s="9" t="s">
        <v>2515</v>
      </c>
      <c r="C92" s="9" t="s">
        <v>6785</v>
      </c>
      <c r="D92" s="9" t="s">
        <v>6743</v>
      </c>
      <c r="E92" s="9" t="s">
        <v>265</v>
      </c>
      <c r="F92" s="9" t="s">
        <v>24</v>
      </c>
      <c r="G92" s="9" t="s">
        <v>2517</v>
      </c>
      <c r="H92" s="9">
        <v>94095990365</v>
      </c>
      <c r="I92" s="10" t="s">
        <v>2515</v>
      </c>
      <c r="J92" s="21">
        <f>_xlfn.IFNA(VLOOKUP($H92,'Condomini resident'!$B:$C,1,0),"DA CONTROLLARE")</f>
        <v>94095990365</v>
      </c>
      <c r="K92" s="11" t="str">
        <f>_xlfn.IFNA(VLOOKUP($H92,'Condomini resident'!$B:$C,2,0),"")</f>
        <v>AZALEA</v>
      </c>
    </row>
    <row r="93" spans="1:11" x14ac:dyDescent="0.25">
      <c r="A93" s="8" t="s">
        <v>1043</v>
      </c>
      <c r="B93" s="9" t="s">
        <v>1044</v>
      </c>
      <c r="C93" s="9" t="s">
        <v>6786</v>
      </c>
      <c r="D93" s="9" t="s">
        <v>6787</v>
      </c>
      <c r="E93" s="9" t="s">
        <v>23</v>
      </c>
      <c r="F93" s="9" t="s">
        <v>24</v>
      </c>
      <c r="G93" s="9" t="s">
        <v>1046</v>
      </c>
      <c r="H93" s="9">
        <v>94134450363</v>
      </c>
      <c r="I93" s="10" t="s">
        <v>1044</v>
      </c>
      <c r="J93" s="21">
        <f>_xlfn.IFNA(VLOOKUP($H93,'Condomini resident'!$B:$C,1,0),"DA CONTROLLARE")</f>
        <v>94134450363</v>
      </c>
      <c r="K93" s="11" t="str">
        <f>_xlfn.IFNA(VLOOKUP($H93,'Condomini resident'!$B:$C,2,0),"")</f>
        <v>BACCO</v>
      </c>
    </row>
    <row r="94" spans="1:11" x14ac:dyDescent="0.25">
      <c r="A94" s="8" t="s">
        <v>3240</v>
      </c>
      <c r="B94" s="9" t="s">
        <v>3241</v>
      </c>
      <c r="C94" s="9" t="s">
        <v>6788</v>
      </c>
      <c r="D94" s="9" t="s">
        <v>6789</v>
      </c>
      <c r="E94" s="9" t="s">
        <v>23</v>
      </c>
      <c r="F94" s="9" t="s">
        <v>24</v>
      </c>
      <c r="G94" s="9" t="s">
        <v>3243</v>
      </c>
      <c r="H94" s="9">
        <v>94080550364</v>
      </c>
      <c r="I94" s="10" t="s">
        <v>3241</v>
      </c>
      <c r="J94" s="21">
        <f>_xlfn.IFNA(VLOOKUP($H94,'Condomini resident'!$B:$C,1,0),"DA CONTROLLARE")</f>
        <v>94080550364</v>
      </c>
      <c r="K94" s="11" t="str">
        <f>_xlfn.IFNA(VLOOKUP($H94,'Condomini resident'!$B:$C,2,0),"")</f>
        <v>BAROZZI</v>
      </c>
    </row>
    <row r="95" spans="1:11" x14ac:dyDescent="0.25">
      <c r="A95" s="8" t="s">
        <v>767</v>
      </c>
      <c r="B95" s="9" t="s">
        <v>768</v>
      </c>
      <c r="C95" s="9" t="s">
        <v>6788</v>
      </c>
      <c r="D95" s="9" t="s">
        <v>6716</v>
      </c>
      <c r="E95" s="9" t="s">
        <v>23</v>
      </c>
      <c r="F95" s="9" t="s">
        <v>24</v>
      </c>
      <c r="G95" s="9" t="s">
        <v>770</v>
      </c>
      <c r="H95" s="9">
        <v>94160380369</v>
      </c>
      <c r="I95" s="10" t="s">
        <v>768</v>
      </c>
      <c r="J95" s="21">
        <f>_xlfn.IFNA(VLOOKUP($H95,'Condomini resident'!$B:$C,1,0),"DA CONTROLLARE")</f>
        <v>94160380369</v>
      </c>
      <c r="K95" s="11" t="str">
        <f>_xlfn.IFNA(VLOOKUP($H95,'Condomini resident'!$B:$C,2,0),"")</f>
        <v>BAROZZI 40-9</v>
      </c>
    </row>
    <row r="96" spans="1:11" x14ac:dyDescent="0.25">
      <c r="A96" s="8" t="s">
        <v>2433</v>
      </c>
      <c r="B96" s="9" t="s">
        <v>2434</v>
      </c>
      <c r="C96" s="9" t="s">
        <v>6790</v>
      </c>
      <c r="D96" s="9" t="s">
        <v>6791</v>
      </c>
      <c r="E96" s="9" t="s">
        <v>23</v>
      </c>
      <c r="F96" s="9" t="s">
        <v>24</v>
      </c>
      <c r="G96" s="9" t="s">
        <v>2436</v>
      </c>
      <c r="H96" s="9">
        <v>94065240361</v>
      </c>
      <c r="I96" s="10" t="s">
        <v>2434</v>
      </c>
      <c r="J96" s="21">
        <f>_xlfn.IFNA(VLOOKUP($H96,'Condomini resident'!$B:$C,1,0),"DA CONTROLLARE")</f>
        <v>94065240361</v>
      </c>
      <c r="K96" s="11" t="str">
        <f>_xlfn.IFNA(VLOOKUP($H96,'Condomini resident'!$B:$C,2,0),"")</f>
        <v>BELLINI 20</v>
      </c>
    </row>
    <row r="97" spans="1:11" x14ac:dyDescent="0.25">
      <c r="A97" s="8" t="s">
        <v>1147</v>
      </c>
      <c r="B97" s="9" t="s">
        <v>1148</v>
      </c>
      <c r="C97" s="9" t="s">
        <v>6792</v>
      </c>
      <c r="D97" s="9" t="s">
        <v>6743</v>
      </c>
      <c r="E97" s="9" t="s">
        <v>23</v>
      </c>
      <c r="F97" s="9" t="s">
        <v>24</v>
      </c>
      <c r="G97" s="9" t="s">
        <v>1150</v>
      </c>
      <c r="H97" s="9">
        <v>94027190365</v>
      </c>
      <c r="I97" s="10" t="s">
        <v>1148</v>
      </c>
      <c r="J97" s="21">
        <f>_xlfn.IFNA(VLOOKUP($H97,'Condomini resident'!$B:$C,1,0),"DA CONTROLLARE")</f>
        <v>94027190365</v>
      </c>
      <c r="K97" s="11" t="str">
        <f>_xlfn.IFNA(VLOOKUP($H97,'Condomini resident'!$B:$C,2,0),"")</f>
        <v>BELVEDERE</v>
      </c>
    </row>
    <row r="98" spans="1:11" x14ac:dyDescent="0.25">
      <c r="A98" s="8" t="s">
        <v>6612</v>
      </c>
      <c r="B98" s="9" t="s">
        <v>1148</v>
      </c>
      <c r="C98" s="9" t="s">
        <v>6792</v>
      </c>
      <c r="D98" s="9" t="s">
        <v>6743</v>
      </c>
      <c r="E98" s="9" t="s">
        <v>23</v>
      </c>
      <c r="F98" s="9" t="s">
        <v>24</v>
      </c>
      <c r="G98" s="9" t="s">
        <v>1150</v>
      </c>
      <c r="H98" s="9">
        <v>94027190365</v>
      </c>
      <c r="I98" s="10" t="s">
        <v>1148</v>
      </c>
      <c r="J98" s="21">
        <f>_xlfn.IFNA(VLOOKUP($H98,'Condomini resident'!$B:$C,1,0),"DA CONTROLLARE")</f>
        <v>94027190365</v>
      </c>
      <c r="K98" s="11" t="str">
        <f>_xlfn.IFNA(VLOOKUP($H98,'Condomini resident'!$B:$C,2,0),"")</f>
        <v>BELVEDERE</v>
      </c>
    </row>
    <row r="99" spans="1:11" x14ac:dyDescent="0.25">
      <c r="A99" s="8" t="s">
        <v>2255</v>
      </c>
      <c r="B99" s="9" t="s">
        <v>2256</v>
      </c>
      <c r="C99" s="9" t="s">
        <v>6793</v>
      </c>
      <c r="D99" s="9" t="s">
        <v>6794</v>
      </c>
      <c r="E99" s="9" t="s">
        <v>265</v>
      </c>
      <c r="F99" s="9" t="s">
        <v>24</v>
      </c>
      <c r="G99" s="9" t="s">
        <v>2258</v>
      </c>
      <c r="H99" s="9">
        <v>94017360366</v>
      </c>
      <c r="I99" s="10" t="s">
        <v>2256</v>
      </c>
      <c r="J99" s="21">
        <f>_xlfn.IFNA(VLOOKUP($H99,'Condomini resident'!$B:$C,1,0),"DA CONTROLLARE")</f>
        <v>94017360366</v>
      </c>
      <c r="K99" s="11" t="str">
        <f>_xlfn.IFNA(VLOOKUP($H99,'Condomini resident'!$B:$C,2,0),"")</f>
        <v>BENUZZI</v>
      </c>
    </row>
    <row r="100" spans="1:11" x14ac:dyDescent="0.25">
      <c r="A100" s="8" t="s">
        <v>1182</v>
      </c>
      <c r="B100" s="9" t="s">
        <v>1183</v>
      </c>
      <c r="C100" s="9" t="s">
        <v>6754</v>
      </c>
      <c r="D100" s="9" t="s">
        <v>6795</v>
      </c>
      <c r="E100" s="9" t="s">
        <v>23</v>
      </c>
      <c r="F100" s="9" t="s">
        <v>24</v>
      </c>
      <c r="G100" s="9" t="s">
        <v>1185</v>
      </c>
      <c r="H100" s="9">
        <v>94115790365</v>
      </c>
      <c r="I100" s="10" t="s">
        <v>1183</v>
      </c>
      <c r="J100" s="21">
        <f>_xlfn.IFNA(VLOOKUP($H100,'Condomini resident'!$B:$C,1,0),"DA CONTROLLARE")</f>
        <v>94115790365</v>
      </c>
      <c r="K100" s="11" t="str">
        <f>_xlfn.IFNA(VLOOKUP($H100,'Condomini resident'!$B:$C,2,0),"")</f>
        <v>BIOVERDE</v>
      </c>
    </row>
    <row r="101" spans="1:11" x14ac:dyDescent="0.25">
      <c r="A101" s="8" t="s">
        <v>2787</v>
      </c>
      <c r="B101" s="9" t="s">
        <v>2788</v>
      </c>
      <c r="C101" s="9" t="s">
        <v>6796</v>
      </c>
      <c r="D101" s="9" t="s">
        <v>6797</v>
      </c>
      <c r="E101" s="9" t="s">
        <v>23</v>
      </c>
      <c r="F101" s="9" t="s">
        <v>24</v>
      </c>
      <c r="G101" s="9" t="s">
        <v>2790</v>
      </c>
      <c r="H101" s="9">
        <v>94210090364</v>
      </c>
      <c r="I101" s="10" t="s">
        <v>2788</v>
      </c>
      <c r="J101" s="21" t="str">
        <f>_xlfn.IFNA(VLOOKUP($H101,'Condomini resident'!$B:$C,1,0),"DA CONTROLLARE")</f>
        <v>DA CONTROLLARE</v>
      </c>
      <c r="K101" s="11" t="str">
        <f>_xlfn.IFNA(VLOOKUP($H101,'Condomini resident'!$B:$C,2,0),"")</f>
        <v/>
      </c>
    </row>
    <row r="102" spans="1:11" x14ac:dyDescent="0.25">
      <c r="A102" s="8" t="s">
        <v>865</v>
      </c>
      <c r="B102" s="9" t="s">
        <v>866</v>
      </c>
      <c r="C102" s="9" t="s">
        <v>6798</v>
      </c>
      <c r="D102" s="9" t="s">
        <v>6799</v>
      </c>
      <c r="E102" s="9" t="s">
        <v>23</v>
      </c>
      <c r="F102" s="9" t="s">
        <v>24</v>
      </c>
      <c r="G102" s="9" t="s">
        <v>868</v>
      </c>
      <c r="H102" s="9">
        <v>94059850365</v>
      </c>
      <c r="I102" s="10" t="s">
        <v>866</v>
      </c>
      <c r="J102" s="21">
        <f>_xlfn.IFNA(VLOOKUP($H102,'Condomini resident'!$B:$C,1,0),"DA CONTROLLARE")</f>
        <v>94059850365</v>
      </c>
      <c r="K102" s="11" t="str">
        <f>_xlfn.IFNA(VLOOKUP($H102,'Condomini resident'!$B:$C,2,0),"")</f>
        <v>BOLOGNA</v>
      </c>
    </row>
    <row r="103" spans="1:11" x14ac:dyDescent="0.25">
      <c r="A103" s="8" t="s">
        <v>2748</v>
      </c>
      <c r="B103" s="9" t="s">
        <v>866</v>
      </c>
      <c r="C103" s="9" t="s">
        <v>6798</v>
      </c>
      <c r="D103" s="9" t="s">
        <v>6636</v>
      </c>
      <c r="E103" s="9" t="s">
        <v>23</v>
      </c>
      <c r="F103" s="9" t="s">
        <v>24</v>
      </c>
      <c r="G103" s="9" t="s">
        <v>868</v>
      </c>
      <c r="H103" s="9">
        <v>94059850365</v>
      </c>
      <c r="I103" s="10" t="s">
        <v>866</v>
      </c>
      <c r="J103" s="21">
        <f>_xlfn.IFNA(VLOOKUP($H103,'Condomini resident'!$B:$C,1,0),"DA CONTROLLARE")</f>
        <v>94059850365</v>
      </c>
      <c r="K103" s="11" t="str">
        <f>_xlfn.IFNA(VLOOKUP($H103,'Condomini resident'!$B:$C,2,0),"")</f>
        <v>BOLOGNA</v>
      </c>
    </row>
    <row r="104" spans="1:11" x14ac:dyDescent="0.25">
      <c r="A104" s="8" t="s">
        <v>6224</v>
      </c>
      <c r="B104" s="9" t="s">
        <v>6225</v>
      </c>
      <c r="C104" s="9" t="s">
        <v>6749</v>
      </c>
      <c r="D104" s="9" t="s">
        <v>6629</v>
      </c>
      <c r="E104" s="9" t="s">
        <v>23</v>
      </c>
      <c r="F104" s="9" t="s">
        <v>24</v>
      </c>
      <c r="G104" s="9" t="s">
        <v>6227</v>
      </c>
      <c r="H104" s="9">
        <v>94012650365</v>
      </c>
      <c r="I104" s="10" t="s">
        <v>6225</v>
      </c>
      <c r="J104" s="21">
        <f>_xlfn.IFNA(VLOOKUP($H104,'Condomini resident'!$B:$C,1,0),"DA CONTROLLARE")</f>
        <v>94012650365</v>
      </c>
      <c r="K104" s="11" t="str">
        <f>_xlfn.IFNA(VLOOKUP($H104,'Condomini resident'!$B:$C,2,0),"")</f>
        <v>BONASI 13</v>
      </c>
    </row>
    <row r="105" spans="1:11" x14ac:dyDescent="0.25">
      <c r="A105" s="8" t="s">
        <v>2716</v>
      </c>
      <c r="B105" s="9" t="s">
        <v>2717</v>
      </c>
      <c r="C105" s="9" t="s">
        <v>6784</v>
      </c>
      <c r="D105" s="9" t="s">
        <v>6800</v>
      </c>
      <c r="E105" s="9" t="s">
        <v>23</v>
      </c>
      <c r="F105" s="9" t="s">
        <v>24</v>
      </c>
      <c r="G105" s="9" t="s">
        <v>2719</v>
      </c>
      <c r="H105" s="9">
        <v>94136010363</v>
      </c>
      <c r="I105" s="10" t="s">
        <v>2717</v>
      </c>
      <c r="J105" s="21">
        <f>_xlfn.IFNA(VLOOKUP($H105,'Condomini resident'!$B:$C,1,0),"DA CONTROLLARE")</f>
        <v>94136010363</v>
      </c>
      <c r="K105" s="11" t="str">
        <f>_xlfn.IFNA(VLOOKUP($H105,'Condomini resident'!$B:$C,2,0),"")</f>
        <v>BOREALE</v>
      </c>
    </row>
    <row r="106" spans="1:11" x14ac:dyDescent="0.25">
      <c r="A106" s="8" t="s">
        <v>513</v>
      </c>
      <c r="B106" s="9" t="s">
        <v>514</v>
      </c>
      <c r="C106" s="9" t="s">
        <v>6801</v>
      </c>
      <c r="D106" s="9" t="s">
        <v>6787</v>
      </c>
      <c r="E106" s="9" t="s">
        <v>23</v>
      </c>
      <c r="F106" s="9" t="s">
        <v>24</v>
      </c>
      <c r="G106" s="9" t="s">
        <v>516</v>
      </c>
      <c r="H106" s="9">
        <v>94112890366</v>
      </c>
      <c r="I106" s="10" t="s">
        <v>514</v>
      </c>
      <c r="J106" s="21">
        <f>_xlfn.IFNA(VLOOKUP($H106,'Condomini resident'!$B:$C,1,0),"DA CONTROLLARE")</f>
        <v>94112890366</v>
      </c>
      <c r="K106" s="11" t="str">
        <f>_xlfn.IFNA(VLOOKUP($H106,'Condomini resident'!$B:$C,2,0),"")</f>
        <v>BORELLI  91</v>
      </c>
    </row>
    <row r="107" spans="1:11" x14ac:dyDescent="0.25">
      <c r="A107" s="8" t="s">
        <v>1601</v>
      </c>
      <c r="B107" s="9" t="s">
        <v>1602</v>
      </c>
      <c r="C107" s="9" t="s">
        <v>6802</v>
      </c>
      <c r="D107" s="9" t="s">
        <v>6684</v>
      </c>
      <c r="E107" s="9" t="s">
        <v>265</v>
      </c>
      <c r="F107" s="9" t="s">
        <v>24</v>
      </c>
      <c r="G107" s="9" t="s">
        <v>1604</v>
      </c>
      <c r="H107" s="9">
        <v>94142620361</v>
      </c>
      <c r="I107" s="10" t="s">
        <v>1602</v>
      </c>
      <c r="J107" s="21">
        <f>_xlfn.IFNA(VLOOKUP($H107,'Condomini resident'!$B:$C,1,0),"DA CONTROLLARE")</f>
        <v>94142620361</v>
      </c>
      <c r="K107" s="11" t="str">
        <f>_xlfn.IFNA(VLOOKUP($H107,'Condomini resident'!$B:$C,2,0),"")</f>
        <v>BRAMANTE</v>
      </c>
    </row>
    <row r="108" spans="1:11" x14ac:dyDescent="0.25">
      <c r="A108" s="8" t="s">
        <v>1067</v>
      </c>
      <c r="B108" s="9" t="s">
        <v>1068</v>
      </c>
      <c r="C108" s="9" t="s">
        <v>6803</v>
      </c>
      <c r="D108" s="9" t="s">
        <v>6652</v>
      </c>
      <c r="E108" s="9" t="s">
        <v>265</v>
      </c>
      <c r="F108" s="9" t="s">
        <v>24</v>
      </c>
      <c r="G108" s="9" t="s">
        <v>1070</v>
      </c>
      <c r="H108" s="9">
        <v>94006050366</v>
      </c>
      <c r="I108" s="10" t="s">
        <v>1068</v>
      </c>
      <c r="J108" s="21" t="str">
        <f>_xlfn.IFNA(VLOOKUP($H108,'Condomini resident'!$B:$C,1,0),"DA CONTROLLARE")</f>
        <v>DA CONTROLLARE</v>
      </c>
      <c r="K108" s="11" t="str">
        <f>_xlfn.IFNA(VLOOKUP($H108,'Condomini resident'!$B:$C,2,0),"")</f>
        <v/>
      </c>
    </row>
    <row r="109" spans="1:11" x14ac:dyDescent="0.25">
      <c r="A109" s="8" t="s">
        <v>6071</v>
      </c>
      <c r="B109" s="9" t="s">
        <v>6072</v>
      </c>
      <c r="C109" s="9" t="s">
        <v>6804</v>
      </c>
      <c r="D109" s="9" t="s">
        <v>6805</v>
      </c>
      <c r="E109" s="9" t="s">
        <v>23</v>
      </c>
      <c r="F109" s="9" t="s">
        <v>24</v>
      </c>
      <c r="G109" s="9" t="s">
        <v>1034</v>
      </c>
      <c r="H109" s="9">
        <v>94014270360</v>
      </c>
      <c r="I109" s="10" t="s">
        <v>6072</v>
      </c>
      <c r="J109" s="21">
        <f>_xlfn.IFNA(VLOOKUP($H109,'Condomini resident'!$B:$C,1,0),"DA CONTROLLARE")</f>
        <v>94014270360</v>
      </c>
      <c r="K109" s="11" t="str">
        <f>_xlfn.IFNA(VLOOKUP($H109,'Condomini resident'!$B:$C,2,0),"")</f>
        <v>ORCHIDEA</v>
      </c>
    </row>
    <row r="110" spans="1:11" x14ac:dyDescent="0.25">
      <c r="A110" s="8" t="s">
        <v>6175</v>
      </c>
      <c r="B110" s="9" t="s">
        <v>6072</v>
      </c>
      <c r="C110" s="9" t="s">
        <v>6804</v>
      </c>
      <c r="D110" s="9" t="s">
        <v>6805</v>
      </c>
      <c r="E110" s="9" t="s">
        <v>23</v>
      </c>
      <c r="F110" s="9" t="s">
        <v>24</v>
      </c>
      <c r="G110" s="9" t="s">
        <v>1034</v>
      </c>
      <c r="H110" s="9">
        <v>94014270360</v>
      </c>
      <c r="I110" s="10" t="s">
        <v>6072</v>
      </c>
      <c r="J110" s="21">
        <f>_xlfn.IFNA(VLOOKUP($H110,'Condomini resident'!$B:$C,1,0),"DA CONTROLLARE")</f>
        <v>94014270360</v>
      </c>
      <c r="K110" s="11" t="str">
        <f>_xlfn.IFNA(VLOOKUP($H110,'Condomini resident'!$B:$C,2,0),"")</f>
        <v>ORCHIDEA</v>
      </c>
    </row>
    <row r="111" spans="1:11" x14ac:dyDescent="0.25">
      <c r="A111" s="8" t="s">
        <v>2023</v>
      </c>
      <c r="B111" s="9" t="s">
        <v>2024</v>
      </c>
      <c r="C111" s="9" t="s">
        <v>6804</v>
      </c>
      <c r="D111" s="9" t="s">
        <v>6787</v>
      </c>
      <c r="E111" s="9" t="s">
        <v>23</v>
      </c>
      <c r="F111" s="9" t="s">
        <v>24</v>
      </c>
      <c r="G111" s="9" t="s">
        <v>1034</v>
      </c>
      <c r="H111" s="9">
        <v>94014270360</v>
      </c>
      <c r="I111" s="10" t="s">
        <v>2024</v>
      </c>
      <c r="J111" s="21">
        <f>_xlfn.IFNA(VLOOKUP($H111,'Condomini resident'!$B:$C,1,0),"DA CONTROLLARE")</f>
        <v>94014270360</v>
      </c>
      <c r="K111" s="11" t="str">
        <f>_xlfn.IFNA(VLOOKUP($H111,'Condomini resident'!$B:$C,2,0),"")</f>
        <v>ORCHIDEA</v>
      </c>
    </row>
    <row r="112" spans="1:11" x14ac:dyDescent="0.25">
      <c r="A112" s="8" t="s">
        <v>2484</v>
      </c>
      <c r="B112" s="9" t="s">
        <v>2485</v>
      </c>
      <c r="C112" s="9" t="s">
        <v>6806</v>
      </c>
      <c r="D112" s="9" t="s">
        <v>6807</v>
      </c>
      <c r="E112" s="9" t="s">
        <v>1026</v>
      </c>
      <c r="F112" s="9" t="s">
        <v>24</v>
      </c>
      <c r="G112" s="9" t="s">
        <v>2487</v>
      </c>
      <c r="H112" s="9">
        <v>94198190368</v>
      </c>
      <c r="I112" s="10" t="s">
        <v>2485</v>
      </c>
      <c r="J112" s="21">
        <f>_xlfn.IFNA(VLOOKUP($H112,'Condomini resident'!$B:$C,1,0),"DA CONTROLLARE")</f>
        <v>94198190368</v>
      </c>
      <c r="K112" s="11" t="str">
        <f>_xlfn.IFNA(VLOOKUP($H112,'Condomini resident'!$B:$C,2,0),"")</f>
        <v>CA' DEL VENTO</v>
      </c>
    </row>
    <row r="113" spans="1:11" x14ac:dyDescent="0.25">
      <c r="A113" s="8" t="s">
        <v>612</v>
      </c>
      <c r="B113" s="9" t="s">
        <v>613</v>
      </c>
      <c r="C113" s="9" t="s">
        <v>6808</v>
      </c>
      <c r="D113" s="9" t="s">
        <v>6809</v>
      </c>
      <c r="E113" s="9" t="s">
        <v>23</v>
      </c>
      <c r="F113" s="9" t="s">
        <v>24</v>
      </c>
      <c r="G113" s="9" t="s">
        <v>615</v>
      </c>
      <c r="H113" s="9">
        <v>94036270364</v>
      </c>
      <c r="I113" s="10" t="s">
        <v>613</v>
      </c>
      <c r="J113" s="21">
        <f>_xlfn.IFNA(VLOOKUP($H113,'Condomini resident'!$B:$C,1,0),"DA CONTROLLARE")</f>
        <v>94036270364</v>
      </c>
      <c r="K113" s="11" t="str">
        <f>_xlfn.IFNA(VLOOKUP($H113,'Condomini resident'!$B:$C,2,0),"")</f>
        <v>CAMOGLI 47</v>
      </c>
    </row>
    <row r="114" spans="1:11" x14ac:dyDescent="0.25">
      <c r="A114" s="8" t="s">
        <v>3582</v>
      </c>
      <c r="B114" s="9" t="s">
        <v>3583</v>
      </c>
      <c r="C114" s="9" t="s">
        <v>6810</v>
      </c>
      <c r="D114" s="9" t="s">
        <v>6811</v>
      </c>
      <c r="E114" s="9" t="s">
        <v>23</v>
      </c>
      <c r="F114" s="9" t="s">
        <v>24</v>
      </c>
      <c r="G114" s="9" t="s">
        <v>3585</v>
      </c>
      <c r="H114" s="9">
        <v>80008320360</v>
      </c>
      <c r="I114" s="10" t="s">
        <v>3583</v>
      </c>
      <c r="J114" s="21">
        <f>_xlfn.IFNA(VLOOKUP($H114,'Condomini resident'!$B:$C,1,0),"DA CONTROLLARE")</f>
        <v>80008320360</v>
      </c>
      <c r="K114" s="11" t="str">
        <f>_xlfn.IFNA(VLOOKUP($H114,'Condomini resident'!$B:$C,2,0),"")</f>
        <v>CAMPANELLA</v>
      </c>
    </row>
    <row r="115" spans="1:11" x14ac:dyDescent="0.25">
      <c r="A115" s="8" t="s">
        <v>1087</v>
      </c>
      <c r="B115" s="9" t="s">
        <v>1088</v>
      </c>
      <c r="C115" s="9" t="s">
        <v>6810</v>
      </c>
      <c r="D115" s="9" t="s">
        <v>6634</v>
      </c>
      <c r="E115" s="9" t="s">
        <v>23</v>
      </c>
      <c r="F115" s="9" t="s">
        <v>24</v>
      </c>
      <c r="G115" s="9" t="s">
        <v>1090</v>
      </c>
      <c r="H115" s="9">
        <v>94128550368</v>
      </c>
      <c r="I115" s="10" t="s">
        <v>1088</v>
      </c>
      <c r="J115" s="21">
        <f>_xlfn.IFNA(VLOOKUP($H115,'Condomini resident'!$B:$C,1,0),"DA CONTROLLARE")</f>
        <v>94128550368</v>
      </c>
      <c r="K115" s="11" t="str">
        <f>_xlfn.IFNA(VLOOKUP($H115,'Condomini resident'!$B:$C,2,0),"")</f>
        <v>CAMPANELLA 58</v>
      </c>
    </row>
    <row r="116" spans="1:11" x14ac:dyDescent="0.25">
      <c r="A116" s="8" t="s">
        <v>2674</v>
      </c>
      <c r="B116" s="9" t="s">
        <v>2675</v>
      </c>
      <c r="C116" s="9" t="s">
        <v>6812</v>
      </c>
      <c r="D116" s="9" t="s">
        <v>6703</v>
      </c>
      <c r="E116" s="9" t="s">
        <v>23</v>
      </c>
      <c r="F116" s="9" t="s">
        <v>24</v>
      </c>
      <c r="G116" s="9" t="s">
        <v>2677</v>
      </c>
      <c r="H116" s="9">
        <v>94096310365</v>
      </c>
      <c r="I116" s="10" t="s">
        <v>2675</v>
      </c>
      <c r="J116" s="21">
        <f>_xlfn.IFNA(VLOOKUP($H116,'Condomini resident'!$B:$C,1,0),"DA CONTROLLARE")</f>
        <v>94096310365</v>
      </c>
      <c r="K116" s="11" t="str">
        <f>_xlfn.IFNA(VLOOKUP($H116,'Condomini resident'!$B:$C,2,0),"")</f>
        <v>CANALGRANDE 64</v>
      </c>
    </row>
    <row r="117" spans="1:11" x14ac:dyDescent="0.25">
      <c r="A117" s="8" t="s">
        <v>393</v>
      </c>
      <c r="B117" s="9" t="s">
        <v>394</v>
      </c>
      <c r="C117" s="9" t="s">
        <v>6813</v>
      </c>
      <c r="D117" s="9" t="s">
        <v>6627</v>
      </c>
      <c r="E117" s="9" t="s">
        <v>23</v>
      </c>
      <c r="F117" s="9" t="s">
        <v>24</v>
      </c>
      <c r="G117" s="9" t="s">
        <v>396</v>
      </c>
      <c r="H117" s="9">
        <v>94032610365</v>
      </c>
      <c r="I117" s="10" t="s">
        <v>394</v>
      </c>
      <c r="J117" s="21">
        <f>_xlfn.IFNA(VLOOKUP($H117,'Condomini resident'!$B:$C,1,0),"DA CONTROLLARE")</f>
        <v>94032610365</v>
      </c>
      <c r="K117" s="11" t="str">
        <f>_xlfn.IFNA(VLOOKUP($H117,'Condomini resident'!$B:$C,2,0),"")</f>
        <v>CANALINO 45</v>
      </c>
    </row>
    <row r="118" spans="1:11" x14ac:dyDescent="0.25">
      <c r="A118" s="8" t="s">
        <v>4792</v>
      </c>
      <c r="B118" s="9" t="s">
        <v>394</v>
      </c>
      <c r="C118" s="9" t="s">
        <v>6813</v>
      </c>
      <c r="D118" s="9" t="s">
        <v>6627</v>
      </c>
      <c r="E118" s="9" t="s">
        <v>23</v>
      </c>
      <c r="F118" s="9" t="s">
        <v>24</v>
      </c>
      <c r="G118" s="9" t="s">
        <v>396</v>
      </c>
      <c r="H118" s="9">
        <v>94032610365</v>
      </c>
      <c r="I118" s="10" t="s">
        <v>394</v>
      </c>
      <c r="J118" s="21">
        <f>_xlfn.IFNA(VLOOKUP($H118,'Condomini resident'!$B:$C,1,0),"DA CONTROLLARE")</f>
        <v>94032610365</v>
      </c>
      <c r="K118" s="11" t="str">
        <f>_xlfn.IFNA(VLOOKUP($H118,'Condomini resident'!$B:$C,2,0),"")</f>
        <v>CANALINO 45</v>
      </c>
    </row>
    <row r="119" spans="1:11" x14ac:dyDescent="0.25">
      <c r="A119" s="8" t="s">
        <v>3188</v>
      </c>
      <c r="B119" s="9" t="s">
        <v>3189</v>
      </c>
      <c r="C119" s="9" t="s">
        <v>6813</v>
      </c>
      <c r="D119" s="9" t="s">
        <v>6814</v>
      </c>
      <c r="E119" s="9" t="s">
        <v>23</v>
      </c>
      <c r="F119" s="9" t="s">
        <v>24</v>
      </c>
      <c r="G119" s="9" t="s">
        <v>3191</v>
      </c>
      <c r="H119" s="9">
        <v>94014280369</v>
      </c>
      <c r="I119" s="10" t="s">
        <v>3189</v>
      </c>
      <c r="J119" s="21">
        <f>_xlfn.IFNA(VLOOKUP($H119,'Condomini resident'!$B:$C,1,0),"DA CONTROLLARE")</f>
        <v>94014280369</v>
      </c>
      <c r="K119" s="11" t="str">
        <f>_xlfn.IFNA(VLOOKUP($H119,'Condomini resident'!$B:$C,2,0),"")</f>
        <v>PAOLA</v>
      </c>
    </row>
    <row r="120" spans="1:11" x14ac:dyDescent="0.25">
      <c r="A120" s="8" t="s">
        <v>6815</v>
      </c>
      <c r="B120" s="9" t="s">
        <v>6816</v>
      </c>
      <c r="C120" s="9" t="s">
        <v>6817</v>
      </c>
      <c r="D120" s="9" t="s">
        <v>6760</v>
      </c>
      <c r="E120" s="9" t="s">
        <v>23</v>
      </c>
      <c r="F120" s="9" t="s">
        <v>24</v>
      </c>
      <c r="G120" s="9" t="s">
        <v>6818</v>
      </c>
      <c r="H120" s="9">
        <v>94078130369</v>
      </c>
      <c r="I120" s="10" t="s">
        <v>6816</v>
      </c>
      <c r="J120" s="21">
        <f>_xlfn.IFNA(VLOOKUP($H120,'Condomini resident'!$B:$C,1,0),"DA CONTROLLARE")</f>
        <v>94078130369</v>
      </c>
      <c r="K120" s="11" t="str">
        <f>_xlfn.IFNA(VLOOKUP($H120,'Condomini resident'!$B:$C,2,0),"")</f>
        <v>CANTELLI 15</v>
      </c>
    </row>
    <row r="121" spans="1:11" x14ac:dyDescent="0.25">
      <c r="A121" s="8" t="s">
        <v>2564</v>
      </c>
      <c r="B121" s="9" t="s">
        <v>2565</v>
      </c>
      <c r="C121" s="9" t="s">
        <v>6648</v>
      </c>
      <c r="D121" s="9" t="s">
        <v>6819</v>
      </c>
      <c r="E121" s="9" t="s">
        <v>23</v>
      </c>
      <c r="F121" s="9" t="s">
        <v>24</v>
      </c>
      <c r="G121" s="9" t="s">
        <v>2567</v>
      </c>
      <c r="H121" s="9">
        <v>94068300360</v>
      </c>
      <c r="I121" s="10" t="s">
        <v>2565</v>
      </c>
      <c r="J121" s="21">
        <f>_xlfn.IFNA(VLOOKUP($H121,'Condomini resident'!$B:$C,1,0),"DA CONTROLLARE")</f>
        <v>94068300360</v>
      </c>
      <c r="K121" s="11" t="str">
        <f>_xlfn.IFNA(VLOOKUP($H121,'Condomini resident'!$B:$C,2,0),"")</f>
        <v>CAPOLINEA</v>
      </c>
    </row>
    <row r="122" spans="1:11" x14ac:dyDescent="0.25">
      <c r="A122" s="8" t="s">
        <v>2315</v>
      </c>
      <c r="B122" s="9" t="s">
        <v>2316</v>
      </c>
      <c r="C122" s="9" t="s">
        <v>6820</v>
      </c>
      <c r="D122" s="9" t="s">
        <v>6629</v>
      </c>
      <c r="E122" s="9" t="s">
        <v>23</v>
      </c>
      <c r="F122" s="9" t="s">
        <v>24</v>
      </c>
      <c r="G122" s="9" t="s">
        <v>2318</v>
      </c>
      <c r="H122" s="9">
        <v>94098000360</v>
      </c>
      <c r="I122" s="10" t="s">
        <v>2316</v>
      </c>
      <c r="J122" s="21">
        <f>_xlfn.IFNA(VLOOKUP($H122,'Condomini resident'!$B:$C,1,0),"DA CONTROLLARE")</f>
        <v>94098000360</v>
      </c>
      <c r="K122" s="11" t="str">
        <f>_xlfn.IFNA(VLOOKUP($H122,'Condomini resident'!$B:$C,2,0),"")</f>
        <v>CAPPELLI 13</v>
      </c>
    </row>
    <row r="123" spans="1:11" x14ac:dyDescent="0.25">
      <c r="A123" s="8" t="s">
        <v>881</v>
      </c>
      <c r="B123" s="9" t="s">
        <v>882</v>
      </c>
      <c r="C123" s="9" t="s">
        <v>6821</v>
      </c>
      <c r="D123" s="9" t="s">
        <v>6684</v>
      </c>
      <c r="E123" s="9" t="s">
        <v>23</v>
      </c>
      <c r="F123" s="9" t="s">
        <v>24</v>
      </c>
      <c r="G123" s="9" t="s">
        <v>884</v>
      </c>
      <c r="H123" s="9">
        <v>94038100361</v>
      </c>
      <c r="I123" s="10" t="s">
        <v>882</v>
      </c>
      <c r="J123" s="21">
        <f>_xlfn.IFNA(VLOOKUP($H123,'Condomini resident'!$B:$C,1,0),"DA CONTROLLARE")</f>
        <v>94038100361</v>
      </c>
      <c r="K123" s="11" t="str">
        <f>_xlfn.IFNA(VLOOKUP($H123,'Condomini resident'!$B:$C,2,0),"")</f>
        <v>VILLA CAPRICCIO</v>
      </c>
    </row>
    <row r="124" spans="1:11" x14ac:dyDescent="0.25">
      <c r="A124" s="8" t="s">
        <v>1648</v>
      </c>
      <c r="B124" s="9" t="s">
        <v>1649</v>
      </c>
      <c r="C124" s="9" t="s">
        <v>6702</v>
      </c>
      <c r="D124" s="9" t="s">
        <v>6703</v>
      </c>
      <c r="E124" s="9" t="s">
        <v>23</v>
      </c>
      <c r="F124" s="9" t="s">
        <v>24</v>
      </c>
      <c r="G124" s="9" t="s">
        <v>828</v>
      </c>
      <c r="H124" s="9">
        <v>94023680369</v>
      </c>
      <c r="I124" s="10" t="s">
        <v>1649</v>
      </c>
      <c r="J124" s="21">
        <f>_xlfn.IFNA(VLOOKUP($H124,'Condomini resident'!$B:$C,1,0),"DA CONTROLLARE")</f>
        <v>94023680369</v>
      </c>
      <c r="K124" s="11" t="str">
        <f>_xlfn.IFNA(VLOOKUP($H124,'Condomini resident'!$B:$C,2,0),"")</f>
        <v>SMERALDO B</v>
      </c>
    </row>
    <row r="125" spans="1:11" x14ac:dyDescent="0.25">
      <c r="A125" s="8" t="s">
        <v>3057</v>
      </c>
      <c r="B125" s="9" t="s">
        <v>3058</v>
      </c>
      <c r="C125" s="9" t="s">
        <v>6822</v>
      </c>
      <c r="D125" s="9" t="s">
        <v>6774</v>
      </c>
      <c r="E125" s="9" t="s">
        <v>23</v>
      </c>
      <c r="F125" s="9" t="s">
        <v>24</v>
      </c>
      <c r="G125" s="9" t="s">
        <v>3060</v>
      </c>
      <c r="H125" s="9">
        <v>94051230368</v>
      </c>
      <c r="I125" s="10" t="s">
        <v>3058</v>
      </c>
      <c r="J125" s="21">
        <f>_xlfn.IFNA(VLOOKUP($H125,'Condomini resident'!$B:$C,1,0),"DA CONTROLLARE")</f>
        <v>94051230368</v>
      </c>
      <c r="K125" s="11" t="str">
        <f>_xlfn.IFNA(VLOOKUP($H125,'Condomini resident'!$B:$C,2,0),"")</f>
        <v>MAROZZO 26-36</v>
      </c>
    </row>
    <row r="126" spans="1:11" x14ac:dyDescent="0.25">
      <c r="A126" s="8" t="s">
        <v>3065</v>
      </c>
      <c r="B126" s="9" t="s">
        <v>3066</v>
      </c>
      <c r="C126" s="9" t="s">
        <v>6822</v>
      </c>
      <c r="D126" s="9" t="s">
        <v>6823</v>
      </c>
      <c r="E126" s="9" t="s">
        <v>23</v>
      </c>
      <c r="F126" s="9" t="s">
        <v>24</v>
      </c>
      <c r="G126" s="9" t="s">
        <v>3060</v>
      </c>
      <c r="H126" s="9">
        <v>94051230368</v>
      </c>
      <c r="I126" s="10" t="s">
        <v>3066</v>
      </c>
      <c r="J126" s="21">
        <f>_xlfn.IFNA(VLOOKUP($H126,'Condomini resident'!$B:$C,1,0),"DA CONTROLLARE")</f>
        <v>94051230368</v>
      </c>
      <c r="K126" s="11" t="str">
        <f>_xlfn.IFNA(VLOOKUP($H126,'Condomini resident'!$B:$C,2,0),"")</f>
        <v>MAROZZO 26-36</v>
      </c>
    </row>
    <row r="127" spans="1:11" x14ac:dyDescent="0.25">
      <c r="A127" s="8" t="s">
        <v>1440</v>
      </c>
      <c r="B127" s="9" t="s">
        <v>1441</v>
      </c>
      <c r="C127" s="9" t="s">
        <v>6824</v>
      </c>
      <c r="D127" s="9" t="s">
        <v>6825</v>
      </c>
      <c r="E127" s="9" t="s">
        <v>23</v>
      </c>
      <c r="F127" s="9" t="s">
        <v>24</v>
      </c>
      <c r="G127" s="9" t="s">
        <v>1443</v>
      </c>
      <c r="H127" s="9">
        <v>94105570363</v>
      </c>
      <c r="I127" s="10" t="s">
        <v>1441</v>
      </c>
      <c r="J127" s="21">
        <f>_xlfn.IFNA(VLOOKUP($H127,'Condomini resident'!$B:$C,1,0),"DA CONTROLLARE")</f>
        <v>94105570363</v>
      </c>
      <c r="K127" s="11" t="str">
        <f>_xlfn.IFNA(VLOOKUP($H127,'Condomini resident'!$B:$C,2,0),"")</f>
        <v>CARLO ZUCCHI</v>
      </c>
    </row>
    <row r="128" spans="1:11" x14ac:dyDescent="0.25">
      <c r="A128" s="8" t="s">
        <v>4466</v>
      </c>
      <c r="B128" s="9" t="s">
        <v>4467</v>
      </c>
      <c r="C128" s="9" t="s">
        <v>6824</v>
      </c>
      <c r="D128" s="9" t="s">
        <v>6711</v>
      </c>
      <c r="E128" s="9" t="s">
        <v>23</v>
      </c>
      <c r="F128" s="9" t="s">
        <v>24</v>
      </c>
      <c r="G128" s="9" t="s">
        <v>4469</v>
      </c>
      <c r="H128" s="9">
        <v>94075130362</v>
      </c>
      <c r="I128" s="10" t="s">
        <v>4467</v>
      </c>
      <c r="J128" s="21">
        <f>_xlfn.IFNA(VLOOKUP($H128,'Condomini resident'!$B:$C,1,0),"DA CONTROLLARE")</f>
        <v>94075130362</v>
      </c>
      <c r="K128" s="11" t="str">
        <f>_xlfn.IFNA(VLOOKUP($H128,'Condomini resident'!$B:$C,2,0),"")</f>
        <v>CARLO ZUCCHI 30-1</v>
      </c>
    </row>
    <row r="129" spans="1:11" x14ac:dyDescent="0.25">
      <c r="A129" s="8" t="s">
        <v>2182</v>
      </c>
      <c r="B129" s="9" t="s">
        <v>2183</v>
      </c>
      <c r="C129" s="9" t="s">
        <v>6826</v>
      </c>
      <c r="D129" s="9" t="s">
        <v>6789</v>
      </c>
      <c r="E129" s="9" t="s">
        <v>23</v>
      </c>
      <c r="F129" s="9" t="s">
        <v>24</v>
      </c>
      <c r="G129" s="9" t="s">
        <v>2185</v>
      </c>
      <c r="H129" s="9">
        <v>94046680362</v>
      </c>
      <c r="I129" s="10" t="s">
        <v>2183</v>
      </c>
      <c r="J129" s="21">
        <f>_xlfn.IFNA(VLOOKUP($H129,'Condomini resident'!$B:$C,1,0),"DA CONTROLLARE")</f>
        <v>94046680362</v>
      </c>
      <c r="K129" s="11" t="str">
        <f>_xlfn.IFNA(VLOOKUP($H129,'Condomini resident'!$B:$C,2,0),"")</f>
        <v>CARRARA  74</v>
      </c>
    </row>
    <row r="130" spans="1:11" x14ac:dyDescent="0.25">
      <c r="A130" s="8" t="s">
        <v>401</v>
      </c>
      <c r="B130" s="9" t="s">
        <v>402</v>
      </c>
      <c r="C130" s="9" t="s">
        <v>6827</v>
      </c>
      <c r="D130" s="9" t="s">
        <v>6828</v>
      </c>
      <c r="E130" s="9" t="s">
        <v>23</v>
      </c>
      <c r="F130" s="9" t="s">
        <v>24</v>
      </c>
      <c r="G130" s="9" t="s">
        <v>404</v>
      </c>
      <c r="H130" s="9">
        <v>94023730362</v>
      </c>
      <c r="I130" s="10" t="s">
        <v>402</v>
      </c>
      <c r="J130" s="21">
        <f>_xlfn.IFNA(VLOOKUP($H130,'Condomini resident'!$B:$C,1,0),"DA CONTROLLARE")</f>
        <v>94023730362</v>
      </c>
      <c r="K130" s="11" t="str">
        <f>_xlfn.IFNA(VLOOKUP($H130,'Condomini resident'!$B:$C,2,0),"")</f>
        <v>CASA MADRE</v>
      </c>
    </row>
    <row r="131" spans="1:11" x14ac:dyDescent="0.25">
      <c r="A131" s="8" t="s">
        <v>6829</v>
      </c>
      <c r="B131" s="9" t="s">
        <v>402</v>
      </c>
      <c r="C131" s="9" t="s">
        <v>6827</v>
      </c>
      <c r="D131" s="9" t="s">
        <v>6828</v>
      </c>
      <c r="E131" s="9" t="s">
        <v>23</v>
      </c>
      <c r="F131" s="9" t="s">
        <v>24</v>
      </c>
      <c r="G131" s="9" t="s">
        <v>6830</v>
      </c>
      <c r="H131" s="9">
        <v>94023730360</v>
      </c>
      <c r="I131" s="10" t="s">
        <v>402</v>
      </c>
      <c r="J131" s="21" t="str">
        <f>_xlfn.IFNA(VLOOKUP($H131,'Condomini resident'!$B:$C,1,0),"DA CONTROLLARE")</f>
        <v>DA CONTROLLARE</v>
      </c>
      <c r="K131" s="11" t="str">
        <f>_xlfn.IFNA(VLOOKUP($H131,'Condomini resident'!$B:$C,2,0),"")</f>
        <v/>
      </c>
    </row>
    <row r="132" spans="1:11" x14ac:dyDescent="0.25">
      <c r="A132" s="8" t="s">
        <v>1139</v>
      </c>
      <c r="B132" s="9" t="s">
        <v>1140</v>
      </c>
      <c r="C132" s="9" t="s">
        <v>6831</v>
      </c>
      <c r="D132" s="9" t="s">
        <v>6805</v>
      </c>
      <c r="E132" s="9" t="s">
        <v>23</v>
      </c>
      <c r="F132" s="9" t="s">
        <v>24</v>
      </c>
      <c r="G132" s="9" t="s">
        <v>1142</v>
      </c>
      <c r="H132" s="9">
        <v>94138730364</v>
      </c>
      <c r="I132" s="10" t="s">
        <v>1140</v>
      </c>
      <c r="J132" s="21">
        <f>_xlfn.IFNA(VLOOKUP($H132,'Condomini resident'!$B:$C,1,0),"DA CONTROLLARE")</f>
        <v>94138730364</v>
      </c>
      <c r="K132" s="11" t="str">
        <f>_xlfn.IFNA(VLOOKUP($H132,'Condomini resident'!$B:$C,2,0),"")</f>
        <v>CASA CLIMA</v>
      </c>
    </row>
    <row r="133" spans="1:11" x14ac:dyDescent="0.25">
      <c r="A133" s="8" t="s">
        <v>38</v>
      </c>
      <c r="B133" s="9" t="s">
        <v>39</v>
      </c>
      <c r="C133" s="9" t="s">
        <v>6832</v>
      </c>
      <c r="D133" s="9" t="s">
        <v>6772</v>
      </c>
      <c r="E133" s="9" t="s">
        <v>23</v>
      </c>
      <c r="F133" s="9" t="s">
        <v>24</v>
      </c>
      <c r="G133" s="9" t="s">
        <v>41</v>
      </c>
      <c r="H133" s="9">
        <v>94015360368</v>
      </c>
      <c r="I133" s="10" t="s">
        <v>39</v>
      </c>
      <c r="J133" s="21">
        <f>_xlfn.IFNA(VLOOKUP($H133,'Condomini resident'!$B:$C,1,0),"DA CONTROLLARE")</f>
        <v>94015360368</v>
      </c>
      <c r="K133" s="11" t="str">
        <f>_xlfn.IFNA(VLOOKUP($H133,'Condomini resident'!$B:$C,2,0),"")</f>
        <v>CASINI</v>
      </c>
    </row>
    <row r="134" spans="1:11" x14ac:dyDescent="0.25">
      <c r="A134" s="8" t="s">
        <v>2852</v>
      </c>
      <c r="B134" s="9" t="s">
        <v>2853</v>
      </c>
      <c r="C134" s="9" t="s">
        <v>6833</v>
      </c>
      <c r="D134" s="9" t="s">
        <v>6823</v>
      </c>
      <c r="E134" s="9" t="s">
        <v>23</v>
      </c>
      <c r="F134" s="9" t="s">
        <v>24</v>
      </c>
      <c r="G134" s="9" t="s">
        <v>2855</v>
      </c>
      <c r="H134" s="9">
        <v>94134910366</v>
      </c>
      <c r="I134" s="10" t="s">
        <v>2853</v>
      </c>
      <c r="J134" s="21">
        <f>_xlfn.IFNA(VLOOKUP($H134,'Condomini resident'!$B:$C,1,0),"DA CONTROLLARE")</f>
        <v>94134910366</v>
      </c>
      <c r="K134" s="11" t="str">
        <f>_xlfn.IFNA(VLOOKUP($H134,'Condomini resident'!$B:$C,2,0),"")</f>
        <v>CASINO DEL DUCA</v>
      </c>
    </row>
    <row r="135" spans="1:11" x14ac:dyDescent="0.25">
      <c r="A135" s="8" t="s">
        <v>2339</v>
      </c>
      <c r="B135" s="9" t="s">
        <v>2340</v>
      </c>
      <c r="C135" s="9" t="s">
        <v>6834</v>
      </c>
      <c r="D135" s="9" t="s">
        <v>6835</v>
      </c>
      <c r="E135" s="9" t="s">
        <v>23</v>
      </c>
      <c r="F135" s="9" t="s">
        <v>24</v>
      </c>
      <c r="G135" s="9" t="s">
        <v>2342</v>
      </c>
      <c r="H135" s="9">
        <v>94062640365</v>
      </c>
      <c r="I135" s="10" t="s">
        <v>2340</v>
      </c>
      <c r="J135" s="21">
        <f>_xlfn.IFNA(VLOOKUP($H135,'Condomini resident'!$B:$C,1,0),"DA CONTROLLARE")</f>
        <v>94062640365</v>
      </c>
      <c r="K135" s="11" t="str">
        <f>_xlfn.IFNA(VLOOKUP($H135,'Condomini resident'!$B:$C,2,0),"")</f>
        <v>FONTANA</v>
      </c>
    </row>
    <row r="136" spans="1:11" x14ac:dyDescent="0.25">
      <c r="A136" s="8" t="s">
        <v>2540</v>
      </c>
      <c r="B136" s="9" t="s">
        <v>2541</v>
      </c>
      <c r="C136" s="9" t="s">
        <v>6836</v>
      </c>
      <c r="D136" s="9" t="s">
        <v>6837</v>
      </c>
      <c r="E136" s="9" t="s">
        <v>23</v>
      </c>
      <c r="F136" s="9" t="s">
        <v>24</v>
      </c>
      <c r="G136" s="9" t="s">
        <v>2543</v>
      </c>
      <c r="H136" s="9">
        <v>94021760361</v>
      </c>
      <c r="I136" s="10" t="s">
        <v>2541</v>
      </c>
      <c r="J136" s="21">
        <f>_xlfn.IFNA(VLOOKUP($H136,'Condomini resident'!$B:$C,1,0),"DA CONTROLLARE")</f>
        <v>94021760361</v>
      </c>
      <c r="K136" s="11" t="str">
        <f>_xlfn.IFNA(VLOOKUP($H136,'Condomini resident'!$B:$C,2,0),"")</f>
        <v>CATELANI</v>
      </c>
    </row>
    <row r="137" spans="1:11" x14ac:dyDescent="0.25">
      <c r="A137" s="8" t="s">
        <v>4577</v>
      </c>
      <c r="B137" s="9" t="s">
        <v>661</v>
      </c>
      <c r="C137" s="9" t="s">
        <v>6838</v>
      </c>
      <c r="D137" s="9" t="s">
        <v>6839</v>
      </c>
      <c r="E137" s="9" t="s">
        <v>23</v>
      </c>
      <c r="F137" s="9" t="s">
        <v>24</v>
      </c>
      <c r="G137" s="9" t="s">
        <v>663</v>
      </c>
      <c r="H137" s="9">
        <v>80008600365</v>
      </c>
      <c r="I137" s="10" t="s">
        <v>661</v>
      </c>
      <c r="J137" s="21">
        <f>_xlfn.IFNA(VLOOKUP($H137,'Condomini resident'!$B:$C,1,0),"DA CONTROLLARE")</f>
        <v>80008600365</v>
      </c>
      <c r="K137" s="11" t="str">
        <f>_xlfn.IFNA(VLOOKUP($H137,'Condomini resident'!$B:$C,2,0),"")</f>
        <v>CAVEDONE</v>
      </c>
    </row>
    <row r="138" spans="1:11" x14ac:dyDescent="0.25">
      <c r="A138" s="8" t="s">
        <v>660</v>
      </c>
      <c r="B138" s="9" t="s">
        <v>661</v>
      </c>
      <c r="C138" s="9" t="s">
        <v>6838</v>
      </c>
      <c r="D138" s="9" t="s">
        <v>6839</v>
      </c>
      <c r="E138" s="9" t="s">
        <v>23</v>
      </c>
      <c r="F138" s="9" t="s">
        <v>24</v>
      </c>
      <c r="G138" s="9" t="s">
        <v>663</v>
      </c>
      <c r="H138" s="9">
        <v>80008600365</v>
      </c>
      <c r="I138" s="10" t="s">
        <v>661</v>
      </c>
      <c r="J138" s="21">
        <f>_xlfn.IFNA(VLOOKUP($H138,'Condomini resident'!$B:$C,1,0),"DA CONTROLLARE")</f>
        <v>80008600365</v>
      </c>
      <c r="K138" s="11" t="str">
        <f>_xlfn.IFNA(VLOOKUP($H138,'Condomini resident'!$B:$C,2,0),"")</f>
        <v>CAVEDONE</v>
      </c>
    </row>
    <row r="139" spans="1:11" x14ac:dyDescent="0.25">
      <c r="A139" s="8" t="s">
        <v>6840</v>
      </c>
      <c r="B139" s="9" t="s">
        <v>6841</v>
      </c>
      <c r="C139" s="9" t="s">
        <v>6635</v>
      </c>
      <c r="D139" s="9" t="s">
        <v>6842</v>
      </c>
      <c r="E139" s="9" t="s">
        <v>23</v>
      </c>
      <c r="F139" s="9" t="s">
        <v>24</v>
      </c>
      <c r="G139" s="9" t="s">
        <v>3461</v>
      </c>
      <c r="H139" s="9">
        <v>94012770361</v>
      </c>
      <c r="I139" s="10" t="s">
        <v>6841</v>
      </c>
      <c r="J139" s="21">
        <f>_xlfn.IFNA(VLOOKUP($H139,'Condomini resident'!$B:$C,1,0),"DA CONTROLLARE")</f>
        <v>94012770361</v>
      </c>
      <c r="K139" s="11" t="str">
        <f>_xlfn.IFNA(VLOOKUP($H139,'Condomini resident'!$B:$C,2,0),"")</f>
        <v>CENTRO COMM.LE S.DAMASO</v>
      </c>
    </row>
    <row r="140" spans="1:11" x14ac:dyDescent="0.25">
      <c r="A140" s="8" t="s">
        <v>5964</v>
      </c>
      <c r="B140" s="9" t="s">
        <v>5965</v>
      </c>
      <c r="C140" s="9" t="s">
        <v>6758</v>
      </c>
      <c r="D140" s="9" t="s">
        <v>6843</v>
      </c>
      <c r="E140" s="9" t="s">
        <v>23</v>
      </c>
      <c r="F140" s="9" t="s">
        <v>24</v>
      </c>
      <c r="G140" s="9" t="s">
        <v>5967</v>
      </c>
      <c r="H140" s="9">
        <v>94020370360</v>
      </c>
      <c r="I140" s="10" t="s">
        <v>5965</v>
      </c>
      <c r="J140" s="21">
        <f>_xlfn.IFNA(VLOOKUP($H140,'Condomini resident'!$B:$C,1,0),"DA CONTROLLARE")</f>
        <v>94020370360</v>
      </c>
      <c r="K140" s="11" t="str">
        <f>_xlfn.IFNA(VLOOKUP($H140,'Condomini resident'!$B:$C,2,0),"")</f>
        <v>CERVINO 20</v>
      </c>
    </row>
    <row r="141" spans="1:11" x14ac:dyDescent="0.25">
      <c r="A141" s="8" t="s">
        <v>6844</v>
      </c>
      <c r="B141" s="9" t="s">
        <v>6845</v>
      </c>
      <c r="C141" s="9" t="s">
        <v>6758</v>
      </c>
      <c r="D141" s="9" t="s">
        <v>6846</v>
      </c>
      <c r="E141" s="9" t="s">
        <v>23</v>
      </c>
      <c r="F141" s="9" t="s">
        <v>24</v>
      </c>
      <c r="G141" s="9" t="s">
        <v>6847</v>
      </c>
      <c r="H141" s="9">
        <v>94018300361</v>
      </c>
      <c r="I141" s="10" t="s">
        <v>6845</v>
      </c>
      <c r="J141" s="21" t="str">
        <f>_xlfn.IFNA(VLOOKUP($H141,'Condomini resident'!$B:$C,1,0),"DA CONTROLLARE")</f>
        <v>DA CONTROLLARE</v>
      </c>
      <c r="K141" s="11" t="str">
        <f>_xlfn.IFNA(VLOOKUP($H141,'Condomini resident'!$B:$C,2,0),"")</f>
        <v/>
      </c>
    </row>
    <row r="142" spans="1:11" x14ac:dyDescent="0.25">
      <c r="A142" s="8" t="s">
        <v>6021</v>
      </c>
      <c r="B142" s="9" t="s">
        <v>6022</v>
      </c>
      <c r="C142" s="9" t="s">
        <v>6758</v>
      </c>
      <c r="D142" s="9" t="s">
        <v>6848</v>
      </c>
      <c r="E142" s="9" t="s">
        <v>23</v>
      </c>
      <c r="F142" s="9" t="s">
        <v>24</v>
      </c>
      <c r="G142" s="9" t="s">
        <v>6024</v>
      </c>
      <c r="H142" s="9">
        <v>94089280369</v>
      </c>
      <c r="I142" s="10" t="s">
        <v>6022</v>
      </c>
      <c r="J142" s="21">
        <f>_xlfn.IFNA(VLOOKUP($H142,'Condomini resident'!$B:$C,1,0),"DA CONTROLLARE")</f>
        <v>94089280369</v>
      </c>
      <c r="K142" s="11" t="str">
        <f>_xlfn.IFNA(VLOOKUP($H142,'Condomini resident'!$B:$C,2,0),"")</f>
        <v>CERVINO 90</v>
      </c>
    </row>
    <row r="143" spans="1:11" x14ac:dyDescent="0.25">
      <c r="A143" s="8" t="s">
        <v>2106</v>
      </c>
      <c r="B143" s="9" t="s">
        <v>2107</v>
      </c>
      <c r="C143" s="9" t="s">
        <v>6849</v>
      </c>
      <c r="D143" s="9" t="s">
        <v>6753</v>
      </c>
      <c r="E143" s="9" t="s">
        <v>23</v>
      </c>
      <c r="F143" s="9" t="s">
        <v>24</v>
      </c>
      <c r="G143" s="9" t="s">
        <v>2109</v>
      </c>
      <c r="H143" s="9">
        <v>94024210364</v>
      </c>
      <c r="I143" s="10" t="s">
        <v>2107</v>
      </c>
      <c r="J143" s="21">
        <f>_xlfn.IFNA(VLOOKUP($H143,'Condomini resident'!$B:$C,1,0),"DA CONTROLLARE")</f>
        <v>94024210364</v>
      </c>
      <c r="K143" s="11" t="str">
        <f>_xlfn.IFNA(VLOOKUP($H143,'Condomini resident'!$B:$C,2,0),"")</f>
        <v>CETAN</v>
      </c>
    </row>
    <row r="144" spans="1:11" x14ac:dyDescent="0.25">
      <c r="A144" s="8" t="s">
        <v>5425</v>
      </c>
      <c r="B144" s="9" t="s">
        <v>2107</v>
      </c>
      <c r="C144" s="9" t="s">
        <v>6849</v>
      </c>
      <c r="D144" s="9" t="s">
        <v>6850</v>
      </c>
      <c r="E144" s="9" t="s">
        <v>23</v>
      </c>
      <c r="F144" s="9" t="s">
        <v>24</v>
      </c>
      <c r="G144" s="9" t="s">
        <v>2109</v>
      </c>
      <c r="H144" s="9">
        <v>94024210364</v>
      </c>
      <c r="I144" s="10" t="s">
        <v>2107</v>
      </c>
      <c r="J144" s="21">
        <f>_xlfn.IFNA(VLOOKUP($H144,'Condomini resident'!$B:$C,1,0),"DA CONTROLLARE")</f>
        <v>94024210364</v>
      </c>
      <c r="K144" s="11" t="str">
        <f>_xlfn.IFNA(VLOOKUP($H144,'Condomini resident'!$B:$C,2,0),"")</f>
        <v>CETAN</v>
      </c>
    </row>
    <row r="145" spans="1:11" x14ac:dyDescent="0.25">
      <c r="A145" s="8" t="s">
        <v>2425</v>
      </c>
      <c r="B145" s="9" t="s">
        <v>2426</v>
      </c>
      <c r="C145" s="9" t="s">
        <v>6851</v>
      </c>
      <c r="D145" s="9" t="s">
        <v>6805</v>
      </c>
      <c r="E145" s="9" t="s">
        <v>23</v>
      </c>
      <c r="F145" s="9" t="s">
        <v>24</v>
      </c>
      <c r="G145" s="9" t="s">
        <v>2428</v>
      </c>
      <c r="H145" s="9">
        <v>94101350364</v>
      </c>
      <c r="I145" s="10" t="s">
        <v>2426</v>
      </c>
      <c r="J145" s="21" t="str">
        <f>_xlfn.IFNA(VLOOKUP($H145,'Condomini resident'!$B:$C,1,0),"DA CONTROLLARE")</f>
        <v>DA CONTROLLARE</v>
      </c>
      <c r="K145" s="11" t="str">
        <f>_xlfn.IFNA(VLOOKUP($H145,'Condomini resident'!$B:$C,2,0),"")</f>
        <v/>
      </c>
    </row>
    <row r="146" spans="1:11" x14ac:dyDescent="0.25">
      <c r="A146" s="8" t="s">
        <v>3553</v>
      </c>
      <c r="B146" s="9" t="s">
        <v>3554</v>
      </c>
      <c r="C146" s="9" t="s">
        <v>6852</v>
      </c>
      <c r="D146" s="9" t="s">
        <v>6828</v>
      </c>
      <c r="E146" s="9" t="s">
        <v>23</v>
      </c>
      <c r="F146" s="9" t="s">
        <v>24</v>
      </c>
      <c r="G146" s="9" t="s">
        <v>3556</v>
      </c>
      <c r="H146" s="9">
        <v>94005480366</v>
      </c>
      <c r="I146" s="10" t="s">
        <v>3554</v>
      </c>
      <c r="J146" s="21">
        <f>_xlfn.IFNA(VLOOKUP($H146,'Condomini resident'!$B:$C,1,0),"DA CONTROLLARE")</f>
        <v>94005480366</v>
      </c>
      <c r="K146" s="11" t="str">
        <f>_xlfn.IFNA(VLOOKUP($H146,'Condomini resident'!$B:$C,2,0),"")</f>
        <v>CHICCO 1</v>
      </c>
    </row>
    <row r="147" spans="1:11" x14ac:dyDescent="0.25">
      <c r="A147" s="8" t="s">
        <v>6618</v>
      </c>
      <c r="B147" s="9" t="s">
        <v>3554</v>
      </c>
      <c r="C147" s="9" t="s">
        <v>6852</v>
      </c>
      <c r="D147" s="9" t="s">
        <v>6828</v>
      </c>
      <c r="E147" s="9" t="s">
        <v>23</v>
      </c>
      <c r="F147" s="9" t="s">
        <v>24</v>
      </c>
      <c r="G147" s="9" t="s">
        <v>3556</v>
      </c>
      <c r="H147" s="9">
        <v>94005480366</v>
      </c>
      <c r="I147" s="10" t="s">
        <v>3554</v>
      </c>
      <c r="J147" s="21">
        <f>_xlfn.IFNA(VLOOKUP($H147,'Condomini resident'!$B:$C,1,0),"DA CONTROLLARE")</f>
        <v>94005480366</v>
      </c>
      <c r="K147" s="11" t="str">
        <f>_xlfn.IFNA(VLOOKUP($H147,'Condomini resident'!$B:$C,2,0),"")</f>
        <v>CHICCO 1</v>
      </c>
    </row>
    <row r="148" spans="1:11" x14ac:dyDescent="0.25">
      <c r="A148" s="8" t="s">
        <v>214</v>
      </c>
      <c r="B148" s="9" t="s">
        <v>215</v>
      </c>
      <c r="C148" s="9" t="s">
        <v>6853</v>
      </c>
      <c r="D148" s="9" t="s">
        <v>6854</v>
      </c>
      <c r="E148" s="9" t="s">
        <v>23</v>
      </c>
      <c r="F148" s="9" t="s">
        <v>24</v>
      </c>
      <c r="G148" s="9" t="s">
        <v>217</v>
      </c>
      <c r="H148" s="9">
        <v>94001420366</v>
      </c>
      <c r="I148" s="10" t="s">
        <v>215</v>
      </c>
      <c r="J148" s="21">
        <f>_xlfn.IFNA(VLOOKUP($H148,'Condomini resident'!$B:$C,1,0),"DA CONTROLLARE")</f>
        <v>94001420366</v>
      </c>
      <c r="K148" s="11" t="str">
        <f>_xlfn.IFNA(VLOOKUP($H148,'Condomini resident'!$B:$C,2,0),"")</f>
        <v>COBER 6</v>
      </c>
    </row>
    <row r="149" spans="1:11" x14ac:dyDescent="0.25">
      <c r="A149" s="8" t="s">
        <v>727</v>
      </c>
      <c r="B149" s="9" t="s">
        <v>728</v>
      </c>
      <c r="C149" s="9" t="s">
        <v>6646</v>
      </c>
      <c r="D149" s="9" t="s">
        <v>6753</v>
      </c>
      <c r="E149" s="9" t="s">
        <v>23</v>
      </c>
      <c r="F149" s="9" t="s">
        <v>24</v>
      </c>
      <c r="G149" s="9" t="s">
        <v>730</v>
      </c>
      <c r="H149" s="9">
        <v>94029330365</v>
      </c>
      <c r="I149" s="10" t="s">
        <v>728</v>
      </c>
      <c r="J149" s="21">
        <f>_xlfn.IFNA(VLOOKUP($H149,'Condomini resident'!$B:$C,1,0),"DA CONTROLLARE")</f>
        <v>94029330365</v>
      </c>
      <c r="K149" s="11" t="str">
        <f>_xlfn.IFNA(VLOOKUP($H149,'Condomini resident'!$B:$C,2,0),"")</f>
        <v>CONSULTA</v>
      </c>
    </row>
    <row r="150" spans="1:11" x14ac:dyDescent="0.25">
      <c r="A150" s="8" t="s">
        <v>1393</v>
      </c>
      <c r="B150" s="9" t="s">
        <v>1394</v>
      </c>
      <c r="C150" s="9" t="s">
        <v>6724</v>
      </c>
      <c r="D150" s="9" t="s">
        <v>6855</v>
      </c>
      <c r="E150" s="9" t="s">
        <v>1396</v>
      </c>
      <c r="F150" s="9" t="s">
        <v>24</v>
      </c>
      <c r="G150" s="9" t="s">
        <v>1397</v>
      </c>
      <c r="H150" s="9">
        <v>94062330363</v>
      </c>
      <c r="I150" s="10" t="s">
        <v>1394</v>
      </c>
      <c r="J150" s="21">
        <f>_xlfn.IFNA(VLOOKUP($H150,'Condomini resident'!$B:$C,1,0),"DA CONTROLLARE")</f>
        <v>94062330363</v>
      </c>
      <c r="K150" s="11" t="str">
        <f>_xlfn.IFNA(VLOOKUP($H150,'Condomini resident'!$B:$C,2,0),"")</f>
        <v>CORALBA</v>
      </c>
    </row>
    <row r="151" spans="1:11" x14ac:dyDescent="0.25">
      <c r="A151" s="8" t="s">
        <v>3493</v>
      </c>
      <c r="B151" s="9" t="s">
        <v>3494</v>
      </c>
      <c r="C151" s="9" t="s">
        <v>6856</v>
      </c>
      <c r="D151" s="9" t="s">
        <v>6857</v>
      </c>
      <c r="E151" s="9" t="s">
        <v>23</v>
      </c>
      <c r="F151" s="9" t="s">
        <v>24</v>
      </c>
      <c r="G151" s="9" t="s">
        <v>3496</v>
      </c>
      <c r="H151" s="9">
        <v>94084790362</v>
      </c>
      <c r="I151" s="10" t="s">
        <v>3494</v>
      </c>
      <c r="J151" s="21">
        <f>_xlfn.IFNA(VLOOKUP($H151,'Condomini resident'!$B:$C,1,0),"DA CONTROLLARE")</f>
        <v>94084790362</v>
      </c>
      <c r="K151" s="11" t="str">
        <f>_xlfn.IFNA(VLOOKUP($H151,'Condomini resident'!$B:$C,2,0),"")</f>
        <v>CORRIDORE</v>
      </c>
    </row>
    <row r="152" spans="1:11" x14ac:dyDescent="0.25">
      <c r="A152" s="8" t="s">
        <v>2007</v>
      </c>
      <c r="B152" s="9" t="s">
        <v>2008</v>
      </c>
      <c r="C152" s="9" t="s">
        <v>6812</v>
      </c>
      <c r="D152" s="9" t="s">
        <v>6652</v>
      </c>
      <c r="E152" s="9" t="s">
        <v>23</v>
      </c>
      <c r="F152" s="9" t="s">
        <v>24</v>
      </c>
      <c r="G152" s="9" t="s">
        <v>2010</v>
      </c>
      <c r="H152" s="9">
        <v>94050120362</v>
      </c>
      <c r="I152" s="10" t="s">
        <v>2008</v>
      </c>
      <c r="J152" s="21">
        <f>_xlfn.IFNA(VLOOKUP($H152,'Condomini resident'!$B:$C,1,0),"DA CONTROLLARE")</f>
        <v>94050120362</v>
      </c>
      <c r="K152" s="11" t="str">
        <f>_xlfn.IFNA(VLOOKUP($H152,'Condomini resident'!$B:$C,2,0),"")</f>
        <v>CANALGRANDE</v>
      </c>
    </row>
    <row r="153" spans="1:11" x14ac:dyDescent="0.25">
      <c r="A153" s="8" t="s">
        <v>1309</v>
      </c>
      <c r="B153" s="9" t="s">
        <v>1310</v>
      </c>
      <c r="C153" s="9" t="s">
        <v>6858</v>
      </c>
      <c r="D153" s="9" t="s">
        <v>6743</v>
      </c>
      <c r="E153" s="9" t="s">
        <v>265</v>
      </c>
      <c r="F153" s="9" t="s">
        <v>24</v>
      </c>
      <c r="G153" s="9" t="s">
        <v>1312</v>
      </c>
      <c r="H153" s="9">
        <v>94098250361</v>
      </c>
      <c r="I153" s="10" t="s">
        <v>1310</v>
      </c>
      <c r="J153" s="21">
        <f>_xlfn.IFNA(VLOOKUP($H153,'Condomini resident'!$B:$C,1,0),"DA CONTROLLARE")</f>
        <v>94098250361</v>
      </c>
      <c r="K153" s="11" t="str">
        <f>_xlfn.IFNA(VLOOKUP($H153,'Condomini resident'!$B:$C,2,0),"")</f>
        <v>VECCHI ORTI -EX FORNACE CUCCOLI</v>
      </c>
    </row>
    <row r="154" spans="1:11" x14ac:dyDescent="0.25">
      <c r="A154" s="8" t="s">
        <v>849</v>
      </c>
      <c r="B154" s="9" t="s">
        <v>850</v>
      </c>
      <c r="C154" s="9" t="s">
        <v>6859</v>
      </c>
      <c r="D154" s="9" t="s">
        <v>6860</v>
      </c>
      <c r="E154" s="9" t="s">
        <v>265</v>
      </c>
      <c r="F154" s="9" t="s">
        <v>24</v>
      </c>
      <c r="G154" s="9" t="s">
        <v>852</v>
      </c>
      <c r="H154" s="9">
        <v>94115670369</v>
      </c>
      <c r="I154" s="10" t="s">
        <v>850</v>
      </c>
      <c r="J154" s="21">
        <f>_xlfn.IFNA(VLOOKUP($H154,'Condomini resident'!$B:$C,1,0),"DA CONTROLLARE")</f>
        <v>94115670369</v>
      </c>
      <c r="K154" s="11" t="str">
        <f>_xlfn.IFNA(VLOOKUP($H154,'Condomini resident'!$B:$C,2,0),"")</f>
        <v>CORTICELLI</v>
      </c>
    </row>
    <row r="155" spans="1:11" x14ac:dyDescent="0.25">
      <c r="A155" s="8" t="s">
        <v>775</v>
      </c>
      <c r="B155" s="9" t="s">
        <v>776</v>
      </c>
      <c r="C155" s="9" t="s">
        <v>6861</v>
      </c>
      <c r="D155" s="9" t="s">
        <v>6795</v>
      </c>
      <c r="E155" s="9" t="s">
        <v>23</v>
      </c>
      <c r="F155" s="9" t="s">
        <v>24</v>
      </c>
      <c r="G155" s="9" t="s">
        <v>778</v>
      </c>
      <c r="H155" s="9">
        <v>94006790367</v>
      </c>
      <c r="I155" s="10" t="s">
        <v>776</v>
      </c>
      <c r="J155" s="21">
        <f>_xlfn.IFNA(VLOOKUP($H155,'Condomini resident'!$B:$C,1,0),"DA CONTROLLARE")</f>
        <v>94006790367</v>
      </c>
      <c r="K155" s="11" t="str">
        <f>_xlfn.IFNA(VLOOKUP($H155,'Condomini resident'!$B:$C,2,0),"")</f>
        <v>CUCCHIARI 171</v>
      </c>
    </row>
    <row r="156" spans="1:11" x14ac:dyDescent="0.25">
      <c r="A156" s="8" t="s">
        <v>2893</v>
      </c>
      <c r="B156" s="9" t="s">
        <v>2894</v>
      </c>
      <c r="C156" s="9" t="s">
        <v>6862</v>
      </c>
      <c r="D156" s="9" t="s">
        <v>6863</v>
      </c>
      <c r="E156" s="9" t="s">
        <v>23</v>
      </c>
      <c r="F156" s="9" t="s">
        <v>24</v>
      </c>
      <c r="G156" s="9" t="s">
        <v>2896</v>
      </c>
      <c r="H156" s="9">
        <v>94062350361</v>
      </c>
      <c r="I156" s="10" t="s">
        <v>2894</v>
      </c>
      <c r="J156" s="21">
        <f>_xlfn.IFNA(VLOOKUP($H156,'Condomini resident'!$B:$C,1,0),"DA CONTROLLARE")</f>
        <v>94062350361</v>
      </c>
      <c r="K156" s="11" t="str">
        <f>_xlfn.IFNA(VLOOKUP($H156,'Condomini resident'!$B:$C,2,0),"")</f>
        <v>LA QUERCIA</v>
      </c>
    </row>
    <row r="157" spans="1:11" x14ac:dyDescent="0.25">
      <c r="A157" s="8" t="s">
        <v>2901</v>
      </c>
      <c r="B157" s="9" t="s">
        <v>2894</v>
      </c>
      <c r="C157" s="9" t="s">
        <v>6862</v>
      </c>
      <c r="D157" s="9" t="s">
        <v>6863</v>
      </c>
      <c r="E157" s="9" t="s">
        <v>23</v>
      </c>
      <c r="F157" s="9" t="s">
        <v>24</v>
      </c>
      <c r="G157" s="9" t="s">
        <v>2896</v>
      </c>
      <c r="H157" s="9">
        <v>94062350361</v>
      </c>
      <c r="I157" s="10" t="s">
        <v>2894</v>
      </c>
      <c r="J157" s="21">
        <f>_xlfn.IFNA(VLOOKUP($H157,'Condomini resident'!$B:$C,1,0),"DA CONTROLLARE")</f>
        <v>94062350361</v>
      </c>
      <c r="K157" s="11" t="str">
        <f>_xlfn.IFNA(VLOOKUP($H157,'Condomini resident'!$B:$C,2,0),"")</f>
        <v>LA QUERCIA</v>
      </c>
    </row>
    <row r="158" spans="1:11" x14ac:dyDescent="0.25">
      <c r="A158" s="8" t="s">
        <v>1702</v>
      </c>
      <c r="B158" s="9" t="s">
        <v>1703</v>
      </c>
      <c r="C158" s="9" t="s">
        <v>6864</v>
      </c>
      <c r="D158" s="9" t="s">
        <v>6748</v>
      </c>
      <c r="E158" s="9" t="s">
        <v>23</v>
      </c>
      <c r="F158" s="9" t="s">
        <v>24</v>
      </c>
      <c r="G158" s="9" t="s">
        <v>1705</v>
      </c>
      <c r="H158" s="9">
        <v>94137780360</v>
      </c>
      <c r="I158" s="10" t="s">
        <v>1703</v>
      </c>
      <c r="J158" s="21">
        <f>_xlfn.IFNA(VLOOKUP($H158,'Condomini resident'!$B:$C,1,0),"DA CONTROLLARE")</f>
        <v>94137780360</v>
      </c>
      <c r="K158" s="11" t="str">
        <f>_xlfn.IFNA(VLOOKUP($H158,'Condomini resident'!$B:$C,2,0),"")</f>
        <v>DAVIDE</v>
      </c>
    </row>
    <row r="159" spans="1:11" x14ac:dyDescent="0.25">
      <c r="A159" s="8" t="s">
        <v>1982</v>
      </c>
      <c r="B159" s="9" t="s">
        <v>1983</v>
      </c>
      <c r="C159" s="9" t="s">
        <v>6865</v>
      </c>
      <c r="D159" s="9" t="s">
        <v>6767</v>
      </c>
      <c r="E159" s="9" t="s">
        <v>23</v>
      </c>
      <c r="F159" s="9" t="s">
        <v>24</v>
      </c>
      <c r="G159" s="9" t="s">
        <v>1985</v>
      </c>
      <c r="H159" s="9">
        <v>94107350368</v>
      </c>
      <c r="I159" s="10" t="s">
        <v>1983</v>
      </c>
      <c r="J159" s="21">
        <f>_xlfn.IFNA(VLOOKUP($H159,'Condomini resident'!$B:$C,1,0),"DA CONTROLLARE")</f>
        <v>94107350368</v>
      </c>
      <c r="K159" s="11" t="str">
        <f>_xlfn.IFNA(VLOOKUP($H159,'Condomini resident'!$B:$C,2,0),"")</f>
        <v>DE ANDRE</v>
      </c>
    </row>
    <row r="160" spans="1:11" x14ac:dyDescent="0.25">
      <c r="A160" s="8" t="s">
        <v>3436</v>
      </c>
      <c r="B160" s="9" t="s">
        <v>3437</v>
      </c>
      <c r="C160" s="9" t="s">
        <v>6866</v>
      </c>
      <c r="D160" s="9" t="s">
        <v>6867</v>
      </c>
      <c r="E160" s="9" t="s">
        <v>23</v>
      </c>
      <c r="F160" s="9" t="s">
        <v>24</v>
      </c>
      <c r="G160" s="9" t="s">
        <v>3439</v>
      </c>
      <c r="H160" s="9">
        <v>94086190363</v>
      </c>
      <c r="I160" s="10" t="s">
        <v>3437</v>
      </c>
      <c r="J160" s="21">
        <f>_xlfn.IFNA(VLOOKUP($H160,'Condomini resident'!$B:$C,1,0),"DA CONTROLLARE")</f>
        <v>94086190363</v>
      </c>
      <c r="K160" s="11" t="str">
        <f>_xlfn.IFNA(VLOOKUP($H160,'Condomini resident'!$B:$C,2,0),"")</f>
        <v>DE CORREGGI</v>
      </c>
    </row>
    <row r="161" spans="1:11" x14ac:dyDescent="0.25">
      <c r="A161" s="8" t="s">
        <v>3762</v>
      </c>
      <c r="B161" s="9" t="s">
        <v>3763</v>
      </c>
      <c r="C161" s="9" t="s">
        <v>6868</v>
      </c>
      <c r="D161" s="9" t="s">
        <v>6869</v>
      </c>
      <c r="E161" s="9" t="s">
        <v>23</v>
      </c>
      <c r="F161" s="9" t="s">
        <v>24</v>
      </c>
      <c r="G161" s="9" t="s">
        <v>3765</v>
      </c>
      <c r="H161" s="9">
        <v>94090660369</v>
      </c>
      <c r="I161" s="10" t="s">
        <v>3763</v>
      </c>
      <c r="J161" s="21">
        <f>_xlfn.IFNA(VLOOKUP($H161,'Condomini resident'!$B:$C,1,0),"DA CONTROLLARE")</f>
        <v>94090660369</v>
      </c>
      <c r="K161" s="11" t="str">
        <f>_xlfn.IFNA(VLOOKUP($H161,'Condomini resident'!$B:$C,2,0),"")</f>
        <v>DE' POLLI</v>
      </c>
    </row>
    <row r="162" spans="1:11" x14ac:dyDescent="0.25">
      <c r="A162" s="8" t="s">
        <v>3623</v>
      </c>
      <c r="B162" s="9" t="s">
        <v>3624</v>
      </c>
      <c r="C162" s="9" t="s">
        <v>6868</v>
      </c>
      <c r="D162" s="9" t="s">
        <v>6870</v>
      </c>
      <c r="E162" s="9" t="s">
        <v>23</v>
      </c>
      <c r="F162" s="9" t="s">
        <v>24</v>
      </c>
      <c r="G162" s="9" t="s">
        <v>3626</v>
      </c>
      <c r="H162" s="9">
        <v>94031270369</v>
      </c>
      <c r="I162" s="10" t="s">
        <v>3624</v>
      </c>
      <c r="J162" s="21">
        <f>_xlfn.IFNA(VLOOKUP($H162,'Condomini resident'!$B:$C,1,0),"DA CONTROLLARE")</f>
        <v>94031270369</v>
      </c>
      <c r="K162" s="11" t="str">
        <f>_xlfn.IFNA(VLOOKUP($H162,'Condomini resident'!$B:$C,2,0),"")</f>
        <v>DE' POLLI 59</v>
      </c>
    </row>
    <row r="163" spans="1:11" x14ac:dyDescent="0.25">
      <c r="A163" s="8" t="s">
        <v>70</v>
      </c>
      <c r="B163" s="9" t="s">
        <v>71</v>
      </c>
      <c r="C163" s="9" t="s">
        <v>6871</v>
      </c>
      <c r="D163" s="9" t="s">
        <v>6867</v>
      </c>
      <c r="E163" s="9" t="s">
        <v>23</v>
      </c>
      <c r="F163" s="9" t="s">
        <v>24</v>
      </c>
      <c r="G163" s="9" t="s">
        <v>73</v>
      </c>
      <c r="H163" s="9">
        <v>94057600366</v>
      </c>
      <c r="I163" s="10" t="s">
        <v>71</v>
      </c>
      <c r="J163" s="21">
        <f>_xlfn.IFNA(VLOOKUP($H163,'Condomini resident'!$B:$C,1,0),"DA CONTROLLARE")</f>
        <v>94057600366</v>
      </c>
      <c r="K163" s="11" t="str">
        <f>_xlfn.IFNA(VLOOKUP($H163,'Condomini resident'!$B:$C,2,0),"")</f>
        <v>DE ROBERTI</v>
      </c>
    </row>
    <row r="164" spans="1:11" x14ac:dyDescent="0.25">
      <c r="A164" s="8" t="s">
        <v>2623</v>
      </c>
      <c r="B164" s="9" t="s">
        <v>2624</v>
      </c>
      <c r="C164" s="9" t="s">
        <v>6872</v>
      </c>
      <c r="D164" s="9" t="s">
        <v>6791</v>
      </c>
      <c r="E164" s="9" t="s">
        <v>23</v>
      </c>
      <c r="F164" s="9" t="s">
        <v>24</v>
      </c>
      <c r="G164" s="9" t="s">
        <v>2626</v>
      </c>
      <c r="H164" s="9">
        <v>94146950368</v>
      </c>
      <c r="I164" s="10" t="s">
        <v>2624</v>
      </c>
      <c r="J164" s="21">
        <f>_xlfn.IFNA(VLOOKUP($H164,'Condomini resident'!$B:$C,1,0),"DA CONTROLLARE")</f>
        <v>94146950368</v>
      </c>
      <c r="K164" s="11" t="str">
        <f>_xlfn.IFNA(VLOOKUP($H164,'Condomini resident'!$B:$C,2,0),"")</f>
        <v>DEGLI ALPINI</v>
      </c>
    </row>
    <row r="165" spans="1:11" x14ac:dyDescent="0.25">
      <c r="A165" s="8" t="s">
        <v>3448</v>
      </c>
      <c r="B165" s="9" t="s">
        <v>2912</v>
      </c>
      <c r="C165" s="9" t="s">
        <v>6873</v>
      </c>
      <c r="D165" s="9" t="s">
        <v>6874</v>
      </c>
      <c r="E165" s="9" t="s">
        <v>23</v>
      </c>
      <c r="F165" s="9" t="s">
        <v>24</v>
      </c>
      <c r="G165" s="9" t="s">
        <v>2914</v>
      </c>
      <c r="H165" s="9">
        <v>94014200367</v>
      </c>
      <c r="I165" s="10" t="s">
        <v>2912</v>
      </c>
      <c r="J165" s="21">
        <f>_xlfn.IFNA(VLOOKUP($H165,'Condomini resident'!$B:$C,1,0),"DA CONTROLLARE")</f>
        <v>94014200367</v>
      </c>
      <c r="K165" s="11" t="str">
        <f>_xlfn.IFNA(VLOOKUP($H165,'Condomini resident'!$B:$C,2,0),"")</f>
        <v>DEI FIORI</v>
      </c>
    </row>
    <row r="166" spans="1:11" x14ac:dyDescent="0.25">
      <c r="A166" s="8" t="s">
        <v>2911</v>
      </c>
      <c r="B166" s="9" t="s">
        <v>2912</v>
      </c>
      <c r="C166" s="9" t="s">
        <v>6875</v>
      </c>
      <c r="D166" s="9" t="s">
        <v>6876</v>
      </c>
      <c r="E166" s="9" t="s">
        <v>23</v>
      </c>
      <c r="F166" s="9" t="s">
        <v>24</v>
      </c>
      <c r="G166" s="9" t="s">
        <v>2914</v>
      </c>
      <c r="H166" s="9">
        <v>94014200367</v>
      </c>
      <c r="I166" s="10" t="s">
        <v>2912</v>
      </c>
      <c r="J166" s="21">
        <f>_xlfn.IFNA(VLOOKUP($H166,'Condomini resident'!$B:$C,1,0),"DA CONTROLLARE")</f>
        <v>94014200367</v>
      </c>
      <c r="K166" s="11" t="str">
        <f>_xlfn.IFNA(VLOOKUP($H166,'Condomini resident'!$B:$C,2,0),"")</f>
        <v>DEI FIORI</v>
      </c>
    </row>
    <row r="167" spans="1:11" x14ac:dyDescent="0.25">
      <c r="A167" s="8" t="s">
        <v>2919</v>
      </c>
      <c r="B167" s="9" t="s">
        <v>2912</v>
      </c>
      <c r="C167" s="9" t="s">
        <v>6873</v>
      </c>
      <c r="D167" s="9" t="s">
        <v>6835</v>
      </c>
      <c r="E167" s="9" t="s">
        <v>23</v>
      </c>
      <c r="F167" s="9" t="s">
        <v>24</v>
      </c>
      <c r="G167" s="9" t="s">
        <v>2914</v>
      </c>
      <c r="H167" s="9">
        <v>94014200367</v>
      </c>
      <c r="I167" s="10" t="s">
        <v>2912</v>
      </c>
      <c r="J167" s="21">
        <f>_xlfn.IFNA(VLOOKUP($H167,'Condomini resident'!$B:$C,1,0),"DA CONTROLLARE")</f>
        <v>94014200367</v>
      </c>
      <c r="K167" s="11" t="str">
        <f>_xlfn.IFNA(VLOOKUP($H167,'Condomini resident'!$B:$C,2,0),"")</f>
        <v>DEI FIORI</v>
      </c>
    </row>
    <row r="168" spans="1:11" x14ac:dyDescent="0.25">
      <c r="A168" s="8" t="s">
        <v>4755</v>
      </c>
      <c r="B168" s="9" t="s">
        <v>4756</v>
      </c>
      <c r="C168" s="9" t="s">
        <v>6635</v>
      </c>
      <c r="D168" s="9" t="s">
        <v>6877</v>
      </c>
      <c r="E168" s="9" t="s">
        <v>23</v>
      </c>
      <c r="F168" s="9" t="s">
        <v>24</v>
      </c>
      <c r="G168" s="9" t="s">
        <v>1885</v>
      </c>
      <c r="H168" s="9">
        <v>94012740364</v>
      </c>
      <c r="I168" s="10" t="s">
        <v>4756</v>
      </c>
      <c r="J168" s="21">
        <f>_xlfn.IFNA(VLOOKUP($H168,'Condomini resident'!$B:$C,1,0),"DA CONTROLLARE")</f>
        <v>94012740364</v>
      </c>
      <c r="K168" s="11" t="str">
        <f>_xlfn.IFNA(VLOOKUP($H168,'Condomini resident'!$B:$C,2,0),"")</f>
        <v>DEI GIACINTI</v>
      </c>
    </row>
    <row r="169" spans="1:11" x14ac:dyDescent="0.25">
      <c r="A169" s="8" t="s">
        <v>5236</v>
      </c>
      <c r="B169" s="9" t="s">
        <v>5237</v>
      </c>
      <c r="C169" s="9" t="s">
        <v>6635</v>
      </c>
      <c r="D169" s="9" t="s">
        <v>6848</v>
      </c>
      <c r="E169" s="9" t="s">
        <v>23</v>
      </c>
      <c r="F169" s="9" t="s">
        <v>24</v>
      </c>
      <c r="G169" s="9" t="s">
        <v>1885</v>
      </c>
      <c r="H169" s="9">
        <v>94012740364</v>
      </c>
      <c r="I169" s="10" t="s">
        <v>5237</v>
      </c>
      <c r="J169" s="21">
        <f>_xlfn.IFNA(VLOOKUP($H169,'Condomini resident'!$B:$C,1,0),"DA CONTROLLARE")</f>
        <v>94012740364</v>
      </c>
      <c r="K169" s="11" t="str">
        <f>_xlfn.IFNA(VLOOKUP($H169,'Condomini resident'!$B:$C,2,0),"")</f>
        <v>DEI GIACINTI</v>
      </c>
    </row>
    <row r="170" spans="1:11" x14ac:dyDescent="0.25">
      <c r="A170" s="8" t="s">
        <v>6282</v>
      </c>
      <c r="B170" s="9" t="s">
        <v>6283</v>
      </c>
      <c r="C170" s="9" t="s">
        <v>6635</v>
      </c>
      <c r="D170" s="9" t="s">
        <v>6645</v>
      </c>
      <c r="E170" s="9" t="s">
        <v>23</v>
      </c>
      <c r="F170" s="9" t="s">
        <v>24</v>
      </c>
      <c r="G170" s="9" t="s">
        <v>1885</v>
      </c>
      <c r="H170" s="9">
        <v>94012740364</v>
      </c>
      <c r="I170" s="10" t="s">
        <v>6283</v>
      </c>
      <c r="J170" s="21">
        <f>_xlfn.IFNA(VLOOKUP($H170,'Condomini resident'!$B:$C,1,0),"DA CONTROLLARE")</f>
        <v>94012740364</v>
      </c>
      <c r="K170" s="11" t="str">
        <f>_xlfn.IFNA(VLOOKUP($H170,'Condomini resident'!$B:$C,2,0),"")</f>
        <v>DEI GIACINTI</v>
      </c>
    </row>
    <row r="171" spans="1:11" x14ac:dyDescent="0.25">
      <c r="A171" s="8" t="s">
        <v>2824</v>
      </c>
      <c r="B171" s="9" t="s">
        <v>2825</v>
      </c>
      <c r="C171" s="9" t="s">
        <v>6878</v>
      </c>
      <c r="D171" s="9" t="s">
        <v>6879</v>
      </c>
      <c r="E171" s="9" t="s">
        <v>23</v>
      </c>
      <c r="F171" s="9" t="s">
        <v>24</v>
      </c>
      <c r="G171" s="9" t="s">
        <v>2827</v>
      </c>
      <c r="H171" s="9">
        <v>94106470365</v>
      </c>
      <c r="I171" s="10" t="s">
        <v>2825</v>
      </c>
      <c r="J171" s="21">
        <f>_xlfn.IFNA(VLOOKUP($H171,'Condomini resident'!$B:$C,1,0),"DA CONTROLLARE")</f>
        <v>94106470365</v>
      </c>
      <c r="K171" s="11" t="str">
        <f>_xlfn.IFNA(VLOOKUP($H171,'Condomini resident'!$B:$C,2,0),"")</f>
        <v>DELLA PACE  140</v>
      </c>
    </row>
    <row r="172" spans="1:11" x14ac:dyDescent="0.25">
      <c r="A172" s="8" t="s">
        <v>347</v>
      </c>
      <c r="B172" s="9" t="s">
        <v>340</v>
      </c>
      <c r="C172" s="9" t="s">
        <v>6880</v>
      </c>
      <c r="D172" s="9" t="s">
        <v>6881</v>
      </c>
      <c r="E172" s="9" t="s">
        <v>23</v>
      </c>
      <c r="F172" s="9" t="s">
        <v>24</v>
      </c>
      <c r="G172" s="9" t="s">
        <v>342</v>
      </c>
      <c r="H172" s="9">
        <v>80008120364</v>
      </c>
      <c r="I172" s="10" t="s">
        <v>340</v>
      </c>
      <c r="J172" s="21">
        <f>_xlfn.IFNA(VLOOKUP($H172,'Condomini resident'!$B:$C,1,0),"DA CONTROLLARE")</f>
        <v>80008120364</v>
      </c>
      <c r="K172" s="11" t="str">
        <f>_xlfn.IFNA(VLOOKUP($H172,'Condomini resident'!$B:$C,2,0),"")</f>
        <v>DELLE ROSE</v>
      </c>
    </row>
    <row r="173" spans="1:11" x14ac:dyDescent="0.25">
      <c r="A173" s="8" t="s">
        <v>339</v>
      </c>
      <c r="B173" s="9" t="s">
        <v>340</v>
      </c>
      <c r="C173" s="9" t="s">
        <v>6882</v>
      </c>
      <c r="D173" s="9" t="s">
        <v>6843</v>
      </c>
      <c r="E173" s="9" t="s">
        <v>23</v>
      </c>
      <c r="F173" s="9" t="s">
        <v>24</v>
      </c>
      <c r="G173" s="9" t="s">
        <v>342</v>
      </c>
      <c r="H173" s="9">
        <v>80008120364</v>
      </c>
      <c r="I173" s="10" t="s">
        <v>340</v>
      </c>
      <c r="J173" s="21">
        <f>_xlfn.IFNA(VLOOKUP($H173,'Condomini resident'!$B:$C,1,0),"DA CONTROLLARE")</f>
        <v>80008120364</v>
      </c>
      <c r="K173" s="11" t="str">
        <f>_xlfn.IFNA(VLOOKUP($H173,'Condomini resident'!$B:$C,2,0),"")</f>
        <v>DELLE ROSE</v>
      </c>
    </row>
    <row r="174" spans="1:11" x14ac:dyDescent="0.25">
      <c r="A174" s="8" t="s">
        <v>3004</v>
      </c>
      <c r="B174" s="9" t="s">
        <v>3005</v>
      </c>
      <c r="C174" s="9" t="s">
        <v>6873</v>
      </c>
      <c r="D174" s="9" t="s">
        <v>6883</v>
      </c>
      <c r="E174" s="9" t="s">
        <v>23</v>
      </c>
      <c r="F174" s="9" t="s">
        <v>24</v>
      </c>
      <c r="G174" s="9" t="s">
        <v>2999</v>
      </c>
      <c r="H174" s="9">
        <v>94020360361</v>
      </c>
      <c r="I174" s="10" t="s">
        <v>3005</v>
      </c>
      <c r="J174" s="21">
        <f>_xlfn.IFNA(VLOOKUP($H174,'Condomini resident'!$B:$C,1,0),"DA CONTROLLARE")</f>
        <v>94020360361</v>
      </c>
      <c r="K174" s="11" t="str">
        <f>_xlfn.IFNA(VLOOKUP($H174,'Condomini resident'!$B:$C,2,0),"")</f>
        <v>DELLE VIOLE</v>
      </c>
    </row>
    <row r="175" spans="1:11" x14ac:dyDescent="0.25">
      <c r="A175" s="8" t="s">
        <v>2886</v>
      </c>
      <c r="B175" s="9" t="s">
        <v>79</v>
      </c>
      <c r="C175" s="9" t="s">
        <v>6884</v>
      </c>
      <c r="D175" s="9" t="s">
        <v>6723</v>
      </c>
      <c r="E175" s="9" t="s">
        <v>23</v>
      </c>
      <c r="F175" s="9" t="s">
        <v>24</v>
      </c>
      <c r="G175" s="9" t="s">
        <v>2888</v>
      </c>
      <c r="H175" s="9">
        <v>94056310363</v>
      </c>
      <c r="I175" s="10" t="s">
        <v>79</v>
      </c>
      <c r="J175" s="21">
        <f>_xlfn.IFNA(VLOOKUP($H175,'Condomini resident'!$B:$C,1,0),"DA CONTROLLARE")</f>
        <v>94056310363</v>
      </c>
      <c r="K175" s="11" t="str">
        <f>_xlfn.IFNA(VLOOKUP($H175,'Condomini resident'!$B:$C,2,0),"")</f>
        <v>VASCO DE GAMA 16</v>
      </c>
    </row>
    <row r="176" spans="1:11" x14ac:dyDescent="0.25">
      <c r="A176" s="8" t="s">
        <v>3474</v>
      </c>
      <c r="B176" s="9" t="s">
        <v>79</v>
      </c>
      <c r="C176" s="9" t="s">
        <v>6742</v>
      </c>
      <c r="D176" s="9" t="s">
        <v>6885</v>
      </c>
      <c r="E176" s="9" t="s">
        <v>23</v>
      </c>
      <c r="F176" s="9" t="s">
        <v>24</v>
      </c>
      <c r="G176" s="9" t="s">
        <v>3476</v>
      </c>
      <c r="H176" s="9">
        <v>80017380363</v>
      </c>
      <c r="I176" s="10" t="s">
        <v>79</v>
      </c>
      <c r="J176" s="21">
        <f>_xlfn.IFNA(VLOOKUP($H176,'Condomini resident'!$B:$C,1,0),"DA CONTROLLARE")</f>
        <v>80017380363</v>
      </c>
      <c r="K176" s="11" t="str">
        <f>_xlfn.IFNA(VLOOKUP($H176,'Condomini resident'!$B:$C,2,0),"")</f>
        <v>FATTORI</v>
      </c>
    </row>
    <row r="177" spans="1:11" x14ac:dyDescent="0.25">
      <c r="A177" s="8" t="s">
        <v>5986</v>
      </c>
      <c r="B177" s="9" t="s">
        <v>79</v>
      </c>
      <c r="C177" s="9" t="s">
        <v>6878</v>
      </c>
      <c r="D177" s="9" t="s">
        <v>6886</v>
      </c>
      <c r="E177" s="9" t="s">
        <v>23</v>
      </c>
      <c r="F177" s="9" t="s">
        <v>24</v>
      </c>
      <c r="G177" s="9" t="s">
        <v>2018</v>
      </c>
      <c r="H177" s="9">
        <v>94027910366</v>
      </c>
      <c r="I177" s="10" t="s">
        <v>79</v>
      </c>
      <c r="J177" s="21">
        <f>_xlfn.IFNA(VLOOKUP($H177,'Condomini resident'!$B:$C,1,0),"DA CONTROLLARE")</f>
        <v>94027910366</v>
      </c>
      <c r="K177" s="11" t="str">
        <f>_xlfn.IFNA(VLOOKUP($H177,'Condomini resident'!$B:$C,2,0),"")</f>
        <v>PACE</v>
      </c>
    </row>
    <row r="178" spans="1:11" x14ac:dyDescent="0.25">
      <c r="A178" s="8" t="s">
        <v>78</v>
      </c>
      <c r="B178" s="9" t="s">
        <v>79</v>
      </c>
      <c r="C178" s="9" t="s">
        <v>6887</v>
      </c>
      <c r="D178" s="9" t="s">
        <v>6684</v>
      </c>
      <c r="E178" s="9" t="s">
        <v>23</v>
      </c>
      <c r="F178" s="9" t="s">
        <v>24</v>
      </c>
      <c r="G178" s="9" t="s">
        <v>81</v>
      </c>
      <c r="H178" s="9">
        <v>94071420361</v>
      </c>
      <c r="I178" s="10" t="s">
        <v>79</v>
      </c>
      <c r="J178" s="21">
        <f>_xlfn.IFNA(VLOOKUP($H178,'Condomini resident'!$B:$C,1,0),"DA CONTROLLARE")</f>
        <v>94071420361</v>
      </c>
      <c r="K178" s="11" t="str">
        <f>_xlfn.IFNA(VLOOKUP($H178,'Condomini resident'!$B:$C,2,0),"")</f>
        <v>PISANO 46</v>
      </c>
    </row>
    <row r="179" spans="1:11" x14ac:dyDescent="0.25">
      <c r="A179" s="8" t="s">
        <v>324</v>
      </c>
      <c r="B179" s="9" t="s">
        <v>79</v>
      </c>
      <c r="C179" s="9" t="s">
        <v>6888</v>
      </c>
      <c r="D179" s="9" t="s">
        <v>6797</v>
      </c>
      <c r="E179" s="9" t="s">
        <v>23</v>
      </c>
      <c r="F179" s="9" t="s">
        <v>24</v>
      </c>
      <c r="G179" s="9" t="s">
        <v>326</v>
      </c>
      <c r="H179" s="9">
        <v>80022500369</v>
      </c>
      <c r="I179" s="10" t="s">
        <v>79</v>
      </c>
      <c r="J179" s="21">
        <f>_xlfn.IFNA(VLOOKUP($H179,'Condomini resident'!$B:$C,1,0),"DA CONTROLLARE")</f>
        <v>80022500369</v>
      </c>
      <c r="K179" s="11" t="str">
        <f>_xlfn.IFNA(VLOOKUP($H179,'Condomini resident'!$B:$C,2,0),"")</f>
        <v>SALUZZO 44</v>
      </c>
    </row>
    <row r="180" spans="1:11" x14ac:dyDescent="0.25">
      <c r="A180" s="8" t="s">
        <v>1190</v>
      </c>
      <c r="B180" s="9" t="s">
        <v>1191</v>
      </c>
      <c r="C180" s="9" t="s">
        <v>6889</v>
      </c>
      <c r="D180" s="9" t="s">
        <v>6867</v>
      </c>
      <c r="E180" s="9" t="s">
        <v>23</v>
      </c>
      <c r="F180" s="9" t="s">
        <v>24</v>
      </c>
      <c r="G180" s="9" t="s">
        <v>1193</v>
      </c>
      <c r="H180" s="9">
        <v>94023740361</v>
      </c>
      <c r="I180" s="10" t="s">
        <v>1191</v>
      </c>
      <c r="J180" s="21">
        <f>_xlfn.IFNA(VLOOKUP($H180,'Condomini resident'!$B:$C,1,0),"DA CONTROLLARE")</f>
        <v>94023740361</v>
      </c>
      <c r="K180" s="11" t="str">
        <f>_xlfn.IFNA(VLOOKUP($H180,'Condomini resident'!$B:$C,2,0),"")</f>
        <v>ARIANNA 1</v>
      </c>
    </row>
    <row r="181" spans="1:11" x14ac:dyDescent="0.25">
      <c r="A181" s="8" t="s">
        <v>6890</v>
      </c>
      <c r="B181" s="9" t="s">
        <v>6891</v>
      </c>
      <c r="C181" s="9" t="s">
        <v>6702</v>
      </c>
      <c r="D181" s="9" t="s">
        <v>6703</v>
      </c>
      <c r="E181" s="9" t="s">
        <v>23</v>
      </c>
      <c r="F181" s="9" t="s">
        <v>24</v>
      </c>
      <c r="G181" s="9" t="s">
        <v>805</v>
      </c>
      <c r="H181" s="9">
        <v>94037280362</v>
      </c>
      <c r="I181" s="10" t="s">
        <v>6891</v>
      </c>
      <c r="J181" s="21">
        <f>_xlfn.IFNA(VLOOKUP($H181,'Condomini resident'!$B:$C,1,0),"DA CONTROLLARE")</f>
        <v>94037280362</v>
      </c>
      <c r="K181" s="11" t="str">
        <f>_xlfn.IFNA(VLOOKUP($H181,'Condomini resident'!$B:$C,2,0),"")</f>
        <v>SMERALDO A</v>
      </c>
    </row>
    <row r="182" spans="1:11" x14ac:dyDescent="0.25">
      <c r="A182" s="8" t="s">
        <v>6892</v>
      </c>
      <c r="B182" s="9" t="s">
        <v>6893</v>
      </c>
      <c r="C182" s="9" t="s">
        <v>6894</v>
      </c>
      <c r="D182" s="9" t="s">
        <v>6797</v>
      </c>
      <c r="E182" s="9" t="s">
        <v>23</v>
      </c>
      <c r="F182" s="9" t="s">
        <v>24</v>
      </c>
      <c r="G182" s="9" t="s">
        <v>559</v>
      </c>
      <c r="H182" s="9">
        <v>94037670364</v>
      </c>
      <c r="I182" s="10" t="s">
        <v>6893</v>
      </c>
      <c r="J182" s="21">
        <f>_xlfn.IFNA(VLOOKUP($H182,'Condomini resident'!$B:$C,1,0),"DA CONTROLLARE")</f>
        <v>94037670364</v>
      </c>
      <c r="K182" s="11" t="str">
        <f>_xlfn.IFNA(VLOOKUP($H182,'Condomini resident'!$B:$C,2,0),"")</f>
        <v>MARIANINI</v>
      </c>
    </row>
    <row r="183" spans="1:11" x14ac:dyDescent="0.25">
      <c r="A183" s="8" t="s">
        <v>3533</v>
      </c>
      <c r="B183" s="9" t="s">
        <v>3534</v>
      </c>
      <c r="C183" s="9" t="s">
        <v>6895</v>
      </c>
      <c r="D183" s="9" t="s">
        <v>6634</v>
      </c>
      <c r="E183" s="9" t="s">
        <v>23</v>
      </c>
      <c r="F183" s="9" t="s">
        <v>24</v>
      </c>
      <c r="G183" s="9" t="s">
        <v>3536</v>
      </c>
      <c r="H183" s="9">
        <v>94009020366</v>
      </c>
      <c r="I183" s="10" t="s">
        <v>3534</v>
      </c>
      <c r="J183" s="21">
        <f>_xlfn.IFNA(VLOOKUP($H183,'Condomini resident'!$B:$C,1,0),"DA CONTROLLARE")</f>
        <v>94009020366</v>
      </c>
      <c r="K183" s="11" t="str">
        <f>_xlfn.IFNA(VLOOKUP($H183,'Condomini resident'!$B:$C,2,0),"")</f>
        <v>SOLE 2</v>
      </c>
    </row>
    <row r="184" spans="1:11" x14ac:dyDescent="0.25">
      <c r="A184" s="8" t="s">
        <v>529</v>
      </c>
      <c r="B184" s="9" t="s">
        <v>530</v>
      </c>
      <c r="C184" s="9" t="s">
        <v>6896</v>
      </c>
      <c r="D184" s="9" t="s">
        <v>6883</v>
      </c>
      <c r="E184" s="9" t="s">
        <v>23</v>
      </c>
      <c r="F184" s="9" t="s">
        <v>24</v>
      </c>
      <c r="G184" s="9" t="s">
        <v>532</v>
      </c>
      <c r="H184" s="9">
        <v>94136370361</v>
      </c>
      <c r="I184" s="10" t="s">
        <v>530</v>
      </c>
      <c r="J184" s="21">
        <f>_xlfn.IFNA(VLOOKUP($H184,'Condomini resident'!$B:$C,1,0),"DA CONTROLLARE")</f>
        <v>94136370361</v>
      </c>
      <c r="K184" s="11" t="str">
        <f>_xlfn.IFNA(VLOOKUP($H184,'Condomini resident'!$B:$C,2,0),"")</f>
        <v>PIAZZALE TORTI</v>
      </c>
    </row>
    <row r="185" spans="1:11" x14ac:dyDescent="0.25">
      <c r="A185" s="8" t="s">
        <v>2836</v>
      </c>
      <c r="B185" s="9" t="s">
        <v>2837</v>
      </c>
      <c r="C185" s="9" t="s">
        <v>6897</v>
      </c>
      <c r="D185" s="9" t="s">
        <v>6850</v>
      </c>
      <c r="E185" s="9" t="s">
        <v>23</v>
      </c>
      <c r="F185" s="9" t="s">
        <v>24</v>
      </c>
      <c r="G185" s="9" t="s">
        <v>2839</v>
      </c>
      <c r="H185" s="9">
        <v>94200230368</v>
      </c>
      <c r="I185" s="10" t="s">
        <v>2837</v>
      </c>
      <c r="J185" s="21">
        <f>_xlfn.IFNA(VLOOKUP($H185,'Condomini resident'!$B:$C,1,0),"DA CONTROLLARE")</f>
        <v>94200230368</v>
      </c>
      <c r="K185" s="11" t="str">
        <f>_xlfn.IFNA(VLOOKUP($H185,'Condomini resident'!$B:$C,2,0),"")</f>
        <v>LAURA 41</v>
      </c>
    </row>
    <row r="186" spans="1:11" x14ac:dyDescent="0.25">
      <c r="A186" s="8" t="s">
        <v>2076</v>
      </c>
      <c r="B186" s="9" t="s">
        <v>2077</v>
      </c>
      <c r="C186" s="9" t="s">
        <v>6898</v>
      </c>
      <c r="D186" s="9" t="s">
        <v>6775</v>
      </c>
      <c r="E186" s="9" t="s">
        <v>1283</v>
      </c>
      <c r="F186" s="9" t="s">
        <v>24</v>
      </c>
      <c r="G186" s="9" t="s">
        <v>2079</v>
      </c>
      <c r="H186" s="9">
        <v>94008040365</v>
      </c>
      <c r="I186" s="10" t="s">
        <v>2077</v>
      </c>
      <c r="J186" s="21">
        <f>_xlfn.IFNA(VLOOKUP($H186,'Condomini resident'!$B:$C,1,0),"DA CONTROLLARE")</f>
        <v>94008040365</v>
      </c>
      <c r="K186" s="11" t="str">
        <f>_xlfn.IFNA(VLOOKUP($H186,'Condomini resident'!$B:$C,2,0),"")</f>
        <v>DI VITTORIO</v>
      </c>
    </row>
    <row r="187" spans="1:11" x14ac:dyDescent="0.25">
      <c r="A187" s="8" t="s">
        <v>932</v>
      </c>
      <c r="B187" s="9" t="s">
        <v>933</v>
      </c>
      <c r="C187" s="9" t="s">
        <v>6899</v>
      </c>
      <c r="D187" s="9" t="s">
        <v>6797</v>
      </c>
      <c r="E187" s="9" t="s">
        <v>23</v>
      </c>
      <c r="F187" s="9" t="s">
        <v>24</v>
      </c>
      <c r="G187" s="9" t="s">
        <v>935</v>
      </c>
      <c r="H187" s="9">
        <v>94013920361</v>
      </c>
      <c r="I187" s="10" t="s">
        <v>933</v>
      </c>
      <c r="J187" s="21">
        <f>_xlfn.IFNA(VLOOKUP($H187,'Condomini resident'!$B:$C,1,0),"DA CONTROLLARE")</f>
        <v>94013920361</v>
      </c>
      <c r="K187" s="11" t="str">
        <f>_xlfn.IFNA(VLOOKUP($H187,'Condomini resident'!$B:$C,2,0),"")</f>
        <v>PASCOLI 44</v>
      </c>
    </row>
    <row r="188" spans="1:11" x14ac:dyDescent="0.25">
      <c r="A188" s="8" t="s">
        <v>916</v>
      </c>
      <c r="B188" s="9" t="s">
        <v>917</v>
      </c>
      <c r="C188" s="9" t="s">
        <v>6655</v>
      </c>
      <c r="D188" s="9" t="s">
        <v>6828</v>
      </c>
      <c r="E188" s="9" t="s">
        <v>23</v>
      </c>
      <c r="F188" s="9" t="s">
        <v>24</v>
      </c>
      <c r="G188" s="9" t="s">
        <v>919</v>
      </c>
      <c r="H188" s="9">
        <v>94161380368</v>
      </c>
      <c r="I188" s="10" t="s">
        <v>917</v>
      </c>
      <c r="J188" s="21">
        <f>_xlfn.IFNA(VLOOKUP($H188,'Condomini resident'!$B:$C,1,0),"DA CONTROLLARE")</f>
        <v>94161380368</v>
      </c>
      <c r="K188" s="11" t="str">
        <f>_xlfn.IFNA(VLOOKUP($H188,'Condomini resident'!$B:$C,2,0),"")</f>
        <v>DIREZIONALE AMENDOLA</v>
      </c>
    </row>
    <row r="189" spans="1:11" x14ac:dyDescent="0.25">
      <c r="A189" s="8" t="s">
        <v>948</v>
      </c>
      <c r="B189" s="9" t="s">
        <v>949</v>
      </c>
      <c r="C189" s="9" t="s">
        <v>6900</v>
      </c>
      <c r="D189" s="9" t="s">
        <v>6791</v>
      </c>
      <c r="E189" s="9" t="s">
        <v>23</v>
      </c>
      <c r="F189" s="9" t="s">
        <v>24</v>
      </c>
      <c r="G189" s="9" t="s">
        <v>951</v>
      </c>
      <c r="H189" s="9">
        <v>94122780367</v>
      </c>
      <c r="I189" s="10" t="s">
        <v>949</v>
      </c>
      <c r="J189" s="21">
        <f>_xlfn.IFNA(VLOOKUP($H189,'Condomini resident'!$B:$C,1,0),"DA CONTROLLARE")</f>
        <v>94122780367</v>
      </c>
      <c r="K189" s="11" t="str">
        <f>_xlfn.IFNA(VLOOKUP($H189,'Condomini resident'!$B:$C,2,0),"")</f>
        <v>DIREZIONALE N3</v>
      </c>
    </row>
    <row r="190" spans="1:11" x14ac:dyDescent="0.25">
      <c r="A190" s="8" t="s">
        <v>5289</v>
      </c>
      <c r="B190" s="9" t="s">
        <v>5290</v>
      </c>
      <c r="C190" s="9" t="s">
        <v>6901</v>
      </c>
      <c r="D190" s="9" t="s">
        <v>6902</v>
      </c>
      <c r="E190" s="9" t="s">
        <v>5292</v>
      </c>
      <c r="F190" s="9" t="s">
        <v>24</v>
      </c>
      <c r="G190" s="9" t="s">
        <v>5293</v>
      </c>
      <c r="H190" s="9">
        <v>94137120369</v>
      </c>
      <c r="I190" s="10" t="s">
        <v>5290</v>
      </c>
      <c r="J190" s="21" t="str">
        <f>_xlfn.IFNA(VLOOKUP($H190,'Condomini resident'!$B:$C,1,0),"DA CONTROLLARE")</f>
        <v>DA CONTROLLARE</v>
      </c>
      <c r="K190" s="11" t="str">
        <f>_xlfn.IFNA(VLOOKUP($H190,'Condomini resident'!$B:$C,2,0),"")</f>
        <v/>
      </c>
    </row>
    <row r="191" spans="1:11" x14ac:dyDescent="0.25">
      <c r="A191" s="8" t="s">
        <v>3794</v>
      </c>
      <c r="B191" s="9" t="s">
        <v>3795</v>
      </c>
      <c r="C191" s="9" t="s">
        <v>6903</v>
      </c>
      <c r="D191" s="9" t="s">
        <v>6904</v>
      </c>
      <c r="E191" s="9" t="s">
        <v>23</v>
      </c>
      <c r="F191" s="9" t="s">
        <v>24</v>
      </c>
      <c r="G191" s="9" t="s">
        <v>3797</v>
      </c>
      <c r="H191" s="9">
        <v>94051630369</v>
      </c>
      <c r="I191" s="10" t="s">
        <v>3795</v>
      </c>
      <c r="J191" s="21">
        <f>_xlfn.IFNA(VLOOKUP($H191,'Condomini resident'!$B:$C,1,0),"DA CONTROLLARE")</f>
        <v>94051630369</v>
      </c>
      <c r="K191" s="11" t="str">
        <f>_xlfn.IFNA(VLOOKUP($H191,'Condomini resident'!$B:$C,2,0),"")</f>
        <v>PRIMAVERA 2</v>
      </c>
    </row>
    <row r="192" spans="1:11" x14ac:dyDescent="0.25">
      <c r="A192" s="8" t="s">
        <v>5339</v>
      </c>
      <c r="B192" s="9" t="s">
        <v>5340</v>
      </c>
      <c r="C192" s="9" t="s">
        <v>6827</v>
      </c>
      <c r="D192" s="9" t="s">
        <v>6828</v>
      </c>
      <c r="E192" s="9" t="s">
        <v>23</v>
      </c>
      <c r="F192" s="9" t="s">
        <v>24</v>
      </c>
      <c r="G192" s="9" t="s">
        <v>404</v>
      </c>
      <c r="H192" s="9">
        <v>94023730362</v>
      </c>
      <c r="I192" s="10" t="s">
        <v>5340</v>
      </c>
      <c r="J192" s="21">
        <f>_xlfn.IFNA(VLOOKUP($H192,'Condomini resident'!$B:$C,1,0),"DA CONTROLLARE")</f>
        <v>94023730362</v>
      </c>
      <c r="K192" s="11" t="str">
        <f>_xlfn.IFNA(VLOOKUP($H192,'Condomini resident'!$B:$C,2,0),"")</f>
        <v>CASA MADRE</v>
      </c>
    </row>
    <row r="193" spans="1:11" x14ac:dyDescent="0.25">
      <c r="A193" s="8" t="s">
        <v>1479</v>
      </c>
      <c r="B193" s="9" t="s">
        <v>1480</v>
      </c>
      <c r="C193" s="9" t="s">
        <v>6905</v>
      </c>
      <c r="D193" s="9" t="s">
        <v>6876</v>
      </c>
      <c r="E193" s="9" t="s">
        <v>23</v>
      </c>
      <c r="F193" s="9" t="s">
        <v>24</v>
      </c>
      <c r="G193" s="9" t="s">
        <v>1134</v>
      </c>
      <c r="H193" s="9">
        <v>94062340362</v>
      </c>
      <c r="I193" s="10" t="s">
        <v>1480</v>
      </c>
      <c r="J193" s="21">
        <f>_xlfn.IFNA(VLOOKUP($H193,'Condomini resident'!$B:$C,1,0),"DA CONTROLLARE")</f>
        <v>94062340362</v>
      </c>
      <c r="K193" s="11" t="str">
        <f>_xlfn.IFNA(VLOOKUP($H193,'Condomini resident'!$B:$C,2,0),"")</f>
        <v>LUNA</v>
      </c>
    </row>
    <row r="194" spans="1:11" x14ac:dyDescent="0.25">
      <c r="A194" s="8" t="s">
        <v>3072</v>
      </c>
      <c r="B194" s="9" t="s">
        <v>3073</v>
      </c>
      <c r="C194" s="9" t="s">
        <v>6648</v>
      </c>
      <c r="D194" s="9" t="s">
        <v>6906</v>
      </c>
      <c r="E194" s="9" t="s">
        <v>23</v>
      </c>
      <c r="F194" s="9" t="s">
        <v>24</v>
      </c>
      <c r="G194" s="9" t="s">
        <v>3075</v>
      </c>
      <c r="H194" s="9">
        <v>94017210363</v>
      </c>
      <c r="I194" s="10" t="s">
        <v>3073</v>
      </c>
      <c r="J194" s="21">
        <f>_xlfn.IFNA(VLOOKUP($H194,'Condomini resident'!$B:$C,1,0),"DA CONTROLLARE")</f>
        <v>94017210363</v>
      </c>
      <c r="K194" s="11" t="str">
        <f>_xlfn.IFNA(VLOOKUP($H194,'Condomini resident'!$B:$C,2,0),"")</f>
        <v>EDEN</v>
      </c>
    </row>
    <row r="195" spans="1:11" x14ac:dyDescent="0.25">
      <c r="A195" s="8" t="s">
        <v>1226</v>
      </c>
      <c r="B195" s="9" t="s">
        <v>1227</v>
      </c>
      <c r="C195" s="9" t="s">
        <v>6773</v>
      </c>
      <c r="D195" s="9" t="s">
        <v>6660</v>
      </c>
      <c r="E195" s="9" t="s">
        <v>23</v>
      </c>
      <c r="F195" s="9" t="s">
        <v>24</v>
      </c>
      <c r="G195" s="9" t="s">
        <v>1229</v>
      </c>
      <c r="H195" s="9">
        <v>94023620365</v>
      </c>
      <c r="I195" s="10" t="s">
        <v>1227</v>
      </c>
      <c r="J195" s="21">
        <f>_xlfn.IFNA(VLOOKUP($H195,'Condomini resident'!$B:$C,1,0),"DA CONTROLLARE")</f>
        <v>94023620365</v>
      </c>
      <c r="K195" s="11" t="str">
        <f>_xlfn.IFNA(VLOOKUP($H195,'Condomini resident'!$B:$C,2,0),"")</f>
        <v>ELEONORA</v>
      </c>
    </row>
    <row r="196" spans="1:11" x14ac:dyDescent="0.25">
      <c r="A196" s="8" t="s">
        <v>1234</v>
      </c>
      <c r="B196" s="9" t="s">
        <v>1227</v>
      </c>
      <c r="C196" s="9" t="s">
        <v>6773</v>
      </c>
      <c r="D196" s="9" t="s">
        <v>6767</v>
      </c>
      <c r="E196" s="9" t="s">
        <v>23</v>
      </c>
      <c r="F196" s="9" t="s">
        <v>24</v>
      </c>
      <c r="G196" s="9" t="s">
        <v>1229</v>
      </c>
      <c r="H196" s="9">
        <v>94023620365</v>
      </c>
      <c r="I196" s="10" t="s">
        <v>1227</v>
      </c>
      <c r="J196" s="21">
        <f>_xlfn.IFNA(VLOOKUP($H196,'Condomini resident'!$B:$C,1,0),"DA CONTROLLARE")</f>
        <v>94023620365</v>
      </c>
      <c r="K196" s="11" t="str">
        <f>_xlfn.IFNA(VLOOKUP($H196,'Condomini resident'!$B:$C,2,0),"")</f>
        <v>ELEONORA</v>
      </c>
    </row>
    <row r="197" spans="1:11" x14ac:dyDescent="0.25">
      <c r="A197" s="8" t="s">
        <v>6907</v>
      </c>
      <c r="B197" s="9" t="s">
        <v>6908</v>
      </c>
      <c r="C197" s="9" t="s">
        <v>6900</v>
      </c>
      <c r="D197" s="9" t="s">
        <v>6791</v>
      </c>
      <c r="E197" s="9" t="s">
        <v>23</v>
      </c>
      <c r="F197" s="9" t="s">
        <v>24</v>
      </c>
      <c r="G197" s="9" t="s">
        <v>1904</v>
      </c>
      <c r="H197" s="9">
        <v>94008200365</v>
      </c>
      <c r="I197" s="10" t="s">
        <v>6908</v>
      </c>
      <c r="J197" s="21">
        <f>_xlfn.IFNA(VLOOKUP($H197,'Condomini resident'!$B:$C,1,0),"DA CONTROLLARE")</f>
        <v>94008200365</v>
      </c>
      <c r="K197" s="11" t="str">
        <f>_xlfn.IFNA(VLOOKUP($H197,'Condomini resident'!$B:$C,2,0),"")</f>
        <v>ELLE COGNENTO</v>
      </c>
    </row>
    <row r="198" spans="1:11" x14ac:dyDescent="0.25">
      <c r="A198" s="8" t="s">
        <v>1962</v>
      </c>
      <c r="B198" s="9" t="s">
        <v>1963</v>
      </c>
      <c r="C198" s="9" t="s">
        <v>6909</v>
      </c>
      <c r="D198" s="9" t="s">
        <v>6910</v>
      </c>
      <c r="E198" s="9" t="s">
        <v>23</v>
      </c>
      <c r="F198" s="9" t="s">
        <v>24</v>
      </c>
      <c r="G198" s="9" t="s">
        <v>1965</v>
      </c>
      <c r="H198" s="9">
        <v>94063580362</v>
      </c>
      <c r="I198" s="10" t="s">
        <v>1963</v>
      </c>
      <c r="J198" s="21">
        <f>_xlfn.IFNA(VLOOKUP($H198,'Condomini resident'!$B:$C,1,0),"DA CONTROLLARE")</f>
        <v>94063580362</v>
      </c>
      <c r="K198" s="11" t="str">
        <f>_xlfn.IFNA(VLOOKUP($H198,'Condomini resident'!$B:$C,2,0),"")</f>
        <v>EMILIA EST 351</v>
      </c>
    </row>
    <row r="199" spans="1:11" x14ac:dyDescent="0.25">
      <c r="A199" s="8" t="s">
        <v>6911</v>
      </c>
      <c r="B199" s="9" t="s">
        <v>6912</v>
      </c>
      <c r="C199" s="9" t="s">
        <v>6913</v>
      </c>
      <c r="D199" s="9" t="s">
        <v>6914</v>
      </c>
      <c r="E199" s="9" t="s">
        <v>23</v>
      </c>
      <c r="F199" s="9" t="s">
        <v>24</v>
      </c>
      <c r="G199" s="9" t="s">
        <v>169</v>
      </c>
      <c r="H199" s="9">
        <v>80010040360</v>
      </c>
      <c r="I199" s="10" t="s">
        <v>6912</v>
      </c>
      <c r="J199" s="21">
        <f>_xlfn.IFNA(VLOOKUP($H199,'Condomini resident'!$B:$C,1,0),"DA CONTROLLARE")</f>
        <v>80010040360</v>
      </c>
      <c r="K199" s="11" t="str">
        <f>_xlfn.IFNA(VLOOKUP($H199,'Condomini resident'!$B:$C,2,0),"")</f>
        <v>FERMI</v>
      </c>
    </row>
    <row r="200" spans="1:11" x14ac:dyDescent="0.25">
      <c r="A200" s="8" t="s">
        <v>2044</v>
      </c>
      <c r="B200" s="9" t="s">
        <v>2045</v>
      </c>
      <c r="C200" s="9" t="s">
        <v>6633</v>
      </c>
      <c r="D200" s="9" t="s">
        <v>6658</v>
      </c>
      <c r="E200" s="9" t="s">
        <v>23</v>
      </c>
      <c r="F200" s="9" t="s">
        <v>24</v>
      </c>
      <c r="G200" s="9" t="s">
        <v>2047</v>
      </c>
      <c r="H200" s="9">
        <v>94013610368</v>
      </c>
      <c r="I200" s="10" t="s">
        <v>2045</v>
      </c>
      <c r="J200" s="21">
        <f>_xlfn.IFNA(VLOOKUP($H200,'Condomini resident'!$B:$C,1,0),"DA CONTROLLARE")</f>
        <v>94013610368</v>
      </c>
      <c r="K200" s="11" t="str">
        <f>_xlfn.IFNA(VLOOKUP($H200,'Condomini resident'!$B:$C,2,0),"")</f>
        <v>ERMINIA</v>
      </c>
    </row>
    <row r="201" spans="1:11" x14ac:dyDescent="0.25">
      <c r="A201" s="8" t="s">
        <v>316</v>
      </c>
      <c r="B201" s="9" t="s">
        <v>317</v>
      </c>
      <c r="C201" s="9" t="s">
        <v>6915</v>
      </c>
      <c r="D201" s="9" t="s">
        <v>6863</v>
      </c>
      <c r="E201" s="9" t="s">
        <v>23</v>
      </c>
      <c r="F201" s="9" t="s">
        <v>24</v>
      </c>
      <c r="G201" s="9" t="s">
        <v>319</v>
      </c>
      <c r="H201" s="9">
        <v>94125750367</v>
      </c>
      <c r="I201" s="10" t="s">
        <v>317</v>
      </c>
      <c r="J201" s="21">
        <f>_xlfn.IFNA(VLOOKUP($H201,'Condomini resident'!$B:$C,1,0),"DA CONTROLLARE")</f>
        <v>94125750367</v>
      </c>
      <c r="K201" s="11" t="str">
        <f>_xlfn.IFNA(VLOOKUP($H201,'Condomini resident'!$B:$C,2,0),"")</f>
        <v>EROS 2</v>
      </c>
    </row>
    <row r="202" spans="1:11" x14ac:dyDescent="0.25">
      <c r="A202" s="8" t="s">
        <v>818</v>
      </c>
      <c r="B202" s="9" t="s">
        <v>317</v>
      </c>
      <c r="C202" s="9" t="s">
        <v>6916</v>
      </c>
      <c r="D202" s="9" t="s">
        <v>6850</v>
      </c>
      <c r="E202" s="9" t="s">
        <v>23</v>
      </c>
      <c r="F202" s="9" t="s">
        <v>24</v>
      </c>
      <c r="G202" s="9" t="s">
        <v>820</v>
      </c>
      <c r="H202" s="9">
        <v>94075430366</v>
      </c>
      <c r="I202" s="10" t="s">
        <v>317</v>
      </c>
      <c r="J202" s="21">
        <f>_xlfn.IFNA(VLOOKUP($H202,'Condomini resident'!$B:$C,1,0),"DA CONTROLLARE")</f>
        <v>94075430366</v>
      </c>
      <c r="K202" s="11" t="str">
        <f>_xlfn.IFNA(VLOOKUP($H202,'Condomini resident'!$B:$C,2,0),"")</f>
        <v>EROS</v>
      </c>
    </row>
    <row r="203" spans="1:11" x14ac:dyDescent="0.25">
      <c r="A203" s="8" t="s">
        <v>6917</v>
      </c>
      <c r="B203" s="9" t="s">
        <v>6918</v>
      </c>
      <c r="C203" s="9" t="s">
        <v>6745</v>
      </c>
      <c r="D203" s="9" t="s">
        <v>6746</v>
      </c>
      <c r="E203" s="9" t="s">
        <v>23</v>
      </c>
      <c r="F203" s="9" t="s">
        <v>24</v>
      </c>
      <c r="G203" s="9" t="s">
        <v>284</v>
      </c>
      <c r="H203" s="9">
        <v>80015330360</v>
      </c>
      <c r="I203" s="10" t="s">
        <v>6918</v>
      </c>
      <c r="J203" s="21">
        <f>_xlfn.IFNA(VLOOKUP($H203,'Condomini resident'!$B:$C,1,0),"DA CONTROLLARE")</f>
        <v>80015330360</v>
      </c>
      <c r="K203" s="11" t="str">
        <f>_xlfn.IFNA(VLOOKUP($H203,'Condomini resident'!$B:$C,2,0),"")</f>
        <v>EX GESCAL</v>
      </c>
    </row>
    <row r="204" spans="1:11" x14ac:dyDescent="0.25">
      <c r="A204" s="8" t="s">
        <v>6919</v>
      </c>
      <c r="B204" s="9" t="s">
        <v>6918</v>
      </c>
      <c r="C204" s="9" t="s">
        <v>6745</v>
      </c>
      <c r="D204" s="9" t="s">
        <v>6746</v>
      </c>
      <c r="E204" s="9" t="s">
        <v>23</v>
      </c>
      <c r="F204" s="9" t="s">
        <v>24</v>
      </c>
      <c r="G204" s="9" t="s">
        <v>284</v>
      </c>
      <c r="H204" s="9">
        <v>80015330360</v>
      </c>
      <c r="I204" s="10" t="s">
        <v>6918</v>
      </c>
      <c r="J204" s="21">
        <f>_xlfn.IFNA(VLOOKUP($H204,'Condomini resident'!$B:$C,1,0),"DA CONTROLLARE")</f>
        <v>80015330360</v>
      </c>
      <c r="K204" s="11" t="str">
        <f>_xlfn.IFNA(VLOOKUP($H204,'Condomini resident'!$B:$C,2,0),"")</f>
        <v>EX GESCAL</v>
      </c>
    </row>
    <row r="205" spans="1:11" x14ac:dyDescent="0.25">
      <c r="A205" s="8" t="s">
        <v>6920</v>
      </c>
      <c r="B205" s="9" t="s">
        <v>6918</v>
      </c>
      <c r="C205" s="9" t="s">
        <v>6745</v>
      </c>
      <c r="D205" s="9" t="s">
        <v>6746</v>
      </c>
      <c r="E205" s="9" t="s">
        <v>23</v>
      </c>
      <c r="F205" s="9" t="s">
        <v>24</v>
      </c>
      <c r="G205" s="9" t="s">
        <v>284</v>
      </c>
      <c r="H205" s="9">
        <v>80015330360</v>
      </c>
      <c r="I205" s="10" t="s">
        <v>6918</v>
      </c>
      <c r="J205" s="21">
        <f>_xlfn.IFNA(VLOOKUP($H205,'Condomini resident'!$B:$C,1,0),"DA CONTROLLARE")</f>
        <v>80015330360</v>
      </c>
      <c r="K205" s="11" t="str">
        <f>_xlfn.IFNA(VLOOKUP($H205,'Condomini resident'!$B:$C,2,0),"")</f>
        <v>EX GESCAL</v>
      </c>
    </row>
    <row r="206" spans="1:11" x14ac:dyDescent="0.25">
      <c r="A206" s="8" t="s">
        <v>6921</v>
      </c>
      <c r="B206" s="9" t="s">
        <v>6918</v>
      </c>
      <c r="C206" s="9" t="s">
        <v>6745</v>
      </c>
      <c r="D206" s="9" t="s">
        <v>6746</v>
      </c>
      <c r="E206" s="9" t="s">
        <v>23</v>
      </c>
      <c r="F206" s="9" t="s">
        <v>24</v>
      </c>
      <c r="G206" s="9" t="s">
        <v>284</v>
      </c>
      <c r="H206" s="9">
        <v>80015330360</v>
      </c>
      <c r="I206" s="10" t="s">
        <v>6918</v>
      </c>
      <c r="J206" s="21">
        <f>_xlfn.IFNA(VLOOKUP($H206,'Condomini resident'!$B:$C,1,0),"DA CONTROLLARE")</f>
        <v>80015330360</v>
      </c>
      <c r="K206" s="11" t="str">
        <f>_xlfn.IFNA(VLOOKUP($H206,'Condomini resident'!$B:$C,2,0),"")</f>
        <v>EX GESCAL</v>
      </c>
    </row>
    <row r="207" spans="1:11" x14ac:dyDescent="0.25">
      <c r="A207" s="8" t="s">
        <v>6922</v>
      </c>
      <c r="B207" s="9" t="s">
        <v>6918</v>
      </c>
      <c r="C207" s="9" t="s">
        <v>6745</v>
      </c>
      <c r="D207" s="9" t="s">
        <v>6746</v>
      </c>
      <c r="E207" s="9" t="s">
        <v>23</v>
      </c>
      <c r="F207" s="9" t="s">
        <v>24</v>
      </c>
      <c r="G207" s="9" t="s">
        <v>284</v>
      </c>
      <c r="H207" s="9">
        <v>80015330360</v>
      </c>
      <c r="I207" s="10" t="s">
        <v>6918</v>
      </c>
      <c r="J207" s="21">
        <f>_xlfn.IFNA(VLOOKUP($H207,'Condomini resident'!$B:$C,1,0),"DA CONTROLLARE")</f>
        <v>80015330360</v>
      </c>
      <c r="K207" s="11" t="str">
        <f>_xlfn.IFNA(VLOOKUP($H207,'Condomini resident'!$B:$C,2,0),"")</f>
        <v>EX GESCAL</v>
      </c>
    </row>
    <row r="208" spans="1:11" x14ac:dyDescent="0.25">
      <c r="A208" s="8" t="s">
        <v>6923</v>
      </c>
      <c r="B208" s="9" t="s">
        <v>6918</v>
      </c>
      <c r="C208" s="9" t="s">
        <v>6745</v>
      </c>
      <c r="D208" s="9" t="s">
        <v>6746</v>
      </c>
      <c r="E208" s="9" t="s">
        <v>23</v>
      </c>
      <c r="F208" s="9" t="s">
        <v>24</v>
      </c>
      <c r="G208" s="9" t="s">
        <v>284</v>
      </c>
      <c r="H208" s="9">
        <v>80015330360</v>
      </c>
      <c r="I208" s="10" t="s">
        <v>6918</v>
      </c>
      <c r="J208" s="21">
        <f>_xlfn.IFNA(VLOOKUP($H208,'Condomini resident'!$B:$C,1,0),"DA CONTROLLARE")</f>
        <v>80015330360</v>
      </c>
      <c r="K208" s="11" t="str">
        <f>_xlfn.IFNA(VLOOKUP($H208,'Condomini resident'!$B:$C,2,0),"")</f>
        <v>EX GESCAL</v>
      </c>
    </row>
    <row r="209" spans="1:11" x14ac:dyDescent="0.25">
      <c r="A209" s="8" t="s">
        <v>6924</v>
      </c>
      <c r="B209" s="9" t="s">
        <v>6925</v>
      </c>
      <c r="C209" s="9" t="s">
        <v>6926</v>
      </c>
      <c r="D209" s="9" t="s">
        <v>6730</v>
      </c>
      <c r="E209" s="9" t="s">
        <v>23</v>
      </c>
      <c r="F209" s="9" t="s">
        <v>24</v>
      </c>
      <c r="G209" s="9" t="s">
        <v>1850</v>
      </c>
      <c r="H209" s="9">
        <v>94093010364</v>
      </c>
      <c r="I209" s="10" t="s">
        <v>6925</v>
      </c>
      <c r="J209" s="21">
        <f>_xlfn.IFNA(VLOOKUP($H209,'Condomini resident'!$B:$C,1,0),"DA CONTROLLARE")</f>
        <v>94093010364</v>
      </c>
      <c r="K209" s="11" t="str">
        <f>_xlfn.IFNA(VLOOKUP($H209,'Condomini resident'!$B:$C,2,0),"")</f>
        <v>EX SOLMI - IV LOTTO</v>
      </c>
    </row>
    <row r="210" spans="1:11" x14ac:dyDescent="0.25">
      <c r="A210" s="8" t="s">
        <v>1847</v>
      </c>
      <c r="B210" s="9" t="s">
        <v>1848</v>
      </c>
      <c r="C210" s="9" t="s">
        <v>6926</v>
      </c>
      <c r="D210" s="9" t="s">
        <v>6857</v>
      </c>
      <c r="E210" s="9" t="s">
        <v>23</v>
      </c>
      <c r="F210" s="9" t="s">
        <v>24</v>
      </c>
      <c r="G210" s="9" t="s">
        <v>1850</v>
      </c>
      <c r="H210" s="9">
        <v>94093010364</v>
      </c>
      <c r="I210" s="10" t="s">
        <v>1848</v>
      </c>
      <c r="J210" s="21">
        <f>_xlfn.IFNA(VLOOKUP($H210,'Condomini resident'!$B:$C,1,0),"DA CONTROLLARE")</f>
        <v>94093010364</v>
      </c>
      <c r="K210" s="11" t="str">
        <f>_xlfn.IFNA(VLOOKUP($H210,'Condomini resident'!$B:$C,2,0),"")</f>
        <v>EX SOLMI - IV LOTTO</v>
      </c>
    </row>
    <row r="211" spans="1:11" x14ac:dyDescent="0.25">
      <c r="A211" s="8" t="s">
        <v>4263</v>
      </c>
      <c r="B211" s="9" t="s">
        <v>4264</v>
      </c>
      <c r="C211" s="9" t="s">
        <v>6742</v>
      </c>
      <c r="D211" s="9" t="s">
        <v>6774</v>
      </c>
      <c r="E211" s="9" t="s">
        <v>23</v>
      </c>
      <c r="F211" s="9" t="s">
        <v>24</v>
      </c>
      <c r="G211" s="9" t="s">
        <v>1340</v>
      </c>
      <c r="H211" s="9">
        <v>2872440363</v>
      </c>
      <c r="I211" s="10" t="s">
        <v>4264</v>
      </c>
      <c r="J211" s="21">
        <f>_xlfn.IFNA(VLOOKUP($H211,'Condomini resident'!$B:$C,1,0),"DA CONTROLLARE")</f>
        <v>2872440363</v>
      </c>
      <c r="K211" s="11" t="str">
        <f>_xlfn.IFNA(VLOOKUP($H211,'Condomini resident'!$B:$C,2,0),"")</f>
        <v>GAUDI</v>
      </c>
    </row>
    <row r="212" spans="1:11" x14ac:dyDescent="0.25">
      <c r="A212" s="8" t="s">
        <v>1858</v>
      </c>
      <c r="B212" s="9" t="s">
        <v>1859</v>
      </c>
      <c r="C212" s="9" t="s">
        <v>6927</v>
      </c>
      <c r="D212" s="9" t="s">
        <v>6632</v>
      </c>
      <c r="E212" s="9" t="s">
        <v>1026</v>
      </c>
      <c r="F212" s="9" t="s">
        <v>24</v>
      </c>
      <c r="G212" s="9" t="s">
        <v>1861</v>
      </c>
      <c r="H212" s="9">
        <v>94039830362</v>
      </c>
      <c r="I212" s="10" t="s">
        <v>1859</v>
      </c>
      <c r="J212" s="21">
        <f>_xlfn.IFNA(VLOOKUP($H212,'Condomini resident'!$B:$C,1,0),"DA CONTROLLARE")</f>
        <v>94039830362</v>
      </c>
      <c r="K212" s="11" t="str">
        <f>_xlfn.IFNA(VLOOKUP($H212,'Condomini resident'!$B:$C,2,0),"")</f>
        <v>FEDERICO</v>
      </c>
    </row>
    <row r="213" spans="1:11" x14ac:dyDescent="0.25">
      <c r="A213" s="8" t="s">
        <v>166</v>
      </c>
      <c r="B213" s="9" t="s">
        <v>167</v>
      </c>
      <c r="C213" s="9" t="s">
        <v>6913</v>
      </c>
      <c r="D213" s="9" t="s">
        <v>6914</v>
      </c>
      <c r="E213" s="9" t="s">
        <v>23</v>
      </c>
      <c r="F213" s="9" t="s">
        <v>24</v>
      </c>
      <c r="G213" s="9" t="s">
        <v>169</v>
      </c>
      <c r="H213" s="9">
        <v>80010040360</v>
      </c>
      <c r="I213" s="10" t="s">
        <v>167</v>
      </c>
      <c r="J213" s="21">
        <f>_xlfn.IFNA(VLOOKUP($H213,'Condomini resident'!$B:$C,1,0),"DA CONTROLLARE")</f>
        <v>80010040360</v>
      </c>
      <c r="K213" s="11" t="str">
        <f>_xlfn.IFNA(VLOOKUP($H213,'Condomini resident'!$B:$C,2,0),"")</f>
        <v>FERMI</v>
      </c>
    </row>
    <row r="214" spans="1:11" x14ac:dyDescent="0.25">
      <c r="A214" s="8" t="s">
        <v>3232</v>
      </c>
      <c r="B214" s="9" t="s">
        <v>3233</v>
      </c>
      <c r="C214" s="9" t="s">
        <v>6779</v>
      </c>
      <c r="D214" s="9" t="s">
        <v>6928</v>
      </c>
      <c r="E214" s="9" t="s">
        <v>23</v>
      </c>
      <c r="F214" s="9" t="s">
        <v>24</v>
      </c>
      <c r="G214" s="9" t="s">
        <v>3235</v>
      </c>
      <c r="H214" s="9">
        <v>94066220362</v>
      </c>
      <c r="I214" s="10" t="s">
        <v>3233</v>
      </c>
      <c r="J214" s="21">
        <f>_xlfn.IFNA(VLOOKUP($H214,'Condomini resident'!$B:$C,1,0),"DA CONTROLLARE")</f>
        <v>94066220362</v>
      </c>
      <c r="K214" s="11" t="str">
        <f>_xlfn.IFNA(VLOOKUP($H214,'Condomini resident'!$B:$C,2,0),"")</f>
        <v>FERRARINI</v>
      </c>
    </row>
    <row r="215" spans="1:11" x14ac:dyDescent="0.25">
      <c r="A215" s="8" t="s">
        <v>628</v>
      </c>
      <c r="B215" s="9" t="s">
        <v>629</v>
      </c>
      <c r="C215" s="9" t="s">
        <v>6929</v>
      </c>
      <c r="D215" s="9" t="s">
        <v>6828</v>
      </c>
      <c r="E215" s="9" t="s">
        <v>23</v>
      </c>
      <c r="F215" s="9" t="s">
        <v>24</v>
      </c>
      <c r="G215" s="9" t="s">
        <v>631</v>
      </c>
      <c r="H215" s="9">
        <v>94078630368</v>
      </c>
      <c r="I215" s="10" t="s">
        <v>629</v>
      </c>
      <c r="J215" s="21">
        <f>_xlfn.IFNA(VLOOKUP($H215,'Condomini resident'!$B:$C,1,0),"DA CONTROLLARE")</f>
        <v>94078630368</v>
      </c>
      <c r="K215" s="11" t="str">
        <f>_xlfn.IFNA(VLOOKUP($H215,'Condomini resident'!$B:$C,2,0),"")</f>
        <v>FERRINI 102</v>
      </c>
    </row>
    <row r="216" spans="1:11" x14ac:dyDescent="0.25">
      <c r="A216" s="8" t="s">
        <v>620</v>
      </c>
      <c r="B216" s="9" t="s">
        <v>621</v>
      </c>
      <c r="C216" s="9" t="s">
        <v>6930</v>
      </c>
      <c r="D216" s="9" t="s">
        <v>6931</v>
      </c>
      <c r="E216" s="9" t="s">
        <v>23</v>
      </c>
      <c r="F216" s="9" t="s">
        <v>24</v>
      </c>
      <c r="G216" s="9" t="s">
        <v>623</v>
      </c>
      <c r="H216" s="9">
        <v>94066140362</v>
      </c>
      <c r="I216" s="10" t="s">
        <v>621</v>
      </c>
      <c r="J216" s="21">
        <f>_xlfn.IFNA(VLOOKUP($H216,'Condomini resident'!$B:$C,1,0),"DA CONTROLLARE")</f>
        <v>94066140362</v>
      </c>
      <c r="K216" s="11" t="str">
        <f>_xlfn.IFNA(VLOOKUP($H216,'Condomini resident'!$B:$C,2,0),"")</f>
        <v>FERRINI 92</v>
      </c>
    </row>
    <row r="217" spans="1:11" x14ac:dyDescent="0.25">
      <c r="A217" s="8" t="s">
        <v>1252</v>
      </c>
      <c r="B217" s="9" t="s">
        <v>1253</v>
      </c>
      <c r="C217" s="9" t="s">
        <v>6932</v>
      </c>
      <c r="D217" s="9" t="s">
        <v>6767</v>
      </c>
      <c r="E217" s="9" t="s">
        <v>23</v>
      </c>
      <c r="F217" s="9" t="s">
        <v>24</v>
      </c>
      <c r="G217" s="9" t="s">
        <v>1255</v>
      </c>
      <c r="H217" s="9">
        <v>94116850366</v>
      </c>
      <c r="I217" s="10" t="s">
        <v>1253</v>
      </c>
      <c r="J217" s="21">
        <f>_xlfn.IFNA(VLOOKUP($H217,'Condomini resident'!$B:$C,1,0),"DA CONTROLLARE")</f>
        <v>94116850366</v>
      </c>
      <c r="K217" s="11" t="str">
        <f>_xlfn.IFNA(VLOOKUP($H217,'Condomini resident'!$B:$C,2,0),"")</f>
        <v>FILIPPO</v>
      </c>
    </row>
    <row r="218" spans="1:11" x14ac:dyDescent="0.25">
      <c r="A218" s="8" t="s">
        <v>2449</v>
      </c>
      <c r="B218" s="9" t="s">
        <v>6933</v>
      </c>
      <c r="C218" s="9" t="s">
        <v>6934</v>
      </c>
      <c r="D218" s="9" t="s">
        <v>6935</v>
      </c>
      <c r="E218" s="9" t="s">
        <v>23</v>
      </c>
      <c r="F218" s="9" t="s">
        <v>24</v>
      </c>
      <c r="G218" s="9" t="s">
        <v>1126</v>
      </c>
      <c r="H218" s="9">
        <v>94033070361</v>
      </c>
      <c r="I218" s="10" t="s">
        <v>6933</v>
      </c>
      <c r="J218" s="21">
        <f>_xlfn.IFNA(VLOOKUP($H218,'Condomini resident'!$B:$C,1,0),"DA CONTROLLARE")</f>
        <v>94033070361</v>
      </c>
      <c r="K218" s="11" t="str">
        <f>_xlfn.IFNA(VLOOKUP($H218,'Condomini resident'!$B:$C,2,0),"")</f>
        <v>BRUNELLESCHI - AMENDOLA</v>
      </c>
    </row>
    <row r="219" spans="1:11" x14ac:dyDescent="0.25">
      <c r="A219" s="8" t="s">
        <v>6936</v>
      </c>
      <c r="B219" s="9" t="s">
        <v>6937</v>
      </c>
      <c r="C219" s="9" t="s">
        <v>6929</v>
      </c>
      <c r="D219" s="9" t="s">
        <v>6938</v>
      </c>
      <c r="E219" s="9" t="s">
        <v>23</v>
      </c>
      <c r="F219" s="9" t="s">
        <v>24</v>
      </c>
      <c r="G219" s="9" t="s">
        <v>6939</v>
      </c>
      <c r="H219" s="9">
        <v>94099200365</v>
      </c>
      <c r="I219" s="10" t="s">
        <v>6937</v>
      </c>
      <c r="J219" s="21" t="str">
        <f>_xlfn.IFNA(VLOOKUP($H219,'Condomini resident'!$B:$C,1,0),"DA CONTROLLARE")</f>
        <v>DA CONTROLLARE</v>
      </c>
      <c r="K219" s="11" t="str">
        <f>_xlfn.IFNA(VLOOKUP($H219,'Condomini resident'!$B:$C,2,0),"")</f>
        <v/>
      </c>
    </row>
    <row r="220" spans="1:11" x14ac:dyDescent="0.25">
      <c r="A220" s="8" t="s">
        <v>751</v>
      </c>
      <c r="B220" s="9" t="s">
        <v>752</v>
      </c>
      <c r="C220" s="9" t="s">
        <v>6940</v>
      </c>
      <c r="D220" s="9" t="s">
        <v>6837</v>
      </c>
      <c r="E220" s="9" t="s">
        <v>23</v>
      </c>
      <c r="F220" s="9" t="s">
        <v>24</v>
      </c>
      <c r="G220" s="9" t="s">
        <v>754</v>
      </c>
      <c r="H220" s="9">
        <v>80006540365</v>
      </c>
      <c r="I220" s="10" t="s">
        <v>752</v>
      </c>
      <c r="J220" s="21">
        <f>_xlfn.IFNA(VLOOKUP($H220,'Condomini resident'!$B:$C,1,0),"DA CONTROLLARE")</f>
        <v>80006540365</v>
      </c>
      <c r="K220" s="11" t="str">
        <f>_xlfn.IFNA(VLOOKUP($H220,'Condomini resident'!$B:$C,2,0),"")</f>
        <v>VIOLI</v>
      </c>
    </row>
    <row r="221" spans="1:11" x14ac:dyDescent="0.25">
      <c r="A221" s="8" t="s">
        <v>1448</v>
      </c>
      <c r="B221" s="9" t="s">
        <v>1449</v>
      </c>
      <c r="C221" s="9" t="s">
        <v>6941</v>
      </c>
      <c r="D221" s="9" t="s">
        <v>6652</v>
      </c>
      <c r="E221" s="9" t="s">
        <v>23</v>
      </c>
      <c r="F221" s="9" t="s">
        <v>24</v>
      </c>
      <c r="G221" s="9" t="s">
        <v>1451</v>
      </c>
      <c r="H221" s="9">
        <v>94060810366</v>
      </c>
      <c r="I221" s="10" t="s">
        <v>1449</v>
      </c>
      <c r="J221" s="21">
        <f>_xlfn.IFNA(VLOOKUP($H221,'Condomini resident'!$B:$C,1,0),"DA CONTROLLARE")</f>
        <v>94060810366</v>
      </c>
      <c r="K221" s="11" t="str">
        <f>_xlfn.IFNA(VLOOKUP($H221,'Condomini resident'!$B:$C,2,0),"")</f>
        <v>AMICI</v>
      </c>
    </row>
    <row r="222" spans="1:11" x14ac:dyDescent="0.25">
      <c r="A222" s="8" t="s">
        <v>3695</v>
      </c>
      <c r="B222" s="9" t="s">
        <v>3696</v>
      </c>
      <c r="C222" s="9" t="s">
        <v>6942</v>
      </c>
      <c r="D222" s="9" t="s">
        <v>6743</v>
      </c>
      <c r="E222" s="9" t="s">
        <v>23</v>
      </c>
      <c r="F222" s="9" t="s">
        <v>24</v>
      </c>
      <c r="G222" s="9" t="s">
        <v>3698</v>
      </c>
      <c r="H222" s="9">
        <v>94050250367</v>
      </c>
      <c r="I222" s="10" t="s">
        <v>3696</v>
      </c>
      <c r="J222" s="21">
        <f>_xlfn.IFNA(VLOOKUP($H222,'Condomini resident'!$B:$C,1,0),"DA CONTROLLARE")</f>
        <v>94050250367</v>
      </c>
      <c r="K222" s="11" t="str">
        <f>_xlfn.IFNA(VLOOKUP($H222,'Condomini resident'!$B:$C,2,0),"")</f>
        <v>FOSCHIERI 12</v>
      </c>
    </row>
    <row r="223" spans="1:11" x14ac:dyDescent="0.25">
      <c r="A223" s="8" t="s">
        <v>2607</v>
      </c>
      <c r="B223" s="9" t="s">
        <v>6943</v>
      </c>
      <c r="C223" s="9" t="s">
        <v>6944</v>
      </c>
      <c r="D223" s="9" t="s">
        <v>6945</v>
      </c>
      <c r="E223" s="9" t="s">
        <v>23</v>
      </c>
      <c r="F223" s="9" t="s">
        <v>24</v>
      </c>
      <c r="G223" s="9" t="s">
        <v>2610</v>
      </c>
      <c r="H223" s="9">
        <v>94101480369</v>
      </c>
      <c r="I223" s="10" t="s">
        <v>6943</v>
      </c>
      <c r="J223" s="21">
        <f>_xlfn.IFNA(VLOOKUP($H223,'Condomini resident'!$B:$C,1,0),"DA CONTROLLARE")</f>
        <v>94101480369</v>
      </c>
      <c r="K223" s="11" t="str">
        <f>_xlfn.IFNA(VLOOKUP($H223,'Condomini resident'!$B:$C,2,0),"")</f>
        <v>BIANCHI FERRARI 29 - 31</v>
      </c>
    </row>
    <row r="224" spans="1:11" x14ac:dyDescent="0.25">
      <c r="A224" s="8" t="s">
        <v>4208</v>
      </c>
      <c r="B224" s="9" t="s">
        <v>4209</v>
      </c>
      <c r="C224" s="9" t="s">
        <v>6655</v>
      </c>
      <c r="D224" s="9" t="s">
        <v>6656</v>
      </c>
      <c r="E224" s="9" t="s">
        <v>23</v>
      </c>
      <c r="F224" s="9" t="s">
        <v>24</v>
      </c>
      <c r="G224" s="9" t="s">
        <v>257</v>
      </c>
      <c r="H224" s="9">
        <v>80020020360</v>
      </c>
      <c r="I224" s="10" t="s">
        <v>4209</v>
      </c>
      <c r="J224" s="21">
        <f>_xlfn.IFNA(VLOOKUP($H224,'Condomini resident'!$B:$C,1,0),"DA CONTROLLARE")</f>
        <v>80020020360</v>
      </c>
      <c r="K224" s="11" t="str">
        <f>_xlfn.IFNA(VLOOKUP($H224,'Condomini resident'!$B:$C,2,0),"")</f>
        <v>VILLAFRANCA</v>
      </c>
    </row>
    <row r="225" spans="1:11" x14ac:dyDescent="0.25">
      <c r="A225" s="8" t="s">
        <v>5501</v>
      </c>
      <c r="B225" s="9" t="s">
        <v>5502</v>
      </c>
      <c r="C225" s="9" t="s">
        <v>6946</v>
      </c>
      <c r="D225" s="9" t="s">
        <v>6857</v>
      </c>
      <c r="E225" s="9" t="s">
        <v>23</v>
      </c>
      <c r="F225" s="9" t="s">
        <v>24</v>
      </c>
      <c r="G225" s="9" t="s">
        <v>5504</v>
      </c>
      <c r="H225" s="9">
        <v>94115200365</v>
      </c>
      <c r="I225" s="10" t="s">
        <v>5502</v>
      </c>
      <c r="J225" s="21">
        <f>_xlfn.IFNA(VLOOKUP($H225,'Condomini resident'!$B:$C,1,0),"DA CONTROLLARE")</f>
        <v>94115200365</v>
      </c>
      <c r="K225" s="11" t="str">
        <f>_xlfn.IFNA(VLOOKUP($H225,'Condomini resident'!$B:$C,2,0),"")</f>
        <v>FRANCA VITTORIA</v>
      </c>
    </row>
    <row r="226" spans="1:11" x14ac:dyDescent="0.25">
      <c r="A226" s="8" t="s">
        <v>3669</v>
      </c>
      <c r="B226" s="9" t="s">
        <v>6947</v>
      </c>
      <c r="C226" s="9" t="s">
        <v>6944</v>
      </c>
      <c r="D226" s="9" t="s">
        <v>6945</v>
      </c>
      <c r="E226" s="9" t="s">
        <v>23</v>
      </c>
      <c r="F226" s="9" t="s">
        <v>24</v>
      </c>
      <c r="G226" s="9" t="s">
        <v>3672</v>
      </c>
      <c r="H226" s="9">
        <v>94055310364</v>
      </c>
      <c r="I226" s="10" t="s">
        <v>6947</v>
      </c>
      <c r="J226" s="21" t="str">
        <f>_xlfn.IFNA(VLOOKUP($H226,'Condomini resident'!$B:$C,1,0),"DA CONTROLLARE")</f>
        <v>DA CONTROLLARE</v>
      </c>
      <c r="K226" s="11" t="str">
        <f>_xlfn.IFNA(VLOOKUP($H226,'Condomini resident'!$B:$C,2,0),"")</f>
        <v/>
      </c>
    </row>
    <row r="227" spans="1:11" x14ac:dyDescent="0.25">
      <c r="A227" s="8" t="s">
        <v>6948</v>
      </c>
      <c r="B227" s="9" t="s">
        <v>6949</v>
      </c>
      <c r="C227" s="9" t="s">
        <v>6950</v>
      </c>
      <c r="D227" s="9" t="s">
        <v>6682</v>
      </c>
      <c r="E227" s="9" t="s">
        <v>23</v>
      </c>
      <c r="F227" s="9" t="s">
        <v>24</v>
      </c>
      <c r="G227" s="9" t="s">
        <v>1643</v>
      </c>
      <c r="H227" s="9">
        <v>80014460366</v>
      </c>
      <c r="I227" s="10" t="s">
        <v>6949</v>
      </c>
      <c r="J227" s="21">
        <f>_xlfn.IFNA(VLOOKUP($H227,'Condomini resident'!$B:$C,1,0),"DA CONTROLLARE")</f>
        <v>80014460366</v>
      </c>
      <c r="K227" s="11" t="str">
        <f>_xlfn.IFNA(VLOOKUP($H227,'Condomini resident'!$B:$C,2,0),"")</f>
        <v>SASSI GUICCIARDINI</v>
      </c>
    </row>
    <row r="228" spans="1:11" x14ac:dyDescent="0.25">
      <c r="A228" s="8" t="s">
        <v>5820</v>
      </c>
      <c r="B228" s="9" t="s">
        <v>6949</v>
      </c>
      <c r="C228" s="9" t="s">
        <v>6950</v>
      </c>
      <c r="D228" s="9" t="s">
        <v>6951</v>
      </c>
      <c r="E228" s="9" t="s">
        <v>23</v>
      </c>
      <c r="F228" s="9" t="s">
        <v>24</v>
      </c>
      <c r="G228" s="9" t="s">
        <v>1643</v>
      </c>
      <c r="H228" s="9">
        <v>80014460366</v>
      </c>
      <c r="I228" s="10" t="s">
        <v>6949</v>
      </c>
      <c r="J228" s="21">
        <f>_xlfn.IFNA(VLOOKUP($H228,'Condomini resident'!$B:$C,1,0),"DA CONTROLLARE")</f>
        <v>80014460366</v>
      </c>
      <c r="K228" s="11" t="str">
        <f>_xlfn.IFNA(VLOOKUP($H228,'Condomini resident'!$B:$C,2,0),"")</f>
        <v>SASSI GUICCIARDINI</v>
      </c>
    </row>
    <row r="229" spans="1:11" x14ac:dyDescent="0.25">
      <c r="A229" s="8" t="s">
        <v>1640</v>
      </c>
      <c r="B229" s="9" t="s">
        <v>6949</v>
      </c>
      <c r="C229" s="9" t="s">
        <v>6950</v>
      </c>
      <c r="D229" s="9" t="s">
        <v>6952</v>
      </c>
      <c r="E229" s="9" t="s">
        <v>23</v>
      </c>
      <c r="F229" s="9" t="s">
        <v>24</v>
      </c>
      <c r="G229" s="9" t="s">
        <v>1643</v>
      </c>
      <c r="H229" s="9">
        <v>80014460366</v>
      </c>
      <c r="I229" s="10" t="s">
        <v>6949</v>
      </c>
      <c r="J229" s="21">
        <f>_xlfn.IFNA(VLOOKUP($H229,'Condomini resident'!$B:$C,1,0),"DA CONTROLLARE")</f>
        <v>80014460366</v>
      </c>
      <c r="K229" s="11" t="str">
        <f>_xlfn.IFNA(VLOOKUP($H229,'Condomini resident'!$B:$C,2,0),"")</f>
        <v>SASSI GUICCIARDINI</v>
      </c>
    </row>
    <row r="230" spans="1:11" x14ac:dyDescent="0.25">
      <c r="A230" s="8" t="s">
        <v>2382</v>
      </c>
      <c r="B230" s="9" t="s">
        <v>2383</v>
      </c>
      <c r="C230" s="9" t="s">
        <v>6953</v>
      </c>
      <c r="D230" s="9" t="s">
        <v>6709</v>
      </c>
      <c r="E230" s="9" t="s">
        <v>23</v>
      </c>
      <c r="F230" s="9" t="s">
        <v>24</v>
      </c>
      <c r="G230" s="9" t="s">
        <v>2385</v>
      </c>
      <c r="H230" s="9">
        <v>94037130369</v>
      </c>
      <c r="I230" s="10" t="s">
        <v>2383</v>
      </c>
      <c r="J230" s="21">
        <f>_xlfn.IFNA(VLOOKUP($H230,'Condomini resident'!$B:$C,1,0),"DA CONTROLLARE")</f>
        <v>94037130369</v>
      </c>
      <c r="K230" s="11" t="str">
        <f>_xlfn.IFNA(VLOOKUP($H230,'Condomini resident'!$B:$C,2,0),"")</f>
        <v>FRANKLIN</v>
      </c>
    </row>
    <row r="231" spans="1:11" x14ac:dyDescent="0.25">
      <c r="A231" s="8" t="s">
        <v>308</v>
      </c>
      <c r="B231" s="9" t="s">
        <v>309</v>
      </c>
      <c r="C231" s="9" t="s">
        <v>6954</v>
      </c>
      <c r="D231" s="9" t="s">
        <v>6955</v>
      </c>
      <c r="E231" s="9" t="s">
        <v>23</v>
      </c>
      <c r="F231" s="9" t="s">
        <v>24</v>
      </c>
      <c r="G231" s="9" t="s">
        <v>311</v>
      </c>
      <c r="H231" s="9">
        <v>94087680362</v>
      </c>
      <c r="I231" s="10" t="s">
        <v>309</v>
      </c>
      <c r="J231" s="21">
        <f>_xlfn.IFNA(VLOOKUP($H231,'Condomini resident'!$B:$C,1,0),"DA CONTROLLARE")</f>
        <v>94087680362</v>
      </c>
      <c r="K231" s="11" t="str">
        <f>_xlfn.IFNA(VLOOKUP($H231,'Condomini resident'!$B:$C,2,0),"")</f>
        <v>FREGNI 175</v>
      </c>
    </row>
    <row r="232" spans="1:11" x14ac:dyDescent="0.25">
      <c r="A232" s="8" t="s">
        <v>6605</v>
      </c>
      <c r="B232" s="9" t="s">
        <v>6607</v>
      </c>
      <c r="C232" s="9" t="s">
        <v>6657</v>
      </c>
      <c r="D232" s="9" t="s">
        <v>6658</v>
      </c>
      <c r="E232" s="9" t="s">
        <v>23</v>
      </c>
      <c r="F232" s="9" t="s">
        <v>24</v>
      </c>
      <c r="G232" s="9" t="s">
        <v>789</v>
      </c>
      <c r="H232" s="9">
        <v>94003450361</v>
      </c>
      <c r="I232" s="10" t="s">
        <v>6607</v>
      </c>
      <c r="J232" s="21">
        <f>_xlfn.IFNA(VLOOKUP($H232,'Condomini resident'!$B:$C,1,0),"DA CONTROLLARE")</f>
        <v>94003450361</v>
      </c>
      <c r="K232" s="11" t="str">
        <f>_xlfn.IFNA(VLOOKUP($H232,'Condomini resident'!$B:$C,2,0),"")</f>
        <v>GINO NASI</v>
      </c>
    </row>
    <row r="233" spans="1:11" x14ac:dyDescent="0.25">
      <c r="A233" s="8" t="s">
        <v>54</v>
      </c>
      <c r="B233" s="9" t="s">
        <v>6956</v>
      </c>
      <c r="C233" s="9" t="s">
        <v>6957</v>
      </c>
      <c r="D233" s="9" t="s">
        <v>6958</v>
      </c>
      <c r="E233" s="9" t="s">
        <v>23</v>
      </c>
      <c r="F233" s="9" t="s">
        <v>24</v>
      </c>
      <c r="G233" s="9" t="s">
        <v>57</v>
      </c>
      <c r="H233" s="9">
        <v>94014700366</v>
      </c>
      <c r="I233" s="10" t="s">
        <v>6956</v>
      </c>
      <c r="J233" s="21">
        <f>_xlfn.IFNA(VLOOKUP($H233,'Condomini resident'!$B:$C,1,0),"DA CONTROLLARE")</f>
        <v>94014700366</v>
      </c>
      <c r="K233" s="11" t="str">
        <f>_xlfn.IFNA(VLOOKUP($H233,'Condomini resident'!$B:$C,2,0),"")</f>
        <v>ZANICHELLI</v>
      </c>
    </row>
    <row r="234" spans="1:11" x14ac:dyDescent="0.25">
      <c r="A234" s="8" t="s">
        <v>409</v>
      </c>
      <c r="B234" s="9" t="s">
        <v>410</v>
      </c>
      <c r="C234" s="9" t="s">
        <v>6959</v>
      </c>
      <c r="D234" s="9" t="s">
        <v>6960</v>
      </c>
      <c r="E234" s="9" t="s">
        <v>23</v>
      </c>
      <c r="F234" s="9" t="s">
        <v>24</v>
      </c>
      <c r="G234" s="9" t="s">
        <v>412</v>
      </c>
      <c r="H234" s="9">
        <v>94037930362</v>
      </c>
      <c r="I234" s="10" t="s">
        <v>410</v>
      </c>
      <c r="J234" s="21">
        <f>_xlfn.IFNA(VLOOKUP($H234,'Condomini resident'!$B:$C,1,0),"DA CONTROLLARE")</f>
        <v>94037930362</v>
      </c>
      <c r="K234" s="11" t="str">
        <f>_xlfn.IFNA(VLOOKUP($H234,'Condomini resident'!$B:$C,2,0),"")</f>
        <v>MOREALI 80</v>
      </c>
    </row>
    <row r="235" spans="1:11" x14ac:dyDescent="0.25">
      <c r="A235" s="8" t="s">
        <v>1670</v>
      </c>
      <c r="B235" s="9" t="s">
        <v>6961</v>
      </c>
      <c r="C235" s="9" t="s">
        <v>6962</v>
      </c>
      <c r="D235" s="9" t="s">
        <v>6951</v>
      </c>
      <c r="E235" s="9" t="s">
        <v>23</v>
      </c>
      <c r="F235" s="9" t="s">
        <v>24</v>
      </c>
      <c r="G235" s="9" t="s">
        <v>1672</v>
      </c>
      <c r="H235" s="9">
        <v>94091890361</v>
      </c>
      <c r="I235" s="10" t="s">
        <v>6961</v>
      </c>
      <c r="J235" s="21">
        <f>_xlfn.IFNA(VLOOKUP($H235,'Condomini resident'!$B:$C,1,0),"DA CONTROLLARE")</f>
        <v>94091890361</v>
      </c>
      <c r="K235" s="11" t="str">
        <f>_xlfn.IFNA(VLOOKUP($H235,'Condomini resident'!$B:$C,2,0),"")</f>
        <v>GALILEO</v>
      </c>
    </row>
    <row r="236" spans="1:11" x14ac:dyDescent="0.25">
      <c r="A236" s="8" t="s">
        <v>4444</v>
      </c>
      <c r="B236" s="9" t="s">
        <v>4445</v>
      </c>
      <c r="C236" s="9" t="s">
        <v>6710</v>
      </c>
      <c r="D236" s="9" t="s">
        <v>6711</v>
      </c>
      <c r="E236" s="9" t="s">
        <v>23</v>
      </c>
      <c r="F236" s="9" t="s">
        <v>24</v>
      </c>
      <c r="G236" s="9" t="s">
        <v>113</v>
      </c>
      <c r="H236" s="9">
        <v>80007060363</v>
      </c>
      <c r="I236" s="10" t="s">
        <v>4445</v>
      </c>
      <c r="J236" s="21">
        <f>_xlfn.IFNA(VLOOKUP($H236,'Condomini resident'!$B:$C,1,0),"DA CONTROLLARE")</f>
        <v>80007060363</v>
      </c>
      <c r="K236" s="11" t="str">
        <f>_xlfn.IFNA(VLOOKUP($H236,'Condomini resident'!$B:$C,2,0),"")</f>
        <v>SPALLANZANI</v>
      </c>
    </row>
    <row r="237" spans="1:11" x14ac:dyDescent="0.25">
      <c r="A237" s="8" t="s">
        <v>1685</v>
      </c>
      <c r="B237" s="9" t="s">
        <v>1686</v>
      </c>
      <c r="C237" s="9" t="s">
        <v>6963</v>
      </c>
      <c r="D237" s="9" t="s">
        <v>6642</v>
      </c>
      <c r="E237" s="9" t="s">
        <v>23</v>
      </c>
      <c r="F237" s="9" t="s">
        <v>24</v>
      </c>
      <c r="G237" s="9" t="s">
        <v>1688</v>
      </c>
      <c r="H237" s="9">
        <v>94027350365</v>
      </c>
      <c r="I237" s="10" t="s">
        <v>1686</v>
      </c>
      <c r="J237" s="21">
        <f>_xlfn.IFNA(VLOOKUP($H237,'Condomini resident'!$B:$C,1,0),"DA CONTROLLARE")</f>
        <v>94027350365</v>
      </c>
      <c r="K237" s="11" t="str">
        <f>_xlfn.IFNA(VLOOKUP($H237,'Condomini resident'!$B:$C,2,0),"")</f>
        <v>GARDENIA 1</v>
      </c>
    </row>
    <row r="238" spans="1:11" x14ac:dyDescent="0.25">
      <c r="A238" s="8" t="s">
        <v>3291</v>
      </c>
      <c r="B238" s="9" t="s">
        <v>3292</v>
      </c>
      <c r="C238" s="9" t="s">
        <v>6756</v>
      </c>
      <c r="D238" s="9" t="s">
        <v>6904</v>
      </c>
      <c r="E238" s="9" t="s">
        <v>23</v>
      </c>
      <c r="F238" s="9" t="s">
        <v>24</v>
      </c>
      <c r="G238" s="9" t="s">
        <v>3294</v>
      </c>
      <c r="H238" s="9">
        <v>94006860368</v>
      </c>
      <c r="I238" s="10" t="s">
        <v>3292</v>
      </c>
      <c r="J238" s="21">
        <f>_xlfn.IFNA(VLOOKUP($H238,'Condomini resident'!$B:$C,1,0),"DA CONTROLLARE")</f>
        <v>94006860368</v>
      </c>
      <c r="K238" s="11" t="str">
        <f>_xlfn.IFNA(VLOOKUP($H238,'Condomini resident'!$B:$C,2,0),"")</f>
        <v>GARDENIA 23</v>
      </c>
    </row>
    <row r="239" spans="1:11" x14ac:dyDescent="0.25">
      <c r="A239" s="8" t="s">
        <v>1337</v>
      </c>
      <c r="B239" s="9" t="s">
        <v>1338</v>
      </c>
      <c r="C239" s="9" t="s">
        <v>6742</v>
      </c>
      <c r="D239" s="9" t="s">
        <v>6671</v>
      </c>
      <c r="E239" s="9" t="s">
        <v>23</v>
      </c>
      <c r="F239" s="9" t="s">
        <v>24</v>
      </c>
      <c r="G239" s="9" t="s">
        <v>1340</v>
      </c>
      <c r="H239" s="9">
        <v>2872440363</v>
      </c>
      <c r="I239" s="10" t="s">
        <v>1338</v>
      </c>
      <c r="J239" s="21">
        <f>_xlfn.IFNA(VLOOKUP($H239,'Condomini resident'!$B:$C,1,0),"DA CONTROLLARE")</f>
        <v>2872440363</v>
      </c>
      <c r="K239" s="11" t="str">
        <f>_xlfn.IFNA(VLOOKUP($H239,'Condomini resident'!$B:$C,2,0),"")</f>
        <v>GAUDI</v>
      </c>
    </row>
    <row r="240" spans="1:11" x14ac:dyDescent="0.25">
      <c r="A240" s="8" t="s">
        <v>6964</v>
      </c>
      <c r="B240" s="9" t="s">
        <v>6965</v>
      </c>
      <c r="C240" s="9" t="s">
        <v>6792</v>
      </c>
      <c r="D240" s="9" t="s">
        <v>6627</v>
      </c>
      <c r="E240" s="9" t="s">
        <v>23</v>
      </c>
      <c r="F240" s="9" t="s">
        <v>24</v>
      </c>
      <c r="G240" s="9" t="s">
        <v>1730</v>
      </c>
      <c r="H240" s="9">
        <v>94047850360</v>
      </c>
      <c r="I240" s="10" t="s">
        <v>6965</v>
      </c>
      <c r="J240" s="21">
        <f>_xlfn.IFNA(VLOOKUP($H240,'Condomini resident'!$B:$C,1,0),"DA CONTROLLARE")</f>
        <v>94047850360</v>
      </c>
      <c r="K240" s="11" t="str">
        <f>_xlfn.IFNA(VLOOKUP($H240,'Condomini resident'!$B:$C,2,0),"")</f>
        <v>BACONE</v>
      </c>
    </row>
    <row r="241" spans="1:11" x14ac:dyDescent="0.25">
      <c r="A241" s="8" t="s">
        <v>5469</v>
      </c>
      <c r="B241" s="9" t="s">
        <v>5470</v>
      </c>
      <c r="C241" s="9" t="s">
        <v>6966</v>
      </c>
      <c r="D241" s="9" t="s">
        <v>6658</v>
      </c>
      <c r="E241" s="9" t="s">
        <v>23</v>
      </c>
      <c r="F241" s="9" t="s">
        <v>24</v>
      </c>
      <c r="G241" s="9" t="s">
        <v>5472</v>
      </c>
      <c r="H241" s="9">
        <v>94190730369</v>
      </c>
      <c r="I241" s="10" t="s">
        <v>5470</v>
      </c>
      <c r="J241" s="21">
        <f>_xlfn.IFNA(VLOOKUP($H241,'Condomini resident'!$B:$C,1,0),"DA CONTROLLARE")</f>
        <v>94190730369</v>
      </c>
      <c r="K241" s="11" t="str">
        <f>_xlfn.IFNA(VLOOKUP($H241,'Condomini resident'!$B:$C,2,0),"")</f>
        <v>GHERBELLA</v>
      </c>
    </row>
    <row r="242" spans="1:11" x14ac:dyDescent="0.25">
      <c r="A242" s="8" t="s">
        <v>4317</v>
      </c>
      <c r="B242" s="9" t="s">
        <v>4318</v>
      </c>
      <c r="C242" s="9" t="s">
        <v>6635</v>
      </c>
      <c r="D242" s="9" t="s">
        <v>6870</v>
      </c>
      <c r="E242" s="9" t="s">
        <v>23</v>
      </c>
      <c r="F242" s="9" t="s">
        <v>24</v>
      </c>
      <c r="G242" s="9" t="s">
        <v>2847</v>
      </c>
      <c r="H242" s="9">
        <v>94082130363</v>
      </c>
      <c r="I242" s="10" t="s">
        <v>4318</v>
      </c>
      <c r="J242" s="21">
        <f>_xlfn.IFNA(VLOOKUP($H242,'Condomini resident'!$B:$C,1,0),"DA CONTROLLARE")</f>
        <v>94082130363</v>
      </c>
      <c r="K242" s="11" t="str">
        <f>_xlfn.IFNA(VLOOKUP($H242,'Condomini resident'!$B:$C,2,0),"")</f>
        <v>GIACINTI</v>
      </c>
    </row>
    <row r="243" spans="1:11" x14ac:dyDescent="0.25">
      <c r="A243" s="8" t="s">
        <v>1882</v>
      </c>
      <c r="B243" s="9" t="s">
        <v>1883</v>
      </c>
      <c r="C243" s="9" t="s">
        <v>6635</v>
      </c>
      <c r="D243" s="9" t="s">
        <v>6967</v>
      </c>
      <c r="E243" s="9" t="s">
        <v>23</v>
      </c>
      <c r="F243" s="9" t="s">
        <v>24</v>
      </c>
      <c r="G243" s="9" t="s">
        <v>1885</v>
      </c>
      <c r="H243" s="9">
        <v>94012740364</v>
      </c>
      <c r="I243" s="10" t="s">
        <v>1883</v>
      </c>
      <c r="J243" s="21">
        <f>_xlfn.IFNA(VLOOKUP($H243,'Condomini resident'!$B:$C,1,0),"DA CONTROLLARE")</f>
        <v>94012740364</v>
      </c>
      <c r="K243" s="11" t="str">
        <f>_xlfn.IFNA(VLOOKUP($H243,'Condomini resident'!$B:$C,2,0),"")</f>
        <v>DEI GIACINTI</v>
      </c>
    </row>
    <row r="244" spans="1:11" x14ac:dyDescent="0.25">
      <c r="A244" s="8" t="s">
        <v>6197</v>
      </c>
      <c r="B244" s="9" t="s">
        <v>1883</v>
      </c>
      <c r="C244" s="9" t="s">
        <v>6635</v>
      </c>
      <c r="D244" s="9" t="s">
        <v>6967</v>
      </c>
      <c r="E244" s="9" t="s">
        <v>23</v>
      </c>
      <c r="F244" s="9" t="s">
        <v>24</v>
      </c>
      <c r="G244" s="9" t="s">
        <v>1885</v>
      </c>
      <c r="H244" s="9">
        <v>94012740364</v>
      </c>
      <c r="I244" s="10" t="s">
        <v>1883</v>
      </c>
      <c r="J244" s="21">
        <f>_xlfn.IFNA(VLOOKUP($H244,'Condomini resident'!$B:$C,1,0),"DA CONTROLLARE")</f>
        <v>94012740364</v>
      </c>
      <c r="K244" s="11" t="str">
        <f>_xlfn.IFNA(VLOOKUP($H244,'Condomini resident'!$B:$C,2,0),"")</f>
        <v>DEI GIACINTI</v>
      </c>
    </row>
    <row r="245" spans="1:11" x14ac:dyDescent="0.25">
      <c r="A245" s="8" t="s">
        <v>2989</v>
      </c>
      <c r="B245" s="9" t="s">
        <v>2990</v>
      </c>
      <c r="C245" s="9" t="s">
        <v>6635</v>
      </c>
      <c r="D245" s="9" t="s">
        <v>6968</v>
      </c>
      <c r="E245" s="9" t="s">
        <v>23</v>
      </c>
      <c r="F245" s="9" t="s">
        <v>24</v>
      </c>
      <c r="G245" s="9" t="s">
        <v>2847</v>
      </c>
      <c r="H245" s="9">
        <v>94082130363</v>
      </c>
      <c r="I245" s="10" t="s">
        <v>2990</v>
      </c>
      <c r="J245" s="21">
        <f>_xlfn.IFNA(VLOOKUP($H245,'Condomini resident'!$B:$C,1,0),"DA CONTROLLARE")</f>
        <v>94082130363</v>
      </c>
      <c r="K245" s="11" t="str">
        <f>_xlfn.IFNA(VLOOKUP($H245,'Condomini resident'!$B:$C,2,0),"")</f>
        <v>GIACINTI</v>
      </c>
    </row>
    <row r="246" spans="1:11" x14ac:dyDescent="0.25">
      <c r="A246" s="8" t="s">
        <v>441</v>
      </c>
      <c r="B246" s="9" t="s">
        <v>442</v>
      </c>
      <c r="C246" s="9" t="s">
        <v>6859</v>
      </c>
      <c r="D246" s="9" t="s">
        <v>6629</v>
      </c>
      <c r="E246" s="9" t="s">
        <v>23</v>
      </c>
      <c r="F246" s="9" t="s">
        <v>24</v>
      </c>
      <c r="G246" s="9" t="s">
        <v>444</v>
      </c>
      <c r="H246" s="9">
        <v>80020460368</v>
      </c>
      <c r="I246" s="10" t="s">
        <v>442</v>
      </c>
      <c r="J246" s="21">
        <f>_xlfn.IFNA(VLOOKUP($H246,'Condomini resident'!$B:$C,1,0),"DA CONTROLLARE")</f>
        <v>80020460368</v>
      </c>
      <c r="K246" s="11" t="str">
        <f>_xlfn.IFNA(VLOOKUP($H246,'Condomini resident'!$B:$C,2,0),"")</f>
        <v>PUCCINI 13</v>
      </c>
    </row>
    <row r="247" spans="1:11" x14ac:dyDescent="0.25">
      <c r="A247" s="8" t="s">
        <v>4461</v>
      </c>
      <c r="B247" s="9" t="s">
        <v>442</v>
      </c>
      <c r="C247" s="9" t="s">
        <v>6859</v>
      </c>
      <c r="D247" s="9" t="s">
        <v>6629</v>
      </c>
      <c r="E247" s="9" t="s">
        <v>23</v>
      </c>
      <c r="F247" s="9" t="s">
        <v>24</v>
      </c>
      <c r="G247" s="9" t="s">
        <v>444</v>
      </c>
      <c r="H247" s="9">
        <v>80020460368</v>
      </c>
      <c r="I247" s="10" t="s">
        <v>442</v>
      </c>
      <c r="J247" s="21">
        <f>_xlfn.IFNA(VLOOKUP($H247,'Condomini resident'!$B:$C,1,0),"DA CONTROLLARE")</f>
        <v>80020460368</v>
      </c>
      <c r="K247" s="11" t="str">
        <f>_xlfn.IFNA(VLOOKUP($H247,'Condomini resident'!$B:$C,2,0),"")</f>
        <v>PUCCINI 13</v>
      </c>
    </row>
    <row r="248" spans="1:11" x14ac:dyDescent="0.25">
      <c r="A248" s="8" t="s">
        <v>4247</v>
      </c>
      <c r="B248" s="9" t="s">
        <v>442</v>
      </c>
      <c r="C248" s="9" t="s">
        <v>6859</v>
      </c>
      <c r="D248" s="9" t="s">
        <v>6629</v>
      </c>
      <c r="E248" s="9" t="s">
        <v>23</v>
      </c>
      <c r="F248" s="9" t="s">
        <v>24</v>
      </c>
      <c r="G248" s="9" t="s">
        <v>444</v>
      </c>
      <c r="H248" s="9">
        <v>80020460368</v>
      </c>
      <c r="I248" s="10" t="s">
        <v>442</v>
      </c>
      <c r="J248" s="21">
        <f>_xlfn.IFNA(VLOOKUP($H248,'Condomini resident'!$B:$C,1,0),"DA CONTROLLARE")</f>
        <v>80020460368</v>
      </c>
      <c r="K248" s="11" t="str">
        <f>_xlfn.IFNA(VLOOKUP($H248,'Condomini resident'!$B:$C,2,0),"")</f>
        <v>PUCCINI 13</v>
      </c>
    </row>
    <row r="249" spans="1:11" x14ac:dyDescent="0.25">
      <c r="A249" s="8" t="s">
        <v>2724</v>
      </c>
      <c r="B249" s="9" t="s">
        <v>2725</v>
      </c>
      <c r="C249" s="9" t="s">
        <v>6859</v>
      </c>
      <c r="D249" s="9" t="s">
        <v>6730</v>
      </c>
      <c r="E249" s="9" t="s">
        <v>23</v>
      </c>
      <c r="F249" s="9" t="s">
        <v>24</v>
      </c>
      <c r="G249" s="9" t="s">
        <v>2727</v>
      </c>
      <c r="H249" s="9">
        <v>94027890360</v>
      </c>
      <c r="I249" s="10" t="s">
        <v>2725</v>
      </c>
      <c r="J249" s="21">
        <f>_xlfn.IFNA(VLOOKUP($H249,'Condomini resident'!$B:$C,1,0),"DA CONTROLLARE")</f>
        <v>94027890360</v>
      </c>
      <c r="K249" s="11" t="str">
        <f>_xlfn.IFNA(VLOOKUP($H249,'Condomini resident'!$B:$C,2,0),"")</f>
        <v>PUCCINI 8</v>
      </c>
    </row>
    <row r="250" spans="1:11" x14ac:dyDescent="0.25">
      <c r="A250" s="8" t="s">
        <v>238</v>
      </c>
      <c r="B250" s="9" t="s">
        <v>239</v>
      </c>
      <c r="C250" s="9" t="s">
        <v>6648</v>
      </c>
      <c r="D250" s="9" t="s">
        <v>6969</v>
      </c>
      <c r="E250" s="9" t="s">
        <v>23</v>
      </c>
      <c r="F250" s="9" t="s">
        <v>24</v>
      </c>
      <c r="G250" s="9" t="s">
        <v>241</v>
      </c>
      <c r="H250" s="9">
        <v>94012850361</v>
      </c>
      <c r="I250" s="10" t="s">
        <v>239</v>
      </c>
      <c r="J250" s="21">
        <f>_xlfn.IFNA(VLOOKUP($H250,'Condomini resident'!$B:$C,1,0),"DA CONTROLLARE")</f>
        <v>94012850361</v>
      </c>
      <c r="K250" s="11" t="str">
        <f>_xlfn.IFNA(VLOOKUP($H250,'Condomini resident'!$B:$C,2,0),"")</f>
        <v>GIARDINI 511</v>
      </c>
    </row>
    <row r="251" spans="1:11" x14ac:dyDescent="0.25">
      <c r="A251" s="8" t="s">
        <v>676</v>
      </c>
      <c r="B251" s="9" t="s">
        <v>677</v>
      </c>
      <c r="C251" s="9" t="s">
        <v>6648</v>
      </c>
      <c r="D251" s="9" t="s">
        <v>6970</v>
      </c>
      <c r="E251" s="9" t="s">
        <v>23</v>
      </c>
      <c r="F251" s="9" t="s">
        <v>24</v>
      </c>
      <c r="G251" s="9" t="s">
        <v>679</v>
      </c>
      <c r="H251" s="9">
        <v>94203870368</v>
      </c>
      <c r="I251" s="10" t="s">
        <v>677</v>
      </c>
      <c r="J251" s="21">
        <f>_xlfn.IFNA(VLOOKUP($H251,'Condomini resident'!$B:$C,1,0),"DA CONTROLLARE")</f>
        <v>94203870368</v>
      </c>
      <c r="K251" s="11" t="str">
        <f>_xlfn.IFNA(VLOOKUP($H251,'Condomini resident'!$B:$C,2,0),"")</f>
        <v>GIARDINI 186</v>
      </c>
    </row>
    <row r="252" spans="1:11" x14ac:dyDescent="0.25">
      <c r="A252" s="8" t="s">
        <v>5022</v>
      </c>
      <c r="B252" s="9" t="s">
        <v>5023</v>
      </c>
      <c r="C252" s="9" t="s">
        <v>6648</v>
      </c>
      <c r="D252" s="9" t="s">
        <v>6969</v>
      </c>
      <c r="E252" s="9" t="s">
        <v>23</v>
      </c>
      <c r="F252" s="9" t="s">
        <v>24</v>
      </c>
      <c r="G252" s="9" t="s">
        <v>241</v>
      </c>
      <c r="H252" s="9">
        <v>94012850361</v>
      </c>
      <c r="I252" s="10" t="s">
        <v>5023</v>
      </c>
      <c r="J252" s="21">
        <f>_xlfn.IFNA(VLOOKUP($H252,'Condomini resident'!$B:$C,1,0),"DA CONTROLLARE")</f>
        <v>94012850361</v>
      </c>
      <c r="K252" s="11" t="str">
        <f>_xlfn.IFNA(VLOOKUP($H252,'Condomini resident'!$B:$C,2,0),"")</f>
        <v>GIARDINI 511</v>
      </c>
    </row>
    <row r="253" spans="1:11" x14ac:dyDescent="0.25">
      <c r="A253" s="8" t="s">
        <v>3598</v>
      </c>
      <c r="B253" s="9" t="s">
        <v>3599</v>
      </c>
      <c r="C253" s="9" t="s">
        <v>6648</v>
      </c>
      <c r="D253" s="9" t="s">
        <v>6971</v>
      </c>
      <c r="E253" s="9" t="s">
        <v>23</v>
      </c>
      <c r="F253" s="9" t="s">
        <v>24</v>
      </c>
      <c r="G253" s="9" t="s">
        <v>3601</v>
      </c>
      <c r="H253" s="9">
        <v>94080110367</v>
      </c>
      <c r="I253" s="10" t="s">
        <v>3599</v>
      </c>
      <c r="J253" s="21">
        <f>_xlfn.IFNA(VLOOKUP($H253,'Condomini resident'!$B:$C,1,0),"DA CONTROLLARE")</f>
        <v>94080110367</v>
      </c>
      <c r="K253" s="11" t="str">
        <f>_xlfn.IFNA(VLOOKUP($H253,'Condomini resident'!$B:$C,2,0),"")</f>
        <v>GIARDINI 848-850</v>
      </c>
    </row>
    <row r="254" spans="1:11" x14ac:dyDescent="0.25">
      <c r="A254" s="8" t="s">
        <v>3337</v>
      </c>
      <c r="B254" s="9" t="s">
        <v>3338</v>
      </c>
      <c r="C254" s="9" t="s">
        <v>6657</v>
      </c>
      <c r="D254" s="9" t="s">
        <v>6658</v>
      </c>
      <c r="E254" s="9" t="s">
        <v>23</v>
      </c>
      <c r="F254" s="9" t="s">
        <v>24</v>
      </c>
      <c r="G254" s="9" t="s">
        <v>789</v>
      </c>
      <c r="H254" s="9">
        <v>94003450361</v>
      </c>
      <c r="I254" s="10" t="s">
        <v>3338</v>
      </c>
      <c r="J254" s="21">
        <f>_xlfn.IFNA(VLOOKUP($H254,'Condomini resident'!$B:$C,1,0),"DA CONTROLLARE")</f>
        <v>94003450361</v>
      </c>
      <c r="K254" s="11" t="str">
        <f>_xlfn.IFNA(VLOOKUP($H254,'Condomini resident'!$B:$C,2,0),"")</f>
        <v>GINO NASI</v>
      </c>
    </row>
    <row r="255" spans="1:11" x14ac:dyDescent="0.25">
      <c r="A255" s="8" t="s">
        <v>4063</v>
      </c>
      <c r="B255" s="9" t="s">
        <v>4064</v>
      </c>
      <c r="C255" s="9" t="s">
        <v>6657</v>
      </c>
      <c r="D255" s="9" t="s">
        <v>6757</v>
      </c>
      <c r="E255" s="9" t="s">
        <v>23</v>
      </c>
      <c r="F255" s="9" t="s">
        <v>24</v>
      </c>
      <c r="G255" s="9" t="s">
        <v>789</v>
      </c>
      <c r="H255" s="9">
        <v>94003450361</v>
      </c>
      <c r="I255" s="10" t="s">
        <v>4064</v>
      </c>
      <c r="J255" s="21">
        <f>_xlfn.IFNA(VLOOKUP($H255,'Condomini resident'!$B:$C,1,0),"DA CONTROLLARE")</f>
        <v>94003450361</v>
      </c>
      <c r="K255" s="11" t="str">
        <f>_xlfn.IFNA(VLOOKUP($H255,'Condomini resident'!$B:$C,2,0),"")</f>
        <v>GINO NASI</v>
      </c>
    </row>
    <row r="256" spans="1:11" x14ac:dyDescent="0.25">
      <c r="A256" s="8" t="s">
        <v>262</v>
      </c>
      <c r="B256" s="9" t="s">
        <v>263</v>
      </c>
      <c r="C256" s="9" t="s">
        <v>6972</v>
      </c>
      <c r="D256" s="9" t="s">
        <v>6757</v>
      </c>
      <c r="E256" s="9" t="s">
        <v>265</v>
      </c>
      <c r="F256" s="9" t="s">
        <v>24</v>
      </c>
      <c r="G256" s="9" t="s">
        <v>266</v>
      </c>
      <c r="H256" s="9">
        <v>94154480365</v>
      </c>
      <c r="I256" s="10" t="s">
        <v>263</v>
      </c>
      <c r="J256" s="21">
        <f>_xlfn.IFNA(VLOOKUP($H256,'Condomini resident'!$B:$C,1,0),"DA CONTROLLARE")</f>
        <v>94154480365</v>
      </c>
      <c r="K256" s="11" t="str">
        <f>_xlfn.IFNA(VLOOKUP($H256,'Condomini resident'!$B:$C,2,0),"")</f>
        <v>GIOTTO</v>
      </c>
    </row>
    <row r="257" spans="1:11" x14ac:dyDescent="0.25">
      <c r="A257" s="8" t="s">
        <v>1823</v>
      </c>
      <c r="B257" s="9" t="s">
        <v>1824</v>
      </c>
      <c r="C257" s="9" t="s">
        <v>6973</v>
      </c>
      <c r="D257" s="9" t="s">
        <v>6757</v>
      </c>
      <c r="E257" s="9" t="s">
        <v>1826</v>
      </c>
      <c r="F257" s="9" t="s">
        <v>24</v>
      </c>
      <c r="G257" s="9" t="s">
        <v>1827</v>
      </c>
      <c r="H257" s="9">
        <v>94077620360</v>
      </c>
      <c r="I257" s="10" t="s">
        <v>1824</v>
      </c>
      <c r="J257" s="21">
        <f>_xlfn.IFNA(VLOOKUP($H257,'Condomini resident'!$B:$C,1,0),"DA CONTROLLARE")</f>
        <v>94077620360</v>
      </c>
      <c r="K257" s="11" t="str">
        <f>_xlfn.IFNA(VLOOKUP($H257,'Condomini resident'!$B:$C,2,0),"")</f>
        <v>GIRASOLE</v>
      </c>
    </row>
    <row r="258" spans="1:11" x14ac:dyDescent="0.25">
      <c r="A258" s="8" t="s">
        <v>2688</v>
      </c>
      <c r="B258" s="9" t="s">
        <v>2689</v>
      </c>
      <c r="C258" s="9" t="s">
        <v>6974</v>
      </c>
      <c r="D258" s="9" t="s">
        <v>6975</v>
      </c>
      <c r="E258" s="9" t="s">
        <v>265</v>
      </c>
      <c r="F258" s="9" t="s">
        <v>24</v>
      </c>
      <c r="G258" s="9" t="s">
        <v>2691</v>
      </c>
      <c r="H258" s="9">
        <v>94014230364</v>
      </c>
      <c r="I258" s="10" t="s">
        <v>2689</v>
      </c>
      <c r="J258" s="21">
        <f>_xlfn.IFNA(VLOOKUP($H258,'Condomini resident'!$B:$C,1,0),"DA CONTROLLARE")</f>
        <v>94014230364</v>
      </c>
      <c r="K258" s="11" t="str">
        <f>_xlfn.IFNA(VLOOKUP($H258,'Condomini resident'!$B:$C,2,0),"")</f>
        <v>GIULIA</v>
      </c>
    </row>
    <row r="259" spans="1:11" x14ac:dyDescent="0.25">
      <c r="A259" s="8" t="s">
        <v>3343</v>
      </c>
      <c r="B259" s="9" t="s">
        <v>3344</v>
      </c>
      <c r="C259" s="9" t="s">
        <v>6976</v>
      </c>
      <c r="D259" s="9" t="s">
        <v>6977</v>
      </c>
      <c r="E259" s="9" t="s">
        <v>23</v>
      </c>
      <c r="F259" s="9" t="s">
        <v>24</v>
      </c>
      <c r="G259" s="9" t="s">
        <v>3346</v>
      </c>
      <c r="H259" s="9">
        <v>94042650369</v>
      </c>
      <c r="I259" s="10" t="s">
        <v>3344</v>
      </c>
      <c r="J259" s="21">
        <f>_xlfn.IFNA(VLOOKUP($H259,'Condomini resident'!$B:$C,1,0),"DA CONTROLLARE")</f>
        <v>94042650369</v>
      </c>
      <c r="K259" s="11" t="str">
        <f>_xlfn.IFNA(VLOOKUP($H259,'Condomini resident'!$B:$C,2,0),"")</f>
        <v>CAMPI 142</v>
      </c>
    </row>
    <row r="260" spans="1:11" x14ac:dyDescent="0.25">
      <c r="A260" s="8" t="s">
        <v>6514</v>
      </c>
      <c r="B260" s="9" t="s">
        <v>3344</v>
      </c>
      <c r="C260" s="9" t="s">
        <v>6976</v>
      </c>
      <c r="D260" s="9" t="s">
        <v>6977</v>
      </c>
      <c r="E260" s="9" t="s">
        <v>23</v>
      </c>
      <c r="F260" s="9" t="s">
        <v>24</v>
      </c>
      <c r="G260" s="9" t="s">
        <v>3346</v>
      </c>
      <c r="H260" s="9">
        <v>94042650369</v>
      </c>
      <c r="I260" s="10" t="s">
        <v>3344</v>
      </c>
      <c r="J260" s="21">
        <f>_xlfn.IFNA(VLOOKUP($H260,'Condomini resident'!$B:$C,1,0),"DA CONTROLLARE")</f>
        <v>94042650369</v>
      </c>
      <c r="K260" s="11" t="str">
        <f>_xlfn.IFNA(VLOOKUP($H260,'Condomini resident'!$B:$C,2,0),"")</f>
        <v>CAMPI 142</v>
      </c>
    </row>
    <row r="261" spans="1:11" x14ac:dyDescent="0.25">
      <c r="A261" s="8" t="s">
        <v>6519</v>
      </c>
      <c r="B261" s="9" t="s">
        <v>3344</v>
      </c>
      <c r="C261" s="9" t="s">
        <v>6976</v>
      </c>
      <c r="D261" s="9" t="s">
        <v>6977</v>
      </c>
      <c r="E261" s="9" t="s">
        <v>23</v>
      </c>
      <c r="F261" s="9" t="s">
        <v>24</v>
      </c>
      <c r="G261" s="9" t="s">
        <v>3346</v>
      </c>
      <c r="H261" s="9">
        <v>94042650369</v>
      </c>
      <c r="I261" s="10" t="s">
        <v>3344</v>
      </c>
      <c r="J261" s="21">
        <f>_xlfn.IFNA(VLOOKUP($H261,'Condomini resident'!$B:$C,1,0),"DA CONTROLLARE")</f>
        <v>94042650369</v>
      </c>
      <c r="K261" s="11" t="str">
        <f>_xlfn.IFNA(VLOOKUP($H261,'Condomini resident'!$B:$C,2,0),"")</f>
        <v>CAMPI 142</v>
      </c>
    </row>
    <row r="262" spans="1:11" x14ac:dyDescent="0.25">
      <c r="A262" s="8" t="s">
        <v>4633</v>
      </c>
      <c r="B262" s="9" t="s">
        <v>3344</v>
      </c>
      <c r="C262" s="9" t="s">
        <v>6976</v>
      </c>
      <c r="D262" s="9" t="s">
        <v>6977</v>
      </c>
      <c r="E262" s="9" t="s">
        <v>23</v>
      </c>
      <c r="F262" s="9" t="s">
        <v>24</v>
      </c>
      <c r="G262" s="9" t="s">
        <v>3346</v>
      </c>
      <c r="H262" s="9">
        <v>94042650369</v>
      </c>
      <c r="I262" s="10" t="s">
        <v>3344</v>
      </c>
      <c r="J262" s="21">
        <f>_xlfn.IFNA(VLOOKUP($H262,'Condomini resident'!$B:$C,1,0),"DA CONTROLLARE")</f>
        <v>94042650369</v>
      </c>
      <c r="K262" s="11" t="str">
        <f>_xlfn.IFNA(VLOOKUP($H262,'Condomini resident'!$B:$C,2,0),"")</f>
        <v>CAMPI 142</v>
      </c>
    </row>
    <row r="263" spans="1:11" x14ac:dyDescent="0.25">
      <c r="A263" s="8" t="s">
        <v>743</v>
      </c>
      <c r="B263" s="9" t="s">
        <v>744</v>
      </c>
      <c r="C263" s="9" t="s">
        <v>6978</v>
      </c>
      <c r="D263" s="9" t="s">
        <v>6979</v>
      </c>
      <c r="E263" s="9" t="s">
        <v>23</v>
      </c>
      <c r="F263" s="9" t="s">
        <v>24</v>
      </c>
      <c r="G263" s="9" t="s">
        <v>746</v>
      </c>
      <c r="H263" s="9">
        <v>94169380360</v>
      </c>
      <c r="I263" s="10" t="s">
        <v>744</v>
      </c>
      <c r="J263" s="21">
        <f>_xlfn.IFNA(VLOOKUP($H263,'Condomini resident'!$B:$C,1,0),"DA CONTROLLARE")</f>
        <v>94169380360</v>
      </c>
      <c r="K263" s="11" t="str">
        <f>_xlfn.IFNA(VLOOKUP($H263,'Condomini resident'!$B:$C,2,0),"")</f>
        <v>GLORIA</v>
      </c>
    </row>
    <row r="264" spans="1:11" x14ac:dyDescent="0.25">
      <c r="A264" s="8" t="s">
        <v>158</v>
      </c>
      <c r="B264" s="9" t="s">
        <v>159</v>
      </c>
      <c r="C264" s="9" t="s">
        <v>6679</v>
      </c>
      <c r="D264" s="9" t="s">
        <v>6980</v>
      </c>
      <c r="E264" s="9" t="s">
        <v>23</v>
      </c>
      <c r="F264" s="9" t="s">
        <v>24</v>
      </c>
      <c r="G264" s="9" t="s">
        <v>161</v>
      </c>
      <c r="H264" s="9">
        <v>94171020368</v>
      </c>
      <c r="I264" s="10" t="s">
        <v>159</v>
      </c>
      <c r="J264" s="21">
        <f>_xlfn.IFNA(VLOOKUP($H264,'Condomini resident'!$B:$C,1,0),"DA CONTROLLARE")</f>
        <v>94171020368</v>
      </c>
      <c r="K264" s="11" t="str">
        <f>_xlfn.IFNA(VLOOKUP($H264,'Condomini resident'!$B:$C,2,0),"")</f>
        <v>GOLGI 57</v>
      </c>
    </row>
    <row r="265" spans="1:11" x14ac:dyDescent="0.25">
      <c r="A265" s="8" t="s">
        <v>644</v>
      </c>
      <c r="B265" s="9" t="s">
        <v>645</v>
      </c>
      <c r="C265" s="9" t="s">
        <v>6981</v>
      </c>
      <c r="D265" s="9" t="s">
        <v>6968</v>
      </c>
      <c r="E265" s="9" t="s">
        <v>23</v>
      </c>
      <c r="F265" s="9" t="s">
        <v>24</v>
      </c>
      <c r="G265" s="9" t="s">
        <v>647</v>
      </c>
      <c r="H265" s="9">
        <v>94070810364</v>
      </c>
      <c r="I265" s="10" t="s">
        <v>645</v>
      </c>
      <c r="J265" s="21">
        <f>_xlfn.IFNA(VLOOKUP($H265,'Condomini resident'!$B:$C,1,0),"DA CONTROLLARE")</f>
        <v>94070810364</v>
      </c>
      <c r="K265" s="11" t="str">
        <f>_xlfn.IFNA(VLOOKUP($H265,'Condomini resident'!$B:$C,2,0),"")</f>
        <v>GORIZIA</v>
      </c>
    </row>
    <row r="266" spans="1:11" x14ac:dyDescent="0.25">
      <c r="A266" s="8" t="s">
        <v>3363</v>
      </c>
      <c r="B266" s="9" t="s">
        <v>3364</v>
      </c>
      <c r="C266" s="9" t="s">
        <v>6752</v>
      </c>
      <c r="D266" s="9" t="s">
        <v>6982</v>
      </c>
      <c r="E266" s="9" t="s">
        <v>23</v>
      </c>
      <c r="F266" s="9" t="s">
        <v>24</v>
      </c>
      <c r="G266" s="9" t="s">
        <v>3366</v>
      </c>
      <c r="H266" s="9">
        <v>94013650364</v>
      </c>
      <c r="I266" s="10" t="s">
        <v>3364</v>
      </c>
      <c r="J266" s="21" t="str">
        <f>_xlfn.IFNA(VLOOKUP($H266,'Condomini resident'!$B:$C,1,0),"DA CONTROLLARE")</f>
        <v>DA CONTROLLARE</v>
      </c>
      <c r="K266" s="11" t="str">
        <f>_xlfn.IFNA(VLOOKUP($H266,'Condomini resident'!$B:$C,2,0),"")</f>
        <v/>
      </c>
    </row>
    <row r="267" spans="1:11" x14ac:dyDescent="0.25">
      <c r="A267" s="8" t="s">
        <v>1111</v>
      </c>
      <c r="B267" s="9" t="s">
        <v>1112</v>
      </c>
      <c r="C267" s="9" t="s">
        <v>6983</v>
      </c>
      <c r="D267" s="9" t="s">
        <v>6960</v>
      </c>
      <c r="E267" s="9" t="s">
        <v>23</v>
      </c>
      <c r="F267" s="9" t="s">
        <v>24</v>
      </c>
      <c r="G267" s="9" t="s">
        <v>1114</v>
      </c>
      <c r="H267" s="9">
        <v>94105620366</v>
      </c>
      <c r="I267" s="10" t="s">
        <v>1112</v>
      </c>
      <c r="J267" s="21">
        <f>_xlfn.IFNA(VLOOKUP($H267,'Condomini resident'!$B:$C,1,0),"DA CONTROLLARE")</f>
        <v>94105620366</v>
      </c>
      <c r="K267" s="11" t="str">
        <f>_xlfn.IFNA(VLOOKUP($H267,'Condomini resident'!$B:$C,2,0),"")</f>
        <v>G.GUARINI 80</v>
      </c>
    </row>
    <row r="268" spans="1:11" x14ac:dyDescent="0.25">
      <c r="A268" s="8" t="s">
        <v>1456</v>
      </c>
      <c r="B268" s="9" t="s">
        <v>1457</v>
      </c>
      <c r="C268" s="9" t="s">
        <v>6984</v>
      </c>
      <c r="D268" s="9" t="s">
        <v>6775</v>
      </c>
      <c r="E268" s="9" t="s">
        <v>23</v>
      </c>
      <c r="F268" s="9" t="s">
        <v>24</v>
      </c>
      <c r="G268" s="9" t="s">
        <v>1106</v>
      </c>
      <c r="H268" s="9">
        <v>94009900369</v>
      </c>
      <c r="I268" s="10" t="s">
        <v>1457</v>
      </c>
      <c r="J268" s="21">
        <f>_xlfn.IFNA(VLOOKUP($H268,'Condomini resident'!$B:$C,1,0),"DA CONTROLLARE")</f>
        <v>94009900369</v>
      </c>
      <c r="K268" s="11" t="str">
        <f>_xlfn.IFNA(VLOOKUP($H268,'Condomini resident'!$B:$C,2,0),"")</f>
        <v>LOTTO 20</v>
      </c>
    </row>
    <row r="269" spans="1:11" x14ac:dyDescent="0.25">
      <c r="A269" s="8" t="s">
        <v>4490</v>
      </c>
      <c r="B269" s="9" t="s">
        <v>4491</v>
      </c>
      <c r="C269" s="9" t="s">
        <v>6985</v>
      </c>
      <c r="D269" s="9" t="s">
        <v>6986</v>
      </c>
      <c r="E269" s="9" t="s">
        <v>1283</v>
      </c>
      <c r="F269" s="9" t="s">
        <v>24</v>
      </c>
      <c r="G269" s="9" t="s">
        <v>4493</v>
      </c>
      <c r="H269" s="9">
        <v>94143150368</v>
      </c>
      <c r="I269" s="10" t="s">
        <v>4491</v>
      </c>
      <c r="J269" s="21">
        <f>_xlfn.IFNA(VLOOKUP($H269,'Condomini resident'!$B:$C,1,0),"DA CONTROLLARE")</f>
        <v>94143150368</v>
      </c>
      <c r="K269" s="11" t="str">
        <f>_xlfn.IFNA(VLOOKUP($H269,'Condomini resident'!$B:$C,2,0),"")</f>
        <v>I NOCI</v>
      </c>
    </row>
    <row r="270" spans="1:11" x14ac:dyDescent="0.25">
      <c r="A270" s="8" t="s">
        <v>3689</v>
      </c>
      <c r="B270" s="9" t="s">
        <v>3201</v>
      </c>
      <c r="C270" s="9" t="s">
        <v>6987</v>
      </c>
      <c r="D270" s="9" t="s">
        <v>6629</v>
      </c>
      <c r="E270" s="9" t="s">
        <v>23</v>
      </c>
      <c r="F270" s="9" t="s">
        <v>24</v>
      </c>
      <c r="G270" s="9" t="s">
        <v>3203</v>
      </c>
      <c r="H270" s="9">
        <v>94014240363</v>
      </c>
      <c r="I270" s="10" t="s">
        <v>3201</v>
      </c>
      <c r="J270" s="21">
        <f>_xlfn.IFNA(VLOOKUP($H270,'Condomini resident'!$B:$C,1,0),"DA CONTROLLARE")</f>
        <v>94014240363</v>
      </c>
      <c r="K270" s="11" t="str">
        <f>_xlfn.IFNA(VLOOKUP($H270,'Condomini resident'!$B:$C,2,0),"")</f>
        <v>IBISCO</v>
      </c>
    </row>
    <row r="271" spans="1:11" x14ac:dyDescent="0.25">
      <c r="A271" s="8" t="s">
        <v>3200</v>
      </c>
      <c r="B271" s="9" t="s">
        <v>3201</v>
      </c>
      <c r="C271" s="9" t="s">
        <v>6987</v>
      </c>
      <c r="D271" s="9" t="s">
        <v>6632</v>
      </c>
      <c r="E271" s="9" t="s">
        <v>23</v>
      </c>
      <c r="F271" s="9" t="s">
        <v>24</v>
      </c>
      <c r="G271" s="9" t="s">
        <v>3203</v>
      </c>
      <c r="H271" s="9">
        <v>94014240363</v>
      </c>
      <c r="I271" s="10" t="s">
        <v>3201</v>
      </c>
      <c r="J271" s="21">
        <f>_xlfn.IFNA(VLOOKUP($H271,'Condomini resident'!$B:$C,1,0),"DA CONTROLLARE")</f>
        <v>94014240363</v>
      </c>
      <c r="K271" s="11" t="str">
        <f>_xlfn.IFNA(VLOOKUP($H271,'Condomini resident'!$B:$C,2,0),"")</f>
        <v>IBISCO</v>
      </c>
    </row>
    <row r="272" spans="1:11" x14ac:dyDescent="0.25">
      <c r="A272" s="8" t="s">
        <v>3329</v>
      </c>
      <c r="B272" s="9" t="s">
        <v>3330</v>
      </c>
      <c r="C272" s="9" t="s">
        <v>6988</v>
      </c>
      <c r="D272" s="9" t="s">
        <v>6730</v>
      </c>
      <c r="E272" s="9" t="s">
        <v>23</v>
      </c>
      <c r="F272" s="9" t="s">
        <v>24</v>
      </c>
      <c r="G272" s="9" t="s">
        <v>3332</v>
      </c>
      <c r="H272" s="9">
        <v>94124560361</v>
      </c>
      <c r="I272" s="10" t="s">
        <v>3330</v>
      </c>
      <c r="J272" s="21">
        <f>_xlfn.IFNA(VLOOKUP($H272,'Condomini resident'!$B:$C,1,0),"DA CONTROLLARE")</f>
        <v>94124560361</v>
      </c>
      <c r="K272" s="11" t="str">
        <f>_xlfn.IFNA(VLOOKUP($H272,'Condomini resident'!$B:$C,2,0),"")</f>
        <v>IL TIGLIO</v>
      </c>
    </row>
    <row r="273" spans="1:11" x14ac:dyDescent="0.25">
      <c r="A273" s="8" t="s">
        <v>3430</v>
      </c>
      <c r="B273" s="9" t="s">
        <v>3431</v>
      </c>
      <c r="C273" s="9" t="s">
        <v>6989</v>
      </c>
      <c r="D273" s="9" t="s">
        <v>6990</v>
      </c>
      <c r="E273" s="9" t="s">
        <v>23</v>
      </c>
      <c r="F273" s="9" t="s">
        <v>24</v>
      </c>
      <c r="G273" s="9" t="s">
        <v>797</v>
      </c>
      <c r="H273" s="9">
        <v>94002840364</v>
      </c>
      <c r="I273" s="10" t="s">
        <v>3431</v>
      </c>
      <c r="J273" s="21">
        <f>_xlfn.IFNA(VLOOKUP($H273,'Condomini resident'!$B:$C,1,0),"DA CONTROLLARE")</f>
        <v>94002840364</v>
      </c>
      <c r="K273" s="11" t="str">
        <f>_xlfn.IFNA(VLOOKUP($H273,'Condomini resident'!$B:$C,2,0),"")</f>
        <v>IPPOCRATE 51</v>
      </c>
    </row>
    <row r="274" spans="1:11" x14ac:dyDescent="0.25">
      <c r="A274" s="8" t="s">
        <v>3025</v>
      </c>
      <c r="B274" s="9" t="s">
        <v>3026</v>
      </c>
      <c r="C274" s="9" t="s">
        <v>6788</v>
      </c>
      <c r="D274" s="9" t="s">
        <v>6991</v>
      </c>
      <c r="E274" s="9" t="s">
        <v>23</v>
      </c>
      <c r="F274" s="9" t="s">
        <v>24</v>
      </c>
      <c r="G274" s="9" t="s">
        <v>3028</v>
      </c>
      <c r="H274" s="9">
        <v>94066440366</v>
      </c>
      <c r="I274" s="10" t="s">
        <v>3026</v>
      </c>
      <c r="J274" s="21" t="str">
        <f>_xlfn.IFNA(VLOOKUP($H274,'Condomini resident'!$B:$C,1,0),"DA CONTROLLARE")</f>
        <v>DA CONTROLLARE</v>
      </c>
      <c r="K274" s="11" t="str">
        <f>_xlfn.IFNA(VLOOKUP($H274,'Condomini resident'!$B:$C,2,0),"")</f>
        <v/>
      </c>
    </row>
    <row r="275" spans="1:11" x14ac:dyDescent="0.25">
      <c r="A275" s="8" t="s">
        <v>6992</v>
      </c>
      <c r="B275" s="9" t="s">
        <v>6993</v>
      </c>
      <c r="C275" s="9" t="s">
        <v>6788</v>
      </c>
      <c r="D275" s="9" t="s">
        <v>6716</v>
      </c>
      <c r="E275" s="9" t="s">
        <v>23</v>
      </c>
      <c r="F275" s="9" t="s">
        <v>24</v>
      </c>
      <c r="G275" s="9" t="s">
        <v>770</v>
      </c>
      <c r="H275" s="9">
        <v>94160380369</v>
      </c>
      <c r="I275" s="10" t="s">
        <v>6993</v>
      </c>
      <c r="J275" s="21">
        <f>_xlfn.IFNA(VLOOKUP($H275,'Condomini resident'!$B:$C,1,0),"DA CONTROLLARE")</f>
        <v>94160380369</v>
      </c>
      <c r="K275" s="11" t="str">
        <f>_xlfn.IFNA(VLOOKUP($H275,'Condomini resident'!$B:$C,2,0),"")</f>
        <v>BAROZZI 40-9</v>
      </c>
    </row>
    <row r="276" spans="1:11" x14ac:dyDescent="0.25">
      <c r="A276" s="8" t="s">
        <v>2036</v>
      </c>
      <c r="B276" s="9" t="s">
        <v>2037</v>
      </c>
      <c r="C276" s="9" t="s">
        <v>6994</v>
      </c>
      <c r="D276" s="9" t="s">
        <v>6807</v>
      </c>
      <c r="E276" s="9" t="s">
        <v>23</v>
      </c>
      <c r="F276" s="9" t="s">
        <v>24</v>
      </c>
      <c r="G276" s="9" t="s">
        <v>2039</v>
      </c>
      <c r="H276" s="9">
        <v>94023610366</v>
      </c>
      <c r="I276" s="10" t="s">
        <v>2037</v>
      </c>
      <c r="J276" s="21">
        <f>_xlfn.IFNA(VLOOKUP($H276,'Condomini resident'!$B:$C,1,0),"DA CONTROLLARE")</f>
        <v>94023610366</v>
      </c>
      <c r="K276" s="11" t="str">
        <f>_xlfn.IFNA(VLOOKUP($H276,'Condomini resident'!$B:$C,2,0),"")</f>
        <v>LUISA</v>
      </c>
    </row>
    <row r="277" spans="1:11" x14ac:dyDescent="0.25">
      <c r="A277" s="8" t="s">
        <v>2283</v>
      </c>
      <c r="B277" s="9" t="s">
        <v>2284</v>
      </c>
      <c r="C277" s="9" t="s">
        <v>6865</v>
      </c>
      <c r="D277" s="9" t="s">
        <v>6995</v>
      </c>
      <c r="E277" s="9" t="s">
        <v>23</v>
      </c>
      <c r="F277" s="9" t="s">
        <v>24</v>
      </c>
      <c r="G277" s="9" t="s">
        <v>2286</v>
      </c>
      <c r="H277" s="9">
        <v>94117250368</v>
      </c>
      <c r="I277" s="10" t="s">
        <v>2284</v>
      </c>
      <c r="J277" s="21">
        <f>_xlfn.IFNA(VLOOKUP($H277,'Condomini resident'!$B:$C,1,0),"DA CONTROLLARE")</f>
        <v>94117250368</v>
      </c>
      <c r="K277" s="11" t="str">
        <f>_xlfn.IFNA(VLOOKUP($H277,'Condomini resident'!$B:$C,2,0),"")</f>
        <v>LA CORTE 2</v>
      </c>
    </row>
    <row r="278" spans="1:11" x14ac:dyDescent="0.25">
      <c r="A278" s="8" t="s">
        <v>2808</v>
      </c>
      <c r="B278" s="9" t="s">
        <v>2809</v>
      </c>
      <c r="C278" s="9" t="s">
        <v>6785</v>
      </c>
      <c r="D278" s="9" t="s">
        <v>6996</v>
      </c>
      <c r="E278" s="9" t="s">
        <v>265</v>
      </c>
      <c r="F278" s="9" t="s">
        <v>24</v>
      </c>
      <c r="G278" s="9" t="s">
        <v>2811</v>
      </c>
      <c r="H278" s="9">
        <v>94105000361</v>
      </c>
      <c r="I278" s="10" t="s">
        <v>2809</v>
      </c>
      <c r="J278" s="21">
        <f>_xlfn.IFNA(VLOOKUP($H278,'Condomini resident'!$B:$C,1,0),"DA CONTROLLARE")</f>
        <v>94105000361</v>
      </c>
      <c r="K278" s="11" t="str">
        <f>_xlfn.IFNA(VLOOKUP($H278,'Condomini resident'!$B:$C,2,0),"")</f>
        <v>LA FONTE</v>
      </c>
    </row>
    <row r="279" spans="1:11" x14ac:dyDescent="0.25">
      <c r="A279" s="8" t="s">
        <v>759</v>
      </c>
      <c r="B279" s="9" t="s">
        <v>760</v>
      </c>
      <c r="C279" s="9" t="s">
        <v>6997</v>
      </c>
      <c r="D279" s="9" t="s">
        <v>6980</v>
      </c>
      <c r="E279" s="9" t="s">
        <v>23</v>
      </c>
      <c r="F279" s="9" t="s">
        <v>24</v>
      </c>
      <c r="G279" s="9" t="s">
        <v>762</v>
      </c>
      <c r="H279" s="9">
        <v>94024100367</v>
      </c>
      <c r="I279" s="10" t="s">
        <v>760</v>
      </c>
      <c r="J279" s="21">
        <f>_xlfn.IFNA(VLOOKUP($H279,'Condomini resident'!$B:$C,1,0),"DA CONTROLLARE")</f>
        <v>94024100367</v>
      </c>
      <c r="K279" s="11" t="str">
        <f>_xlfn.IFNA(VLOOKUP($H279,'Condomini resident'!$B:$C,2,0),"")</f>
        <v>MODENELLA</v>
      </c>
    </row>
    <row r="280" spans="1:11" x14ac:dyDescent="0.25">
      <c r="A280" s="8" t="s">
        <v>46</v>
      </c>
      <c r="B280" s="9" t="s">
        <v>47</v>
      </c>
      <c r="C280" s="9" t="s">
        <v>6668</v>
      </c>
      <c r="D280" s="9" t="s">
        <v>6669</v>
      </c>
      <c r="E280" s="9" t="s">
        <v>23</v>
      </c>
      <c r="F280" s="9" t="s">
        <v>24</v>
      </c>
      <c r="G280" s="9" t="s">
        <v>49</v>
      </c>
      <c r="H280" s="9">
        <v>80007540364</v>
      </c>
      <c r="I280" s="10" t="s">
        <v>47</v>
      </c>
      <c r="J280" s="21">
        <f>_xlfn.IFNA(VLOOKUP($H280,'Condomini resident'!$B:$C,1,0),"DA CONTROLLARE")</f>
        <v>80007540364</v>
      </c>
      <c r="K280" s="11" t="str">
        <f>_xlfn.IFNA(VLOOKUP($H280,'Condomini resident'!$B:$C,2,0),"")</f>
        <v>LA PALAZZINA</v>
      </c>
    </row>
    <row r="281" spans="1:11" x14ac:dyDescent="0.25">
      <c r="A281" s="8" t="s">
        <v>996</v>
      </c>
      <c r="B281" s="9" t="s">
        <v>997</v>
      </c>
      <c r="C281" s="9" t="s">
        <v>6998</v>
      </c>
      <c r="D281" s="9" t="s">
        <v>6843</v>
      </c>
      <c r="E281" s="9" t="s">
        <v>23</v>
      </c>
      <c r="F281" s="9" t="s">
        <v>24</v>
      </c>
      <c r="G281" s="9" t="s">
        <v>999</v>
      </c>
      <c r="H281" s="9">
        <v>94029960369</v>
      </c>
      <c r="I281" s="10" t="s">
        <v>997</v>
      </c>
      <c r="J281" s="21" t="str">
        <f>_xlfn.IFNA(VLOOKUP($H281,'Condomini resident'!$B:$C,1,0),"DA CONTROLLARE")</f>
        <v>DA CONTROLLARE</v>
      </c>
      <c r="K281" s="11" t="str">
        <f>_xlfn.IFNA(VLOOKUP($H281,'Condomini resident'!$B:$C,2,0),"")</f>
        <v/>
      </c>
    </row>
    <row r="282" spans="1:11" x14ac:dyDescent="0.25">
      <c r="A282" s="8" t="s">
        <v>2522</v>
      </c>
      <c r="B282" s="9" t="s">
        <v>2523</v>
      </c>
      <c r="C282" s="9" t="s">
        <v>6858</v>
      </c>
      <c r="D282" s="9" t="s">
        <v>6647</v>
      </c>
      <c r="E282" s="9" t="s">
        <v>265</v>
      </c>
      <c r="F282" s="9" t="s">
        <v>24</v>
      </c>
      <c r="G282" s="9" t="s">
        <v>2525</v>
      </c>
      <c r="H282" s="9">
        <v>94114740361</v>
      </c>
      <c r="I282" s="10" t="s">
        <v>2523</v>
      </c>
      <c r="J282" s="21" t="str">
        <f>_xlfn.IFNA(VLOOKUP($H282,'Condomini resident'!$B:$C,1,0),"DA CONTROLLARE")</f>
        <v>DA CONTROLLARE</v>
      </c>
      <c r="K282" s="11" t="str">
        <f>_xlfn.IFNA(VLOOKUP($H282,'Condomini resident'!$B:$C,2,0),"")</f>
        <v/>
      </c>
    </row>
    <row r="283" spans="1:11" x14ac:dyDescent="0.25">
      <c r="A283" s="8" t="s">
        <v>3606</v>
      </c>
      <c r="B283" s="9" t="s">
        <v>637</v>
      </c>
      <c r="C283" s="9" t="s">
        <v>6999</v>
      </c>
      <c r="D283" s="9" t="s">
        <v>7000</v>
      </c>
      <c r="E283" s="9" t="s">
        <v>23</v>
      </c>
      <c r="F283" s="9" t="s">
        <v>24</v>
      </c>
      <c r="G283" s="9" t="s">
        <v>639</v>
      </c>
      <c r="H283" s="9">
        <v>94075500366</v>
      </c>
      <c r="I283" s="10" t="s">
        <v>637</v>
      </c>
      <c r="J283" s="21">
        <f>_xlfn.IFNA(VLOOKUP($H283,'Condomini resident'!$B:$C,1,0),"DA CONTROLLARE")</f>
        <v>94075500366</v>
      </c>
      <c r="K283" s="11" t="str">
        <f>_xlfn.IFNA(VLOOKUP($H283,'Condomini resident'!$B:$C,2,0),"")</f>
        <v>LA SPEZIA</v>
      </c>
    </row>
    <row r="284" spans="1:11" x14ac:dyDescent="0.25">
      <c r="A284" s="8" t="s">
        <v>636</v>
      </c>
      <c r="B284" s="9" t="s">
        <v>637</v>
      </c>
      <c r="C284" s="9" t="s">
        <v>6999</v>
      </c>
      <c r="D284" s="9" t="s">
        <v>7000</v>
      </c>
      <c r="E284" s="9" t="s">
        <v>23</v>
      </c>
      <c r="F284" s="9" t="s">
        <v>24</v>
      </c>
      <c r="G284" s="9" t="s">
        <v>639</v>
      </c>
      <c r="H284" s="9">
        <v>94075500366</v>
      </c>
      <c r="I284" s="10" t="s">
        <v>637</v>
      </c>
      <c r="J284" s="21">
        <f>_xlfn.IFNA(VLOOKUP($H284,'Condomini resident'!$B:$C,1,0),"DA CONTROLLARE")</f>
        <v>94075500366</v>
      </c>
      <c r="K284" s="11" t="str">
        <f>_xlfn.IFNA(VLOOKUP($H284,'Condomini resident'!$B:$C,2,0),"")</f>
        <v>LA SPEZIA</v>
      </c>
    </row>
    <row r="285" spans="1:11" x14ac:dyDescent="0.25">
      <c r="A285" s="8" t="s">
        <v>1775</v>
      </c>
      <c r="B285" s="9" t="s">
        <v>1776</v>
      </c>
      <c r="C285" s="9" t="s">
        <v>7001</v>
      </c>
      <c r="D285" s="9" t="s">
        <v>6854</v>
      </c>
      <c r="E285" s="9" t="s">
        <v>23</v>
      </c>
      <c r="F285" s="9" t="s">
        <v>24</v>
      </c>
      <c r="G285" s="9" t="s">
        <v>1778</v>
      </c>
      <c r="H285" s="9">
        <v>94069930363</v>
      </c>
      <c r="I285" s="10" t="s">
        <v>1776</v>
      </c>
      <c r="J285" s="21">
        <f>_xlfn.IFNA(VLOOKUP($H285,'Condomini resident'!$B:$C,1,0),"DA CONTROLLARE")</f>
        <v>94069930363</v>
      </c>
      <c r="K285" s="11" t="str">
        <f>_xlfn.IFNA(VLOOKUP($H285,'Condomini resident'!$B:$C,2,0),"")</f>
        <v>LAURA</v>
      </c>
    </row>
    <row r="286" spans="1:11" x14ac:dyDescent="0.25">
      <c r="A286" s="8" t="s">
        <v>3851</v>
      </c>
      <c r="B286" s="9" t="s">
        <v>3852</v>
      </c>
      <c r="C286" s="9" t="s">
        <v>7002</v>
      </c>
      <c r="D286" s="9" t="s">
        <v>7003</v>
      </c>
      <c r="E286" s="9" t="s">
        <v>265</v>
      </c>
      <c r="F286" s="9" t="s">
        <v>24</v>
      </c>
      <c r="G286" s="9" t="s">
        <v>3854</v>
      </c>
      <c r="H286" s="9">
        <v>94071520368</v>
      </c>
      <c r="I286" s="10" t="s">
        <v>3852</v>
      </c>
      <c r="J286" s="21">
        <f>_xlfn.IFNA(VLOOKUP($H286,'Condomini resident'!$B:$C,1,0),"DA CONTROLLARE")</f>
        <v>94071520368</v>
      </c>
      <c r="K286" s="11" t="str">
        <f>_xlfn.IFNA(VLOOKUP($H286,'Condomini resident'!$B:$C,2,0),"")</f>
        <v>LE ROSE</v>
      </c>
    </row>
    <row r="287" spans="1:11" x14ac:dyDescent="0.25">
      <c r="A287" s="8" t="s">
        <v>3874</v>
      </c>
      <c r="B287" s="9" t="s">
        <v>3875</v>
      </c>
      <c r="C287" s="9" t="s">
        <v>7004</v>
      </c>
      <c r="D287" s="9" t="s">
        <v>6904</v>
      </c>
      <c r="E287" s="9" t="s">
        <v>23</v>
      </c>
      <c r="F287" s="9" t="s">
        <v>24</v>
      </c>
      <c r="G287" s="9" t="s">
        <v>3877</v>
      </c>
      <c r="H287" s="9">
        <v>94138510360</v>
      </c>
      <c r="I287" s="10" t="s">
        <v>3875</v>
      </c>
      <c r="J287" s="21">
        <f>_xlfn.IFNA(VLOOKUP($H287,'Condomini resident'!$B:$C,1,0),"DA CONTROLLARE")</f>
        <v>94138510360</v>
      </c>
      <c r="K287" s="11" t="str">
        <f>_xlfn.IFNA(VLOOKUP($H287,'Condomini resident'!$B:$C,2,0),"")</f>
        <v>LIMANA 32</v>
      </c>
    </row>
    <row r="288" spans="1:11" x14ac:dyDescent="0.25">
      <c r="A288" s="8" t="s">
        <v>7005</v>
      </c>
      <c r="B288" s="9" t="s">
        <v>7006</v>
      </c>
      <c r="C288" s="9" t="s">
        <v>7004</v>
      </c>
      <c r="D288" s="9" t="s">
        <v>6807</v>
      </c>
      <c r="E288" s="9" t="s">
        <v>23</v>
      </c>
      <c r="F288" s="9" t="s">
        <v>24</v>
      </c>
      <c r="G288" s="9" t="s">
        <v>7007</v>
      </c>
      <c r="H288" s="9">
        <v>94048170361</v>
      </c>
      <c r="I288" s="10" t="s">
        <v>7006</v>
      </c>
      <c r="J288" s="21" t="str">
        <f>_xlfn.IFNA(VLOOKUP($H288,'Condomini resident'!$B:$C,1,0),"DA CONTROLLARE")</f>
        <v>DA CONTROLLARE</v>
      </c>
      <c r="K288" s="11" t="str">
        <f>_xlfn.IFNA(VLOOKUP($H288,'Condomini resident'!$B:$C,2,0),"")</f>
        <v/>
      </c>
    </row>
    <row r="289" spans="1:11" x14ac:dyDescent="0.25">
      <c r="A289" s="8" t="s">
        <v>956</v>
      </c>
      <c r="B289" s="9" t="s">
        <v>957</v>
      </c>
      <c r="C289" s="9" t="s">
        <v>6729</v>
      </c>
      <c r="D289" s="9" t="s">
        <v>6730</v>
      </c>
      <c r="E289" s="9" t="s">
        <v>23</v>
      </c>
      <c r="F289" s="9" t="s">
        <v>24</v>
      </c>
      <c r="G289" s="9" t="s">
        <v>959</v>
      </c>
      <c r="H289" s="9">
        <v>94033720361</v>
      </c>
      <c r="I289" s="10" t="s">
        <v>957</v>
      </c>
      <c r="J289" s="21">
        <f>_xlfn.IFNA(VLOOKUP($H289,'Condomini resident'!$B:$C,1,0),"DA CONTROLLARE")</f>
        <v>94033720361</v>
      </c>
      <c r="K289" s="11" t="str">
        <f>_xlfn.IFNA(VLOOKUP($H289,'Condomini resident'!$B:$C,2,0),"")</f>
        <v>LANA ang.VIA VACCARI</v>
      </c>
    </row>
    <row r="290" spans="1:11" x14ac:dyDescent="0.25">
      <c r="A290" s="8" t="s">
        <v>1004</v>
      </c>
      <c r="B290" s="9" t="s">
        <v>1005</v>
      </c>
      <c r="C290" s="9" t="s">
        <v>7008</v>
      </c>
      <c r="D290" s="9" t="s">
        <v>6850</v>
      </c>
      <c r="E290" s="9" t="s">
        <v>23</v>
      </c>
      <c r="F290" s="9" t="s">
        <v>24</v>
      </c>
      <c r="G290" s="9" t="s">
        <v>1007</v>
      </c>
      <c r="H290" s="9">
        <v>94016990361</v>
      </c>
      <c r="I290" s="10" t="s">
        <v>1005</v>
      </c>
      <c r="J290" s="21">
        <f>_xlfn.IFNA(VLOOKUP($H290,'Condomini resident'!$B:$C,1,0),"DA CONTROLLARE")</f>
        <v>94016990361</v>
      </c>
      <c r="K290" s="11" t="str">
        <f>_xlfn.IFNA(VLOOKUP($H290,'Condomini resident'!$B:$C,2,0),"")</f>
        <v>LONGHENA</v>
      </c>
    </row>
    <row r="291" spans="1:11" x14ac:dyDescent="0.25">
      <c r="A291" s="8" t="s">
        <v>6180</v>
      </c>
      <c r="B291" s="9" t="s">
        <v>6181</v>
      </c>
      <c r="C291" s="9" t="s">
        <v>6984</v>
      </c>
      <c r="D291" s="9" t="s">
        <v>6791</v>
      </c>
      <c r="E291" s="9" t="s">
        <v>23</v>
      </c>
      <c r="F291" s="9" t="s">
        <v>24</v>
      </c>
      <c r="G291" s="9" t="s">
        <v>1106</v>
      </c>
      <c r="H291" s="9">
        <v>94009900369</v>
      </c>
      <c r="I291" s="10" t="s">
        <v>6181</v>
      </c>
      <c r="J291" s="21">
        <f>_xlfn.IFNA(VLOOKUP($H291,'Condomini resident'!$B:$C,1,0),"DA CONTROLLARE")</f>
        <v>94009900369</v>
      </c>
      <c r="K291" s="11" t="str">
        <f>_xlfn.IFNA(VLOOKUP($H291,'Condomini resident'!$B:$C,2,0),"")</f>
        <v>LOTTO 20</v>
      </c>
    </row>
    <row r="292" spans="1:11" x14ac:dyDescent="0.25">
      <c r="A292" s="8" t="s">
        <v>6458</v>
      </c>
      <c r="B292" s="9" t="s">
        <v>6459</v>
      </c>
      <c r="C292" s="9" t="s">
        <v>7009</v>
      </c>
      <c r="D292" s="9" t="s">
        <v>6699</v>
      </c>
      <c r="E292" s="9" t="s">
        <v>23</v>
      </c>
      <c r="F292" s="9" t="s">
        <v>24</v>
      </c>
      <c r="G292" s="9" t="s">
        <v>2444</v>
      </c>
      <c r="H292" s="9">
        <v>94025140362</v>
      </c>
      <c r="I292" s="10" t="s">
        <v>6459</v>
      </c>
      <c r="J292" s="21">
        <f>_xlfn.IFNA(VLOOKUP($H292,'Condomini resident'!$B:$C,1,0),"DA CONTROLLARE")</f>
        <v>94025140362</v>
      </c>
      <c r="K292" s="11" t="str">
        <f>_xlfn.IFNA(VLOOKUP($H292,'Condomini resident'!$B:$C,2,0),"")</f>
        <v>MONVISO 53</v>
      </c>
    </row>
    <row r="293" spans="1:11" x14ac:dyDescent="0.25">
      <c r="A293" s="8" t="s">
        <v>1075</v>
      </c>
      <c r="B293" s="9" t="s">
        <v>1076</v>
      </c>
      <c r="C293" s="9" t="s">
        <v>7010</v>
      </c>
      <c r="D293" s="9" t="s">
        <v>6870</v>
      </c>
      <c r="E293" s="9" t="s">
        <v>23</v>
      </c>
      <c r="F293" s="9" t="s">
        <v>24</v>
      </c>
      <c r="G293" s="9" t="s">
        <v>1078</v>
      </c>
      <c r="H293" s="9">
        <v>94003560367</v>
      </c>
      <c r="I293" s="10" t="s">
        <v>1076</v>
      </c>
      <c r="J293" s="21">
        <f>_xlfn.IFNA(VLOOKUP($H293,'Condomini resident'!$B:$C,1,0),"DA CONTROLLARE")</f>
        <v>94003560367</v>
      </c>
      <c r="K293" s="11" t="str">
        <f>_xlfn.IFNA(VLOOKUP($H293,'Condomini resident'!$B:$C,2,0),"")</f>
        <v>LOTTO P</v>
      </c>
    </row>
    <row r="294" spans="1:11" x14ac:dyDescent="0.25">
      <c r="A294" s="8" t="s">
        <v>1537</v>
      </c>
      <c r="B294" s="9" t="s">
        <v>1538</v>
      </c>
      <c r="C294" s="9" t="s">
        <v>6900</v>
      </c>
      <c r="D294" s="9" t="s">
        <v>6791</v>
      </c>
      <c r="E294" s="9" t="s">
        <v>23</v>
      </c>
      <c r="F294" s="9" t="s">
        <v>24</v>
      </c>
      <c r="G294" s="9" t="s">
        <v>1539</v>
      </c>
      <c r="H294" s="9">
        <v>94030160363</v>
      </c>
      <c r="I294" s="10" t="s">
        <v>1538</v>
      </c>
      <c r="J294" s="21">
        <f>_xlfn.IFNA(VLOOKUP($H294,'Condomini resident'!$B:$C,1,0),"DA CONTROLLARE")</f>
        <v>94030160363</v>
      </c>
      <c r="K294" s="11" t="str">
        <f>_xlfn.IFNA(VLOOKUP($H294,'Condomini resident'!$B:$C,2,0),"")</f>
        <v>LOTTO T</v>
      </c>
    </row>
    <row r="295" spans="1:11" x14ac:dyDescent="0.25">
      <c r="A295" s="8" t="s">
        <v>6429</v>
      </c>
      <c r="B295" s="9" t="s">
        <v>6430</v>
      </c>
      <c r="C295" s="9" t="s">
        <v>6735</v>
      </c>
      <c r="D295" s="9" t="s">
        <v>6995</v>
      </c>
      <c r="E295" s="9" t="s">
        <v>23</v>
      </c>
      <c r="F295" s="9" t="s">
        <v>24</v>
      </c>
      <c r="G295" s="9" t="s">
        <v>1532</v>
      </c>
      <c r="H295" s="9">
        <v>94009810360</v>
      </c>
      <c r="I295" s="10" t="s">
        <v>6430</v>
      </c>
      <c r="J295" s="21">
        <f>_xlfn.IFNA(VLOOKUP($H295,'Condomini resident'!$B:$C,1,0),"DA CONTROLLARE")</f>
        <v>94009810360</v>
      </c>
      <c r="K295" s="11" t="str">
        <f>_xlfn.IFNA(VLOOKUP($H295,'Condomini resident'!$B:$C,2,0),"")</f>
        <v>LOTTO V</v>
      </c>
    </row>
    <row r="296" spans="1:11" x14ac:dyDescent="0.25">
      <c r="A296" s="8" t="s">
        <v>6473</v>
      </c>
      <c r="B296" s="9" t="s">
        <v>6474</v>
      </c>
      <c r="C296" s="9" t="s">
        <v>6861</v>
      </c>
      <c r="D296" s="9" t="s">
        <v>6795</v>
      </c>
      <c r="E296" s="9" t="s">
        <v>23</v>
      </c>
      <c r="F296" s="9" t="s">
        <v>24</v>
      </c>
      <c r="G296" s="9" t="s">
        <v>778</v>
      </c>
      <c r="H296" s="9">
        <v>94006790367</v>
      </c>
      <c r="I296" s="10" t="s">
        <v>6474</v>
      </c>
      <c r="J296" s="21">
        <f>_xlfn.IFNA(VLOOKUP($H296,'Condomini resident'!$B:$C,1,0),"DA CONTROLLARE")</f>
        <v>94006790367</v>
      </c>
      <c r="K296" s="11" t="str">
        <f>_xlfn.IFNA(VLOOKUP($H296,'Condomini resident'!$B:$C,2,0),"")</f>
        <v>CUCCHIARI 171</v>
      </c>
    </row>
    <row r="297" spans="1:11" x14ac:dyDescent="0.25">
      <c r="A297" s="8" t="s">
        <v>825</v>
      </c>
      <c r="B297" s="9" t="s">
        <v>826</v>
      </c>
      <c r="C297" s="9" t="s">
        <v>6702</v>
      </c>
      <c r="D297" s="9" t="s">
        <v>6703</v>
      </c>
      <c r="E297" s="9" t="s">
        <v>23</v>
      </c>
      <c r="F297" s="9" t="s">
        <v>24</v>
      </c>
      <c r="G297" s="9" t="s">
        <v>828</v>
      </c>
      <c r="H297" s="9">
        <v>94023680369</v>
      </c>
      <c r="I297" s="10" t="s">
        <v>826</v>
      </c>
      <c r="J297" s="21">
        <f>_xlfn.IFNA(VLOOKUP($H297,'Condomini resident'!$B:$C,1,0),"DA CONTROLLARE")</f>
        <v>94023680369</v>
      </c>
      <c r="K297" s="11" t="str">
        <f>_xlfn.IFNA(VLOOKUP($H297,'Condomini resident'!$B:$C,2,0),"")</f>
        <v>SMERALDO B</v>
      </c>
    </row>
    <row r="298" spans="1:11" x14ac:dyDescent="0.25">
      <c r="A298" s="8" t="s">
        <v>4023</v>
      </c>
      <c r="B298" s="9" t="s">
        <v>4024</v>
      </c>
      <c r="C298" s="9" t="s">
        <v>6698</v>
      </c>
      <c r="D298" s="9" t="s">
        <v>6811</v>
      </c>
      <c r="E298" s="9" t="s">
        <v>23</v>
      </c>
      <c r="F298" s="9" t="s">
        <v>24</v>
      </c>
      <c r="G298" s="9" t="s">
        <v>575</v>
      </c>
      <c r="H298" s="9">
        <v>94000390362</v>
      </c>
      <c r="I298" s="10" t="s">
        <v>4024</v>
      </c>
      <c r="J298" s="21">
        <f>_xlfn.IFNA(VLOOKUP($H298,'Condomini resident'!$B:$C,1,0),"DA CONTROLLARE")</f>
        <v>94000390362</v>
      </c>
      <c r="K298" s="11" t="str">
        <f>_xlfn.IFNA(VLOOKUP($H298,'Condomini resident'!$B:$C,2,0),"")</f>
        <v>PRATO VERDE B</v>
      </c>
    </row>
    <row r="299" spans="1:11" x14ac:dyDescent="0.25">
      <c r="A299" s="8" t="s">
        <v>1510</v>
      </c>
      <c r="B299" s="9" t="s">
        <v>1511</v>
      </c>
      <c r="C299" s="9" t="s">
        <v>7011</v>
      </c>
      <c r="D299" s="9" t="s">
        <v>6835</v>
      </c>
      <c r="E299" s="9" t="s">
        <v>23</v>
      </c>
      <c r="F299" s="9" t="s">
        <v>24</v>
      </c>
      <c r="G299" s="9" t="s">
        <v>959</v>
      </c>
      <c r="H299" s="9">
        <v>94033720361</v>
      </c>
      <c r="I299" s="10" t="s">
        <v>1511</v>
      </c>
      <c r="J299" s="21">
        <f>_xlfn.IFNA(VLOOKUP($H299,'Condomini resident'!$B:$C,1,0),"DA CONTROLLARE")</f>
        <v>94033720361</v>
      </c>
      <c r="K299" s="11" t="str">
        <f>_xlfn.IFNA(VLOOKUP($H299,'Condomini resident'!$B:$C,2,0),"")</f>
        <v>LANA ang.VIA VACCARI</v>
      </c>
    </row>
    <row r="300" spans="1:11" x14ac:dyDescent="0.25">
      <c r="A300" s="8" t="s">
        <v>5606</v>
      </c>
      <c r="B300" s="9" t="s">
        <v>5607</v>
      </c>
      <c r="C300" s="9" t="s">
        <v>7011</v>
      </c>
      <c r="D300" s="9" t="s">
        <v>6835</v>
      </c>
      <c r="E300" s="9" t="s">
        <v>23</v>
      </c>
      <c r="F300" s="9" t="s">
        <v>24</v>
      </c>
      <c r="G300" s="9" t="s">
        <v>959</v>
      </c>
      <c r="H300" s="9">
        <v>94033720361</v>
      </c>
      <c r="I300" s="10" t="s">
        <v>5607</v>
      </c>
      <c r="J300" s="21">
        <f>_xlfn.IFNA(VLOOKUP($H300,'Condomini resident'!$B:$C,1,0),"DA CONTROLLARE")</f>
        <v>94033720361</v>
      </c>
      <c r="K300" s="11" t="str">
        <f>_xlfn.IFNA(VLOOKUP($H300,'Condomini resident'!$B:$C,2,0),"")</f>
        <v>LANA ang.VIA VACCARI</v>
      </c>
    </row>
    <row r="301" spans="1:11" x14ac:dyDescent="0.25">
      <c r="A301" s="8" t="s">
        <v>2548</v>
      </c>
      <c r="B301" s="9" t="s">
        <v>2549</v>
      </c>
      <c r="C301" s="9" t="s">
        <v>7012</v>
      </c>
      <c r="D301" s="9" t="s">
        <v>7013</v>
      </c>
      <c r="E301" s="9" t="s">
        <v>23</v>
      </c>
      <c r="F301" s="9" t="s">
        <v>24</v>
      </c>
      <c r="G301" s="9" t="s">
        <v>2551</v>
      </c>
      <c r="H301" s="9">
        <v>94146400364</v>
      </c>
      <c r="I301" s="10" t="s">
        <v>2549</v>
      </c>
      <c r="J301" s="21">
        <f>_xlfn.IFNA(VLOOKUP($H301,'Condomini resident'!$B:$C,1,0),"DA CONTROLLARE")</f>
        <v>94146400364</v>
      </c>
      <c r="K301" s="11" t="str">
        <f>_xlfn.IFNA(VLOOKUP($H301,'Condomini resident'!$B:$C,2,0),"")</f>
        <v>LUISA I</v>
      </c>
    </row>
    <row r="302" spans="1:11" x14ac:dyDescent="0.25">
      <c r="A302" s="8" t="s">
        <v>2150</v>
      </c>
      <c r="B302" s="9" t="s">
        <v>2151</v>
      </c>
      <c r="C302" s="9" t="s">
        <v>6749</v>
      </c>
      <c r="D302" s="9" t="s">
        <v>6740</v>
      </c>
      <c r="E302" s="9" t="s">
        <v>23</v>
      </c>
      <c r="F302" s="9" t="s">
        <v>24</v>
      </c>
      <c r="G302" s="9" t="s">
        <v>2153</v>
      </c>
      <c r="H302" s="9">
        <v>94044510363</v>
      </c>
      <c r="I302" s="10" t="s">
        <v>2151</v>
      </c>
      <c r="J302" s="21">
        <f>_xlfn.IFNA(VLOOKUP($H302,'Condomini resident'!$B:$C,1,0),"DA CONTROLLARE")</f>
        <v>94044510363</v>
      </c>
      <c r="K302" s="11" t="str">
        <f>_xlfn.IFNA(VLOOKUP($H302,'Condomini resident'!$B:$C,2,0),"")</f>
        <v>LUISA II</v>
      </c>
    </row>
    <row r="303" spans="1:11" x14ac:dyDescent="0.25">
      <c r="A303" s="8" t="s">
        <v>1131</v>
      </c>
      <c r="B303" s="9" t="s">
        <v>1132</v>
      </c>
      <c r="C303" s="9" t="s">
        <v>6862</v>
      </c>
      <c r="D303" s="9" t="s">
        <v>6863</v>
      </c>
      <c r="E303" s="9" t="s">
        <v>23</v>
      </c>
      <c r="F303" s="9" t="s">
        <v>24</v>
      </c>
      <c r="G303" s="9" t="s">
        <v>1134</v>
      </c>
      <c r="H303" s="9">
        <v>94062340362</v>
      </c>
      <c r="I303" s="10" t="s">
        <v>1132</v>
      </c>
      <c r="J303" s="21">
        <f>_xlfn.IFNA(VLOOKUP($H303,'Condomini resident'!$B:$C,1,0),"DA CONTROLLARE")</f>
        <v>94062340362</v>
      </c>
      <c r="K303" s="11" t="str">
        <f>_xlfn.IFNA(VLOOKUP($H303,'Condomini resident'!$B:$C,2,0),"")</f>
        <v>LUNA</v>
      </c>
    </row>
    <row r="304" spans="1:11" x14ac:dyDescent="0.25">
      <c r="A304" s="8" t="s">
        <v>353</v>
      </c>
      <c r="B304" s="9" t="s">
        <v>354</v>
      </c>
      <c r="C304" s="9" t="s">
        <v>7014</v>
      </c>
      <c r="D304" s="9" t="s">
        <v>6632</v>
      </c>
      <c r="E304" s="9" t="s">
        <v>23</v>
      </c>
      <c r="F304" s="9" t="s">
        <v>24</v>
      </c>
      <c r="G304" s="9" t="s">
        <v>356</v>
      </c>
      <c r="H304" s="9">
        <v>94150430364</v>
      </c>
      <c r="I304" s="10" t="s">
        <v>354</v>
      </c>
      <c r="J304" s="21">
        <f>_xlfn.IFNA(VLOOKUP($H304,'Condomini resident'!$B:$C,1,0),"DA CONTROLLARE")</f>
        <v>94150430364</v>
      </c>
      <c r="K304" s="11" t="str">
        <f>_xlfn.IFNA(VLOOKUP($H304,'Condomini resident'!$B:$C,2,0),"")</f>
        <v>LUNA 1</v>
      </c>
    </row>
    <row r="305" spans="1:11" x14ac:dyDescent="0.25">
      <c r="A305" s="8" t="s">
        <v>7015</v>
      </c>
      <c r="B305" s="9" t="s">
        <v>247</v>
      </c>
      <c r="C305" s="9" t="s">
        <v>6719</v>
      </c>
      <c r="D305" s="9" t="s">
        <v>7016</v>
      </c>
      <c r="E305" s="9" t="s">
        <v>23</v>
      </c>
      <c r="F305" s="9" t="s">
        <v>24</v>
      </c>
      <c r="G305" s="9" t="s">
        <v>249</v>
      </c>
      <c r="H305" s="9">
        <v>94018910367</v>
      </c>
      <c r="I305" s="10" t="s">
        <v>247</v>
      </c>
      <c r="J305" s="21">
        <f>_xlfn.IFNA(VLOOKUP($H305,'Condomini resident'!$B:$C,1,0),"DA CONTROLLARE")</f>
        <v>94018910367</v>
      </c>
      <c r="K305" s="11" t="str">
        <f>_xlfn.IFNA(VLOOKUP($H305,'Condomini resident'!$B:$C,2,0),"")</f>
        <v>VIA DEL LUZZO 65</v>
      </c>
    </row>
    <row r="306" spans="1:11" x14ac:dyDescent="0.25">
      <c r="A306" s="8" t="s">
        <v>246</v>
      </c>
      <c r="B306" s="9" t="s">
        <v>247</v>
      </c>
      <c r="C306" s="9" t="s">
        <v>6719</v>
      </c>
      <c r="D306" s="9" t="s">
        <v>7016</v>
      </c>
      <c r="E306" s="9" t="s">
        <v>23</v>
      </c>
      <c r="F306" s="9" t="s">
        <v>24</v>
      </c>
      <c r="G306" s="9" t="s">
        <v>249</v>
      </c>
      <c r="H306" s="9">
        <v>94018910367</v>
      </c>
      <c r="I306" s="10" t="s">
        <v>247</v>
      </c>
      <c r="J306" s="21">
        <f>_xlfn.IFNA(VLOOKUP($H306,'Condomini resident'!$B:$C,1,0),"DA CONTROLLARE")</f>
        <v>94018910367</v>
      </c>
      <c r="K306" s="11" t="str">
        <f>_xlfn.IFNA(VLOOKUP($H306,'Condomini resident'!$B:$C,2,0),"")</f>
        <v>VIA DEL LUZZO 65</v>
      </c>
    </row>
    <row r="307" spans="1:11" x14ac:dyDescent="0.25">
      <c r="A307" s="8" t="s">
        <v>988</v>
      </c>
      <c r="B307" s="9" t="s">
        <v>989</v>
      </c>
      <c r="C307" s="9" t="s">
        <v>7017</v>
      </c>
      <c r="D307" s="9" t="s">
        <v>6775</v>
      </c>
      <c r="E307" s="9" t="s">
        <v>23</v>
      </c>
      <c r="F307" s="9" t="s">
        <v>24</v>
      </c>
      <c r="G307" s="9" t="s">
        <v>991</v>
      </c>
      <c r="H307" s="9">
        <v>94082620363</v>
      </c>
      <c r="I307" s="10" t="s">
        <v>989</v>
      </c>
      <c r="J307" s="21">
        <f>_xlfn.IFNA(VLOOKUP($H307,'Condomini resident'!$B:$C,1,0),"DA CONTROLLARE")</f>
        <v>94082620363</v>
      </c>
      <c r="K307" s="11" t="str">
        <f>_xlfn.IFNA(VLOOKUP($H307,'Condomini resident'!$B:$C,2,0),"")</f>
        <v>MARTIRI DELLA LIBERTA` 28</v>
      </c>
    </row>
    <row r="308" spans="1:11" x14ac:dyDescent="0.25">
      <c r="A308" s="8" t="s">
        <v>5210</v>
      </c>
      <c r="B308" s="9" t="s">
        <v>5211</v>
      </c>
      <c r="C308" s="9" t="s">
        <v>6889</v>
      </c>
      <c r="D308" s="9" t="s">
        <v>6823</v>
      </c>
      <c r="E308" s="9" t="s">
        <v>23</v>
      </c>
      <c r="F308" s="9" t="s">
        <v>24</v>
      </c>
      <c r="G308" s="9" t="s">
        <v>1221</v>
      </c>
      <c r="H308" s="9">
        <v>94023720363</v>
      </c>
      <c r="I308" s="10" t="s">
        <v>5211</v>
      </c>
      <c r="J308" s="21">
        <f>_xlfn.IFNA(VLOOKUP($H308,'Condomini resident'!$B:$C,1,0),"DA CONTROLLARE")</f>
        <v>94023720363</v>
      </c>
      <c r="K308" s="11" t="str">
        <f>_xlfn.IFNA(VLOOKUP($H308,'Condomini resident'!$B:$C,2,0),"")</f>
        <v>DARIO</v>
      </c>
    </row>
    <row r="309" spans="1:11" x14ac:dyDescent="0.25">
      <c r="A309" s="8" t="s">
        <v>1218</v>
      </c>
      <c r="B309" s="9" t="s">
        <v>1219</v>
      </c>
      <c r="C309" s="9" t="s">
        <v>6889</v>
      </c>
      <c r="D309" s="9" t="s">
        <v>6716</v>
      </c>
      <c r="E309" s="9" t="s">
        <v>23</v>
      </c>
      <c r="F309" s="9" t="s">
        <v>24</v>
      </c>
      <c r="G309" s="9" t="s">
        <v>1221</v>
      </c>
      <c r="H309" s="9">
        <v>94023720363</v>
      </c>
      <c r="I309" s="10" t="s">
        <v>1219</v>
      </c>
      <c r="J309" s="21">
        <f>_xlfn.IFNA(VLOOKUP($H309,'Condomini resident'!$B:$C,1,0),"DA CONTROLLARE")</f>
        <v>94023720363</v>
      </c>
      <c r="K309" s="11" t="str">
        <f>_xlfn.IFNA(VLOOKUP($H309,'Condomini resident'!$B:$C,2,0),"")</f>
        <v>DARIO</v>
      </c>
    </row>
    <row r="310" spans="1:11" x14ac:dyDescent="0.25">
      <c r="A310" s="8" t="s">
        <v>4005</v>
      </c>
      <c r="B310" s="9" t="s">
        <v>4006</v>
      </c>
      <c r="C310" s="9" t="s">
        <v>6889</v>
      </c>
      <c r="D310" s="9" t="s">
        <v>7018</v>
      </c>
      <c r="E310" s="9" t="s">
        <v>23</v>
      </c>
      <c r="F310" s="9" t="s">
        <v>24</v>
      </c>
      <c r="G310" s="9" t="s">
        <v>4008</v>
      </c>
      <c r="H310" s="9">
        <v>94027800369</v>
      </c>
      <c r="I310" s="10" t="s">
        <v>4006</v>
      </c>
      <c r="J310" s="21">
        <f>_xlfn.IFNA(VLOOKUP($H310,'Condomini resident'!$B:$C,1,0),"DA CONTROLLARE")</f>
        <v>94027800369</v>
      </c>
      <c r="K310" s="11" t="str">
        <f>_xlfn.IFNA(VLOOKUP($H310,'Condomini resident'!$B:$C,2,0),"")</f>
        <v>SARAH</v>
      </c>
    </row>
    <row r="311" spans="1:11" x14ac:dyDescent="0.25">
      <c r="A311" s="8" t="s">
        <v>2952</v>
      </c>
      <c r="B311" s="9" t="s">
        <v>2953</v>
      </c>
      <c r="C311" s="9" t="s">
        <v>7019</v>
      </c>
      <c r="D311" s="9" t="s">
        <v>6642</v>
      </c>
      <c r="E311" s="9" t="s">
        <v>265</v>
      </c>
      <c r="F311" s="9" t="s">
        <v>24</v>
      </c>
      <c r="G311" s="9" t="s">
        <v>2955</v>
      </c>
      <c r="H311" s="9">
        <v>94087960368</v>
      </c>
      <c r="I311" s="10" t="s">
        <v>2953</v>
      </c>
      <c r="J311" s="21">
        <f>_xlfn.IFNA(VLOOKUP($H311,'Condomini resident'!$B:$C,1,0),"DA CONTROLLARE")</f>
        <v>94087960368</v>
      </c>
      <c r="K311" s="11" t="str">
        <f>_xlfn.IFNA(VLOOKUP($H311,'Condomini resident'!$B:$C,2,0),"")</f>
        <v>MAGENTA 2</v>
      </c>
    </row>
    <row r="312" spans="1:11" x14ac:dyDescent="0.25">
      <c r="A312" s="8" t="s">
        <v>7020</v>
      </c>
      <c r="B312" s="9" t="s">
        <v>2953</v>
      </c>
      <c r="C312" s="9" t="s">
        <v>7019</v>
      </c>
      <c r="D312" s="9" t="s">
        <v>6642</v>
      </c>
      <c r="E312" s="9" t="s">
        <v>265</v>
      </c>
      <c r="F312" s="9" t="s">
        <v>24</v>
      </c>
      <c r="G312" s="9" t="s">
        <v>2955</v>
      </c>
      <c r="H312" s="9">
        <v>94087960368</v>
      </c>
      <c r="I312" s="10" t="s">
        <v>2953</v>
      </c>
      <c r="J312" s="21">
        <f>_xlfn.IFNA(VLOOKUP($H312,'Condomini resident'!$B:$C,1,0),"DA CONTROLLARE")</f>
        <v>94087960368</v>
      </c>
      <c r="K312" s="11" t="str">
        <f>_xlfn.IFNA(VLOOKUP($H312,'Condomini resident'!$B:$C,2,0),"")</f>
        <v>MAGENTA 2</v>
      </c>
    </row>
    <row r="313" spans="1:11" x14ac:dyDescent="0.25">
      <c r="A313" s="8" t="s">
        <v>3986</v>
      </c>
      <c r="B313" s="9" t="s">
        <v>2953</v>
      </c>
      <c r="C313" s="9" t="s">
        <v>7019</v>
      </c>
      <c r="D313" s="9" t="s">
        <v>6740</v>
      </c>
      <c r="E313" s="9" t="s">
        <v>23</v>
      </c>
      <c r="F313" s="9" t="s">
        <v>24</v>
      </c>
      <c r="G313" s="9" t="s">
        <v>3988</v>
      </c>
      <c r="H313" s="9">
        <v>94092700361</v>
      </c>
      <c r="I313" s="10" t="s">
        <v>2953</v>
      </c>
      <c r="J313" s="21">
        <f>_xlfn.IFNA(VLOOKUP($H313,'Condomini resident'!$B:$C,1,0),"DA CONTROLLARE")</f>
        <v>94092700361</v>
      </c>
      <c r="K313" s="11" t="str">
        <f>_xlfn.IFNA(VLOOKUP($H313,'Condomini resident'!$B:$C,2,0),"")</f>
        <v>MAGENTA</v>
      </c>
    </row>
    <row r="314" spans="1:11" x14ac:dyDescent="0.25">
      <c r="A314" s="8" t="s">
        <v>2700</v>
      </c>
      <c r="B314" s="9" t="s">
        <v>2701</v>
      </c>
      <c r="C314" s="9" t="s">
        <v>7021</v>
      </c>
      <c r="D314" s="9" t="s">
        <v>6876</v>
      </c>
      <c r="E314" s="9" t="s">
        <v>265</v>
      </c>
      <c r="F314" s="9" t="s">
        <v>24</v>
      </c>
      <c r="G314" s="9" t="s">
        <v>2703</v>
      </c>
      <c r="H314" s="9">
        <v>94005900363</v>
      </c>
      <c r="I314" s="10" t="s">
        <v>2701</v>
      </c>
      <c r="J314" s="21">
        <f>_xlfn.IFNA(VLOOKUP($H314,'Condomini resident'!$B:$C,1,0),"DA CONTROLLARE")</f>
        <v>94005900363</v>
      </c>
      <c r="K314" s="11" t="str">
        <f>_xlfn.IFNA(VLOOKUP($H314,'Condomini resident'!$B:$C,2,0),"")</f>
        <v>MAGGIOLINO</v>
      </c>
    </row>
    <row r="315" spans="1:11" x14ac:dyDescent="0.25">
      <c r="A315" s="8" t="s">
        <v>5731</v>
      </c>
      <c r="B315" s="9" t="s">
        <v>5732</v>
      </c>
      <c r="C315" s="9" t="s">
        <v>7022</v>
      </c>
      <c r="D315" s="9" t="s">
        <v>7023</v>
      </c>
      <c r="E315" s="9" t="s">
        <v>23</v>
      </c>
      <c r="F315" s="9" t="s">
        <v>24</v>
      </c>
      <c r="G315" s="9" t="s">
        <v>5734</v>
      </c>
      <c r="H315" s="9">
        <v>94126600363</v>
      </c>
      <c r="I315" s="10" t="s">
        <v>5732</v>
      </c>
      <c r="J315" s="21">
        <f>_xlfn.IFNA(VLOOKUP($H315,'Condomini resident'!$B:$C,1,0),"DA CONTROLLARE")</f>
        <v>94126600363</v>
      </c>
      <c r="K315" s="11" t="str">
        <f>_xlfn.IFNA(VLOOKUP($H315,'Condomini resident'!$B:$C,2,0),"")</f>
        <v>MALMUSI 189</v>
      </c>
    </row>
    <row r="316" spans="1:11" x14ac:dyDescent="0.25">
      <c r="A316" s="8" t="s">
        <v>2740</v>
      </c>
      <c r="B316" s="9" t="s">
        <v>2741</v>
      </c>
      <c r="C316" s="9" t="s">
        <v>7024</v>
      </c>
      <c r="D316" s="9" t="s">
        <v>6658</v>
      </c>
      <c r="E316" s="9" t="s">
        <v>265</v>
      </c>
      <c r="F316" s="9" t="s">
        <v>24</v>
      </c>
      <c r="G316" s="9" t="s">
        <v>2743</v>
      </c>
      <c r="H316" s="9">
        <v>94134160368</v>
      </c>
      <c r="I316" s="10" t="s">
        <v>2741</v>
      </c>
      <c r="J316" s="21">
        <f>_xlfn.IFNA(VLOOKUP($H316,'Condomini resident'!$B:$C,1,0),"DA CONTROLLARE")</f>
        <v>94134160368</v>
      </c>
      <c r="K316" s="11" t="str">
        <f>_xlfn.IFNA(VLOOKUP($H316,'Condomini resident'!$B:$C,2,0),"")</f>
        <v>MANZONI</v>
      </c>
    </row>
    <row r="317" spans="1:11" x14ac:dyDescent="0.25">
      <c r="A317" s="8" t="s">
        <v>3303</v>
      </c>
      <c r="B317" s="9" t="s">
        <v>3304</v>
      </c>
      <c r="C317" s="9" t="s">
        <v>6900</v>
      </c>
      <c r="D317" s="9" t="s">
        <v>6791</v>
      </c>
      <c r="E317" s="9" t="s">
        <v>23</v>
      </c>
      <c r="F317" s="9" t="s">
        <v>24</v>
      </c>
      <c r="G317" s="9" t="s">
        <v>3305</v>
      </c>
      <c r="H317" s="9">
        <v>94148320362</v>
      </c>
      <c r="I317" s="10" t="s">
        <v>3304</v>
      </c>
      <c r="J317" s="21">
        <f>_xlfn.IFNA(VLOOKUP($H317,'Condomini resident'!$B:$C,1,0),"DA CONTROLLARE")</f>
        <v>94148320362</v>
      </c>
      <c r="K317" s="11" t="str">
        <f>_xlfn.IFNA(VLOOKUP($H317,'Condomini resident'!$B:$C,2,0),"")</f>
        <v>MAR LIGURE 94</v>
      </c>
    </row>
    <row r="318" spans="1:11" x14ac:dyDescent="0.25">
      <c r="A318" s="8" t="s">
        <v>5573</v>
      </c>
      <c r="B318" s="9" t="s">
        <v>5574</v>
      </c>
      <c r="C318" s="9" t="s">
        <v>7025</v>
      </c>
      <c r="D318" s="9" t="s">
        <v>6807</v>
      </c>
      <c r="E318" s="9" t="s">
        <v>1026</v>
      </c>
      <c r="F318" s="9" t="s">
        <v>24</v>
      </c>
      <c r="G318" s="9" t="s">
        <v>5576</v>
      </c>
      <c r="H318" s="9">
        <v>94164850367</v>
      </c>
      <c r="I318" s="10" t="s">
        <v>5574</v>
      </c>
      <c r="J318" s="21" t="str">
        <f>_xlfn.IFNA(VLOOKUP($H318,'Condomini resident'!$B:$C,1,0),"DA CONTROLLARE")</f>
        <v>DA CONTROLLARE</v>
      </c>
      <c r="K318" s="11" t="str">
        <f>_xlfn.IFNA(VLOOKUP($H318,'Condomini resident'!$B:$C,2,0),"")</f>
        <v/>
      </c>
    </row>
    <row r="319" spans="1:11" x14ac:dyDescent="0.25">
      <c r="A319" s="8" t="s">
        <v>2800</v>
      </c>
      <c r="B319" s="9" t="s">
        <v>2801</v>
      </c>
      <c r="C319" s="9" t="s">
        <v>6909</v>
      </c>
      <c r="D319" s="9" t="s">
        <v>7026</v>
      </c>
      <c r="E319" s="9" t="s">
        <v>265</v>
      </c>
      <c r="F319" s="9" t="s">
        <v>24</v>
      </c>
      <c r="G319" s="9" t="s">
        <v>2803</v>
      </c>
      <c r="H319" s="9">
        <v>94113580362</v>
      </c>
      <c r="I319" s="10" t="s">
        <v>2801</v>
      </c>
      <c r="J319" s="21">
        <f>_xlfn.IFNA(VLOOKUP($H319,'Condomini resident'!$B:$C,1,0),"DA CONTROLLARE")</f>
        <v>94113580362</v>
      </c>
      <c r="K319" s="11" t="str">
        <f>_xlfn.IFNA(VLOOKUP($H319,'Condomini resident'!$B:$C,2,0),"")</f>
        <v>MARGHERITA</v>
      </c>
    </row>
    <row r="320" spans="1:11" x14ac:dyDescent="0.25">
      <c r="A320" s="8" t="s">
        <v>1280</v>
      </c>
      <c r="B320" s="9" t="s">
        <v>1281</v>
      </c>
      <c r="C320" s="9" t="s">
        <v>6859</v>
      </c>
      <c r="D320" s="9" t="s">
        <v>6743</v>
      </c>
      <c r="E320" s="9" t="s">
        <v>1283</v>
      </c>
      <c r="F320" s="9" t="s">
        <v>24</v>
      </c>
      <c r="G320" s="9" t="s">
        <v>1284</v>
      </c>
      <c r="H320" s="9">
        <v>94073920368</v>
      </c>
      <c r="I320" s="10" t="s">
        <v>1281</v>
      </c>
      <c r="J320" s="21">
        <f>_xlfn.IFNA(VLOOKUP($H320,'Condomini resident'!$B:$C,1,0),"DA CONTROLLARE")</f>
        <v>94073920368</v>
      </c>
      <c r="K320" s="11" t="str">
        <f>_xlfn.IFNA(VLOOKUP($H320,'Condomini resident'!$B:$C,2,0),"")</f>
        <v>MARILENA</v>
      </c>
    </row>
    <row r="321" spans="1:11" x14ac:dyDescent="0.25">
      <c r="A321" s="8" t="s">
        <v>3843</v>
      </c>
      <c r="B321" s="9" t="s">
        <v>3844</v>
      </c>
      <c r="C321" s="9" t="s">
        <v>7027</v>
      </c>
      <c r="D321" s="9" t="s">
        <v>7028</v>
      </c>
      <c r="E321" s="9" t="s">
        <v>23</v>
      </c>
      <c r="F321" s="9" t="s">
        <v>24</v>
      </c>
      <c r="G321" s="9" t="s">
        <v>3846</v>
      </c>
      <c r="H321" s="9">
        <v>94135820366</v>
      </c>
      <c r="I321" s="10" t="s">
        <v>3844</v>
      </c>
      <c r="J321" s="21">
        <f>_xlfn.IFNA(VLOOKUP($H321,'Condomini resident'!$B:$C,1,0),"DA CONTROLLARE")</f>
        <v>94135820366</v>
      </c>
      <c r="K321" s="11" t="str">
        <f>_xlfn.IFNA(VLOOKUP($H321,'Condomini resident'!$B:$C,2,0),"")</f>
        <v>MARINETTI</v>
      </c>
    </row>
    <row r="322" spans="1:11" x14ac:dyDescent="0.25">
      <c r="A322" s="8" t="s">
        <v>3859</v>
      </c>
      <c r="B322" s="9" t="s">
        <v>3860</v>
      </c>
      <c r="C322" s="9" t="s">
        <v>7029</v>
      </c>
      <c r="D322" s="9" t="s">
        <v>6860</v>
      </c>
      <c r="E322" s="9" t="s">
        <v>23</v>
      </c>
      <c r="F322" s="9" t="s">
        <v>24</v>
      </c>
      <c r="G322" s="9" t="s">
        <v>3862</v>
      </c>
      <c r="H322" s="9">
        <v>94035300360</v>
      </c>
      <c r="I322" s="10" t="s">
        <v>3860</v>
      </c>
      <c r="J322" s="21">
        <f>_xlfn.IFNA(VLOOKUP($H322,'Condomini resident'!$B:$C,1,0),"DA CONTROLLARE")</f>
        <v>94035300360</v>
      </c>
      <c r="K322" s="11" t="str">
        <f>_xlfn.IFNA(VLOOKUP($H322,'Condomini resident'!$B:$C,2,0),"")</f>
        <v>MASSAIA</v>
      </c>
    </row>
    <row r="323" spans="1:11" x14ac:dyDescent="0.25">
      <c r="A323" s="8" t="s">
        <v>5036</v>
      </c>
      <c r="B323" s="9" t="s">
        <v>5037</v>
      </c>
      <c r="C323" s="9" t="s">
        <v>7029</v>
      </c>
      <c r="D323" s="9" t="s">
        <v>6753</v>
      </c>
      <c r="E323" s="9" t="s">
        <v>23</v>
      </c>
      <c r="F323" s="9" t="s">
        <v>24</v>
      </c>
      <c r="G323" s="9" t="s">
        <v>3862</v>
      </c>
      <c r="H323" s="9">
        <v>94035300360</v>
      </c>
      <c r="I323" s="10" t="s">
        <v>5037</v>
      </c>
      <c r="J323" s="21">
        <f>_xlfn.IFNA(VLOOKUP($H323,'Condomini resident'!$B:$C,1,0),"DA CONTROLLARE")</f>
        <v>94035300360</v>
      </c>
      <c r="K323" s="11" t="str">
        <f>_xlfn.IFNA(VLOOKUP($H323,'Condomini resident'!$B:$C,2,0),"")</f>
        <v>MASSAIA</v>
      </c>
    </row>
    <row r="324" spans="1:11" x14ac:dyDescent="0.25">
      <c r="A324" s="8" t="s">
        <v>980</v>
      </c>
      <c r="B324" s="9" t="s">
        <v>981</v>
      </c>
      <c r="C324" s="9" t="s">
        <v>7030</v>
      </c>
      <c r="D324" s="9" t="s">
        <v>6860</v>
      </c>
      <c r="E324" s="9" t="s">
        <v>23</v>
      </c>
      <c r="F324" s="9" t="s">
        <v>24</v>
      </c>
      <c r="G324" s="9" t="s">
        <v>983</v>
      </c>
      <c r="H324" s="9">
        <v>94026150360</v>
      </c>
      <c r="I324" s="10" t="s">
        <v>981</v>
      </c>
      <c r="J324" s="21">
        <f>_xlfn.IFNA(VLOOKUP($H324,'Condomini resident'!$B:$C,1,0),"DA CONTROLLARE")</f>
        <v>94026150360</v>
      </c>
      <c r="K324" s="11" t="str">
        <f>_xlfn.IFNA(VLOOKUP($H324,'Condomini resident'!$B:$C,2,0),"")</f>
        <v>MATARELLI</v>
      </c>
    </row>
    <row r="325" spans="1:11" x14ac:dyDescent="0.25">
      <c r="A325" s="8" t="s">
        <v>2162</v>
      </c>
      <c r="B325" s="9" t="s">
        <v>2163</v>
      </c>
      <c r="C325" s="9" t="s">
        <v>7031</v>
      </c>
      <c r="D325" s="9" t="s">
        <v>7032</v>
      </c>
      <c r="E325" s="9" t="s">
        <v>23</v>
      </c>
      <c r="F325" s="9" t="s">
        <v>24</v>
      </c>
      <c r="G325" s="9" t="s">
        <v>2165</v>
      </c>
      <c r="H325" s="9">
        <v>94034000367</v>
      </c>
      <c r="I325" s="10" t="s">
        <v>2163</v>
      </c>
      <c r="J325" s="21">
        <f>_xlfn.IFNA(VLOOKUP($H325,'Condomini resident'!$B:$C,1,0),"DA CONTROLLARE")</f>
        <v>94034000367</v>
      </c>
      <c r="K325" s="11" t="str">
        <f>_xlfn.IFNA(VLOOKUP($H325,'Condomini resident'!$B:$C,2,0),"")</f>
        <v>MATILDE DI CANOSSA</v>
      </c>
    </row>
    <row r="326" spans="1:11" x14ac:dyDescent="0.25">
      <c r="A326" s="8" t="s">
        <v>94</v>
      </c>
      <c r="B326" s="9" t="s">
        <v>95</v>
      </c>
      <c r="C326" s="9" t="s">
        <v>7033</v>
      </c>
      <c r="D326" s="9" t="s">
        <v>6904</v>
      </c>
      <c r="E326" s="9" t="s">
        <v>23</v>
      </c>
      <c r="F326" s="9" t="s">
        <v>24</v>
      </c>
      <c r="G326" s="9" t="s">
        <v>97</v>
      </c>
      <c r="H326" s="9">
        <v>94070920361</v>
      </c>
      <c r="I326" s="10" t="s">
        <v>95</v>
      </c>
      <c r="J326" s="21">
        <f>_xlfn.IFNA(VLOOKUP($H326,'Condomini resident'!$B:$C,1,0),"DA CONTROLLARE")</f>
        <v>94070920361</v>
      </c>
      <c r="K326" s="11" t="str">
        <f>_xlfn.IFNA(VLOOKUP($H326,'Condomini resident'!$B:$C,2,0),"")</f>
        <v>MEUCCI 32</v>
      </c>
    </row>
    <row r="327" spans="1:11" x14ac:dyDescent="0.25">
      <c r="A327" s="8" t="s">
        <v>369</v>
      </c>
      <c r="B327" s="9" t="s">
        <v>370</v>
      </c>
      <c r="C327" s="9" t="s">
        <v>7009</v>
      </c>
      <c r="D327" s="9" t="s">
        <v>6642</v>
      </c>
      <c r="E327" s="9" t="s">
        <v>265</v>
      </c>
      <c r="F327" s="9" t="s">
        <v>24</v>
      </c>
      <c r="G327" s="9" t="s">
        <v>372</v>
      </c>
      <c r="H327" s="9">
        <v>94150570367</v>
      </c>
      <c r="I327" s="10" t="s">
        <v>370</v>
      </c>
      <c r="J327" s="21">
        <f>_xlfn.IFNA(VLOOKUP($H327,'Condomini resident'!$B:$C,1,0),"DA CONTROLLARE")</f>
        <v>94150570367</v>
      </c>
      <c r="K327" s="11" t="str">
        <f>_xlfn.IFNA(VLOOKUP($H327,'Condomini resident'!$B:$C,2,0),"")</f>
        <v>MICHELANGELO 1</v>
      </c>
    </row>
    <row r="328" spans="1:11" x14ac:dyDescent="0.25">
      <c r="A328" s="8" t="s">
        <v>5247</v>
      </c>
      <c r="B328" s="9" t="s">
        <v>7034</v>
      </c>
      <c r="C328" s="9" t="s">
        <v>6803</v>
      </c>
      <c r="D328" s="9" t="s">
        <v>6627</v>
      </c>
      <c r="E328" s="9" t="s">
        <v>23</v>
      </c>
      <c r="F328" s="9" t="s">
        <v>24</v>
      </c>
      <c r="G328" s="9" t="s">
        <v>5250</v>
      </c>
      <c r="H328" s="9">
        <v>94092640369</v>
      </c>
      <c r="I328" s="10" t="s">
        <v>7034</v>
      </c>
      <c r="J328" s="21">
        <f>_xlfn.IFNA(VLOOKUP($H328,'Condomini resident'!$B:$C,1,0),"DA CONTROLLARE")</f>
        <v>94092640369</v>
      </c>
      <c r="K328" s="11" t="str">
        <f>_xlfn.IFNA(VLOOKUP($H328,'Condomini resident'!$B:$C,2,0),"")</f>
        <v>BUONARROTI</v>
      </c>
    </row>
    <row r="329" spans="1:11" x14ac:dyDescent="0.25">
      <c r="A329" s="8" t="s">
        <v>1095</v>
      </c>
      <c r="B329" s="9" t="s">
        <v>1096</v>
      </c>
      <c r="C329" s="9" t="s">
        <v>7035</v>
      </c>
      <c r="D329" s="9" t="s">
        <v>7036</v>
      </c>
      <c r="E329" s="9" t="s">
        <v>23</v>
      </c>
      <c r="F329" s="9" t="s">
        <v>24</v>
      </c>
      <c r="G329" s="9" t="s">
        <v>1098</v>
      </c>
      <c r="H329" s="9">
        <v>94012640366</v>
      </c>
      <c r="I329" s="10" t="s">
        <v>1096</v>
      </c>
      <c r="J329" s="21">
        <f>_xlfn.IFNA(VLOOKUP($H329,'Condomini resident'!$B:$C,1,0),"DA CONTROLLARE")</f>
        <v>94012640366</v>
      </c>
      <c r="K329" s="11" t="str">
        <f>_xlfn.IFNA(VLOOKUP($H329,'Condomini resident'!$B:$C,2,0),"")</f>
        <v>S.GEMINIANO</v>
      </c>
    </row>
    <row r="330" spans="1:11" x14ac:dyDescent="0.25">
      <c r="A330" s="8" t="s">
        <v>5612</v>
      </c>
      <c r="B330" s="9" t="s">
        <v>5613</v>
      </c>
      <c r="C330" s="9" t="s">
        <v>7035</v>
      </c>
      <c r="D330" s="9" t="s">
        <v>6835</v>
      </c>
      <c r="E330" s="9" t="s">
        <v>23</v>
      </c>
      <c r="F330" s="9" t="s">
        <v>24</v>
      </c>
      <c r="G330" s="9" t="s">
        <v>5615</v>
      </c>
      <c r="H330" s="9">
        <v>94126910366</v>
      </c>
      <c r="I330" s="10" t="s">
        <v>5613</v>
      </c>
      <c r="J330" s="21">
        <f>_xlfn.IFNA(VLOOKUP($H330,'Condomini resident'!$B:$C,1,0),"DA CONTROLLARE")</f>
        <v>94126910366</v>
      </c>
      <c r="K330" s="11" t="str">
        <f>_xlfn.IFNA(VLOOKUP($H330,'Condomini resident'!$B:$C,2,0),"")</f>
        <v>MODONELLA 39</v>
      </c>
    </row>
    <row r="331" spans="1:11" x14ac:dyDescent="0.25">
      <c r="A331" s="8" t="s">
        <v>457</v>
      </c>
      <c r="B331" s="9" t="s">
        <v>458</v>
      </c>
      <c r="C331" s="9" t="s">
        <v>6759</v>
      </c>
      <c r="D331" s="9" t="s">
        <v>6652</v>
      </c>
      <c r="E331" s="9" t="s">
        <v>23</v>
      </c>
      <c r="F331" s="9" t="s">
        <v>24</v>
      </c>
      <c r="G331" s="9" t="s">
        <v>460</v>
      </c>
      <c r="H331" s="9">
        <v>80007300363</v>
      </c>
      <c r="I331" s="10" t="s">
        <v>458</v>
      </c>
      <c r="J331" s="21">
        <f>_xlfn.IFNA(VLOOKUP($H331,'Condomini resident'!$B:$C,1,0),"DA CONTROLLARE")</f>
        <v>80007300363</v>
      </c>
      <c r="K331" s="11" t="str">
        <f>_xlfn.IFNA(VLOOKUP($H331,'Condomini resident'!$B:$C,2,0),"")</f>
        <v>PIAZZA</v>
      </c>
    </row>
    <row r="332" spans="1:11" x14ac:dyDescent="0.25">
      <c r="A332" s="8" t="s">
        <v>7037</v>
      </c>
      <c r="B332" s="9" t="s">
        <v>7038</v>
      </c>
      <c r="C332" s="9" t="s">
        <v>7039</v>
      </c>
      <c r="D332" s="9" t="s">
        <v>6797</v>
      </c>
      <c r="E332" s="9" t="s">
        <v>23</v>
      </c>
      <c r="F332" s="9" t="s">
        <v>24</v>
      </c>
      <c r="G332" s="9" t="s">
        <v>7040</v>
      </c>
      <c r="H332" s="9">
        <v>94012720366</v>
      </c>
      <c r="I332" s="10" t="s">
        <v>7038</v>
      </c>
      <c r="J332" s="21" t="str">
        <f>_xlfn.IFNA(VLOOKUP($H332,'Condomini resident'!$B:$C,1,0),"DA CONTROLLARE")</f>
        <v>DA CONTROLLARE</v>
      </c>
      <c r="K332" s="11" t="str">
        <f>_xlfn.IFNA(VLOOKUP($H332,'Condomini resident'!$B:$C,2,0),"")</f>
        <v/>
      </c>
    </row>
    <row r="333" spans="1:11" x14ac:dyDescent="0.25">
      <c r="A333" s="8" t="s">
        <v>497</v>
      </c>
      <c r="B333" s="9" t="s">
        <v>498</v>
      </c>
      <c r="C333" s="9" t="s">
        <v>7041</v>
      </c>
      <c r="D333" s="9" t="s">
        <v>6846</v>
      </c>
      <c r="E333" s="9" t="s">
        <v>23</v>
      </c>
      <c r="F333" s="9" t="s">
        <v>24</v>
      </c>
      <c r="G333" s="9" t="s">
        <v>500</v>
      </c>
      <c r="H333" s="9">
        <v>94094410365</v>
      </c>
      <c r="I333" s="10" t="s">
        <v>498</v>
      </c>
      <c r="J333" s="21">
        <f>_xlfn.IFNA(VLOOKUP($H333,'Condomini resident'!$B:$C,1,0),"DA CONTROLLARE")</f>
        <v>94094410365</v>
      </c>
      <c r="K333" s="11" t="str">
        <f>_xlfn.IFNA(VLOOKUP($H333,'Condomini resident'!$B:$C,2,0),"")</f>
        <v>MONTANARI</v>
      </c>
    </row>
    <row r="334" spans="1:11" x14ac:dyDescent="0.25">
      <c r="A334" s="8" t="s">
        <v>473</v>
      </c>
      <c r="B334" s="9" t="s">
        <v>474</v>
      </c>
      <c r="C334" s="9" t="s">
        <v>7042</v>
      </c>
      <c r="D334" s="9" t="s">
        <v>7043</v>
      </c>
      <c r="E334" s="9" t="s">
        <v>23</v>
      </c>
      <c r="F334" s="9" t="s">
        <v>24</v>
      </c>
      <c r="G334" s="9" t="s">
        <v>476</v>
      </c>
      <c r="H334" s="9">
        <v>80007680368</v>
      </c>
      <c r="I334" s="10" t="s">
        <v>474</v>
      </c>
      <c r="J334" s="21">
        <f>_xlfn.IFNA(VLOOKUP($H334,'Condomini resident'!$B:$C,1,0),"DA CONTROLLARE")</f>
        <v>80007680368</v>
      </c>
      <c r="K334" s="11" t="str">
        <f>_xlfn.IFNA(VLOOKUP($H334,'Condomini resident'!$B:$C,2,0),"")</f>
        <v>MONTESABOTINO</v>
      </c>
    </row>
    <row r="335" spans="1:11" x14ac:dyDescent="0.25">
      <c r="A335" s="8" t="s">
        <v>3314</v>
      </c>
      <c r="B335" s="9" t="s">
        <v>3315</v>
      </c>
      <c r="C335" s="9" t="s">
        <v>7042</v>
      </c>
      <c r="D335" s="9" t="s">
        <v>6823</v>
      </c>
      <c r="E335" s="9" t="s">
        <v>23</v>
      </c>
      <c r="F335" s="9" t="s">
        <v>24</v>
      </c>
      <c r="G335" s="9" t="s">
        <v>2270</v>
      </c>
      <c r="H335" s="9">
        <v>94018280365</v>
      </c>
      <c r="I335" s="10" t="s">
        <v>3315</v>
      </c>
      <c r="J335" s="21">
        <f>_xlfn.IFNA(VLOOKUP($H335,'Condomini resident'!$B:$C,1,0),"DA CONTROLLARE")</f>
        <v>94018280365</v>
      </c>
      <c r="K335" s="11" t="str">
        <f>_xlfn.IFNA(VLOOKUP($H335,'Condomini resident'!$B:$C,2,0),"")</f>
        <v>DEL MONTE</v>
      </c>
    </row>
    <row r="336" spans="1:11" x14ac:dyDescent="0.25">
      <c r="A336" s="8" t="s">
        <v>2468</v>
      </c>
      <c r="B336" s="9" t="s">
        <v>2469</v>
      </c>
      <c r="C336" s="9" t="s">
        <v>7044</v>
      </c>
      <c r="D336" s="9" t="s">
        <v>6760</v>
      </c>
      <c r="E336" s="9" t="s">
        <v>23</v>
      </c>
      <c r="F336" s="9" t="s">
        <v>24</v>
      </c>
      <c r="G336" s="9" t="s">
        <v>2471</v>
      </c>
      <c r="H336" s="9">
        <v>94039650364</v>
      </c>
      <c r="I336" s="10" t="s">
        <v>2469</v>
      </c>
      <c r="J336" s="21">
        <f>_xlfn.IFNA(VLOOKUP($H336,'Condomini resident'!$B:$C,1,0),"DA CONTROLLARE")</f>
        <v>94039650364</v>
      </c>
      <c r="K336" s="11" t="str">
        <f>_xlfn.IFNA(VLOOKUP($H336,'Condomini resident'!$B:$C,2,0),"")</f>
        <v>MONTE S.GIULIA</v>
      </c>
    </row>
    <row r="337" spans="1:11" x14ac:dyDescent="0.25">
      <c r="A337" s="8" t="s">
        <v>1970</v>
      </c>
      <c r="B337" s="9" t="s">
        <v>1971</v>
      </c>
      <c r="C337" s="9" t="s">
        <v>7045</v>
      </c>
      <c r="D337" s="9" t="s">
        <v>7046</v>
      </c>
      <c r="E337" s="9" t="s">
        <v>23</v>
      </c>
      <c r="F337" s="9" t="s">
        <v>24</v>
      </c>
      <c r="G337" s="9" t="s">
        <v>1973</v>
      </c>
      <c r="H337" s="9">
        <v>94022410362</v>
      </c>
      <c r="I337" s="10" t="s">
        <v>1971</v>
      </c>
      <c r="J337" s="21">
        <f>_xlfn.IFNA(VLOOKUP($H337,'Condomini resident'!$B:$C,1,0),"DA CONTROLLARE")</f>
        <v>94022410362</v>
      </c>
      <c r="K337" s="11" t="str">
        <f>_xlfn.IFNA(VLOOKUP($H337,'Condomini resident'!$B:$C,2,0),"")</f>
        <v>MONTECUCCOLI DEGLI ERRI</v>
      </c>
    </row>
    <row r="338" spans="1:11" x14ac:dyDescent="0.25">
      <c r="A338" s="8" t="s">
        <v>833</v>
      </c>
      <c r="B338" s="9" t="s">
        <v>834</v>
      </c>
      <c r="C338" s="9" t="s">
        <v>6715</v>
      </c>
      <c r="D338" s="9" t="s">
        <v>6711</v>
      </c>
      <c r="E338" s="9" t="s">
        <v>23</v>
      </c>
      <c r="F338" s="9" t="s">
        <v>24</v>
      </c>
      <c r="G338" s="9" t="s">
        <v>836</v>
      </c>
      <c r="H338" s="9">
        <v>94025550362</v>
      </c>
      <c r="I338" s="10" t="s">
        <v>834</v>
      </c>
      <c r="J338" s="21">
        <f>_xlfn.IFNA(VLOOKUP($H338,'Condomini resident'!$B:$C,1,0),"DA CONTROLLARE")</f>
        <v>94025550362</v>
      </c>
      <c r="K338" s="11" t="str">
        <f>_xlfn.IFNA(VLOOKUP($H338,'Condomini resident'!$B:$C,2,0),"")</f>
        <v>MONTEFIORINO</v>
      </c>
    </row>
    <row r="339" spans="1:11" x14ac:dyDescent="0.25">
      <c r="A339" s="8" t="s">
        <v>1839</v>
      </c>
      <c r="B339" s="9" t="s">
        <v>1840</v>
      </c>
      <c r="C339" s="9" t="s">
        <v>7047</v>
      </c>
      <c r="D339" s="9" t="s">
        <v>7043</v>
      </c>
      <c r="E339" s="9" t="s">
        <v>23</v>
      </c>
      <c r="F339" s="9" t="s">
        <v>24</v>
      </c>
      <c r="G339" s="9" t="s">
        <v>1842</v>
      </c>
      <c r="H339" s="9">
        <v>94053370360</v>
      </c>
      <c r="I339" s="10" t="s">
        <v>1840</v>
      </c>
      <c r="J339" s="21">
        <f>_xlfn.IFNA(VLOOKUP($H339,'Condomini resident'!$B:$C,1,0),"DA CONTROLLARE")</f>
        <v>94053370360</v>
      </c>
      <c r="K339" s="11" t="str">
        <f>_xlfn.IFNA(VLOOKUP($H339,'Condomini resident'!$B:$C,2,0),"")</f>
        <v>MONTEGRAPPA 66</v>
      </c>
    </row>
    <row r="340" spans="1:11" x14ac:dyDescent="0.25">
      <c r="A340" s="8" t="s">
        <v>1893</v>
      </c>
      <c r="B340" s="9" t="s">
        <v>1894</v>
      </c>
      <c r="C340" s="9" t="s">
        <v>7048</v>
      </c>
      <c r="D340" s="9" t="s">
        <v>6867</v>
      </c>
      <c r="E340" s="9" t="s">
        <v>23</v>
      </c>
      <c r="F340" s="9" t="s">
        <v>24</v>
      </c>
      <c r="G340" s="9" t="s">
        <v>1896</v>
      </c>
      <c r="H340" s="9">
        <v>94089930369</v>
      </c>
      <c r="I340" s="10" t="s">
        <v>1894</v>
      </c>
      <c r="J340" s="21">
        <f>_xlfn.IFNA(VLOOKUP($H340,'Condomini resident'!$B:$C,1,0),"DA CONTROLLARE")</f>
        <v>94089930369</v>
      </c>
      <c r="K340" s="11" t="str">
        <f>_xlfn.IFNA(VLOOKUP($H340,'Condomini resident'!$B:$C,2,0),"")</f>
        <v>MONTEVERDI  10</v>
      </c>
    </row>
    <row r="341" spans="1:11" x14ac:dyDescent="0.25">
      <c r="A341" s="8" t="s">
        <v>1345</v>
      </c>
      <c r="B341" s="9" t="s">
        <v>1346</v>
      </c>
      <c r="C341" s="9" t="s">
        <v>7009</v>
      </c>
      <c r="D341" s="9" t="s">
        <v>6629</v>
      </c>
      <c r="E341" s="9" t="s">
        <v>23</v>
      </c>
      <c r="F341" s="9" t="s">
        <v>24</v>
      </c>
      <c r="G341" s="9" t="s">
        <v>1348</v>
      </c>
      <c r="H341" s="9">
        <v>94027880361</v>
      </c>
      <c r="I341" s="10" t="s">
        <v>1346</v>
      </c>
      <c r="J341" s="21">
        <f>_xlfn.IFNA(VLOOKUP($H341,'Condomini resident'!$B:$C,1,0),"DA CONTROLLARE")</f>
        <v>94027880361</v>
      </c>
      <c r="K341" s="11" t="str">
        <f>_xlfn.IFNA(VLOOKUP($H341,'Condomini resident'!$B:$C,2,0),"")</f>
        <v>RONDINE</v>
      </c>
    </row>
    <row r="342" spans="1:11" x14ac:dyDescent="0.25">
      <c r="A342" s="8" t="s">
        <v>4539</v>
      </c>
      <c r="B342" s="9" t="s">
        <v>4540</v>
      </c>
      <c r="C342" s="9" t="s">
        <v>7009</v>
      </c>
      <c r="D342" s="9" t="s">
        <v>6760</v>
      </c>
      <c r="E342" s="9" t="s">
        <v>23</v>
      </c>
      <c r="F342" s="9" t="s">
        <v>24</v>
      </c>
      <c r="G342" s="9" t="s">
        <v>4542</v>
      </c>
      <c r="H342" s="9">
        <v>94027820367</v>
      </c>
      <c r="I342" s="10" t="s">
        <v>4540</v>
      </c>
      <c r="J342" s="21">
        <f>_xlfn.IFNA(VLOOKUP($H342,'Condomini resident'!$B:$C,1,0),"DA CONTROLLARE")</f>
        <v>94027820367</v>
      </c>
      <c r="K342" s="11" t="str">
        <f>_xlfn.IFNA(VLOOKUP($H342,'Condomini resident'!$B:$C,2,0),"")</f>
        <v>MARCO</v>
      </c>
    </row>
    <row r="343" spans="1:11" x14ac:dyDescent="0.25">
      <c r="A343" s="8" t="s">
        <v>2228</v>
      </c>
      <c r="B343" s="9" t="s">
        <v>2229</v>
      </c>
      <c r="C343" s="9" t="s">
        <v>7009</v>
      </c>
      <c r="D343" s="9" t="s">
        <v>6627</v>
      </c>
      <c r="E343" s="9" t="s">
        <v>23</v>
      </c>
      <c r="F343" s="9" t="s">
        <v>24</v>
      </c>
      <c r="G343" s="9" t="s">
        <v>1348</v>
      </c>
      <c r="H343" s="9">
        <v>94027880361</v>
      </c>
      <c r="I343" s="10" t="s">
        <v>2229</v>
      </c>
      <c r="J343" s="21">
        <f>_xlfn.IFNA(VLOOKUP($H343,'Condomini resident'!$B:$C,1,0),"DA CONTROLLARE")</f>
        <v>94027880361</v>
      </c>
      <c r="K343" s="11" t="str">
        <f>_xlfn.IFNA(VLOOKUP($H343,'Condomini resident'!$B:$C,2,0),"")</f>
        <v>RONDINE</v>
      </c>
    </row>
    <row r="344" spans="1:11" x14ac:dyDescent="0.25">
      <c r="A344" s="8" t="s">
        <v>2441</v>
      </c>
      <c r="B344" s="9" t="s">
        <v>2442</v>
      </c>
      <c r="C344" s="9" t="s">
        <v>7009</v>
      </c>
      <c r="D344" s="9" t="s">
        <v>6699</v>
      </c>
      <c r="E344" s="9" t="s">
        <v>23</v>
      </c>
      <c r="F344" s="9" t="s">
        <v>24</v>
      </c>
      <c r="G344" s="9" t="s">
        <v>2444</v>
      </c>
      <c r="H344" s="9">
        <v>94025140362</v>
      </c>
      <c r="I344" s="10" t="s">
        <v>2442</v>
      </c>
      <c r="J344" s="21">
        <f>_xlfn.IFNA(VLOOKUP($H344,'Condomini resident'!$B:$C,1,0),"DA CONTROLLARE")</f>
        <v>94025140362</v>
      </c>
      <c r="K344" s="11" t="str">
        <f>_xlfn.IFNA(VLOOKUP($H344,'Condomini resident'!$B:$C,2,0),"")</f>
        <v>MONVISO 53</v>
      </c>
    </row>
    <row r="345" spans="1:11" x14ac:dyDescent="0.25">
      <c r="A345" s="8" t="s">
        <v>2347</v>
      </c>
      <c r="B345" s="9" t="s">
        <v>2348</v>
      </c>
      <c r="C345" s="9" t="s">
        <v>7009</v>
      </c>
      <c r="D345" s="9" t="s">
        <v>7049</v>
      </c>
      <c r="E345" s="9" t="s">
        <v>23</v>
      </c>
      <c r="F345" s="9" t="s">
        <v>24</v>
      </c>
      <c r="G345" s="9" t="s">
        <v>2350</v>
      </c>
      <c r="H345" s="9">
        <v>94035760365</v>
      </c>
      <c r="I345" s="10" t="s">
        <v>2348</v>
      </c>
      <c r="J345" s="21">
        <f>_xlfn.IFNA(VLOOKUP($H345,'Condomini resident'!$B:$C,1,0),"DA CONTROLLARE")</f>
        <v>94035760365</v>
      </c>
      <c r="K345" s="11" t="str">
        <f>_xlfn.IFNA(VLOOKUP($H345,'Condomini resident'!$B:$C,2,0),"")</f>
        <v>5 MAGGIO</v>
      </c>
    </row>
    <row r="346" spans="1:11" x14ac:dyDescent="0.25">
      <c r="A346" s="8" t="s">
        <v>6302</v>
      </c>
      <c r="B346" s="9" t="s">
        <v>6303</v>
      </c>
      <c r="C346" s="9" t="s">
        <v>7050</v>
      </c>
      <c r="D346" s="9" t="s">
        <v>7016</v>
      </c>
      <c r="E346" s="9" t="s">
        <v>23</v>
      </c>
      <c r="F346" s="9" t="s">
        <v>24</v>
      </c>
      <c r="G346" s="9" t="s">
        <v>6305</v>
      </c>
      <c r="H346" s="9">
        <v>94101560368</v>
      </c>
      <c r="I346" s="10" t="s">
        <v>6303</v>
      </c>
      <c r="J346" s="21" t="str">
        <f>_xlfn.IFNA(VLOOKUP($H346,'Condomini resident'!$B:$C,1,0),"DA CONTROLLARE")</f>
        <v>DA CONTROLLARE</v>
      </c>
      <c r="K346" s="11" t="str">
        <f>_xlfn.IFNA(VLOOKUP($H346,'Condomini resident'!$B:$C,2,0),"")</f>
        <v/>
      </c>
    </row>
    <row r="347" spans="1:11" x14ac:dyDescent="0.25">
      <c r="A347" s="8" t="s">
        <v>3774</v>
      </c>
      <c r="B347" s="9" t="s">
        <v>3775</v>
      </c>
      <c r="C347" s="9" t="s">
        <v>6745</v>
      </c>
      <c r="D347" s="9" t="s">
        <v>7051</v>
      </c>
      <c r="E347" s="9" t="s">
        <v>23</v>
      </c>
      <c r="F347" s="9" t="s">
        <v>24</v>
      </c>
      <c r="G347" s="9" t="s">
        <v>3777</v>
      </c>
      <c r="H347" s="9">
        <v>94030790367</v>
      </c>
      <c r="I347" s="10" t="s">
        <v>3775</v>
      </c>
      <c r="J347" s="21">
        <f>_xlfn.IFNA(VLOOKUP($H347,'Condomini resident'!$B:$C,1,0),"DA CONTROLLARE")</f>
        <v>94030790367</v>
      </c>
      <c r="K347" s="11" t="str">
        <f>_xlfn.IFNA(VLOOKUP($H347,'Condomini resident'!$B:$C,2,0),"")</f>
        <v>MORANE 276</v>
      </c>
    </row>
    <row r="348" spans="1:11" x14ac:dyDescent="0.25">
      <c r="A348" s="8" t="s">
        <v>6009</v>
      </c>
      <c r="B348" s="9" t="s">
        <v>6010</v>
      </c>
      <c r="C348" s="9" t="s">
        <v>6626</v>
      </c>
      <c r="D348" s="9" t="s">
        <v>6627</v>
      </c>
      <c r="E348" s="9" t="s">
        <v>23</v>
      </c>
      <c r="F348" s="9" t="s">
        <v>24</v>
      </c>
      <c r="G348" s="9" t="s">
        <v>2971</v>
      </c>
      <c r="H348" s="9">
        <v>94031290367</v>
      </c>
      <c r="I348" s="10" t="s">
        <v>6010</v>
      </c>
      <c r="J348" s="21">
        <f>_xlfn.IFNA(VLOOKUP($H348,'Condomini resident'!$B:$C,1,0),"DA CONTROLLARE")</f>
        <v>94031290367</v>
      </c>
      <c r="K348" s="11" t="str">
        <f>_xlfn.IFNA(VLOOKUP($H348,'Condomini resident'!$B:$C,2,0),"")</f>
        <v>MORGAGNI</v>
      </c>
    </row>
    <row r="349" spans="1:11" x14ac:dyDescent="0.25">
      <c r="A349" s="8" t="s">
        <v>2218</v>
      </c>
      <c r="B349" s="9" t="s">
        <v>2219</v>
      </c>
      <c r="C349" s="9" t="s">
        <v>6861</v>
      </c>
      <c r="D349" s="9" t="s">
        <v>6795</v>
      </c>
      <c r="E349" s="9" t="s">
        <v>23</v>
      </c>
      <c r="F349" s="9" t="s">
        <v>24</v>
      </c>
      <c r="G349" s="9" t="s">
        <v>778</v>
      </c>
      <c r="H349" s="9">
        <v>94006790367</v>
      </c>
      <c r="I349" s="10" t="s">
        <v>2219</v>
      </c>
      <c r="J349" s="21">
        <f>_xlfn.IFNA(VLOOKUP($H349,'Condomini resident'!$B:$C,1,0),"DA CONTROLLARE")</f>
        <v>94006790367</v>
      </c>
      <c r="K349" s="11" t="str">
        <f>_xlfn.IFNA(VLOOKUP($H349,'Condomini resident'!$B:$C,2,0),"")</f>
        <v>CUCCHIARI 171</v>
      </c>
    </row>
    <row r="350" spans="1:11" x14ac:dyDescent="0.25">
      <c r="A350" s="8" t="s">
        <v>1244</v>
      </c>
      <c r="B350" s="9" t="s">
        <v>1245</v>
      </c>
      <c r="C350" s="9" t="s">
        <v>7052</v>
      </c>
      <c r="D350" s="9" t="s">
        <v>6960</v>
      </c>
      <c r="E350" s="9" t="s">
        <v>23</v>
      </c>
      <c r="F350" s="9" t="s">
        <v>24</v>
      </c>
      <c r="G350" s="9" t="s">
        <v>1247</v>
      </c>
      <c r="H350" s="9">
        <v>94118470361</v>
      </c>
      <c r="I350" s="10" t="s">
        <v>1245</v>
      </c>
      <c r="J350" s="21" t="str">
        <f>_xlfn.IFNA(VLOOKUP($H350,'Condomini resident'!$B:$C,1,0),"DA CONTROLLARE")</f>
        <v>DA CONTROLLARE</v>
      </c>
      <c r="K350" s="11" t="str">
        <f>_xlfn.IFNA(VLOOKUP($H350,'Condomini resident'!$B:$C,2,0),"")</f>
        <v/>
      </c>
    </row>
    <row r="351" spans="1:11" x14ac:dyDescent="0.25">
      <c r="A351" s="8" t="s">
        <v>4070</v>
      </c>
      <c r="B351" s="9" t="s">
        <v>31</v>
      </c>
      <c r="C351" s="9" t="s">
        <v>6719</v>
      </c>
      <c r="D351" s="9" t="s">
        <v>7028</v>
      </c>
      <c r="E351" s="9" t="s">
        <v>23</v>
      </c>
      <c r="F351" s="9" t="s">
        <v>24</v>
      </c>
      <c r="G351" s="9" t="s">
        <v>33</v>
      </c>
      <c r="H351" s="9">
        <v>94027490369</v>
      </c>
      <c r="I351" s="10" t="s">
        <v>31</v>
      </c>
      <c r="J351" s="21">
        <f>_xlfn.IFNA(VLOOKUP($H351,'Condomini resident'!$B:$C,1,0),"DA CONTROLLARE")</f>
        <v>94027490369</v>
      </c>
      <c r="K351" s="11" t="str">
        <f>_xlfn.IFNA(VLOOKUP($H351,'Condomini resident'!$B:$C,2,0),"")</f>
        <v>MUZZIOLI</v>
      </c>
    </row>
    <row r="352" spans="1:11" x14ac:dyDescent="0.25">
      <c r="A352" s="8" t="s">
        <v>30</v>
      </c>
      <c r="B352" s="9" t="s">
        <v>31</v>
      </c>
      <c r="C352" s="9" t="s">
        <v>6679</v>
      </c>
      <c r="D352" s="9" t="s">
        <v>6791</v>
      </c>
      <c r="E352" s="9" t="s">
        <v>23</v>
      </c>
      <c r="F352" s="9" t="s">
        <v>24</v>
      </c>
      <c r="G352" s="9" t="s">
        <v>33</v>
      </c>
      <c r="H352" s="9">
        <v>94027490369</v>
      </c>
      <c r="I352" s="10" t="s">
        <v>31</v>
      </c>
      <c r="J352" s="21">
        <f>_xlfn.IFNA(VLOOKUP($H352,'Condomini resident'!$B:$C,1,0),"DA CONTROLLARE")</f>
        <v>94027490369</v>
      </c>
      <c r="K352" s="11" t="str">
        <f>_xlfn.IFNA(VLOOKUP($H352,'Condomini resident'!$B:$C,2,0),"")</f>
        <v>MUZZIOLI</v>
      </c>
    </row>
    <row r="353" spans="1:11" x14ac:dyDescent="0.25">
      <c r="A353" s="8" t="s">
        <v>6593</v>
      </c>
      <c r="B353" s="9" t="s">
        <v>6595</v>
      </c>
      <c r="C353" s="9" t="s">
        <v>6657</v>
      </c>
      <c r="D353" s="9" t="s">
        <v>6658</v>
      </c>
      <c r="E353" s="9" t="s">
        <v>23</v>
      </c>
      <c r="F353" s="9" t="s">
        <v>24</v>
      </c>
      <c r="G353" s="9" t="s">
        <v>789</v>
      </c>
      <c r="H353" s="9">
        <v>94003450361</v>
      </c>
      <c r="I353" s="10" t="s">
        <v>6595</v>
      </c>
      <c r="J353" s="21">
        <f>_xlfn.IFNA(VLOOKUP($H353,'Condomini resident'!$B:$C,1,0),"DA CONTROLLARE")</f>
        <v>94003450361</v>
      </c>
      <c r="K353" s="11" t="str">
        <f>_xlfn.IFNA(VLOOKUP($H353,'Condomini resident'!$B:$C,2,0),"")</f>
        <v>GINO NASI</v>
      </c>
    </row>
    <row r="354" spans="1:11" x14ac:dyDescent="0.25">
      <c r="A354" s="8" t="s">
        <v>7053</v>
      </c>
      <c r="B354" s="9" t="s">
        <v>1902</v>
      </c>
      <c r="C354" s="9" t="s">
        <v>7054</v>
      </c>
      <c r="D354" s="9" t="s">
        <v>6716</v>
      </c>
      <c r="E354" s="9" t="s">
        <v>23</v>
      </c>
      <c r="F354" s="9" t="s">
        <v>24</v>
      </c>
      <c r="G354" s="9" t="s">
        <v>1904</v>
      </c>
      <c r="H354" s="9">
        <v>94008200365</v>
      </c>
      <c r="I354" s="10" t="s">
        <v>1902</v>
      </c>
      <c r="J354" s="21">
        <f>_xlfn.IFNA(VLOOKUP($H354,'Condomini resident'!$B:$C,1,0),"DA CONTROLLARE")</f>
        <v>94008200365</v>
      </c>
      <c r="K354" s="11" t="str">
        <f>_xlfn.IFNA(VLOOKUP($H354,'Condomini resident'!$B:$C,2,0),"")</f>
        <v>ELLE COGNENTO</v>
      </c>
    </row>
    <row r="355" spans="1:11" x14ac:dyDescent="0.25">
      <c r="A355" s="8" t="s">
        <v>7055</v>
      </c>
      <c r="B355" s="9" t="s">
        <v>1902</v>
      </c>
      <c r="C355" s="9" t="s">
        <v>7054</v>
      </c>
      <c r="D355" s="9" t="s">
        <v>6680</v>
      </c>
      <c r="E355" s="9" t="s">
        <v>23</v>
      </c>
      <c r="F355" s="9" t="s">
        <v>24</v>
      </c>
      <c r="G355" s="9" t="s">
        <v>1904</v>
      </c>
      <c r="H355" s="9">
        <v>94008200365</v>
      </c>
      <c r="I355" s="10" t="s">
        <v>1902</v>
      </c>
      <c r="J355" s="21">
        <f>_xlfn.IFNA(VLOOKUP($H355,'Condomini resident'!$B:$C,1,0),"DA CONTROLLARE")</f>
        <v>94008200365</v>
      </c>
      <c r="K355" s="11" t="str">
        <f>_xlfn.IFNA(VLOOKUP($H355,'Condomini resident'!$B:$C,2,0),"")</f>
        <v>ELLE COGNENTO</v>
      </c>
    </row>
    <row r="356" spans="1:11" x14ac:dyDescent="0.25">
      <c r="A356" s="8" t="s">
        <v>1901</v>
      </c>
      <c r="B356" s="9" t="s">
        <v>1902</v>
      </c>
      <c r="C356" s="9" t="s">
        <v>7054</v>
      </c>
      <c r="D356" s="9" t="s">
        <v>6797</v>
      </c>
      <c r="E356" s="9" t="s">
        <v>23</v>
      </c>
      <c r="F356" s="9" t="s">
        <v>24</v>
      </c>
      <c r="G356" s="9" t="s">
        <v>1904</v>
      </c>
      <c r="H356" s="9">
        <v>94008200365</v>
      </c>
      <c r="I356" s="10" t="s">
        <v>1902</v>
      </c>
      <c r="J356" s="21">
        <f>_xlfn.IFNA(VLOOKUP($H356,'Condomini resident'!$B:$C,1,0),"DA CONTROLLARE")</f>
        <v>94008200365</v>
      </c>
      <c r="K356" s="11" t="str">
        <f>_xlfn.IFNA(VLOOKUP($H356,'Condomini resident'!$B:$C,2,0),"")</f>
        <v>ELLE COGNENTO</v>
      </c>
    </row>
    <row r="357" spans="1:11" x14ac:dyDescent="0.25">
      <c r="A357" s="8" t="s">
        <v>7056</v>
      </c>
      <c r="B357" s="9" t="s">
        <v>1902</v>
      </c>
      <c r="C357" s="9" t="s">
        <v>7054</v>
      </c>
      <c r="D357" s="9" t="s">
        <v>6885</v>
      </c>
      <c r="E357" s="9" t="s">
        <v>23</v>
      </c>
      <c r="F357" s="9" t="s">
        <v>24</v>
      </c>
      <c r="G357" s="9" t="s">
        <v>1904</v>
      </c>
      <c r="H357" s="9">
        <v>94008200365</v>
      </c>
      <c r="I357" s="10" t="s">
        <v>1902</v>
      </c>
      <c r="J357" s="21">
        <f>_xlfn.IFNA(VLOOKUP($H357,'Condomini resident'!$B:$C,1,0),"DA CONTROLLARE")</f>
        <v>94008200365</v>
      </c>
      <c r="K357" s="11" t="str">
        <f>_xlfn.IFNA(VLOOKUP($H357,'Condomini resident'!$B:$C,2,0),"")</f>
        <v>ELLE COGNENTO</v>
      </c>
    </row>
    <row r="358" spans="1:11" x14ac:dyDescent="0.25">
      <c r="A358" s="8" t="s">
        <v>1163</v>
      </c>
      <c r="B358" s="9" t="s">
        <v>1164</v>
      </c>
      <c r="C358" s="9" t="s">
        <v>7057</v>
      </c>
      <c r="D358" s="9" t="s">
        <v>6787</v>
      </c>
      <c r="E358" s="9" t="s">
        <v>23</v>
      </c>
      <c r="F358" s="9" t="s">
        <v>24</v>
      </c>
      <c r="G358" s="9" t="s">
        <v>1166</v>
      </c>
      <c r="H358" s="9">
        <v>94009290365</v>
      </c>
      <c r="I358" s="10" t="s">
        <v>1164</v>
      </c>
      <c r="J358" s="21">
        <f>_xlfn.IFNA(VLOOKUP($H358,'Condomini resident'!$B:$C,1,0),"DA CONTROLLARE")</f>
        <v>94009290365</v>
      </c>
      <c r="K358" s="11" t="str">
        <f>_xlfn.IFNA(VLOOKUP($H358,'Condomini resident'!$B:$C,2,0),"")</f>
        <v>NICOLA FABRIZI 91</v>
      </c>
    </row>
    <row r="359" spans="1:11" x14ac:dyDescent="0.25">
      <c r="A359" s="8" t="s">
        <v>4129</v>
      </c>
      <c r="B359" s="9" t="s">
        <v>1164</v>
      </c>
      <c r="C359" s="9" t="s">
        <v>7057</v>
      </c>
      <c r="D359" s="9" t="s">
        <v>6787</v>
      </c>
      <c r="E359" s="9" t="s">
        <v>23</v>
      </c>
      <c r="F359" s="9" t="s">
        <v>24</v>
      </c>
      <c r="G359" s="9" t="s">
        <v>1166</v>
      </c>
      <c r="H359" s="9">
        <v>94009290365</v>
      </c>
      <c r="I359" s="10" t="s">
        <v>1164</v>
      </c>
      <c r="J359" s="21">
        <f>_xlfn.IFNA(VLOOKUP($H359,'Condomini resident'!$B:$C,1,0),"DA CONTROLLARE")</f>
        <v>94009290365</v>
      </c>
      <c r="K359" s="11" t="str">
        <f>_xlfn.IFNA(VLOOKUP($H359,'Condomini resident'!$B:$C,2,0),"")</f>
        <v>NICOLA FABRIZI 91</v>
      </c>
    </row>
    <row r="360" spans="1:11" x14ac:dyDescent="0.25">
      <c r="A360" s="8" t="s">
        <v>7058</v>
      </c>
      <c r="B360" s="9" t="s">
        <v>7059</v>
      </c>
      <c r="C360" s="9" t="s">
        <v>6686</v>
      </c>
      <c r="D360" s="9" t="s">
        <v>6690</v>
      </c>
      <c r="E360" s="9" t="s">
        <v>23</v>
      </c>
      <c r="F360" s="9" t="s">
        <v>24</v>
      </c>
      <c r="G360" s="9" t="s">
        <v>575</v>
      </c>
      <c r="H360" s="9">
        <v>94000390362</v>
      </c>
      <c r="I360" s="10" t="s">
        <v>7059</v>
      </c>
      <c r="J360" s="21">
        <f>_xlfn.IFNA(VLOOKUP($H360,'Condomini resident'!$B:$C,1,0),"DA CONTROLLARE")</f>
        <v>94000390362</v>
      </c>
      <c r="K360" s="11" t="str">
        <f>_xlfn.IFNA(VLOOKUP($H360,'Condomini resident'!$B:$C,2,0),"")</f>
        <v>PRATO VERDE B</v>
      </c>
    </row>
    <row r="361" spans="1:11" x14ac:dyDescent="0.25">
      <c r="A361" s="8" t="s">
        <v>7060</v>
      </c>
      <c r="B361" s="9" t="s">
        <v>7059</v>
      </c>
      <c r="C361" s="9" t="s">
        <v>6686</v>
      </c>
      <c r="D361" s="9" t="s">
        <v>6690</v>
      </c>
      <c r="E361" s="9" t="s">
        <v>23</v>
      </c>
      <c r="F361" s="9" t="s">
        <v>24</v>
      </c>
      <c r="G361" s="9" t="s">
        <v>7061</v>
      </c>
      <c r="H361" s="9" t="s">
        <v>7061</v>
      </c>
      <c r="I361" s="10" t="s">
        <v>7059</v>
      </c>
      <c r="J361" s="21" t="str">
        <f>_xlfn.IFNA(VLOOKUP($H361,'Condomini resident'!$B:$C,1,0),"DA CONTROLLARE")</f>
        <v>DA CONTROLLARE</v>
      </c>
      <c r="K361" s="11" t="str">
        <f>_xlfn.IFNA(VLOOKUP($H361,'Condomini resident'!$B:$C,2,0),"")</f>
        <v/>
      </c>
    </row>
    <row r="362" spans="1:11" x14ac:dyDescent="0.25">
      <c r="A362" s="8" t="s">
        <v>7062</v>
      </c>
      <c r="B362" s="9" t="s">
        <v>298</v>
      </c>
      <c r="C362" s="9" t="s">
        <v>6626</v>
      </c>
      <c r="D362" s="9" t="s">
        <v>6791</v>
      </c>
      <c r="E362" s="9" t="s">
        <v>23</v>
      </c>
      <c r="F362" s="9" t="s">
        <v>24</v>
      </c>
      <c r="G362" s="9" t="s">
        <v>300</v>
      </c>
      <c r="H362" s="9">
        <v>94012910363</v>
      </c>
      <c r="I362" s="10" t="s">
        <v>298</v>
      </c>
      <c r="J362" s="21">
        <f>_xlfn.IFNA(VLOOKUP($H362,'Condomini resident'!$B:$C,1,0),"DA CONTROLLARE")</f>
        <v>94012910363</v>
      </c>
      <c r="K362" s="11" t="str">
        <f>_xlfn.IFNA(VLOOKUP($H362,'Condomini resident'!$B:$C,2,0),"")</f>
        <v>NORD EST</v>
      </c>
    </row>
    <row r="363" spans="1:11" x14ac:dyDescent="0.25">
      <c r="A363" s="8" t="s">
        <v>297</v>
      </c>
      <c r="B363" s="9" t="s">
        <v>298</v>
      </c>
      <c r="C363" s="9" t="s">
        <v>6626</v>
      </c>
      <c r="D363" s="9" t="s">
        <v>6743</v>
      </c>
      <c r="E363" s="9" t="s">
        <v>23</v>
      </c>
      <c r="F363" s="9" t="s">
        <v>24</v>
      </c>
      <c r="G363" s="9" t="s">
        <v>300</v>
      </c>
      <c r="H363" s="9">
        <v>94012910363</v>
      </c>
      <c r="I363" s="10" t="s">
        <v>298</v>
      </c>
      <c r="J363" s="21">
        <f>_xlfn.IFNA(VLOOKUP($H363,'Condomini resident'!$B:$C,1,0),"DA CONTROLLARE")</f>
        <v>94012910363</v>
      </c>
      <c r="K363" s="11" t="str">
        <f>_xlfn.IFNA(VLOOKUP($H363,'Condomini resident'!$B:$C,2,0),"")</f>
        <v>NORD EST</v>
      </c>
    </row>
    <row r="364" spans="1:11" x14ac:dyDescent="0.25">
      <c r="A364" s="8" t="s">
        <v>3011</v>
      </c>
      <c r="B364" s="9" t="s">
        <v>3012</v>
      </c>
      <c r="C364" s="9" t="s">
        <v>6873</v>
      </c>
      <c r="D364" s="9" t="s">
        <v>7063</v>
      </c>
      <c r="E364" s="9" t="s">
        <v>23</v>
      </c>
      <c r="F364" s="9" t="s">
        <v>24</v>
      </c>
      <c r="G364" s="9" t="s">
        <v>3014</v>
      </c>
      <c r="H364" s="9">
        <v>94020330364</v>
      </c>
      <c r="I364" s="10" t="s">
        <v>3012</v>
      </c>
      <c r="J364" s="21">
        <f>_xlfn.IFNA(VLOOKUP($H364,'Condomini resident'!$B:$C,1,0),"DA CONTROLLARE")</f>
        <v>94020330364</v>
      </c>
      <c r="K364" s="11" t="str">
        <f>_xlfn.IFNA(VLOOKUP($H364,'Condomini resident'!$B:$C,2,0),"")</f>
        <v>NOVANTA</v>
      </c>
    </row>
    <row r="365" spans="1:11" x14ac:dyDescent="0.25">
      <c r="A365" s="8" t="s">
        <v>3019</v>
      </c>
      <c r="B365" s="9" t="s">
        <v>3012</v>
      </c>
      <c r="C365" s="9" t="s">
        <v>6873</v>
      </c>
      <c r="D365" s="9" t="s">
        <v>6629</v>
      </c>
      <c r="E365" s="9" t="s">
        <v>23</v>
      </c>
      <c r="F365" s="9" t="s">
        <v>24</v>
      </c>
      <c r="G365" s="9" t="s">
        <v>3014</v>
      </c>
      <c r="H365" s="9">
        <v>94020330364</v>
      </c>
      <c r="I365" s="10" t="s">
        <v>3012</v>
      </c>
      <c r="J365" s="21">
        <f>_xlfn.IFNA(VLOOKUP($H365,'Condomini resident'!$B:$C,1,0),"DA CONTROLLARE")</f>
        <v>94020330364</v>
      </c>
      <c r="K365" s="11" t="str">
        <f>_xlfn.IFNA(VLOOKUP($H365,'Condomini resident'!$B:$C,2,0),"")</f>
        <v>NOVANTA</v>
      </c>
    </row>
    <row r="366" spans="1:11" x14ac:dyDescent="0.25">
      <c r="A366" s="8" t="s">
        <v>3033</v>
      </c>
      <c r="B366" s="9" t="s">
        <v>3012</v>
      </c>
      <c r="C366" s="9" t="s">
        <v>6873</v>
      </c>
      <c r="D366" s="9" t="s">
        <v>6632</v>
      </c>
      <c r="E366" s="9" t="s">
        <v>23</v>
      </c>
      <c r="F366" s="9" t="s">
        <v>24</v>
      </c>
      <c r="G366" s="9" t="s">
        <v>3014</v>
      </c>
      <c r="H366" s="9">
        <v>94020330364</v>
      </c>
      <c r="I366" s="10" t="s">
        <v>3012</v>
      </c>
      <c r="J366" s="21">
        <f>_xlfn.IFNA(VLOOKUP($H366,'Condomini resident'!$B:$C,1,0),"DA CONTROLLARE")</f>
        <v>94020330364</v>
      </c>
      <c r="K366" s="11" t="str">
        <f>_xlfn.IFNA(VLOOKUP($H366,'Condomini resident'!$B:$C,2,0),"")</f>
        <v>NOVANTA</v>
      </c>
    </row>
    <row r="367" spans="1:11" x14ac:dyDescent="0.25">
      <c r="A367" s="8" t="s">
        <v>3802</v>
      </c>
      <c r="B367" s="9" t="s">
        <v>3803</v>
      </c>
      <c r="C367" s="9" t="s">
        <v>7064</v>
      </c>
      <c r="D367" s="9" t="s">
        <v>7065</v>
      </c>
      <c r="E367" s="9" t="s">
        <v>23</v>
      </c>
      <c r="F367" s="9" t="s">
        <v>24</v>
      </c>
      <c r="G367" s="9" t="s">
        <v>3805</v>
      </c>
      <c r="H367" s="9">
        <v>94000850365</v>
      </c>
      <c r="I367" s="10" t="s">
        <v>3803</v>
      </c>
      <c r="J367" s="21">
        <f>_xlfn.IFNA(VLOOKUP($H367,'Condomini resident'!$B:$C,1,0),"DA CONTROLLARE")</f>
        <v>94000850365</v>
      </c>
      <c r="K367" s="11" t="str">
        <f>_xlfn.IFNA(VLOOKUP($H367,'Condomini resident'!$B:$C,2,0),"")</f>
        <v>NUCLEO C</v>
      </c>
    </row>
    <row r="368" spans="1:11" x14ac:dyDescent="0.25">
      <c r="A368" s="8" t="s">
        <v>3943</v>
      </c>
      <c r="B368" s="9" t="s">
        <v>3944</v>
      </c>
      <c r="C368" s="9" t="s">
        <v>6702</v>
      </c>
      <c r="D368" s="9" t="s">
        <v>7036</v>
      </c>
      <c r="E368" s="9" t="s">
        <v>23</v>
      </c>
      <c r="F368" s="9" t="s">
        <v>24</v>
      </c>
      <c r="G368" s="9" t="s">
        <v>3946</v>
      </c>
      <c r="H368" s="9">
        <v>94026340367</v>
      </c>
      <c r="I368" s="10" t="s">
        <v>3944</v>
      </c>
      <c r="J368" s="21">
        <f>_xlfn.IFNA(VLOOKUP($H368,'Condomini resident'!$B:$C,1,0),"DA CONTROLLARE")</f>
        <v>94026340367</v>
      </c>
      <c r="K368" s="11" t="str">
        <f>_xlfn.IFNA(VLOOKUP($H368,'Condomini resident'!$B:$C,2,0),"")</f>
        <v>ORAZIO VECCHI</v>
      </c>
    </row>
    <row r="369" spans="1:11" x14ac:dyDescent="0.25">
      <c r="A369" s="8" t="s">
        <v>2682</v>
      </c>
      <c r="B369" s="9" t="s">
        <v>589</v>
      </c>
      <c r="C369" s="9" t="s">
        <v>6804</v>
      </c>
      <c r="D369" s="9" t="s">
        <v>6772</v>
      </c>
      <c r="E369" s="9" t="s">
        <v>23</v>
      </c>
      <c r="F369" s="9" t="s">
        <v>24</v>
      </c>
      <c r="G369" s="9" t="s">
        <v>1034</v>
      </c>
      <c r="H369" s="9">
        <v>94014270360</v>
      </c>
      <c r="I369" s="10" t="s">
        <v>589</v>
      </c>
      <c r="J369" s="21">
        <f>_xlfn.IFNA(VLOOKUP($H369,'Condomini resident'!$B:$C,1,0),"DA CONTROLLARE")</f>
        <v>94014270360</v>
      </c>
      <c r="K369" s="11" t="str">
        <f>_xlfn.IFNA(VLOOKUP($H369,'Condomini resident'!$B:$C,2,0),"")</f>
        <v>ORCHIDEA</v>
      </c>
    </row>
    <row r="370" spans="1:11" x14ac:dyDescent="0.25">
      <c r="A370" s="8" t="s">
        <v>1032</v>
      </c>
      <c r="B370" s="9" t="s">
        <v>589</v>
      </c>
      <c r="C370" s="9" t="s">
        <v>6804</v>
      </c>
      <c r="D370" s="9" t="s">
        <v>6748</v>
      </c>
      <c r="E370" s="9" t="s">
        <v>23</v>
      </c>
      <c r="F370" s="9" t="s">
        <v>24</v>
      </c>
      <c r="G370" s="9" t="s">
        <v>1034</v>
      </c>
      <c r="H370" s="9">
        <v>94014270360</v>
      </c>
      <c r="I370" s="10" t="s">
        <v>589</v>
      </c>
      <c r="J370" s="21">
        <f>_xlfn.IFNA(VLOOKUP($H370,'Condomini resident'!$B:$C,1,0),"DA CONTROLLARE")</f>
        <v>94014270360</v>
      </c>
      <c r="K370" s="11" t="str">
        <f>_xlfn.IFNA(VLOOKUP($H370,'Condomini resident'!$B:$C,2,0),"")</f>
        <v>ORCHIDEA</v>
      </c>
    </row>
    <row r="371" spans="1:11" x14ac:dyDescent="0.25">
      <c r="A371" s="8" t="s">
        <v>2030</v>
      </c>
      <c r="B371" s="9" t="s">
        <v>589</v>
      </c>
      <c r="C371" s="9" t="s">
        <v>6804</v>
      </c>
      <c r="D371" s="9" t="s">
        <v>6805</v>
      </c>
      <c r="E371" s="9" t="s">
        <v>23</v>
      </c>
      <c r="F371" s="9" t="s">
        <v>24</v>
      </c>
      <c r="G371" s="9" t="s">
        <v>1034</v>
      </c>
      <c r="H371" s="9">
        <v>94014270360</v>
      </c>
      <c r="I371" s="10" t="s">
        <v>589</v>
      </c>
      <c r="J371" s="21">
        <f>_xlfn.IFNA(VLOOKUP($H371,'Condomini resident'!$B:$C,1,0),"DA CONTROLLARE")</f>
        <v>94014270360</v>
      </c>
      <c r="K371" s="11" t="str">
        <f>_xlfn.IFNA(VLOOKUP($H371,'Condomini resident'!$B:$C,2,0),"")</f>
        <v>ORCHIDEA</v>
      </c>
    </row>
    <row r="372" spans="1:11" x14ac:dyDescent="0.25">
      <c r="A372" s="8" t="s">
        <v>588</v>
      </c>
      <c r="B372" s="9" t="s">
        <v>589</v>
      </c>
      <c r="C372" s="9" t="s">
        <v>7066</v>
      </c>
      <c r="D372" s="9" t="s">
        <v>6811</v>
      </c>
      <c r="E372" s="9" t="s">
        <v>23</v>
      </c>
      <c r="F372" s="9" t="s">
        <v>24</v>
      </c>
      <c r="G372" s="9" t="s">
        <v>591</v>
      </c>
      <c r="H372" s="9">
        <v>94024490362</v>
      </c>
      <c r="I372" s="10" t="s">
        <v>589</v>
      </c>
      <c r="J372" s="21">
        <f>_xlfn.IFNA(VLOOKUP($H372,'Condomini resident'!$B:$C,1,0),"DA CONTROLLARE")</f>
        <v>94024490362</v>
      </c>
      <c r="K372" s="11" t="str">
        <f>_xlfn.IFNA(VLOOKUP($H372,'Condomini resident'!$B:$C,2,0),"")</f>
        <v>ORCHIDEA 2</v>
      </c>
    </row>
    <row r="373" spans="1:11" x14ac:dyDescent="0.25">
      <c r="A373" s="8" t="s">
        <v>3501</v>
      </c>
      <c r="B373" s="9" t="s">
        <v>3502</v>
      </c>
      <c r="C373" s="9" t="s">
        <v>6739</v>
      </c>
      <c r="D373" s="9" t="s">
        <v>6755</v>
      </c>
      <c r="E373" s="9" t="s">
        <v>23</v>
      </c>
      <c r="F373" s="9" t="s">
        <v>24</v>
      </c>
      <c r="G373" s="9" t="s">
        <v>3504</v>
      </c>
      <c r="H373" s="9">
        <v>94043730368</v>
      </c>
      <c r="I373" s="10" t="s">
        <v>3502</v>
      </c>
      <c r="J373" s="21">
        <f>_xlfn.IFNA(VLOOKUP($H373,'Condomini resident'!$B:$C,1,0),"DA CONTROLLARE")</f>
        <v>94043730368</v>
      </c>
      <c r="K373" s="11" t="str">
        <f>_xlfn.IFNA(VLOOKUP($H373,'Condomini resident'!$B:$C,2,0),"")</f>
        <v>OTTONELLI</v>
      </c>
    </row>
    <row r="374" spans="1:11" x14ac:dyDescent="0.25">
      <c r="A374" s="8" t="s">
        <v>3267</v>
      </c>
      <c r="B374" s="9" t="s">
        <v>7067</v>
      </c>
      <c r="C374" s="9" t="s">
        <v>6896</v>
      </c>
      <c r="D374" s="9" t="s">
        <v>6807</v>
      </c>
      <c r="E374" s="9" t="s">
        <v>23</v>
      </c>
      <c r="F374" s="9" t="s">
        <v>24</v>
      </c>
      <c r="G374" s="9" t="s">
        <v>3270</v>
      </c>
      <c r="H374" s="9">
        <v>94012830363</v>
      </c>
      <c r="I374" s="10" t="s">
        <v>7067</v>
      </c>
      <c r="J374" s="21">
        <f>_xlfn.IFNA(VLOOKUP($H374,'Condomini resident'!$B:$C,1,0),"DA CONTROLLARE")</f>
        <v>94012830363</v>
      </c>
      <c r="K374" s="11" t="str">
        <f>_xlfn.IFNA(VLOOKUP($H374,'Condomini resident'!$B:$C,2,0),"")</f>
        <v>TORTI</v>
      </c>
    </row>
    <row r="375" spans="1:11" x14ac:dyDescent="0.25">
      <c r="A375" s="8" t="s">
        <v>1502</v>
      </c>
      <c r="B375" s="9" t="s">
        <v>1503</v>
      </c>
      <c r="C375" s="9" t="s">
        <v>7068</v>
      </c>
      <c r="D375" s="9" t="s">
        <v>7069</v>
      </c>
      <c r="E375" s="9" t="s">
        <v>23</v>
      </c>
      <c r="F375" s="9" t="s">
        <v>24</v>
      </c>
      <c r="G375" s="9" t="s">
        <v>1505</v>
      </c>
      <c r="H375" s="9">
        <v>92010550363</v>
      </c>
      <c r="I375" s="10" t="s">
        <v>1503</v>
      </c>
      <c r="J375" s="21">
        <f>_xlfn.IFNA(VLOOKUP($H375,'Condomini resident'!$B:$C,1,0),"DA CONTROLLARE")</f>
        <v>92010550363</v>
      </c>
      <c r="K375" s="11" t="str">
        <f>_xlfn.IFNA(VLOOKUP($H375,'Condomini resident'!$B:$C,2,0),"")</f>
        <v>PACCHIONI</v>
      </c>
    </row>
    <row r="376" spans="1:11" x14ac:dyDescent="0.25">
      <c r="A376" s="8" t="s">
        <v>3224</v>
      </c>
      <c r="B376" s="9" t="s">
        <v>3225</v>
      </c>
      <c r="C376" s="9" t="s">
        <v>7070</v>
      </c>
      <c r="D376" s="9" t="s">
        <v>6863</v>
      </c>
      <c r="E376" s="9" t="s">
        <v>23</v>
      </c>
      <c r="F376" s="9" t="s">
        <v>24</v>
      </c>
      <c r="G376" s="9" t="s">
        <v>3227</v>
      </c>
      <c r="H376" s="9">
        <v>94012900364</v>
      </c>
      <c r="I376" s="10" t="s">
        <v>3225</v>
      </c>
      <c r="J376" s="21">
        <f>_xlfn.IFNA(VLOOKUP($H376,'Condomini resident'!$B:$C,1,0),"DA CONTROLLARE")</f>
        <v>94012900364</v>
      </c>
      <c r="K376" s="11" t="str">
        <f>_xlfn.IFNA(VLOOKUP($H376,'Condomini resident'!$B:$C,2,0),"")</f>
        <v>PACINI 31</v>
      </c>
    </row>
    <row r="377" spans="1:11" x14ac:dyDescent="0.25">
      <c r="A377" s="8" t="s">
        <v>4331</v>
      </c>
      <c r="B377" s="9" t="s">
        <v>386</v>
      </c>
      <c r="C377" s="9" t="s">
        <v>6741</v>
      </c>
      <c r="D377" s="9" t="s">
        <v>6632</v>
      </c>
      <c r="E377" s="9" t="s">
        <v>23</v>
      </c>
      <c r="F377" s="9" t="s">
        <v>24</v>
      </c>
      <c r="G377" s="9" t="s">
        <v>388</v>
      </c>
      <c r="H377" s="9">
        <v>94093300369</v>
      </c>
      <c r="I377" s="10" t="s">
        <v>386</v>
      </c>
      <c r="J377" s="21">
        <f>_xlfn.IFNA(VLOOKUP($H377,'Condomini resident'!$B:$C,1,0),"DA CONTROLLARE")</f>
        <v>94093300369</v>
      </c>
      <c r="K377" s="11" t="str">
        <f>_xlfn.IFNA(VLOOKUP($H377,'Condomini resident'!$B:$C,2,0),"")</f>
        <v>PACINOTTI 11</v>
      </c>
    </row>
    <row r="378" spans="1:11" x14ac:dyDescent="0.25">
      <c r="A378" s="8" t="s">
        <v>2374</v>
      </c>
      <c r="B378" s="9" t="s">
        <v>2375</v>
      </c>
      <c r="C378" s="9" t="s">
        <v>7071</v>
      </c>
      <c r="D378" s="9" t="s">
        <v>7003</v>
      </c>
      <c r="E378" s="9" t="s">
        <v>23</v>
      </c>
      <c r="F378" s="9" t="s">
        <v>24</v>
      </c>
      <c r="G378" s="9" t="s">
        <v>2377</v>
      </c>
      <c r="H378" s="9">
        <v>94044720368</v>
      </c>
      <c r="I378" s="10" t="s">
        <v>2375</v>
      </c>
      <c r="J378" s="21">
        <f>_xlfn.IFNA(VLOOKUP($H378,'Condomini resident'!$B:$C,1,0),"DA CONTROLLARE")</f>
        <v>94044720368</v>
      </c>
      <c r="K378" s="11" t="str">
        <f>_xlfn.IFNA(VLOOKUP($H378,'Condomini resident'!$B:$C,2,0),"")</f>
        <v>PADOVA 122</v>
      </c>
    </row>
    <row r="379" spans="1:11" x14ac:dyDescent="0.25">
      <c r="A379" s="8" t="s">
        <v>537</v>
      </c>
      <c r="B379" s="9" t="s">
        <v>538</v>
      </c>
      <c r="C379" s="9" t="s">
        <v>7071</v>
      </c>
      <c r="D379" s="9" t="s">
        <v>6760</v>
      </c>
      <c r="E379" s="9" t="s">
        <v>23</v>
      </c>
      <c r="F379" s="9" t="s">
        <v>24</v>
      </c>
      <c r="G379" s="9" t="s">
        <v>540</v>
      </c>
      <c r="H379" s="9">
        <v>94155440368</v>
      </c>
      <c r="I379" s="10" t="s">
        <v>538</v>
      </c>
      <c r="J379" s="21">
        <f>_xlfn.IFNA(VLOOKUP($H379,'Condomini resident'!$B:$C,1,0),"DA CONTROLLARE")</f>
        <v>94155440368</v>
      </c>
      <c r="K379" s="11" t="str">
        <f>_xlfn.IFNA(VLOOKUP($H379,'Condomini resident'!$B:$C,2,0),"")</f>
        <v>PADOVA 15</v>
      </c>
    </row>
    <row r="380" spans="1:11" x14ac:dyDescent="0.25">
      <c r="A380" s="8" t="s">
        <v>6527</v>
      </c>
      <c r="B380" s="9" t="s">
        <v>4016</v>
      </c>
      <c r="C380" s="9" t="s">
        <v>6882</v>
      </c>
      <c r="D380" s="9" t="s">
        <v>6843</v>
      </c>
      <c r="E380" s="9" t="s">
        <v>23</v>
      </c>
      <c r="F380" s="9" t="s">
        <v>24</v>
      </c>
      <c r="G380" s="9" t="s">
        <v>342</v>
      </c>
      <c r="H380" s="9">
        <v>80008120364</v>
      </c>
      <c r="I380" s="10" t="s">
        <v>4016</v>
      </c>
      <c r="J380" s="21">
        <f>_xlfn.IFNA(VLOOKUP($H380,'Condomini resident'!$B:$C,1,0),"DA CONTROLLARE")</f>
        <v>80008120364</v>
      </c>
      <c r="K380" s="11" t="str">
        <f>_xlfn.IFNA(VLOOKUP($H380,'Condomini resident'!$B:$C,2,0),"")</f>
        <v>DELLE ROSE</v>
      </c>
    </row>
    <row r="381" spans="1:11" x14ac:dyDescent="0.25">
      <c r="A381" s="8" t="s">
        <v>4013</v>
      </c>
      <c r="B381" s="9" t="s">
        <v>4016</v>
      </c>
      <c r="C381" s="9" t="s">
        <v>6882</v>
      </c>
      <c r="D381" s="9" t="s">
        <v>7072</v>
      </c>
      <c r="E381" s="9" t="s">
        <v>23</v>
      </c>
      <c r="F381" s="9" t="s">
        <v>24</v>
      </c>
      <c r="G381" s="9" t="s">
        <v>4018</v>
      </c>
      <c r="H381" s="9">
        <v>94167110363</v>
      </c>
      <c r="I381" s="10" t="s">
        <v>4016</v>
      </c>
      <c r="J381" s="21">
        <f>_xlfn.IFNA(VLOOKUP($H381,'Condomini resident'!$B:$C,1,0),"DA CONTROLLARE")</f>
        <v>94167110363</v>
      </c>
      <c r="K381" s="11" t="str">
        <f>_xlfn.IFNA(VLOOKUP($H381,'Condomini resident'!$B:$C,2,0),"")</f>
        <v>PAGLIANI</v>
      </c>
    </row>
    <row r="382" spans="1:11" x14ac:dyDescent="0.25">
      <c r="A382" s="8" t="s">
        <v>2642</v>
      </c>
      <c r="B382" s="9" t="s">
        <v>2643</v>
      </c>
      <c r="C382" s="9" t="s">
        <v>7073</v>
      </c>
      <c r="D382" s="9" t="s">
        <v>6636</v>
      </c>
      <c r="E382" s="9" t="s">
        <v>23</v>
      </c>
      <c r="F382" s="9" t="s">
        <v>24</v>
      </c>
      <c r="G382" s="9" t="s">
        <v>2645</v>
      </c>
      <c r="H382" s="9">
        <v>94111000363</v>
      </c>
      <c r="I382" s="10" t="s">
        <v>2643</v>
      </c>
      <c r="J382" s="21">
        <f>_xlfn.IFNA(VLOOKUP($H382,'Condomini resident'!$B:$C,1,0),"DA CONTROLLARE")</f>
        <v>94111000363</v>
      </c>
      <c r="K382" s="11" t="str">
        <f>_xlfn.IFNA(VLOOKUP($H382,'Condomini resident'!$B:$C,2,0),"")</f>
        <v>PAISIELLO</v>
      </c>
    </row>
    <row r="383" spans="1:11" x14ac:dyDescent="0.25">
      <c r="A383" s="8" t="s">
        <v>964</v>
      </c>
      <c r="B383" s="9" t="s">
        <v>965</v>
      </c>
      <c r="C383" s="9" t="s">
        <v>7074</v>
      </c>
      <c r="D383" s="9" t="s">
        <v>6960</v>
      </c>
      <c r="E383" s="9" t="s">
        <v>23</v>
      </c>
      <c r="F383" s="9" t="s">
        <v>24</v>
      </c>
      <c r="G383" s="9" t="s">
        <v>967</v>
      </c>
      <c r="H383" s="9">
        <v>94060460360</v>
      </c>
      <c r="I383" s="10" t="s">
        <v>965</v>
      </c>
      <c r="J383" s="21">
        <f>_xlfn.IFNA(VLOOKUP($H383,'Condomini resident'!$B:$C,1,0),"DA CONTROLLARE")</f>
        <v>94060460360</v>
      </c>
      <c r="K383" s="11" t="str">
        <f>_xlfn.IFNA(VLOOKUP($H383,'Condomini resident'!$B:$C,2,0),"")</f>
        <v>PALAZZINA</v>
      </c>
    </row>
    <row r="384" spans="1:11" x14ac:dyDescent="0.25">
      <c r="A384" s="8" t="s">
        <v>134</v>
      </c>
      <c r="B384" s="9" t="s">
        <v>135</v>
      </c>
      <c r="C384" s="9" t="s">
        <v>7075</v>
      </c>
      <c r="D384" s="9" t="s">
        <v>7076</v>
      </c>
      <c r="E384" s="9" t="s">
        <v>23</v>
      </c>
      <c r="F384" s="9" t="s">
        <v>24</v>
      </c>
      <c r="G384" s="9" t="s">
        <v>137</v>
      </c>
      <c r="H384" s="9">
        <v>94148520367</v>
      </c>
      <c r="I384" s="10" t="s">
        <v>135</v>
      </c>
      <c r="J384" s="21">
        <f>_xlfn.IFNA(VLOOKUP($H384,'Condomini resident'!$B:$C,1,0),"DA CONTROLLARE")</f>
        <v>94148520367</v>
      </c>
      <c r="K384" s="11" t="str">
        <f>_xlfn.IFNA(VLOOKUP($H384,'Condomini resident'!$B:$C,2,0),"")</f>
        <v>PALAZZO CAMPORI 115</v>
      </c>
    </row>
    <row r="385" spans="1:11" x14ac:dyDescent="0.25">
      <c r="A385" s="8" t="s">
        <v>3212</v>
      </c>
      <c r="B385" s="9" t="s">
        <v>3213</v>
      </c>
      <c r="C385" s="9" t="s">
        <v>7077</v>
      </c>
      <c r="D385" s="9" t="s">
        <v>6723</v>
      </c>
      <c r="E385" s="9" t="s">
        <v>23</v>
      </c>
      <c r="F385" s="9" t="s">
        <v>24</v>
      </c>
      <c r="G385" s="9" t="s">
        <v>3215</v>
      </c>
      <c r="H385" s="9">
        <v>94101080367</v>
      </c>
      <c r="I385" s="10" t="s">
        <v>3213</v>
      </c>
      <c r="J385" s="21">
        <f>_xlfn.IFNA(VLOOKUP($H385,'Condomini resident'!$B:$C,1,0),"DA CONTROLLARE")</f>
        <v>94101080367</v>
      </c>
      <c r="K385" s="11" t="str">
        <f>_xlfn.IFNA(VLOOKUP($H385,'Condomini resident'!$B:$C,2,0),"")</f>
        <v>PALESTRO 16</v>
      </c>
    </row>
    <row r="386" spans="1:11" x14ac:dyDescent="0.25">
      <c r="A386" s="8" t="s">
        <v>126</v>
      </c>
      <c r="B386" s="9" t="s">
        <v>127</v>
      </c>
      <c r="C386" s="9" t="s">
        <v>7078</v>
      </c>
      <c r="D386" s="9" t="s">
        <v>6980</v>
      </c>
      <c r="E386" s="9" t="s">
        <v>23</v>
      </c>
      <c r="F386" s="9" t="s">
        <v>24</v>
      </c>
      <c r="G386" s="9" t="s">
        <v>129</v>
      </c>
      <c r="H386" s="9">
        <v>80008500367</v>
      </c>
      <c r="I386" s="10" t="s">
        <v>127</v>
      </c>
      <c r="J386" s="21">
        <f>_xlfn.IFNA(VLOOKUP($H386,'Condomini resident'!$B:$C,1,0),"DA CONTROLLARE")</f>
        <v>80008500367</v>
      </c>
      <c r="K386" s="11" t="str">
        <f>_xlfn.IFNA(VLOOKUP($H386,'Condomini resident'!$B:$C,2,0),"")</f>
        <v>PALLADIO 57</v>
      </c>
    </row>
    <row r="387" spans="1:11" x14ac:dyDescent="0.25">
      <c r="A387" s="8" t="s">
        <v>1471</v>
      </c>
      <c r="B387" s="9" t="s">
        <v>1472</v>
      </c>
      <c r="C387" s="9" t="s">
        <v>7079</v>
      </c>
      <c r="D387" s="9" t="s">
        <v>6774</v>
      </c>
      <c r="E387" s="9" t="s">
        <v>23</v>
      </c>
      <c r="F387" s="9" t="s">
        <v>24</v>
      </c>
      <c r="G387" s="9" t="s">
        <v>1474</v>
      </c>
      <c r="H387" s="9">
        <v>94056280368</v>
      </c>
      <c r="I387" s="10" t="s">
        <v>1472</v>
      </c>
      <c r="J387" s="21">
        <f>_xlfn.IFNA(VLOOKUP($H387,'Condomini resident'!$B:$C,1,0),"DA CONTROLLARE")</f>
        <v>94056280368</v>
      </c>
      <c r="K387" s="11" t="str">
        <f>_xlfn.IFNA(VLOOKUP($H387,'Condomini resident'!$B:$C,2,0),"")</f>
        <v>PARCO FERRARI</v>
      </c>
    </row>
    <row r="388" spans="1:11" x14ac:dyDescent="0.25">
      <c r="A388" s="8" t="s">
        <v>1941</v>
      </c>
      <c r="B388" s="9" t="s">
        <v>1472</v>
      </c>
      <c r="C388" s="9" t="s">
        <v>7079</v>
      </c>
      <c r="D388" s="9" t="s">
        <v>6775</v>
      </c>
      <c r="E388" s="9" t="s">
        <v>23</v>
      </c>
      <c r="F388" s="9" t="s">
        <v>24</v>
      </c>
      <c r="G388" s="9" t="s">
        <v>1474</v>
      </c>
      <c r="H388" s="9">
        <v>94056280368</v>
      </c>
      <c r="I388" s="10" t="s">
        <v>1472</v>
      </c>
      <c r="J388" s="21">
        <f>_xlfn.IFNA(VLOOKUP($H388,'Condomini resident'!$B:$C,1,0),"DA CONTROLLARE")</f>
        <v>94056280368</v>
      </c>
      <c r="K388" s="11" t="str">
        <f>_xlfn.IFNA(VLOOKUP($H388,'Condomini resident'!$B:$C,2,0),"")</f>
        <v>PARCO FERRARI</v>
      </c>
    </row>
    <row r="389" spans="1:11" x14ac:dyDescent="0.25">
      <c r="A389" s="8" t="s">
        <v>3182</v>
      </c>
      <c r="B389" s="9" t="s">
        <v>1472</v>
      </c>
      <c r="C389" s="9" t="s">
        <v>7079</v>
      </c>
      <c r="D389" s="9" t="s">
        <v>6711</v>
      </c>
      <c r="E389" s="9" t="s">
        <v>23</v>
      </c>
      <c r="F389" s="9" t="s">
        <v>24</v>
      </c>
      <c r="G389" s="9" t="s">
        <v>1474</v>
      </c>
      <c r="H389" s="9">
        <v>94056280368</v>
      </c>
      <c r="I389" s="10" t="s">
        <v>1472</v>
      </c>
      <c r="J389" s="21">
        <f>_xlfn.IFNA(VLOOKUP($H389,'Condomini resident'!$B:$C,1,0),"DA CONTROLLARE")</f>
        <v>94056280368</v>
      </c>
      <c r="K389" s="11" t="str">
        <f>_xlfn.IFNA(VLOOKUP($H389,'Condomini resident'!$B:$C,2,0),"")</f>
        <v>PARCO FERRARI</v>
      </c>
    </row>
    <row r="390" spans="1:11" x14ac:dyDescent="0.25">
      <c r="A390" s="8" t="s">
        <v>3573</v>
      </c>
      <c r="B390" s="9" t="s">
        <v>1472</v>
      </c>
      <c r="C390" s="9" t="s">
        <v>7079</v>
      </c>
      <c r="D390" s="9" t="s">
        <v>6904</v>
      </c>
      <c r="E390" s="9" t="s">
        <v>23</v>
      </c>
      <c r="F390" s="9" t="s">
        <v>24</v>
      </c>
      <c r="G390" s="9" t="s">
        <v>1474</v>
      </c>
      <c r="H390" s="9">
        <v>94056280368</v>
      </c>
      <c r="I390" s="10" t="s">
        <v>1472</v>
      </c>
      <c r="J390" s="21">
        <f>_xlfn.IFNA(VLOOKUP($H390,'Condomini resident'!$B:$C,1,0),"DA CONTROLLARE")</f>
        <v>94056280368</v>
      </c>
      <c r="K390" s="11" t="str">
        <f>_xlfn.IFNA(VLOOKUP($H390,'Condomini resident'!$B:$C,2,0),"")</f>
        <v>PARCO FERRARI</v>
      </c>
    </row>
    <row r="391" spans="1:11" x14ac:dyDescent="0.25">
      <c r="A391" s="8" t="s">
        <v>3096</v>
      </c>
      <c r="B391" s="9" t="s">
        <v>1472</v>
      </c>
      <c r="C391" s="9" t="s">
        <v>7079</v>
      </c>
      <c r="D391" s="9" t="s">
        <v>6904</v>
      </c>
      <c r="E391" s="9" t="s">
        <v>23</v>
      </c>
      <c r="F391" s="9" t="s">
        <v>24</v>
      </c>
      <c r="G391" s="9" t="s">
        <v>1474</v>
      </c>
      <c r="H391" s="9">
        <v>94056280368</v>
      </c>
      <c r="I391" s="10" t="s">
        <v>1472</v>
      </c>
      <c r="J391" s="21">
        <f>_xlfn.IFNA(VLOOKUP($H391,'Condomini resident'!$B:$C,1,0),"DA CONTROLLARE")</f>
        <v>94056280368</v>
      </c>
      <c r="K391" s="11" t="str">
        <f>_xlfn.IFNA(VLOOKUP($H391,'Condomini resident'!$B:$C,2,0),"")</f>
        <v>PARCO FERRARI</v>
      </c>
    </row>
    <row r="392" spans="1:11" x14ac:dyDescent="0.25">
      <c r="A392" s="8" t="s">
        <v>1874</v>
      </c>
      <c r="B392" s="9" t="s">
        <v>1875</v>
      </c>
      <c r="C392" s="9" t="s">
        <v>7080</v>
      </c>
      <c r="D392" s="9" t="s">
        <v>6876</v>
      </c>
      <c r="E392" s="9" t="s">
        <v>1026</v>
      </c>
      <c r="F392" s="9" t="s">
        <v>24</v>
      </c>
      <c r="G392" s="9" t="s">
        <v>1877</v>
      </c>
      <c r="H392" s="9">
        <v>94088280360</v>
      </c>
      <c r="I392" s="10" t="s">
        <v>1875</v>
      </c>
      <c r="J392" s="21">
        <f>_xlfn.IFNA(VLOOKUP($H392,'Condomini resident'!$B:$C,1,0),"DA CONTROLLARE")</f>
        <v>94088280360</v>
      </c>
      <c r="K392" s="11" t="str">
        <f>_xlfn.IFNA(VLOOKUP($H392,'Condomini resident'!$B:$C,2,0),"")</f>
        <v>KATIA</v>
      </c>
    </row>
    <row r="393" spans="1:11" x14ac:dyDescent="0.25">
      <c r="A393" s="8" t="s">
        <v>3711</v>
      </c>
      <c r="B393" s="9" t="s">
        <v>1415</v>
      </c>
      <c r="C393" s="9" t="s">
        <v>7081</v>
      </c>
      <c r="D393" s="9" t="s">
        <v>6980</v>
      </c>
      <c r="E393" s="9" t="s">
        <v>23</v>
      </c>
      <c r="F393" s="9" t="s">
        <v>24</v>
      </c>
      <c r="G393" s="9" t="s">
        <v>3713</v>
      </c>
      <c r="H393" s="9">
        <v>94066540363</v>
      </c>
      <c r="I393" s="10" t="s">
        <v>1415</v>
      </c>
      <c r="J393" s="21">
        <f>_xlfn.IFNA(VLOOKUP($H393,'Condomini resident'!$B:$C,1,0),"DA CONTROLLARE")</f>
        <v>94066540363</v>
      </c>
      <c r="K393" s="11" t="str">
        <f>_xlfn.IFNA(VLOOKUP($H393,'Condomini resident'!$B:$C,2,0),"")</f>
        <v>CIMONE</v>
      </c>
    </row>
    <row r="394" spans="1:11" x14ac:dyDescent="0.25">
      <c r="A394" s="8" t="s">
        <v>1414</v>
      </c>
      <c r="B394" s="9" t="s">
        <v>1415</v>
      </c>
      <c r="C394" s="9" t="s">
        <v>7081</v>
      </c>
      <c r="D394" s="9" t="s">
        <v>6757</v>
      </c>
      <c r="E394" s="9" t="s">
        <v>23</v>
      </c>
      <c r="F394" s="9" t="s">
        <v>24</v>
      </c>
      <c r="G394" s="9" t="s">
        <v>1417</v>
      </c>
      <c r="H394" s="9">
        <v>94107160361</v>
      </c>
      <c r="I394" s="10" t="s">
        <v>1415</v>
      </c>
      <c r="J394" s="21">
        <f>_xlfn.IFNA(VLOOKUP($H394,'Condomini resident'!$B:$C,1,0),"DA CONTROLLARE")</f>
        <v>94107160361</v>
      </c>
      <c r="K394" s="11" t="str">
        <f>_xlfn.IFNA(VLOOKUP($H394,'Condomini resident'!$B:$C,2,0),"")</f>
        <v>PELLONI 6</v>
      </c>
    </row>
    <row r="395" spans="1:11" x14ac:dyDescent="0.25">
      <c r="A395" s="8" t="s">
        <v>7082</v>
      </c>
      <c r="B395" s="9" t="s">
        <v>3486</v>
      </c>
      <c r="C395" s="9" t="s">
        <v>7083</v>
      </c>
      <c r="D395" s="9" t="s">
        <v>6807</v>
      </c>
      <c r="E395" s="9" t="s">
        <v>23</v>
      </c>
      <c r="F395" s="9" t="s">
        <v>24</v>
      </c>
      <c r="G395" s="9" t="s">
        <v>3488</v>
      </c>
      <c r="H395" s="9">
        <v>94012890367</v>
      </c>
      <c r="I395" s="10" t="s">
        <v>3486</v>
      </c>
      <c r="J395" s="21">
        <f>_xlfn.IFNA(VLOOKUP($H395,'Condomini resident'!$B:$C,1,0),"DA CONTROLLARE")</f>
        <v>94012890367</v>
      </c>
      <c r="K395" s="11" t="str">
        <f>_xlfn.IFNA(VLOOKUP($H395,'Condomini resident'!$B:$C,2,0),"")</f>
        <v>PELUSIA 7</v>
      </c>
    </row>
    <row r="396" spans="1:11" x14ac:dyDescent="0.25">
      <c r="A396" s="8" t="s">
        <v>3485</v>
      </c>
      <c r="B396" s="9" t="s">
        <v>3486</v>
      </c>
      <c r="C396" s="9" t="s">
        <v>7083</v>
      </c>
      <c r="D396" s="9" t="s">
        <v>6807</v>
      </c>
      <c r="E396" s="9" t="s">
        <v>23</v>
      </c>
      <c r="F396" s="9" t="s">
        <v>24</v>
      </c>
      <c r="G396" s="9" t="s">
        <v>3488</v>
      </c>
      <c r="H396" s="9">
        <v>94012890367</v>
      </c>
      <c r="I396" s="10" t="s">
        <v>3486</v>
      </c>
      <c r="J396" s="21">
        <f>_xlfn.IFNA(VLOOKUP($H396,'Condomini resident'!$B:$C,1,0),"DA CONTROLLARE")</f>
        <v>94012890367</v>
      </c>
      <c r="K396" s="11" t="str">
        <f>_xlfn.IFNA(VLOOKUP($H396,'Condomini resident'!$B:$C,2,0),"")</f>
        <v>PELUSIA 7</v>
      </c>
    </row>
    <row r="397" spans="1:11" x14ac:dyDescent="0.25">
      <c r="A397" s="8" t="s">
        <v>7084</v>
      </c>
      <c r="B397" s="9" t="s">
        <v>3486</v>
      </c>
      <c r="C397" s="9" t="s">
        <v>7083</v>
      </c>
      <c r="D397" s="9" t="s">
        <v>6807</v>
      </c>
      <c r="E397" s="9" t="s">
        <v>23</v>
      </c>
      <c r="F397" s="9" t="s">
        <v>24</v>
      </c>
      <c r="G397" s="9" t="s">
        <v>3488</v>
      </c>
      <c r="H397" s="9">
        <v>94012890367</v>
      </c>
      <c r="I397" s="10" t="s">
        <v>3486</v>
      </c>
      <c r="J397" s="21">
        <f>_xlfn.IFNA(VLOOKUP($H397,'Condomini resident'!$B:$C,1,0),"DA CONTROLLARE")</f>
        <v>94012890367</v>
      </c>
      <c r="K397" s="11" t="str">
        <f>_xlfn.IFNA(VLOOKUP($H397,'Condomini resident'!$B:$C,2,0),"")</f>
        <v>PELUSIA 7</v>
      </c>
    </row>
    <row r="398" spans="1:11" x14ac:dyDescent="0.25">
      <c r="A398" s="8" t="s">
        <v>2572</v>
      </c>
      <c r="B398" s="9" t="s">
        <v>874</v>
      </c>
      <c r="C398" s="9" t="s">
        <v>7083</v>
      </c>
      <c r="D398" s="9" t="s">
        <v>6760</v>
      </c>
      <c r="E398" s="9" t="s">
        <v>23</v>
      </c>
      <c r="F398" s="9" t="s">
        <v>24</v>
      </c>
      <c r="G398" s="9" t="s">
        <v>876</v>
      </c>
      <c r="H398" s="9">
        <v>94031280368</v>
      </c>
      <c r="I398" s="10" t="s">
        <v>874</v>
      </c>
      <c r="J398" s="21">
        <f>_xlfn.IFNA(VLOOKUP($H398,'Condomini resident'!$B:$C,1,0),"DA CONTROLLARE")</f>
        <v>94031280368</v>
      </c>
      <c r="K398" s="11" t="str">
        <f>_xlfn.IFNA(VLOOKUP($H398,'Condomini resident'!$B:$C,2,0),"")</f>
        <v>PELUSIA 15</v>
      </c>
    </row>
    <row r="399" spans="1:11" x14ac:dyDescent="0.25">
      <c r="A399" s="8" t="s">
        <v>873</v>
      </c>
      <c r="B399" s="9" t="s">
        <v>874</v>
      </c>
      <c r="C399" s="9" t="s">
        <v>7083</v>
      </c>
      <c r="D399" s="9" t="s">
        <v>6760</v>
      </c>
      <c r="E399" s="9" t="s">
        <v>23</v>
      </c>
      <c r="F399" s="9" t="s">
        <v>24</v>
      </c>
      <c r="G399" s="9" t="s">
        <v>876</v>
      </c>
      <c r="H399" s="9">
        <v>94031280368</v>
      </c>
      <c r="I399" s="10" t="s">
        <v>874</v>
      </c>
      <c r="J399" s="21">
        <f>_xlfn.IFNA(VLOOKUP($H399,'Condomini resident'!$B:$C,1,0),"DA CONTROLLARE")</f>
        <v>94031280368</v>
      </c>
      <c r="K399" s="11" t="str">
        <f>_xlfn.IFNA(VLOOKUP($H399,'Condomini resident'!$B:$C,2,0),"")</f>
        <v>PELUSIA 15</v>
      </c>
    </row>
    <row r="400" spans="1:11" x14ac:dyDescent="0.25">
      <c r="A400" s="8" t="s">
        <v>692</v>
      </c>
      <c r="B400" s="9" t="s">
        <v>693</v>
      </c>
      <c r="C400" s="9" t="s">
        <v>7010</v>
      </c>
      <c r="D400" s="9" t="s">
        <v>6863</v>
      </c>
      <c r="E400" s="9" t="s">
        <v>23</v>
      </c>
      <c r="F400" s="9" t="s">
        <v>24</v>
      </c>
      <c r="G400" s="9" t="s">
        <v>695</v>
      </c>
      <c r="H400" s="9">
        <v>94075630361</v>
      </c>
      <c r="I400" s="10" t="s">
        <v>693</v>
      </c>
      <c r="J400" s="21">
        <f>_xlfn.IFNA(VLOOKUP($H400,'Condomini resident'!$B:$C,1,0),"DA CONTROLLARE")</f>
        <v>94075630361</v>
      </c>
      <c r="K400" s="11" t="str">
        <f>_xlfn.IFNA(VLOOKUP($H400,'Condomini resident'!$B:$C,2,0),"")</f>
        <v>PERUGINO 31</v>
      </c>
    </row>
    <row r="401" spans="1:11" x14ac:dyDescent="0.25">
      <c r="A401" s="8" t="s">
        <v>3321</v>
      </c>
      <c r="B401" s="9" t="s">
        <v>3322</v>
      </c>
      <c r="C401" s="9" t="s">
        <v>6655</v>
      </c>
      <c r="D401" s="9" t="s">
        <v>7085</v>
      </c>
      <c r="E401" s="9" t="s">
        <v>23</v>
      </c>
      <c r="F401" s="9" t="s">
        <v>24</v>
      </c>
      <c r="G401" s="9" t="s">
        <v>3324</v>
      </c>
      <c r="H401" s="9">
        <v>94128660365</v>
      </c>
      <c r="I401" s="10" t="s">
        <v>3322</v>
      </c>
      <c r="J401" s="21">
        <f>_xlfn.IFNA(VLOOKUP($H401,'Condomini resident'!$B:$C,1,0),"DA CONTROLLARE")</f>
        <v>94128660365</v>
      </c>
      <c r="K401" s="11" t="str">
        <f>_xlfn.IFNA(VLOOKUP($H401,'Condomini resident'!$B:$C,2,0),"")</f>
        <v>PIACENTINI</v>
      </c>
    </row>
    <row r="402" spans="1:11" x14ac:dyDescent="0.25">
      <c r="A402" s="8" t="s">
        <v>1718</v>
      </c>
      <c r="B402" s="9" t="s">
        <v>1719</v>
      </c>
      <c r="C402" s="9" t="s">
        <v>7086</v>
      </c>
      <c r="D402" s="9" t="s">
        <v>6787</v>
      </c>
      <c r="E402" s="9" t="s">
        <v>23</v>
      </c>
      <c r="F402" s="9" t="s">
        <v>24</v>
      </c>
      <c r="G402" s="9" t="s">
        <v>1721</v>
      </c>
      <c r="H402" s="9">
        <v>94039740363</v>
      </c>
      <c r="I402" s="10" t="s">
        <v>1719</v>
      </c>
      <c r="J402" s="21">
        <f>_xlfn.IFNA(VLOOKUP($H402,'Condomini resident'!$B:$C,1,0),"DA CONTROLLARE")</f>
        <v>94039740363</v>
      </c>
      <c r="K402" s="11" t="str">
        <f>_xlfn.IFNA(VLOOKUP($H402,'Condomini resident'!$B:$C,2,0),"")</f>
        <v>PIAVE</v>
      </c>
    </row>
    <row r="403" spans="1:11" x14ac:dyDescent="0.25">
      <c r="A403" s="8" t="s">
        <v>465</v>
      </c>
      <c r="B403" s="9" t="s">
        <v>466</v>
      </c>
      <c r="C403" s="9" t="s">
        <v>6759</v>
      </c>
      <c r="D403" s="9" t="s">
        <v>6760</v>
      </c>
      <c r="E403" s="9" t="s">
        <v>23</v>
      </c>
      <c r="F403" s="9" t="s">
        <v>24</v>
      </c>
      <c r="G403" s="9" t="s">
        <v>468</v>
      </c>
      <c r="H403" s="9">
        <v>94009250369</v>
      </c>
      <c r="I403" s="10" t="s">
        <v>466</v>
      </c>
      <c r="J403" s="21">
        <f>_xlfn.IFNA(VLOOKUP($H403,'Condomini resident'!$B:$C,1,0),"DA CONTROLLARE")</f>
        <v>94009250369</v>
      </c>
      <c r="K403" s="11" t="str">
        <f>_xlfn.IFNA(VLOOKUP($H403,'Condomini resident'!$B:$C,2,0),"")</f>
        <v>PIAZZA 15</v>
      </c>
    </row>
    <row r="404" spans="1:11" x14ac:dyDescent="0.25">
      <c r="A404" s="8" t="s">
        <v>1693</v>
      </c>
      <c r="B404" s="9" t="s">
        <v>1695</v>
      </c>
      <c r="C404" s="9" t="s">
        <v>7087</v>
      </c>
      <c r="D404" s="9" t="s">
        <v>6807</v>
      </c>
      <c r="E404" s="9" t="s">
        <v>265</v>
      </c>
      <c r="F404" s="9" t="s">
        <v>24</v>
      </c>
      <c r="G404" s="9" t="s">
        <v>1697</v>
      </c>
      <c r="H404" s="9">
        <v>94121530367</v>
      </c>
      <c r="I404" s="10" t="s">
        <v>1695</v>
      </c>
      <c r="J404" s="21" t="str">
        <f>_xlfn.IFNA(VLOOKUP($H404,'Condomini resident'!$B:$C,1,0),"DA CONTROLLARE")</f>
        <v>DA CONTROLLARE</v>
      </c>
      <c r="K404" s="11" t="str">
        <f>_xlfn.IFNA(VLOOKUP($H404,'Condomini resident'!$B:$C,2,0),"")</f>
        <v/>
      </c>
    </row>
    <row r="405" spans="1:11" x14ac:dyDescent="0.25">
      <c r="A405" s="8" t="s">
        <v>1951</v>
      </c>
      <c r="B405" s="9" t="s">
        <v>1695</v>
      </c>
      <c r="C405" s="9" t="s">
        <v>7088</v>
      </c>
      <c r="D405" s="9" t="s">
        <v>7089</v>
      </c>
      <c r="E405" s="9" t="s">
        <v>265</v>
      </c>
      <c r="F405" s="9" t="s">
        <v>24</v>
      </c>
      <c r="G405" s="9" t="s">
        <v>1953</v>
      </c>
      <c r="H405" s="9">
        <v>94139630365</v>
      </c>
      <c r="I405" s="10" t="s">
        <v>1695</v>
      </c>
      <c r="J405" s="21">
        <f>_xlfn.IFNA(VLOOKUP($H405,'Condomini resident'!$B:$C,1,0),"DA CONTROLLARE")</f>
        <v>94139630365</v>
      </c>
      <c r="K405" s="11" t="str">
        <f>_xlfn.IFNA(VLOOKUP($H405,'Condomini resident'!$B:$C,2,0),"")</f>
        <v>PICASSO</v>
      </c>
    </row>
    <row r="406" spans="1:11" x14ac:dyDescent="0.25">
      <c r="A406" s="8" t="s">
        <v>198</v>
      </c>
      <c r="B406" s="9" t="s">
        <v>199</v>
      </c>
      <c r="C406" s="9" t="s">
        <v>7090</v>
      </c>
      <c r="D406" s="9" t="s">
        <v>6716</v>
      </c>
      <c r="E406" s="9" t="s">
        <v>23</v>
      </c>
      <c r="F406" s="9" t="s">
        <v>24</v>
      </c>
      <c r="G406" s="9" t="s">
        <v>201</v>
      </c>
      <c r="H406" s="9">
        <v>94126450363</v>
      </c>
      <c r="I406" s="10" t="s">
        <v>199</v>
      </c>
      <c r="J406" s="21">
        <f>_xlfn.IFNA(VLOOKUP($H406,'Condomini resident'!$B:$C,1,0),"DA CONTROLLARE")</f>
        <v>94126450363</v>
      </c>
      <c r="K406" s="11" t="str">
        <f>_xlfn.IFNA(VLOOKUP($H406,'Condomini resident'!$B:$C,2,0),"")</f>
        <v>PIER DELLA VIGNA</v>
      </c>
    </row>
    <row r="407" spans="1:11" x14ac:dyDescent="0.25">
      <c r="A407" s="8" t="s">
        <v>4088</v>
      </c>
      <c r="B407" s="9" t="s">
        <v>199</v>
      </c>
      <c r="C407" s="9" t="s">
        <v>7090</v>
      </c>
      <c r="D407" s="9" t="s">
        <v>6716</v>
      </c>
      <c r="E407" s="9" t="s">
        <v>23</v>
      </c>
      <c r="F407" s="9" t="s">
        <v>24</v>
      </c>
      <c r="G407" s="9" t="s">
        <v>201</v>
      </c>
      <c r="H407" s="9">
        <v>94126450363</v>
      </c>
      <c r="I407" s="10" t="s">
        <v>199</v>
      </c>
      <c r="J407" s="21">
        <f>_xlfn.IFNA(VLOOKUP($H407,'Condomini resident'!$B:$C,1,0),"DA CONTROLLARE")</f>
        <v>94126450363</v>
      </c>
      <c r="K407" s="11" t="str">
        <f>_xlfn.IFNA(VLOOKUP($H407,'Condomini resident'!$B:$C,2,0),"")</f>
        <v>PIER DELLA VIGNA</v>
      </c>
    </row>
    <row r="408" spans="1:11" x14ac:dyDescent="0.25">
      <c r="A408" s="8" t="s">
        <v>668</v>
      </c>
      <c r="B408" s="9" t="s">
        <v>669</v>
      </c>
      <c r="C408" s="9" t="s">
        <v>7091</v>
      </c>
      <c r="D408" s="9" t="s">
        <v>6711</v>
      </c>
      <c r="E408" s="9" t="s">
        <v>23</v>
      </c>
      <c r="F408" s="9" t="s">
        <v>24</v>
      </c>
      <c r="G408" s="9" t="s">
        <v>671</v>
      </c>
      <c r="H408" s="9">
        <v>94078440362</v>
      </c>
      <c r="I408" s="10" t="s">
        <v>669</v>
      </c>
      <c r="J408" s="21">
        <f>_xlfn.IFNA(VLOOKUP($H408,'Condomini resident'!$B:$C,1,0),"DA CONTROLLARE")</f>
        <v>94078440362</v>
      </c>
      <c r="K408" s="11" t="str">
        <f>_xlfn.IFNA(VLOOKUP($H408,'Condomini resident'!$B:$C,2,0),"")</f>
        <v>PINCETTI 30</v>
      </c>
    </row>
    <row r="409" spans="1:11" x14ac:dyDescent="0.25">
      <c r="A409" s="8" t="s">
        <v>2243</v>
      </c>
      <c r="B409" s="9" t="s">
        <v>2244</v>
      </c>
      <c r="C409" s="9" t="s">
        <v>7092</v>
      </c>
      <c r="D409" s="9" t="s">
        <v>6863</v>
      </c>
      <c r="E409" s="9" t="s">
        <v>23</v>
      </c>
      <c r="F409" s="9" t="s">
        <v>24</v>
      </c>
      <c r="G409" s="9" t="s">
        <v>2246</v>
      </c>
      <c r="H409" s="9">
        <v>94014100369</v>
      </c>
      <c r="I409" s="10" t="s">
        <v>2244</v>
      </c>
      <c r="J409" s="21">
        <f>_xlfn.IFNA(VLOOKUP($H409,'Condomini resident'!$B:$C,1,0),"DA CONTROLLARE")</f>
        <v>94014100369</v>
      </c>
      <c r="K409" s="11" t="str">
        <f>_xlfn.IFNA(VLOOKUP($H409,'Condomini resident'!$B:$C,2,0),"")</f>
        <v>PIRANDELLO</v>
      </c>
    </row>
    <row r="410" spans="1:11" x14ac:dyDescent="0.25">
      <c r="A410" s="8" t="s">
        <v>7093</v>
      </c>
      <c r="B410" s="9" t="s">
        <v>2244</v>
      </c>
      <c r="C410" s="9" t="s">
        <v>7092</v>
      </c>
      <c r="D410" s="9" t="s">
        <v>6850</v>
      </c>
      <c r="E410" s="9" t="s">
        <v>23</v>
      </c>
      <c r="F410" s="9" t="s">
        <v>24</v>
      </c>
      <c r="G410" s="9" t="s">
        <v>2246</v>
      </c>
      <c r="H410" s="9">
        <v>94014100369</v>
      </c>
      <c r="I410" s="10" t="s">
        <v>2244</v>
      </c>
      <c r="J410" s="21">
        <f>_xlfn.IFNA(VLOOKUP($H410,'Condomini resident'!$B:$C,1,0),"DA CONTROLLARE")</f>
        <v>94014100369</v>
      </c>
      <c r="K410" s="11" t="str">
        <f>_xlfn.IFNA(VLOOKUP($H410,'Condomini resident'!$B:$C,2,0),"")</f>
        <v>PIRANDELLO</v>
      </c>
    </row>
    <row r="411" spans="1:11" x14ac:dyDescent="0.25">
      <c r="A411" s="8" t="s">
        <v>5697</v>
      </c>
      <c r="B411" s="9" t="s">
        <v>5698</v>
      </c>
      <c r="C411" s="9" t="s">
        <v>7094</v>
      </c>
      <c r="D411" s="9" t="s">
        <v>6629</v>
      </c>
      <c r="E411" s="9" t="s">
        <v>23</v>
      </c>
      <c r="F411" s="9" t="s">
        <v>24</v>
      </c>
      <c r="G411" s="9" t="s">
        <v>5699</v>
      </c>
      <c r="H411" s="9">
        <v>94066420368</v>
      </c>
      <c r="I411" s="10" t="s">
        <v>5698</v>
      </c>
      <c r="J411" s="21">
        <f>_xlfn.IFNA(VLOOKUP($H411,'Condomini resident'!$B:$C,1,0),"DA CONTROLLARE")</f>
        <v>94066420368</v>
      </c>
      <c r="K411" s="11" t="str">
        <f>_xlfn.IFNA(VLOOKUP($H411,'Condomini resident'!$B:$C,2,0),"")</f>
        <v>PORDENONE</v>
      </c>
    </row>
    <row r="412" spans="1:11" x14ac:dyDescent="0.25">
      <c r="A412" s="8" t="s">
        <v>548</v>
      </c>
      <c r="B412" s="9" t="s">
        <v>549</v>
      </c>
      <c r="C412" s="9" t="s">
        <v>7095</v>
      </c>
      <c r="D412" s="9" t="s">
        <v>6751</v>
      </c>
      <c r="E412" s="9" t="s">
        <v>23</v>
      </c>
      <c r="F412" s="9" t="s">
        <v>24</v>
      </c>
      <c r="G412" s="9" t="s">
        <v>551</v>
      </c>
      <c r="H412" s="9">
        <v>94033890362</v>
      </c>
      <c r="I412" s="10" t="s">
        <v>549</v>
      </c>
      <c r="J412" s="21">
        <f>_xlfn.IFNA(VLOOKUP($H412,'Condomini resident'!$B:$C,1,0),"DA CONTROLLARE")</f>
        <v>94033890362</v>
      </c>
      <c r="K412" s="11" t="str">
        <f>_xlfn.IFNA(VLOOKUP($H412,'Condomini resident'!$B:$C,2,0),"")</f>
        <v>PORTA</v>
      </c>
    </row>
    <row r="413" spans="1:11" x14ac:dyDescent="0.25">
      <c r="A413" s="8" t="s">
        <v>1012</v>
      </c>
      <c r="B413" s="9" t="s">
        <v>1014</v>
      </c>
      <c r="C413" s="9" t="s">
        <v>7096</v>
      </c>
      <c r="D413" s="9" t="s">
        <v>6703</v>
      </c>
      <c r="E413" s="9" t="s">
        <v>23</v>
      </c>
      <c r="F413" s="9" t="s">
        <v>24</v>
      </c>
      <c r="G413" s="9" t="s">
        <v>1016</v>
      </c>
      <c r="H413" s="9">
        <v>94198860366</v>
      </c>
      <c r="I413" s="10" t="s">
        <v>1014</v>
      </c>
      <c r="J413" s="21" t="str">
        <f>_xlfn.IFNA(VLOOKUP($H413,'Condomini resident'!$B:$C,1,0),"DA CONTROLLARE")</f>
        <v>DA CONTROLLARE</v>
      </c>
      <c r="K413" s="11" t="str">
        <f>_xlfn.IFNA(VLOOKUP($H413,'Condomini resident'!$B:$C,2,0),"")</f>
        <v/>
      </c>
    </row>
    <row r="414" spans="1:11" x14ac:dyDescent="0.25">
      <c r="A414" s="8" t="s">
        <v>7097</v>
      </c>
      <c r="B414" s="9" t="s">
        <v>573</v>
      </c>
      <c r="C414" s="9" t="s">
        <v>6698</v>
      </c>
      <c r="D414" s="9" t="s">
        <v>6811</v>
      </c>
      <c r="E414" s="9" t="s">
        <v>23</v>
      </c>
      <c r="F414" s="9" t="s">
        <v>24</v>
      </c>
      <c r="G414" s="9" t="s">
        <v>575</v>
      </c>
      <c r="H414" s="9">
        <v>94000390362</v>
      </c>
      <c r="I414" s="10" t="s">
        <v>573</v>
      </c>
      <c r="J414" s="21">
        <f>_xlfn.IFNA(VLOOKUP($H414,'Condomini resident'!$B:$C,1,0),"DA CONTROLLARE")</f>
        <v>94000390362</v>
      </c>
      <c r="K414" s="11" t="str">
        <f>_xlfn.IFNA(VLOOKUP($H414,'Condomini resident'!$B:$C,2,0),"")</f>
        <v>PRATO VERDE B</v>
      </c>
    </row>
    <row r="415" spans="1:11" x14ac:dyDescent="0.25">
      <c r="A415" s="8" t="s">
        <v>7098</v>
      </c>
      <c r="B415" s="9" t="s">
        <v>573</v>
      </c>
      <c r="C415" s="9" t="s">
        <v>6686</v>
      </c>
      <c r="D415" s="9" t="s">
        <v>6687</v>
      </c>
      <c r="E415" s="9" t="s">
        <v>23</v>
      </c>
      <c r="F415" s="9" t="s">
        <v>24</v>
      </c>
      <c r="G415" s="9" t="s">
        <v>575</v>
      </c>
      <c r="H415" s="9">
        <v>94000390362</v>
      </c>
      <c r="I415" s="10" t="s">
        <v>573</v>
      </c>
      <c r="J415" s="21">
        <f>_xlfn.IFNA(VLOOKUP($H415,'Condomini resident'!$B:$C,1,0),"DA CONTROLLARE")</f>
        <v>94000390362</v>
      </c>
      <c r="K415" s="11" t="str">
        <f>_xlfn.IFNA(VLOOKUP($H415,'Condomini resident'!$B:$C,2,0),"")</f>
        <v>PRATO VERDE B</v>
      </c>
    </row>
    <row r="416" spans="1:11" x14ac:dyDescent="0.25">
      <c r="A416" s="8" t="s">
        <v>7099</v>
      </c>
      <c r="B416" s="9" t="s">
        <v>573</v>
      </c>
      <c r="C416" s="9" t="s">
        <v>6686</v>
      </c>
      <c r="D416" s="9" t="s">
        <v>7100</v>
      </c>
      <c r="E416" s="9" t="s">
        <v>23</v>
      </c>
      <c r="F416" s="9" t="s">
        <v>24</v>
      </c>
      <c r="G416" s="9" t="s">
        <v>575</v>
      </c>
      <c r="H416" s="9">
        <v>94000390362</v>
      </c>
      <c r="I416" s="10" t="s">
        <v>573</v>
      </c>
      <c r="J416" s="21">
        <f>_xlfn.IFNA(VLOOKUP($H416,'Condomini resident'!$B:$C,1,0),"DA CONTROLLARE")</f>
        <v>94000390362</v>
      </c>
      <c r="K416" s="11" t="str">
        <f>_xlfn.IFNA(VLOOKUP($H416,'Condomini resident'!$B:$C,2,0),"")</f>
        <v>PRATO VERDE B</v>
      </c>
    </row>
    <row r="417" spans="1:11" x14ac:dyDescent="0.25">
      <c r="A417" s="8" t="s">
        <v>7101</v>
      </c>
      <c r="B417" s="9" t="s">
        <v>573</v>
      </c>
      <c r="C417" s="9" t="s">
        <v>6686</v>
      </c>
      <c r="D417" s="9" t="s">
        <v>7100</v>
      </c>
      <c r="E417" s="9" t="s">
        <v>23</v>
      </c>
      <c r="F417" s="9" t="s">
        <v>24</v>
      </c>
      <c r="G417" s="9" t="s">
        <v>575</v>
      </c>
      <c r="H417" s="9">
        <v>94000390362</v>
      </c>
      <c r="I417" s="10" t="s">
        <v>573</v>
      </c>
      <c r="J417" s="21">
        <f>_xlfn.IFNA(VLOOKUP($H417,'Condomini resident'!$B:$C,1,0),"DA CONTROLLARE")</f>
        <v>94000390362</v>
      </c>
      <c r="K417" s="11" t="str">
        <f>_xlfn.IFNA(VLOOKUP($H417,'Condomini resident'!$B:$C,2,0),"")</f>
        <v>PRATO VERDE B</v>
      </c>
    </row>
    <row r="418" spans="1:11" x14ac:dyDescent="0.25">
      <c r="A418" s="8" t="s">
        <v>7102</v>
      </c>
      <c r="B418" s="9" t="s">
        <v>573</v>
      </c>
      <c r="C418" s="9" t="s">
        <v>6686</v>
      </c>
      <c r="D418" s="9" t="s">
        <v>6687</v>
      </c>
      <c r="E418" s="9" t="s">
        <v>23</v>
      </c>
      <c r="F418" s="9" t="s">
        <v>24</v>
      </c>
      <c r="G418" s="9" t="s">
        <v>575</v>
      </c>
      <c r="H418" s="9">
        <v>94000390362</v>
      </c>
      <c r="I418" s="10" t="s">
        <v>573</v>
      </c>
      <c r="J418" s="21">
        <f>_xlfn.IFNA(VLOOKUP($H418,'Condomini resident'!$B:$C,1,0),"DA CONTROLLARE")</f>
        <v>94000390362</v>
      </c>
      <c r="K418" s="11" t="str">
        <f>_xlfn.IFNA(VLOOKUP($H418,'Condomini resident'!$B:$C,2,0),"")</f>
        <v>PRATO VERDE B</v>
      </c>
    </row>
    <row r="419" spans="1:11" x14ac:dyDescent="0.25">
      <c r="A419" s="8" t="s">
        <v>7103</v>
      </c>
      <c r="B419" s="9" t="s">
        <v>573</v>
      </c>
      <c r="C419" s="9" t="s">
        <v>6686</v>
      </c>
      <c r="D419" s="9" t="s">
        <v>6687</v>
      </c>
      <c r="E419" s="9" t="s">
        <v>23</v>
      </c>
      <c r="F419" s="9" t="s">
        <v>24</v>
      </c>
      <c r="G419" s="9" t="s">
        <v>575</v>
      </c>
      <c r="H419" s="9">
        <v>94000390362</v>
      </c>
      <c r="I419" s="10" t="s">
        <v>573</v>
      </c>
      <c r="J419" s="21">
        <f>_xlfn.IFNA(VLOOKUP($H419,'Condomini resident'!$B:$C,1,0),"DA CONTROLLARE")</f>
        <v>94000390362</v>
      </c>
      <c r="K419" s="11" t="str">
        <f>_xlfn.IFNA(VLOOKUP($H419,'Condomini resident'!$B:$C,2,0),"")</f>
        <v>PRATO VERDE B</v>
      </c>
    </row>
    <row r="420" spans="1:11" x14ac:dyDescent="0.25">
      <c r="A420" s="8" t="s">
        <v>572</v>
      </c>
      <c r="B420" s="9" t="s">
        <v>573</v>
      </c>
      <c r="C420" s="9" t="s">
        <v>6686</v>
      </c>
      <c r="D420" s="9" t="s">
        <v>7104</v>
      </c>
      <c r="E420" s="9" t="s">
        <v>23</v>
      </c>
      <c r="F420" s="9" t="s">
        <v>24</v>
      </c>
      <c r="G420" s="9" t="s">
        <v>575</v>
      </c>
      <c r="H420" s="9">
        <v>94000390362</v>
      </c>
      <c r="I420" s="10" t="s">
        <v>573</v>
      </c>
      <c r="J420" s="21">
        <f>_xlfn.IFNA(VLOOKUP($H420,'Condomini resident'!$B:$C,1,0),"DA CONTROLLARE")</f>
        <v>94000390362</v>
      </c>
      <c r="K420" s="11" t="str">
        <f>_xlfn.IFNA(VLOOKUP($H420,'Condomini resident'!$B:$C,2,0),"")</f>
        <v>PRATO VERDE B</v>
      </c>
    </row>
    <row r="421" spans="1:11" x14ac:dyDescent="0.25">
      <c r="A421" s="8" t="s">
        <v>1832</v>
      </c>
      <c r="B421" s="9" t="s">
        <v>1833</v>
      </c>
      <c r="C421" s="9" t="s">
        <v>6698</v>
      </c>
      <c r="D421" s="9" t="s">
        <v>6699</v>
      </c>
      <c r="E421" s="9" t="s">
        <v>23</v>
      </c>
      <c r="F421" s="9" t="s">
        <v>24</v>
      </c>
      <c r="G421" s="9" t="s">
        <v>575</v>
      </c>
      <c r="H421" s="9">
        <v>94000390362</v>
      </c>
      <c r="I421" s="10" t="s">
        <v>1833</v>
      </c>
      <c r="J421" s="21">
        <f>_xlfn.IFNA(VLOOKUP($H421,'Condomini resident'!$B:$C,1,0),"DA CONTROLLARE")</f>
        <v>94000390362</v>
      </c>
      <c r="K421" s="11" t="str">
        <f>_xlfn.IFNA(VLOOKUP($H421,'Condomini resident'!$B:$C,2,0),"")</f>
        <v>PRATO VERDE B</v>
      </c>
    </row>
    <row r="422" spans="1:11" x14ac:dyDescent="0.25">
      <c r="A422" s="8" t="s">
        <v>4724</v>
      </c>
      <c r="B422" s="9" t="s">
        <v>1833</v>
      </c>
      <c r="C422" s="9" t="s">
        <v>6686</v>
      </c>
      <c r="D422" s="9" t="s">
        <v>7104</v>
      </c>
      <c r="E422" s="9" t="s">
        <v>23</v>
      </c>
      <c r="F422" s="9" t="s">
        <v>24</v>
      </c>
      <c r="G422" s="9" t="s">
        <v>575</v>
      </c>
      <c r="H422" s="9">
        <v>94000390362</v>
      </c>
      <c r="I422" s="10" t="s">
        <v>1833</v>
      </c>
      <c r="J422" s="21">
        <f>_xlfn.IFNA(VLOOKUP($H422,'Condomini resident'!$B:$C,1,0),"DA CONTROLLARE")</f>
        <v>94000390362</v>
      </c>
      <c r="K422" s="11" t="str">
        <f>_xlfn.IFNA(VLOOKUP($H422,'Condomini resident'!$B:$C,2,0),"")</f>
        <v>PRATO VERDE B</v>
      </c>
    </row>
    <row r="423" spans="1:11" x14ac:dyDescent="0.25">
      <c r="A423" s="8" t="s">
        <v>1913</v>
      </c>
      <c r="B423" s="9" t="s">
        <v>1914</v>
      </c>
      <c r="C423" s="9" t="s">
        <v>7105</v>
      </c>
      <c r="D423" s="9" t="s">
        <v>6995</v>
      </c>
      <c r="E423" s="9" t="s">
        <v>23</v>
      </c>
      <c r="F423" s="9" t="s">
        <v>24</v>
      </c>
      <c r="G423" s="9" t="s">
        <v>1916</v>
      </c>
      <c r="H423" s="9">
        <v>94112750362</v>
      </c>
      <c r="I423" s="10" t="s">
        <v>1914</v>
      </c>
      <c r="J423" s="21">
        <f>_xlfn.IFNA(VLOOKUP($H423,'Condomini resident'!$B:$C,1,0),"DA CONTROLLARE")</f>
        <v>94112750362</v>
      </c>
      <c r="K423" s="11" t="str">
        <f>_xlfn.IFNA(VLOOKUP($H423,'Condomini resident'!$B:$C,2,0),"")</f>
        <v>PRIMAVERA 3</v>
      </c>
    </row>
    <row r="424" spans="1:11" x14ac:dyDescent="0.25">
      <c r="A424" s="8" t="s">
        <v>2581</v>
      </c>
      <c r="B424" s="9" t="s">
        <v>2582</v>
      </c>
      <c r="C424" s="9" t="s">
        <v>7106</v>
      </c>
      <c r="D424" s="9" t="s">
        <v>6823</v>
      </c>
      <c r="E424" s="9" t="s">
        <v>23</v>
      </c>
      <c r="F424" s="9" t="s">
        <v>24</v>
      </c>
      <c r="G424" s="9" t="s">
        <v>2584</v>
      </c>
      <c r="H424" s="9">
        <v>94065570361</v>
      </c>
      <c r="I424" s="10" t="s">
        <v>2582</v>
      </c>
      <c r="J424" s="21">
        <f>_xlfn.IFNA(VLOOKUP($H424,'Condomini resident'!$B:$C,1,0),"DA CONTROLLARE")</f>
        <v>94065570361</v>
      </c>
      <c r="K424" s="11" t="str">
        <f>_xlfn.IFNA(VLOOKUP($H424,'Condomini resident'!$B:$C,2,0),"")</f>
        <v>PRINCIPE</v>
      </c>
    </row>
    <row r="425" spans="1:11" x14ac:dyDescent="0.25">
      <c r="A425" s="8" t="s">
        <v>1494</v>
      </c>
      <c r="B425" s="9" t="s">
        <v>1495</v>
      </c>
      <c r="C425" s="9" t="s">
        <v>7068</v>
      </c>
      <c r="D425" s="9" t="s">
        <v>6860</v>
      </c>
      <c r="E425" s="9" t="s">
        <v>23</v>
      </c>
      <c r="F425" s="9" t="s">
        <v>24</v>
      </c>
      <c r="G425" s="9" t="s">
        <v>1497</v>
      </c>
      <c r="H425" s="9">
        <v>94104910362</v>
      </c>
      <c r="I425" s="10" t="s">
        <v>1495</v>
      </c>
      <c r="J425" s="21">
        <f>_xlfn.IFNA(VLOOKUP($H425,'Condomini resident'!$B:$C,1,0),"DA CONTROLLARE")</f>
        <v>94104910362</v>
      </c>
      <c r="K425" s="11" t="str">
        <f>_xlfn.IFNA(VLOOKUP($H425,'Condomini resident'!$B:$C,2,0),"")</f>
        <v>ARCHIROLA</v>
      </c>
    </row>
    <row r="426" spans="1:11" x14ac:dyDescent="0.25">
      <c r="A426" s="8" t="s">
        <v>449</v>
      </c>
      <c r="B426" s="9" t="s">
        <v>450</v>
      </c>
      <c r="C426" s="9" t="s">
        <v>7107</v>
      </c>
      <c r="D426" s="9" t="s">
        <v>6740</v>
      </c>
      <c r="E426" s="9" t="s">
        <v>23</v>
      </c>
      <c r="F426" s="9" t="s">
        <v>24</v>
      </c>
      <c r="G426" s="9" t="s">
        <v>452</v>
      </c>
      <c r="H426" s="9">
        <v>94035740367</v>
      </c>
      <c r="I426" s="10" t="s">
        <v>450</v>
      </c>
      <c r="J426" s="21">
        <f>_xlfn.IFNA(VLOOKUP($H426,'Condomini resident'!$B:$C,1,0),"DA CONTROLLARE")</f>
        <v>94035740367</v>
      </c>
      <c r="K426" s="11" t="str">
        <f>_xlfn.IFNA(VLOOKUP($H426,'Condomini resident'!$B:$C,2,0),"")</f>
        <v>QUADRIFOGLIO</v>
      </c>
    </row>
    <row r="427" spans="1:11" x14ac:dyDescent="0.25">
      <c r="A427" s="8" t="s">
        <v>1560</v>
      </c>
      <c r="B427" s="9" t="s">
        <v>1562</v>
      </c>
      <c r="C427" s="9" t="s">
        <v>7108</v>
      </c>
      <c r="D427" s="9" t="s">
        <v>7109</v>
      </c>
      <c r="E427" s="9" t="s">
        <v>23</v>
      </c>
      <c r="F427" s="9" t="s">
        <v>24</v>
      </c>
      <c r="G427" s="9" t="s">
        <v>1564</v>
      </c>
      <c r="H427" s="9">
        <v>94049830360</v>
      </c>
      <c r="I427" s="10" t="s">
        <v>1562</v>
      </c>
      <c r="J427" s="21" t="str">
        <f>_xlfn.IFNA(VLOOKUP($H427,'Condomini resident'!$B:$C,1,0),"DA CONTROLLARE")</f>
        <v>DA CONTROLLARE</v>
      </c>
      <c r="K427" s="11" t="str">
        <f>_xlfn.IFNA(VLOOKUP($H427,'Condomini resident'!$B:$C,2,0),"")</f>
        <v/>
      </c>
    </row>
    <row r="428" spans="1:11" x14ac:dyDescent="0.25">
      <c r="A428" s="8" t="s">
        <v>810</v>
      </c>
      <c r="B428" s="9" t="s">
        <v>811</v>
      </c>
      <c r="C428" s="9" t="s">
        <v>6827</v>
      </c>
      <c r="D428" s="9" t="s">
        <v>7110</v>
      </c>
      <c r="E428" s="9" t="s">
        <v>23</v>
      </c>
      <c r="F428" s="9" t="s">
        <v>24</v>
      </c>
      <c r="G428" s="9" t="s">
        <v>813</v>
      </c>
      <c r="H428" s="9">
        <v>94201470369</v>
      </c>
      <c r="I428" s="10" t="s">
        <v>811</v>
      </c>
      <c r="J428" s="21">
        <f>_xlfn.IFNA(VLOOKUP($H428,'Condomini resident'!$B:$C,1,0),"DA CONTROLLARE")</f>
        <v>94201470369</v>
      </c>
      <c r="K428" s="11" t="str">
        <f>_xlfn.IFNA(VLOOKUP($H428,'Condomini resident'!$B:$C,2,0),"")</f>
        <v>RAVENNA</v>
      </c>
    </row>
    <row r="429" spans="1:11" x14ac:dyDescent="0.25">
      <c r="A429" s="8" t="s">
        <v>1994</v>
      </c>
      <c r="B429" s="9" t="s">
        <v>1996</v>
      </c>
      <c r="C429" s="9" t="s">
        <v>7111</v>
      </c>
      <c r="D429" s="9" t="s">
        <v>6869</v>
      </c>
      <c r="E429" s="9" t="s">
        <v>23</v>
      </c>
      <c r="F429" s="9" t="s">
        <v>24</v>
      </c>
      <c r="G429" s="9" t="s">
        <v>1998</v>
      </c>
      <c r="H429" s="9">
        <v>80009800360</v>
      </c>
      <c r="I429" s="10" t="s">
        <v>1996</v>
      </c>
      <c r="J429" s="21" t="str">
        <f>_xlfn.IFNA(VLOOKUP($H429,'Condomini resident'!$B:$C,1,0),"DA CONTROLLARE")</f>
        <v>DA CONTROLLARE</v>
      </c>
      <c r="K429" s="11" t="str">
        <f>_xlfn.IFNA(VLOOKUP($H429,'Condomini resident'!$B:$C,2,0),"")</f>
        <v/>
      </c>
    </row>
    <row r="430" spans="1:11" x14ac:dyDescent="0.25">
      <c r="A430" s="8" t="s">
        <v>1155</v>
      </c>
      <c r="B430" s="9" t="s">
        <v>1156</v>
      </c>
      <c r="C430" s="9" t="s">
        <v>7112</v>
      </c>
      <c r="D430" s="9" t="s">
        <v>7076</v>
      </c>
      <c r="E430" s="9" t="s">
        <v>23</v>
      </c>
      <c r="F430" s="9" t="s">
        <v>24</v>
      </c>
      <c r="G430" s="9" t="s">
        <v>1158</v>
      </c>
      <c r="H430" s="9">
        <v>94032970363</v>
      </c>
      <c r="I430" s="10" t="s">
        <v>1156</v>
      </c>
      <c r="J430" s="21">
        <f>_xlfn.IFNA(VLOOKUP($H430,'Condomini resident'!$B:$C,1,0),"DA CONTROLLARE")</f>
        <v>94032970363</v>
      </c>
      <c r="K430" s="11" t="str">
        <f>_xlfn.IFNA(VLOOKUP($H430,'Condomini resident'!$B:$C,2,0),"")</f>
        <v>REITER 115</v>
      </c>
    </row>
    <row r="431" spans="1:11" x14ac:dyDescent="0.25">
      <c r="A431" s="8" t="s">
        <v>1021</v>
      </c>
      <c r="B431" s="9" t="s">
        <v>1024</v>
      </c>
      <c r="C431" s="9" t="s">
        <v>7113</v>
      </c>
      <c r="D431" s="9" t="s">
        <v>6629</v>
      </c>
      <c r="E431" s="9" t="s">
        <v>1026</v>
      </c>
      <c r="F431" s="9" t="s">
        <v>24</v>
      </c>
      <c r="G431" s="9" t="s">
        <v>1027</v>
      </c>
      <c r="H431" s="9">
        <v>94061010362</v>
      </c>
      <c r="I431" s="10" t="s">
        <v>1024</v>
      </c>
      <c r="J431" s="21" t="str">
        <f>_xlfn.IFNA(VLOOKUP($H431,'Condomini resident'!$B:$C,1,0),"DA CONTROLLARE")</f>
        <v>DA CONTROLLARE</v>
      </c>
      <c r="K431" s="11" t="str">
        <f>_xlfn.IFNA(VLOOKUP($H431,'Condomini resident'!$B:$C,2,0),"")</f>
        <v/>
      </c>
    </row>
    <row r="432" spans="1:11" x14ac:dyDescent="0.25">
      <c r="A432" s="8" t="s">
        <v>86</v>
      </c>
      <c r="B432" s="9" t="s">
        <v>87</v>
      </c>
      <c r="C432" s="9" t="s">
        <v>7114</v>
      </c>
      <c r="D432" s="9" t="s">
        <v>7115</v>
      </c>
      <c r="E432" s="9" t="s">
        <v>23</v>
      </c>
      <c r="F432" s="9" t="s">
        <v>24</v>
      </c>
      <c r="G432" s="9" t="s">
        <v>89</v>
      </c>
      <c r="H432" s="9">
        <v>94023640363</v>
      </c>
      <c r="I432" s="10" t="s">
        <v>87</v>
      </c>
      <c r="J432" s="21">
        <f>_xlfn.IFNA(VLOOKUP($H432,'Condomini resident'!$B:$C,1,0),"DA CONTROLLARE")</f>
        <v>94023640363</v>
      </c>
      <c r="K432" s="11" t="str">
        <f>_xlfn.IFNA(VLOOKUP($H432,'Condomini resident'!$B:$C,2,0),"")</f>
        <v>RESPIGHI 155-163</v>
      </c>
    </row>
    <row r="433" spans="1:11" x14ac:dyDescent="0.25">
      <c r="A433" s="8" t="s">
        <v>4425</v>
      </c>
      <c r="B433" s="9" t="s">
        <v>87</v>
      </c>
      <c r="C433" s="9" t="s">
        <v>7114</v>
      </c>
      <c r="D433" s="9" t="s">
        <v>7116</v>
      </c>
      <c r="E433" s="9" t="s">
        <v>23</v>
      </c>
      <c r="F433" s="9" t="s">
        <v>24</v>
      </c>
      <c r="G433" s="9" t="s">
        <v>89</v>
      </c>
      <c r="H433" s="9">
        <v>94023640363</v>
      </c>
      <c r="I433" s="10" t="s">
        <v>87</v>
      </c>
      <c r="J433" s="21">
        <f>_xlfn.IFNA(VLOOKUP($H433,'Condomini resident'!$B:$C,1,0),"DA CONTROLLARE")</f>
        <v>94023640363</v>
      </c>
      <c r="K433" s="11" t="str">
        <f>_xlfn.IFNA(VLOOKUP($H433,'Condomini resident'!$B:$C,2,0),"")</f>
        <v>RESPIGHI 155-163</v>
      </c>
    </row>
    <row r="434" spans="1:11" x14ac:dyDescent="0.25">
      <c r="A434" s="8" t="s">
        <v>3661</v>
      </c>
      <c r="B434" s="9" t="s">
        <v>3662</v>
      </c>
      <c r="C434" s="9" t="s">
        <v>7114</v>
      </c>
      <c r="D434" s="9" t="s">
        <v>6658</v>
      </c>
      <c r="E434" s="9" t="s">
        <v>23</v>
      </c>
      <c r="F434" s="9" t="s">
        <v>24</v>
      </c>
      <c r="G434" s="9" t="s">
        <v>3664</v>
      </c>
      <c r="H434" s="9">
        <v>94018880362</v>
      </c>
      <c r="I434" s="10" t="s">
        <v>3662</v>
      </c>
      <c r="J434" s="21">
        <f>_xlfn.IFNA(VLOOKUP($H434,'Condomini resident'!$B:$C,1,0),"DA CONTROLLARE")</f>
        <v>94018880362</v>
      </c>
      <c r="K434" s="11" t="str">
        <f>_xlfn.IFNA(VLOOKUP($H434,'Condomini resident'!$B:$C,2,0),"")</f>
        <v>RESPIGHI 60</v>
      </c>
    </row>
    <row r="435" spans="1:11" x14ac:dyDescent="0.25">
      <c r="A435" s="8" t="s">
        <v>596</v>
      </c>
      <c r="B435" s="9" t="s">
        <v>597</v>
      </c>
      <c r="C435" s="9" t="s">
        <v>7117</v>
      </c>
      <c r="D435" s="9" t="s">
        <v>6863</v>
      </c>
      <c r="E435" s="9" t="s">
        <v>23</v>
      </c>
      <c r="F435" s="9" t="s">
        <v>24</v>
      </c>
      <c r="G435" s="9" t="s">
        <v>599</v>
      </c>
      <c r="H435" s="9">
        <v>94034080369</v>
      </c>
      <c r="I435" s="10" t="s">
        <v>597</v>
      </c>
      <c r="J435" s="21">
        <f>_xlfn.IFNA(VLOOKUP($H435,'Condomini resident'!$B:$C,1,0),"DA CONTROLLARE")</f>
        <v>94034080369</v>
      </c>
      <c r="K435" s="11" t="str">
        <f>_xlfn.IFNA(VLOOKUP($H435,'Condomini resident'!$B:$C,2,0),"")</f>
        <v>RIVA DEL GARDA - SAVANI</v>
      </c>
    </row>
    <row r="436" spans="1:11" x14ac:dyDescent="0.25">
      <c r="A436" s="8" t="s">
        <v>4514</v>
      </c>
      <c r="B436" s="9" t="s">
        <v>4515</v>
      </c>
      <c r="C436" s="9" t="s">
        <v>7118</v>
      </c>
      <c r="D436" s="9" t="s">
        <v>6703</v>
      </c>
      <c r="E436" s="9" t="s">
        <v>23</v>
      </c>
      <c r="F436" s="9" t="s">
        <v>24</v>
      </c>
      <c r="G436" s="9" t="s">
        <v>599</v>
      </c>
      <c r="H436" s="9">
        <v>94034080369</v>
      </c>
      <c r="I436" s="10" t="s">
        <v>4515</v>
      </c>
      <c r="J436" s="21">
        <f>_xlfn.IFNA(VLOOKUP($H436,'Condomini resident'!$B:$C,1,0),"DA CONTROLLARE")</f>
        <v>94034080369</v>
      </c>
      <c r="K436" s="11" t="str">
        <f>_xlfn.IFNA(VLOOKUP($H436,'Condomini resident'!$B:$C,2,0),"")</f>
        <v>RIVA DEL GARDA - SAVANI</v>
      </c>
    </row>
    <row r="437" spans="1:11" x14ac:dyDescent="0.25">
      <c r="A437" s="8" t="s">
        <v>4076</v>
      </c>
      <c r="B437" s="9" t="s">
        <v>4077</v>
      </c>
      <c r="C437" s="9" t="s">
        <v>7119</v>
      </c>
      <c r="D437" s="9" t="s">
        <v>6743</v>
      </c>
      <c r="E437" s="9" t="s">
        <v>23</v>
      </c>
      <c r="F437" s="9" t="s">
        <v>24</v>
      </c>
      <c r="G437" s="9" t="s">
        <v>4079</v>
      </c>
      <c r="H437" s="9">
        <v>94069950361</v>
      </c>
      <c r="I437" s="10" t="s">
        <v>4077</v>
      </c>
      <c r="J437" s="21">
        <f>_xlfn.IFNA(VLOOKUP($H437,'Condomini resident'!$B:$C,1,0),"DA CONTROLLARE")</f>
        <v>94069950361</v>
      </c>
      <c r="K437" s="11" t="str">
        <f>_xlfn.IFNA(VLOOKUP($H437,'Condomini resident'!$B:$C,2,0),"")</f>
        <v>ROMANELLI 12</v>
      </c>
    </row>
    <row r="438" spans="1:11" x14ac:dyDescent="0.25">
      <c r="A438" s="8" t="s">
        <v>2092</v>
      </c>
      <c r="B438" s="9" t="s">
        <v>2093</v>
      </c>
      <c r="C438" s="9" t="s">
        <v>7120</v>
      </c>
      <c r="D438" s="9" t="s">
        <v>6809</v>
      </c>
      <c r="E438" s="9" t="s">
        <v>23</v>
      </c>
      <c r="F438" s="9" t="s">
        <v>24</v>
      </c>
      <c r="G438" s="9" t="s">
        <v>1209</v>
      </c>
      <c r="H438" s="9">
        <v>94072010369</v>
      </c>
      <c r="I438" s="10" t="s">
        <v>2093</v>
      </c>
      <c r="J438" s="21">
        <f>_xlfn.IFNA(VLOOKUP($H438,'Condomini resident'!$B:$C,1,0),"DA CONTROLLARE")</f>
        <v>94072010369</v>
      </c>
      <c r="K438" s="11" t="str">
        <f>_xlfn.IFNA(VLOOKUP($H438,'Condomini resident'!$B:$C,2,0),"")</f>
        <v>RONDELLI</v>
      </c>
    </row>
    <row r="439" spans="1:11" x14ac:dyDescent="0.25">
      <c r="A439" s="8" t="s">
        <v>2099</v>
      </c>
      <c r="B439" s="9" t="s">
        <v>2100</v>
      </c>
      <c r="C439" s="9" t="s">
        <v>7120</v>
      </c>
      <c r="D439" s="9" t="s">
        <v>6699</v>
      </c>
      <c r="E439" s="9" t="s">
        <v>23</v>
      </c>
      <c r="F439" s="9" t="s">
        <v>24</v>
      </c>
      <c r="G439" s="9" t="s">
        <v>1209</v>
      </c>
      <c r="H439" s="9">
        <v>94072010369</v>
      </c>
      <c r="I439" s="10" t="s">
        <v>2100</v>
      </c>
      <c r="J439" s="21">
        <f>_xlfn.IFNA(VLOOKUP($H439,'Condomini resident'!$B:$C,1,0),"DA CONTROLLARE")</f>
        <v>94072010369</v>
      </c>
      <c r="K439" s="11" t="str">
        <f>_xlfn.IFNA(VLOOKUP($H439,'Condomini resident'!$B:$C,2,0),"")</f>
        <v>RONDELLI</v>
      </c>
    </row>
    <row r="440" spans="1:11" x14ac:dyDescent="0.25">
      <c r="A440" s="8" t="s">
        <v>1206</v>
      </c>
      <c r="B440" s="9" t="s">
        <v>1207</v>
      </c>
      <c r="C440" s="9" t="s">
        <v>7120</v>
      </c>
      <c r="D440" s="9" t="s">
        <v>6870</v>
      </c>
      <c r="E440" s="9" t="s">
        <v>23</v>
      </c>
      <c r="F440" s="9" t="s">
        <v>24</v>
      </c>
      <c r="G440" s="9" t="s">
        <v>1209</v>
      </c>
      <c r="H440" s="9">
        <v>94072010369</v>
      </c>
      <c r="I440" s="10" t="s">
        <v>1207</v>
      </c>
      <c r="J440" s="21">
        <f>_xlfn.IFNA(VLOOKUP($H440,'Condomini resident'!$B:$C,1,0),"DA CONTROLLARE")</f>
        <v>94072010369</v>
      </c>
      <c r="K440" s="11" t="str">
        <f>_xlfn.IFNA(VLOOKUP($H440,'Condomini resident'!$B:$C,2,0),"")</f>
        <v>RONDELLI</v>
      </c>
    </row>
    <row r="441" spans="1:11" x14ac:dyDescent="0.25">
      <c r="A441" s="8" t="s">
        <v>1260</v>
      </c>
      <c r="B441" s="9" t="s">
        <v>1261</v>
      </c>
      <c r="C441" s="9" t="s">
        <v>6739</v>
      </c>
      <c r="D441" s="9" t="s">
        <v>7121</v>
      </c>
      <c r="E441" s="9" t="s">
        <v>23</v>
      </c>
      <c r="F441" s="9" t="s">
        <v>24</v>
      </c>
      <c r="G441" s="9" t="s">
        <v>1263</v>
      </c>
      <c r="H441" s="9">
        <v>94071740362</v>
      </c>
      <c r="I441" s="10" t="s">
        <v>1261</v>
      </c>
      <c r="J441" s="21">
        <f>_xlfn.IFNA(VLOOKUP($H441,'Condomini resident'!$B:$C,1,0),"DA CONTROLLARE")</f>
        <v>94071740362</v>
      </c>
      <c r="K441" s="11" t="str">
        <f>_xlfn.IFNA(VLOOKUP($H441,'Condomini resident'!$B:$C,2,0),"")</f>
        <v>RUA PIOPPA</v>
      </c>
    </row>
    <row r="442" spans="1:11" x14ac:dyDescent="0.25">
      <c r="A442" s="8" t="s">
        <v>2068</v>
      </c>
      <c r="B442" s="9" t="s">
        <v>2069</v>
      </c>
      <c r="C442" s="9" t="s">
        <v>6674</v>
      </c>
      <c r="D442" s="9" t="s">
        <v>6797</v>
      </c>
      <c r="E442" s="9" t="s">
        <v>23</v>
      </c>
      <c r="F442" s="9" t="s">
        <v>24</v>
      </c>
      <c r="G442" s="9" t="s">
        <v>2071</v>
      </c>
      <c r="H442" s="9">
        <v>80016300362</v>
      </c>
      <c r="I442" s="10" t="s">
        <v>2069</v>
      </c>
      <c r="J442" s="21">
        <f>_xlfn.IFNA(VLOOKUP($H442,'Condomini resident'!$B:$C,1,0),"DA CONTROLLARE")</f>
        <v>80016300362</v>
      </c>
      <c r="K442" s="11" t="str">
        <f>_xlfn.IFNA(VLOOKUP($H442,'Condomini resident'!$B:$C,2,0),"")</f>
        <v>RUFFINI 44</v>
      </c>
    </row>
    <row r="443" spans="1:11" x14ac:dyDescent="0.25">
      <c r="A443" s="8" t="s">
        <v>1301</v>
      </c>
      <c r="B443" s="9" t="s">
        <v>1302</v>
      </c>
      <c r="C443" s="9" t="s">
        <v>7122</v>
      </c>
      <c r="D443" s="9" t="s">
        <v>6775</v>
      </c>
      <c r="E443" s="9" t="s">
        <v>23</v>
      </c>
      <c r="F443" s="9" t="s">
        <v>24</v>
      </c>
      <c r="G443" s="9" t="s">
        <v>1304</v>
      </c>
      <c r="H443" s="9">
        <v>94012480367</v>
      </c>
      <c r="I443" s="10" t="s">
        <v>1302</v>
      </c>
      <c r="J443" s="21">
        <f>_xlfn.IFNA(VLOOKUP($H443,'Condomini resident'!$B:$C,1,0),"DA CONTROLLARE")</f>
        <v>94012480367</v>
      </c>
      <c r="K443" s="11" t="str">
        <f>_xlfn.IFNA(VLOOKUP($H443,'Condomini resident'!$B:$C,2,0),"")</f>
        <v>S.AGOSTINO</v>
      </c>
    </row>
    <row r="444" spans="1:11" x14ac:dyDescent="0.25">
      <c r="A444" s="8" t="s">
        <v>3647</v>
      </c>
      <c r="B444" s="9" t="s">
        <v>119</v>
      </c>
      <c r="C444" s="9" t="s">
        <v>7123</v>
      </c>
      <c r="D444" s="9" t="s">
        <v>7109</v>
      </c>
      <c r="E444" s="9" t="s">
        <v>23</v>
      </c>
      <c r="F444" s="9" t="s">
        <v>24</v>
      </c>
      <c r="G444" s="9" t="s">
        <v>121</v>
      </c>
      <c r="H444" s="9">
        <v>94091230360</v>
      </c>
      <c r="I444" s="10" t="s">
        <v>119</v>
      </c>
      <c r="J444" s="21">
        <f>_xlfn.IFNA(VLOOKUP($H444,'Condomini resident'!$B:$C,1,0),"DA CONTROLLARE")</f>
        <v>94091230360</v>
      </c>
      <c r="K444" s="11" t="str">
        <f>_xlfn.IFNA(VLOOKUP($H444,'Condomini resident'!$B:$C,2,0),"")</f>
        <v>S.FAUSTINO 2</v>
      </c>
    </row>
    <row r="445" spans="1:11" x14ac:dyDescent="0.25">
      <c r="A445" s="8" t="s">
        <v>118</v>
      </c>
      <c r="B445" s="9" t="s">
        <v>119</v>
      </c>
      <c r="C445" s="9" t="s">
        <v>7105</v>
      </c>
      <c r="D445" s="9" t="s">
        <v>7018</v>
      </c>
      <c r="E445" s="9" t="s">
        <v>23</v>
      </c>
      <c r="F445" s="9" t="s">
        <v>24</v>
      </c>
      <c r="G445" s="9" t="s">
        <v>121</v>
      </c>
      <c r="H445" s="9">
        <v>94091230360</v>
      </c>
      <c r="I445" s="10" t="s">
        <v>119</v>
      </c>
      <c r="J445" s="21">
        <f>_xlfn.IFNA(VLOOKUP($H445,'Condomini resident'!$B:$C,1,0),"DA CONTROLLARE")</f>
        <v>94091230360</v>
      </c>
      <c r="K445" s="11" t="str">
        <f>_xlfn.IFNA(VLOOKUP($H445,'Condomini resident'!$B:$C,2,0),"")</f>
        <v>S.FAUSTINO 2</v>
      </c>
    </row>
    <row r="446" spans="1:11" x14ac:dyDescent="0.25">
      <c r="A446" s="8" t="s">
        <v>556</v>
      </c>
      <c r="B446" s="9" t="s">
        <v>557</v>
      </c>
      <c r="C446" s="9" t="s">
        <v>6894</v>
      </c>
      <c r="D446" s="9" t="s">
        <v>6797</v>
      </c>
      <c r="E446" s="9" t="s">
        <v>23</v>
      </c>
      <c r="F446" s="9" t="s">
        <v>24</v>
      </c>
      <c r="G446" s="9" t="s">
        <v>559</v>
      </c>
      <c r="H446" s="9">
        <v>94037670364</v>
      </c>
      <c r="I446" s="10" t="s">
        <v>557</v>
      </c>
      <c r="J446" s="21">
        <f>_xlfn.IFNA(VLOOKUP($H446,'Condomini resident'!$B:$C,1,0),"DA CONTROLLARE")</f>
        <v>94037670364</v>
      </c>
      <c r="K446" s="11" t="str">
        <f>_xlfn.IFNA(VLOOKUP($H446,'Condomini resident'!$B:$C,2,0),"")</f>
        <v>MARIANINI</v>
      </c>
    </row>
    <row r="447" spans="1:11" x14ac:dyDescent="0.25">
      <c r="A447" s="8" t="s">
        <v>3158</v>
      </c>
      <c r="B447" s="9" t="s">
        <v>3159</v>
      </c>
      <c r="C447" s="9" t="s">
        <v>7124</v>
      </c>
      <c r="D447" s="9" t="s">
        <v>7125</v>
      </c>
      <c r="E447" s="9" t="s">
        <v>1826</v>
      </c>
      <c r="F447" s="9" t="s">
        <v>24</v>
      </c>
      <c r="G447" s="9" t="s">
        <v>3161</v>
      </c>
      <c r="H447" s="9">
        <v>94127500364</v>
      </c>
      <c r="I447" s="10" t="s">
        <v>3159</v>
      </c>
      <c r="J447" s="21">
        <f>_xlfn.IFNA(VLOOKUP($H447,'Condomini resident'!$B:$C,1,0),"DA CONTROLLARE")</f>
        <v>94127500364</v>
      </c>
      <c r="K447" s="11" t="str">
        <f>_xlfn.IFNA(VLOOKUP($H447,'Condomini resident'!$B:$C,2,0),"")</f>
        <v>S.MARIA ROTONDA  LOTTO 2</v>
      </c>
    </row>
    <row r="448" spans="1:11" x14ac:dyDescent="0.25">
      <c r="A448" s="8" t="s">
        <v>2267</v>
      </c>
      <c r="B448" s="9" t="s">
        <v>2268</v>
      </c>
      <c r="C448" s="9" t="s">
        <v>7042</v>
      </c>
      <c r="D448" s="9" t="s">
        <v>6671</v>
      </c>
      <c r="E448" s="9" t="s">
        <v>23</v>
      </c>
      <c r="F448" s="9" t="s">
        <v>24</v>
      </c>
      <c r="G448" s="9" t="s">
        <v>2270</v>
      </c>
      <c r="H448" s="9">
        <v>94018280365</v>
      </c>
      <c r="I448" s="10" t="s">
        <v>2268</v>
      </c>
      <c r="J448" s="21">
        <f>_xlfn.IFNA(VLOOKUP($H448,'Condomini resident'!$B:$C,1,0),"DA CONTROLLARE")</f>
        <v>94018280365</v>
      </c>
      <c r="K448" s="11" t="str">
        <f>_xlfn.IFNA(VLOOKUP($H448,'Condomini resident'!$B:$C,2,0),"")</f>
        <v>DEL MONTE</v>
      </c>
    </row>
    <row r="449" spans="1:11" x14ac:dyDescent="0.25">
      <c r="A449" s="8" t="s">
        <v>2816</v>
      </c>
      <c r="B449" s="9" t="s">
        <v>2817</v>
      </c>
      <c r="C449" s="9" t="s">
        <v>7126</v>
      </c>
      <c r="D449" s="9" t="s">
        <v>6823</v>
      </c>
      <c r="E449" s="9" t="s">
        <v>23</v>
      </c>
      <c r="F449" s="9" t="s">
        <v>24</v>
      </c>
      <c r="G449" s="9" t="s">
        <v>2819</v>
      </c>
      <c r="H449" s="9">
        <v>94105320363</v>
      </c>
      <c r="I449" s="10" t="s">
        <v>2817</v>
      </c>
      <c r="J449" s="21">
        <f>_xlfn.IFNA(VLOOKUP($H449,'Condomini resident'!$B:$C,1,0),"DA CONTROLLARE")</f>
        <v>94105320363</v>
      </c>
      <c r="K449" s="11" t="str">
        <f>_xlfn.IFNA(VLOOKUP($H449,'Condomini resident'!$B:$C,2,0),"")</f>
        <v>SABRINA</v>
      </c>
    </row>
    <row r="450" spans="1:11" x14ac:dyDescent="0.25">
      <c r="A450" s="8" t="s">
        <v>3517</v>
      </c>
      <c r="B450" s="9" t="s">
        <v>3518</v>
      </c>
      <c r="C450" s="9" t="s">
        <v>6773</v>
      </c>
      <c r="D450" s="9" t="s">
        <v>6629</v>
      </c>
      <c r="E450" s="9" t="s">
        <v>23</v>
      </c>
      <c r="F450" s="9" t="s">
        <v>24</v>
      </c>
      <c r="G450" s="9" t="s">
        <v>3520</v>
      </c>
      <c r="H450" s="9">
        <v>94022890365</v>
      </c>
      <c r="I450" s="10" t="s">
        <v>3518</v>
      </c>
      <c r="J450" s="21">
        <f>_xlfn.IFNA(VLOOKUP($H450,'Condomini resident'!$B:$C,1,0),"DA CONTROLLARE")</f>
        <v>94022890365</v>
      </c>
      <c r="K450" s="11" t="str">
        <f>_xlfn.IFNA(VLOOKUP($H450,'Condomini resident'!$B:$C,2,0),"")</f>
        <v>NOVANTUNO</v>
      </c>
    </row>
    <row r="451" spans="1:11" x14ac:dyDescent="0.25">
      <c r="A451" s="8" t="s">
        <v>3275</v>
      </c>
      <c r="B451" s="9" t="s">
        <v>3276</v>
      </c>
      <c r="C451" s="9" t="s">
        <v>6773</v>
      </c>
      <c r="D451" s="9" t="s">
        <v>6854</v>
      </c>
      <c r="E451" s="9" t="s">
        <v>23</v>
      </c>
      <c r="F451" s="9" t="s">
        <v>24</v>
      </c>
      <c r="G451" s="9" t="s">
        <v>3278</v>
      </c>
      <c r="H451" s="9">
        <v>94027760365</v>
      </c>
      <c r="I451" s="10" t="s">
        <v>3276</v>
      </c>
      <c r="J451" s="21">
        <f>_xlfn.IFNA(VLOOKUP($H451,'Condomini resident'!$B:$C,1,0),"DA CONTROLLARE")</f>
        <v>94027760365</v>
      </c>
      <c r="K451" s="11" t="str">
        <f>_xlfn.IFNA(VLOOKUP($H451,'Condomini resident'!$B:$C,2,0),"")</f>
        <v>SAFFI 23</v>
      </c>
    </row>
    <row r="452" spans="1:11" x14ac:dyDescent="0.25">
      <c r="A452" s="8" t="s">
        <v>1921</v>
      </c>
      <c r="B452" s="9" t="s">
        <v>1922</v>
      </c>
      <c r="C452" s="9" t="s">
        <v>6773</v>
      </c>
      <c r="D452" s="9" t="s">
        <v>6775</v>
      </c>
      <c r="E452" s="9" t="s">
        <v>23</v>
      </c>
      <c r="F452" s="9" t="s">
        <v>24</v>
      </c>
      <c r="G452" s="9" t="s">
        <v>1924</v>
      </c>
      <c r="H452" s="9">
        <v>94022630365</v>
      </c>
      <c r="I452" s="10" t="s">
        <v>1922</v>
      </c>
      <c r="J452" s="21">
        <f>_xlfn.IFNA(VLOOKUP($H452,'Condomini resident'!$B:$C,1,0),"DA CONTROLLARE")</f>
        <v>94022630365</v>
      </c>
      <c r="K452" s="11" t="str">
        <f>_xlfn.IFNA(VLOOKUP($H452,'Condomini resident'!$B:$C,2,0),"")</f>
        <v>SAFFI</v>
      </c>
    </row>
    <row r="453" spans="1:11" x14ac:dyDescent="0.25">
      <c r="A453" s="8" t="s">
        <v>3997</v>
      </c>
      <c r="B453" s="9" t="s">
        <v>3998</v>
      </c>
      <c r="C453" s="9" t="s">
        <v>6754</v>
      </c>
      <c r="D453" s="9" t="s">
        <v>6760</v>
      </c>
      <c r="E453" s="9" t="s">
        <v>23</v>
      </c>
      <c r="F453" s="9" t="s">
        <v>24</v>
      </c>
      <c r="G453" s="9" t="s">
        <v>4000</v>
      </c>
      <c r="H453" s="9">
        <v>94130300364</v>
      </c>
      <c r="I453" s="10" t="s">
        <v>3998</v>
      </c>
      <c r="J453" s="21">
        <f>_xlfn.IFNA(VLOOKUP($H453,'Condomini resident'!$B:$C,1,0),"DA CONTROLLARE")</f>
        <v>94130300364</v>
      </c>
      <c r="K453" s="11" t="str">
        <f>_xlfn.IFNA(VLOOKUP($H453,'Condomini resident'!$B:$C,2,0),"")</f>
        <v>S.GEMINIANO 2</v>
      </c>
    </row>
    <row r="454" spans="1:11" x14ac:dyDescent="0.25">
      <c r="A454" s="8" t="s">
        <v>3106</v>
      </c>
      <c r="B454" s="9" t="s">
        <v>3107</v>
      </c>
      <c r="C454" s="9" t="s">
        <v>7127</v>
      </c>
      <c r="D454" s="9" t="s">
        <v>6680</v>
      </c>
      <c r="E454" s="9" t="s">
        <v>23</v>
      </c>
      <c r="F454" s="9" t="s">
        <v>24</v>
      </c>
      <c r="G454" s="9" t="s">
        <v>3109</v>
      </c>
      <c r="H454" s="9">
        <v>94096620367</v>
      </c>
      <c r="I454" s="10" t="s">
        <v>3107</v>
      </c>
      <c r="J454" s="21">
        <f>_xlfn.IFNA(VLOOKUP($H454,'Condomini resident'!$B:$C,1,0),"DA CONTROLLARE")</f>
        <v>94096620367</v>
      </c>
      <c r="K454" s="11" t="str">
        <f>_xlfn.IFNA(VLOOKUP($H454,'Condomini resident'!$B:$C,2,0),"")</f>
        <v>S.GIOVANNI BOSCO 42-44</v>
      </c>
    </row>
    <row r="455" spans="1:11" x14ac:dyDescent="0.25">
      <c r="A455" s="8" t="s">
        <v>3418</v>
      </c>
      <c r="B455" s="9" t="s">
        <v>3419</v>
      </c>
      <c r="C455" s="9" t="s">
        <v>7128</v>
      </c>
      <c r="D455" s="9" t="s">
        <v>6837</v>
      </c>
      <c r="E455" s="9" t="s">
        <v>23</v>
      </c>
      <c r="F455" s="9" t="s">
        <v>24</v>
      </c>
      <c r="G455" s="9" t="s">
        <v>3421</v>
      </c>
      <c r="H455" s="9">
        <v>94067880362</v>
      </c>
      <c r="I455" s="10" t="s">
        <v>3419</v>
      </c>
      <c r="J455" s="21" t="str">
        <f>_xlfn.IFNA(VLOOKUP($H455,'Condomini resident'!$B:$C,1,0),"DA CONTROLLARE")</f>
        <v>DA CONTROLLARE</v>
      </c>
      <c r="K455" s="11" t="str">
        <f>_xlfn.IFNA(VLOOKUP($H455,'Condomini resident'!$B:$C,2,0),"")</f>
        <v/>
      </c>
    </row>
    <row r="456" spans="1:11" x14ac:dyDescent="0.25">
      <c r="A456" s="8" t="s">
        <v>3734</v>
      </c>
      <c r="B456" s="9" t="s">
        <v>3735</v>
      </c>
      <c r="C456" s="9" t="s">
        <v>7129</v>
      </c>
      <c r="D456" s="9" t="s">
        <v>6711</v>
      </c>
      <c r="E456" s="9" t="s">
        <v>265</v>
      </c>
      <c r="F456" s="9" t="s">
        <v>24</v>
      </c>
      <c r="G456" s="9" t="s">
        <v>3737</v>
      </c>
      <c r="H456" s="9">
        <v>94118460362</v>
      </c>
      <c r="I456" s="10" t="s">
        <v>3735</v>
      </c>
      <c r="J456" s="21">
        <f>_xlfn.IFNA(VLOOKUP($H456,'Condomini resident'!$B:$C,1,0),"DA CONTROLLARE")</f>
        <v>94118460362</v>
      </c>
      <c r="K456" s="11" t="str">
        <f>_xlfn.IFNA(VLOOKUP($H456,'Condomini resident'!$B:$C,2,0),"")</f>
        <v>SAN PIO</v>
      </c>
    </row>
    <row r="457" spans="1:11" x14ac:dyDescent="0.25">
      <c r="A457" s="8" t="s">
        <v>3754</v>
      </c>
      <c r="B457" s="9" t="s">
        <v>3755</v>
      </c>
      <c r="C457" s="9" t="s">
        <v>7130</v>
      </c>
      <c r="D457" s="9" t="s">
        <v>7109</v>
      </c>
      <c r="E457" s="9" t="s">
        <v>23</v>
      </c>
      <c r="F457" s="9" t="s">
        <v>24</v>
      </c>
      <c r="G457" s="9" t="s">
        <v>3757</v>
      </c>
      <c r="H457" s="9">
        <v>94084140360</v>
      </c>
      <c r="I457" s="10" t="s">
        <v>3755</v>
      </c>
      <c r="J457" s="21">
        <f>_xlfn.IFNA(VLOOKUP($H457,'Condomini resident'!$B:$C,1,0),"DA CONTROLLARE")</f>
        <v>94084140360</v>
      </c>
      <c r="K457" s="11" t="str">
        <f>_xlfn.IFNA(VLOOKUP($H457,'Condomini resident'!$B:$C,2,0),"")</f>
        <v>SANGALLO</v>
      </c>
    </row>
    <row r="458" spans="1:11" x14ac:dyDescent="0.25">
      <c r="A458" s="8" t="s">
        <v>1866</v>
      </c>
      <c r="B458" s="9" t="s">
        <v>1867</v>
      </c>
      <c r="C458" s="9" t="s">
        <v>7050</v>
      </c>
      <c r="D458" s="9" t="s">
        <v>7131</v>
      </c>
      <c r="E458" s="9" t="s">
        <v>23</v>
      </c>
      <c r="F458" s="9" t="s">
        <v>24</v>
      </c>
      <c r="G458" s="9" t="s">
        <v>1869</v>
      </c>
      <c r="H458" s="9">
        <v>94027860363</v>
      </c>
      <c r="I458" s="10" t="s">
        <v>1867</v>
      </c>
      <c r="J458" s="21">
        <f>_xlfn.IFNA(VLOOKUP($H458,'Condomini resident'!$B:$C,1,0),"DA CONTROLLARE")</f>
        <v>94027860363</v>
      </c>
      <c r="K458" s="11" t="str">
        <f>_xlfn.IFNA(VLOOKUP($H458,'Condomini resident'!$B:$C,2,0),"")</f>
        <v>SANTHIA'</v>
      </c>
    </row>
    <row r="459" spans="1:11" x14ac:dyDescent="0.25">
      <c r="A459" s="8" t="s">
        <v>2650</v>
      </c>
      <c r="B459" s="9" t="s">
        <v>2651</v>
      </c>
      <c r="C459" s="9" t="s">
        <v>7050</v>
      </c>
      <c r="D459" s="9" t="s">
        <v>6791</v>
      </c>
      <c r="E459" s="9" t="s">
        <v>23</v>
      </c>
      <c r="F459" s="9" t="s">
        <v>24</v>
      </c>
      <c r="G459" s="9" t="s">
        <v>2653</v>
      </c>
      <c r="H459" s="9">
        <v>94112960367</v>
      </c>
      <c r="I459" s="10" t="s">
        <v>2651</v>
      </c>
      <c r="J459" s="21">
        <f>_xlfn.IFNA(VLOOKUP($H459,'Condomini resident'!$B:$C,1,0),"DA CONTROLLARE")</f>
        <v>94112960367</v>
      </c>
      <c r="K459" s="11" t="str">
        <f>_xlfn.IFNA(VLOOKUP($H459,'Condomini resident'!$B:$C,2,0),"")</f>
        <v>SANTHIA' 20</v>
      </c>
    </row>
    <row r="460" spans="1:11" x14ac:dyDescent="0.25">
      <c r="A460" s="8" t="s">
        <v>361</v>
      </c>
      <c r="B460" s="9" t="s">
        <v>362</v>
      </c>
      <c r="C460" s="9" t="s">
        <v>7132</v>
      </c>
      <c r="D460" s="9" t="s">
        <v>7133</v>
      </c>
      <c r="E460" s="9" t="s">
        <v>23</v>
      </c>
      <c r="F460" s="9" t="s">
        <v>24</v>
      </c>
      <c r="G460" s="9" t="s">
        <v>364</v>
      </c>
      <c r="H460" s="9">
        <v>94150420365</v>
      </c>
      <c r="I460" s="10" t="s">
        <v>362</v>
      </c>
      <c r="J460" s="21">
        <f>_xlfn.IFNA(VLOOKUP($H460,'Condomini resident'!$B:$C,1,0),"DA CONTROLLARE")</f>
        <v>94150420365</v>
      </c>
      <c r="K460" s="11" t="str">
        <f>_xlfn.IFNA(VLOOKUP($H460,'Condomini resident'!$B:$C,2,0),"")</f>
        <v>SATURNO</v>
      </c>
    </row>
    <row r="461" spans="1:11" x14ac:dyDescent="0.25">
      <c r="A461" s="8" t="s">
        <v>4369</v>
      </c>
      <c r="B461" s="9" t="s">
        <v>4370</v>
      </c>
      <c r="C461" s="9" t="s">
        <v>6861</v>
      </c>
      <c r="D461" s="9" t="s">
        <v>6795</v>
      </c>
      <c r="E461" s="9" t="s">
        <v>23</v>
      </c>
      <c r="F461" s="9" t="s">
        <v>24</v>
      </c>
      <c r="G461" s="9" t="s">
        <v>778</v>
      </c>
      <c r="H461" s="9">
        <v>94006790367</v>
      </c>
      <c r="I461" s="10" t="s">
        <v>4370</v>
      </c>
      <c r="J461" s="21">
        <f>_xlfn.IFNA(VLOOKUP($H461,'Condomini resident'!$B:$C,1,0),"DA CONTROLLARE")</f>
        <v>94006790367</v>
      </c>
      <c r="K461" s="11" t="str">
        <f>_xlfn.IFNA(VLOOKUP($H461,'Condomini resident'!$B:$C,2,0),"")</f>
        <v>CUCCHIARI 171</v>
      </c>
    </row>
    <row r="462" spans="1:11" x14ac:dyDescent="0.25">
      <c r="A462" s="8" t="s">
        <v>4400</v>
      </c>
      <c r="B462" s="9" t="s">
        <v>4401</v>
      </c>
      <c r="C462" s="9" t="s">
        <v>6758</v>
      </c>
      <c r="D462" s="9" t="s">
        <v>6755</v>
      </c>
      <c r="E462" s="9" t="s">
        <v>23</v>
      </c>
      <c r="F462" s="9" t="s">
        <v>24</v>
      </c>
      <c r="G462" s="9" t="s">
        <v>4403</v>
      </c>
      <c r="H462" s="9">
        <v>94020380369</v>
      </c>
      <c r="I462" s="10" t="s">
        <v>4401</v>
      </c>
      <c r="J462" s="21">
        <f>_xlfn.IFNA(VLOOKUP($H462,'Condomini resident'!$B:$C,1,0),"DA CONTROLLARE")</f>
        <v>94020380369</v>
      </c>
      <c r="K462" s="11" t="str">
        <f>_xlfn.IFNA(VLOOKUP($H462,'Condomini resident'!$B:$C,2,0),"")</f>
        <v>6 VILLE</v>
      </c>
    </row>
    <row r="463" spans="1:11" x14ac:dyDescent="0.25">
      <c r="A463" s="8" t="s">
        <v>3509</v>
      </c>
      <c r="B463" s="9" t="s">
        <v>3510</v>
      </c>
      <c r="C463" s="9" t="s">
        <v>7134</v>
      </c>
      <c r="D463" s="9" t="s">
        <v>6789</v>
      </c>
      <c r="E463" s="9" t="s">
        <v>23</v>
      </c>
      <c r="F463" s="9" t="s">
        <v>24</v>
      </c>
      <c r="G463" s="9" t="s">
        <v>3512</v>
      </c>
      <c r="H463" s="9">
        <v>94013870368</v>
      </c>
      <c r="I463" s="10" t="s">
        <v>3510</v>
      </c>
      <c r="J463" s="21">
        <f>_xlfn.IFNA(VLOOKUP($H463,'Condomini resident'!$B:$C,1,0),"DA CONTROLLARE")</f>
        <v>94013870368</v>
      </c>
      <c r="K463" s="11" t="str">
        <f>_xlfn.IFNA(VLOOKUP($H463,'Condomini resident'!$B:$C,2,0),"")</f>
        <v>SELMI</v>
      </c>
    </row>
    <row r="464" spans="1:11" x14ac:dyDescent="0.25">
      <c r="A464" s="8" t="s">
        <v>1422</v>
      </c>
      <c r="B464" s="9" t="s">
        <v>1423</v>
      </c>
      <c r="C464" s="9" t="s">
        <v>7105</v>
      </c>
      <c r="D464" s="9" t="s">
        <v>6736</v>
      </c>
      <c r="E464" s="9" t="s">
        <v>23</v>
      </c>
      <c r="F464" s="9" t="s">
        <v>24</v>
      </c>
      <c r="G464" s="9" t="s">
        <v>1425</v>
      </c>
      <c r="H464" s="9">
        <v>94107170360</v>
      </c>
      <c r="I464" s="10" t="s">
        <v>1423</v>
      </c>
      <c r="J464" s="21">
        <f>_xlfn.IFNA(VLOOKUP($H464,'Condomini resident'!$B:$C,1,0),"DA CONTROLLARE")</f>
        <v>94107170360</v>
      </c>
      <c r="K464" s="11" t="str">
        <f>_xlfn.IFNA(VLOOKUP($H464,'Condomini resident'!$B:$C,2,0),"")</f>
        <v>SERAFINO</v>
      </c>
    </row>
    <row r="465" spans="1:11" x14ac:dyDescent="0.25">
      <c r="A465" s="8" t="s">
        <v>1198</v>
      </c>
      <c r="B465" s="9" t="s">
        <v>1199</v>
      </c>
      <c r="C465" s="9" t="s">
        <v>7135</v>
      </c>
      <c r="D465" s="9" t="s">
        <v>6636</v>
      </c>
      <c r="E465" s="9" t="s">
        <v>265</v>
      </c>
      <c r="F465" s="9" t="s">
        <v>24</v>
      </c>
      <c r="G465" s="9" t="s">
        <v>1201</v>
      </c>
      <c r="H465" s="9">
        <v>94075040363</v>
      </c>
      <c r="I465" s="10" t="s">
        <v>1199</v>
      </c>
      <c r="J465" s="21">
        <f>_xlfn.IFNA(VLOOKUP($H465,'Condomini resident'!$B:$C,1,0),"DA CONTROLLARE")</f>
        <v>94075040363</v>
      </c>
      <c r="K465" s="11" t="str">
        <f>_xlfn.IFNA(VLOOKUP($H465,'Condomini resident'!$B:$C,2,0),"")</f>
        <v>SERENELLA</v>
      </c>
    </row>
    <row r="466" spans="1:11" x14ac:dyDescent="0.25">
      <c r="A466" s="8" t="s">
        <v>3166</v>
      </c>
      <c r="B466" s="9" t="s">
        <v>3167</v>
      </c>
      <c r="C466" s="9" t="s">
        <v>7136</v>
      </c>
      <c r="D466" s="9" t="s">
        <v>6636</v>
      </c>
      <c r="E466" s="9" t="s">
        <v>265</v>
      </c>
      <c r="F466" s="9" t="s">
        <v>24</v>
      </c>
      <c r="G466" s="9" t="s">
        <v>3169</v>
      </c>
      <c r="H466" s="9">
        <v>94117440365</v>
      </c>
      <c r="I466" s="10" t="s">
        <v>3167</v>
      </c>
      <c r="J466" s="21">
        <f>_xlfn.IFNA(VLOOKUP($H466,'Condomini resident'!$B:$C,1,0),"DA CONTROLLARE")</f>
        <v>94117440365</v>
      </c>
      <c r="K466" s="11" t="str">
        <f>_xlfn.IFNA(VLOOKUP($H466,'Condomini resident'!$B:$C,2,0),"")</f>
        <v>SETTE NANI</v>
      </c>
    </row>
    <row r="467" spans="1:11" x14ac:dyDescent="0.25">
      <c r="A467" s="8" t="s">
        <v>6093</v>
      </c>
      <c r="B467" s="9" t="s">
        <v>6094</v>
      </c>
      <c r="C467" s="9" t="s">
        <v>7137</v>
      </c>
      <c r="D467" s="9" t="s">
        <v>6867</v>
      </c>
      <c r="E467" s="9" t="s">
        <v>23</v>
      </c>
      <c r="F467" s="9" t="s">
        <v>24</v>
      </c>
      <c r="G467" s="9" t="s">
        <v>6096</v>
      </c>
      <c r="H467" s="9">
        <v>94035660367</v>
      </c>
      <c r="I467" s="10" t="s">
        <v>6094</v>
      </c>
      <c r="J467" s="21">
        <f>_xlfn.IFNA(VLOOKUP($H467,'Condomini resident'!$B:$C,1,0),"DA CONTROLLARE")</f>
        <v>94035660367</v>
      </c>
      <c r="K467" s="11" t="str">
        <f>_xlfn.IFNA(VLOOKUP($H467,'Condomini resident'!$B:$C,2,0),"")</f>
        <v>SGARZERIA</v>
      </c>
    </row>
    <row r="468" spans="1:11" x14ac:dyDescent="0.25">
      <c r="A468" s="8" t="s">
        <v>289</v>
      </c>
      <c r="B468" s="9" t="s">
        <v>290</v>
      </c>
      <c r="C468" s="9" t="s">
        <v>7138</v>
      </c>
      <c r="D468" s="9" t="s">
        <v>6757</v>
      </c>
      <c r="E468" s="9" t="s">
        <v>23</v>
      </c>
      <c r="F468" s="9" t="s">
        <v>24</v>
      </c>
      <c r="G468" s="9" t="s">
        <v>292</v>
      </c>
      <c r="H468" s="9">
        <v>94169390369</v>
      </c>
      <c r="I468" s="10" t="s">
        <v>290</v>
      </c>
      <c r="J468" s="21">
        <f>_xlfn.IFNA(VLOOKUP($H468,'Condomini resident'!$B:$C,1,0),"DA CONTROLLARE")</f>
        <v>94169390369</v>
      </c>
      <c r="K468" s="11" t="str">
        <f>_xlfn.IFNA(VLOOKUP($H468,'Condomini resident'!$B:$C,2,0),"")</f>
        <v>SIENA</v>
      </c>
    </row>
    <row r="469" spans="1:11" x14ac:dyDescent="0.25">
      <c r="A469" s="8" t="s">
        <v>802</v>
      </c>
      <c r="B469" s="9" t="s">
        <v>803</v>
      </c>
      <c r="C469" s="9" t="s">
        <v>6702</v>
      </c>
      <c r="D469" s="9" t="s">
        <v>6703</v>
      </c>
      <c r="E469" s="9" t="s">
        <v>23</v>
      </c>
      <c r="F469" s="9" t="s">
        <v>24</v>
      </c>
      <c r="G469" s="9" t="s">
        <v>805</v>
      </c>
      <c r="H469" s="9">
        <v>94037280362</v>
      </c>
      <c r="I469" s="10" t="s">
        <v>803</v>
      </c>
      <c r="J469" s="21">
        <f>_xlfn.IFNA(VLOOKUP($H469,'Condomini resident'!$B:$C,1,0),"DA CONTROLLARE")</f>
        <v>94037280362</v>
      </c>
      <c r="K469" s="11" t="str">
        <f>_xlfn.IFNA(VLOOKUP($H469,'Condomini resident'!$B:$C,2,0),"")</f>
        <v>SMERALDO A</v>
      </c>
    </row>
    <row r="470" spans="1:11" x14ac:dyDescent="0.25">
      <c r="A470" s="8" t="s">
        <v>1385</v>
      </c>
      <c r="B470" s="9" t="s">
        <v>1386</v>
      </c>
      <c r="C470" s="9" t="s">
        <v>7139</v>
      </c>
      <c r="D470" s="9" t="s">
        <v>6634</v>
      </c>
      <c r="E470" s="9" t="s">
        <v>23</v>
      </c>
      <c r="F470" s="9" t="s">
        <v>24</v>
      </c>
      <c r="G470" s="9" t="s">
        <v>1388</v>
      </c>
      <c r="H470" s="9">
        <v>94079710367</v>
      </c>
      <c r="I470" s="10" t="s">
        <v>1386</v>
      </c>
      <c r="J470" s="21">
        <f>_xlfn.IFNA(VLOOKUP($H470,'Condomini resident'!$B:$C,1,0),"DA CONTROLLARE")</f>
        <v>94079710367</v>
      </c>
      <c r="K470" s="11" t="str">
        <f>_xlfn.IFNA(VLOOKUP($H470,'Condomini resident'!$B:$C,2,0),"")</f>
        <v>SOLE</v>
      </c>
    </row>
    <row r="471" spans="1:11" x14ac:dyDescent="0.25">
      <c r="A471" s="8" t="s">
        <v>150</v>
      </c>
      <c r="B471" s="9" t="s">
        <v>151</v>
      </c>
      <c r="C471" s="9" t="s">
        <v>6705</v>
      </c>
      <c r="D471" s="9" t="s">
        <v>6706</v>
      </c>
      <c r="E471" s="9" t="s">
        <v>23</v>
      </c>
      <c r="F471" s="9" t="s">
        <v>24</v>
      </c>
      <c r="G471" s="9" t="s">
        <v>153</v>
      </c>
      <c r="H471" s="9">
        <v>94002220369</v>
      </c>
      <c r="I471" s="10" t="s">
        <v>151</v>
      </c>
      <c r="J471" s="21">
        <f>_xlfn.IFNA(VLOOKUP($H471,'Condomini resident'!$B:$C,1,0),"DA CONTROLLARE")</f>
        <v>94002220369</v>
      </c>
      <c r="K471" s="11" t="str">
        <f>_xlfn.IFNA(VLOOKUP($H471,'Condomini resident'!$B:$C,2,0),"")</f>
        <v>SOLE B</v>
      </c>
    </row>
    <row r="472" spans="1:11" x14ac:dyDescent="0.25">
      <c r="A472" s="8" t="s">
        <v>7140</v>
      </c>
      <c r="B472" s="9" t="s">
        <v>7141</v>
      </c>
      <c r="C472" s="9" t="s">
        <v>6705</v>
      </c>
      <c r="D472" s="9" t="s">
        <v>6706</v>
      </c>
      <c r="E472" s="9" t="s">
        <v>23</v>
      </c>
      <c r="F472" s="9" t="s">
        <v>24</v>
      </c>
      <c r="G472" s="9" t="s">
        <v>7142</v>
      </c>
      <c r="H472" s="9">
        <v>1213</v>
      </c>
      <c r="I472" s="10" t="s">
        <v>7141</v>
      </c>
      <c r="J472" s="21" t="str">
        <f>_xlfn.IFNA(VLOOKUP($H472,'Condomini resident'!$B:$C,1,0),"DA CONTROLLARE")</f>
        <v>DA CONTROLLARE</v>
      </c>
      <c r="K472" s="11" t="str">
        <f>_xlfn.IFNA(VLOOKUP($H472,'Condomini resident'!$B:$C,2,0),"")</f>
        <v/>
      </c>
    </row>
    <row r="473" spans="1:11" x14ac:dyDescent="0.25">
      <c r="A473" s="8" t="s">
        <v>1929</v>
      </c>
      <c r="B473" s="9" t="s">
        <v>1930</v>
      </c>
      <c r="C473" s="9" t="s">
        <v>6708</v>
      </c>
      <c r="D473" s="9" t="s">
        <v>6709</v>
      </c>
      <c r="E473" s="9" t="s">
        <v>23</v>
      </c>
      <c r="F473" s="9" t="s">
        <v>24</v>
      </c>
      <c r="G473" s="9" t="s">
        <v>1932</v>
      </c>
      <c r="H473" s="9">
        <v>94008990361</v>
      </c>
      <c r="I473" s="10" t="s">
        <v>1930</v>
      </c>
      <c r="J473" s="21">
        <f>_xlfn.IFNA(VLOOKUP($H473,'Condomini resident'!$B:$C,1,0),"DA CONTROLLARE")</f>
        <v>94008990361</v>
      </c>
      <c r="K473" s="11" t="str">
        <f>_xlfn.IFNA(VLOOKUP($H473,'Condomini resident'!$B:$C,2,0),"")</f>
        <v>SOLE UNO</v>
      </c>
    </row>
    <row r="474" spans="1:11" x14ac:dyDescent="0.25">
      <c r="A474" s="8" t="s">
        <v>110</v>
      </c>
      <c r="B474" s="9" t="s">
        <v>111</v>
      </c>
      <c r="C474" s="9" t="s">
        <v>6710</v>
      </c>
      <c r="D474" s="9" t="s">
        <v>6711</v>
      </c>
      <c r="E474" s="9" t="s">
        <v>23</v>
      </c>
      <c r="F474" s="9" t="s">
        <v>24</v>
      </c>
      <c r="G474" s="9" t="s">
        <v>113</v>
      </c>
      <c r="H474" s="9">
        <v>80007060363</v>
      </c>
      <c r="I474" s="10" t="s">
        <v>111</v>
      </c>
      <c r="J474" s="21">
        <f>_xlfn.IFNA(VLOOKUP($H474,'Condomini resident'!$B:$C,1,0),"DA CONTROLLARE")</f>
        <v>80007060363</v>
      </c>
      <c r="K474" s="11" t="str">
        <f>_xlfn.IFNA(VLOOKUP($H474,'Condomini resident'!$B:$C,2,0),"")</f>
        <v>SPALLANZANI</v>
      </c>
    </row>
    <row r="475" spans="1:11" x14ac:dyDescent="0.25">
      <c r="A475" s="8" t="s">
        <v>735</v>
      </c>
      <c r="B475" s="9" t="s">
        <v>736</v>
      </c>
      <c r="C475" s="9" t="s">
        <v>7143</v>
      </c>
      <c r="D475" s="9" t="s">
        <v>7144</v>
      </c>
      <c r="E475" s="9" t="s">
        <v>23</v>
      </c>
      <c r="F475" s="9" t="s">
        <v>24</v>
      </c>
      <c r="G475" s="9" t="s">
        <v>738</v>
      </c>
      <c r="H475" s="9">
        <v>80013340361</v>
      </c>
      <c r="I475" s="10" t="s">
        <v>736</v>
      </c>
      <c r="J475" s="21">
        <f>_xlfn.IFNA(VLOOKUP($H475,'Condomini resident'!$B:$C,1,0),"DA CONTROLLARE")</f>
        <v>80013340361</v>
      </c>
      <c r="K475" s="11" t="str">
        <f>_xlfn.IFNA(VLOOKUP($H475,'Condomini resident'!$B:$C,2,0),"")</f>
        <v>SPOTORNO</v>
      </c>
    </row>
    <row r="476" spans="1:11" x14ac:dyDescent="0.25">
      <c r="A476" s="8" t="s">
        <v>4161</v>
      </c>
      <c r="B476" s="9" t="s">
        <v>736</v>
      </c>
      <c r="C476" s="9" t="s">
        <v>7143</v>
      </c>
      <c r="D476" s="9" t="s">
        <v>7144</v>
      </c>
      <c r="E476" s="9" t="s">
        <v>23</v>
      </c>
      <c r="F476" s="9" t="s">
        <v>24</v>
      </c>
      <c r="G476" s="9" t="s">
        <v>738</v>
      </c>
      <c r="H476" s="9">
        <v>80013340361</v>
      </c>
      <c r="I476" s="10" t="s">
        <v>736</v>
      </c>
      <c r="J476" s="21">
        <f>_xlfn.IFNA(VLOOKUP($H476,'Condomini resident'!$B:$C,1,0),"DA CONTROLLARE")</f>
        <v>80013340361</v>
      </c>
      <c r="K476" s="11" t="str">
        <f>_xlfn.IFNA(VLOOKUP($H476,'Condomini resident'!$B:$C,2,0),"")</f>
        <v>SPOTORNO</v>
      </c>
    </row>
    <row r="477" spans="1:11" x14ac:dyDescent="0.25">
      <c r="A477" s="8" t="s">
        <v>271</v>
      </c>
      <c r="B477" s="9" t="s">
        <v>273</v>
      </c>
      <c r="C477" s="9" t="s">
        <v>7145</v>
      </c>
      <c r="D477" s="9" t="s">
        <v>6775</v>
      </c>
      <c r="E477" s="9" t="s">
        <v>275</v>
      </c>
      <c r="F477" s="9" t="s">
        <v>24</v>
      </c>
      <c r="G477" s="9" t="s">
        <v>276</v>
      </c>
      <c r="H477" s="9">
        <v>94173790364</v>
      </c>
      <c r="I477" s="10" t="s">
        <v>273</v>
      </c>
      <c r="J477" s="21" t="str">
        <f>_xlfn.IFNA(VLOOKUP($H477,'Condomini resident'!$B:$C,1,0),"DA CONTROLLARE")</f>
        <v>DA CONTROLLARE</v>
      </c>
      <c r="K477" s="11" t="str">
        <f>_xlfn.IFNA(VLOOKUP($H477,'Condomini resident'!$B:$C,2,0),"")</f>
        <v/>
      </c>
    </row>
    <row r="478" spans="1:11" x14ac:dyDescent="0.25">
      <c r="A478" s="8" t="s">
        <v>377</v>
      </c>
      <c r="B478" s="9" t="s">
        <v>378</v>
      </c>
      <c r="C478" s="9" t="s">
        <v>7145</v>
      </c>
      <c r="D478" s="9" t="s">
        <v>7146</v>
      </c>
      <c r="E478" s="9" t="s">
        <v>275</v>
      </c>
      <c r="F478" s="9" t="s">
        <v>24</v>
      </c>
      <c r="G478" s="9" t="s">
        <v>380</v>
      </c>
      <c r="H478" s="9">
        <v>94173780365</v>
      </c>
      <c r="I478" s="10" t="s">
        <v>378</v>
      </c>
      <c r="J478" s="21" t="str">
        <f>_xlfn.IFNA(VLOOKUP($H478,'Condomini resident'!$B:$C,1,0),"DA CONTROLLARE")</f>
        <v>DA CONTROLLARE</v>
      </c>
      <c r="K478" s="11" t="str">
        <f>_xlfn.IFNA(VLOOKUP($H478,'Condomini resident'!$B:$C,2,0),"")</f>
        <v/>
      </c>
    </row>
    <row r="479" spans="1:11" x14ac:dyDescent="0.25">
      <c r="A479" s="8" t="s">
        <v>972</v>
      </c>
      <c r="B479" s="9" t="s">
        <v>973</v>
      </c>
      <c r="C479" s="9" t="s">
        <v>6786</v>
      </c>
      <c r="D479" s="9" t="s">
        <v>7147</v>
      </c>
      <c r="E479" s="9" t="s">
        <v>23</v>
      </c>
      <c r="F479" s="9" t="s">
        <v>24</v>
      </c>
      <c r="G479" s="9" t="s">
        <v>975</v>
      </c>
      <c r="H479" s="9">
        <v>94191550360</v>
      </c>
      <c r="I479" s="10" t="s">
        <v>973</v>
      </c>
      <c r="J479" s="21">
        <f>_xlfn.IFNA(VLOOKUP($H479,'Condomini resident'!$B:$C,1,0),"DA CONTROLLARE")</f>
        <v>94191550360</v>
      </c>
      <c r="K479" s="11" t="str">
        <f>_xlfn.IFNA(VLOOKUP($H479,'Condomini resident'!$B:$C,2,0),"")</f>
        <v>STELLA UNO</v>
      </c>
    </row>
    <row r="480" spans="1:11" x14ac:dyDescent="0.25">
      <c r="A480" s="8" t="s">
        <v>4384</v>
      </c>
      <c r="B480" s="9" t="s">
        <v>973</v>
      </c>
      <c r="C480" s="9" t="s">
        <v>6989</v>
      </c>
      <c r="D480" s="9" t="s">
        <v>6835</v>
      </c>
      <c r="E480" s="9" t="s">
        <v>23</v>
      </c>
      <c r="F480" s="9" t="s">
        <v>24</v>
      </c>
      <c r="G480" s="9" t="s">
        <v>4386</v>
      </c>
      <c r="H480" s="9">
        <v>94000400369</v>
      </c>
      <c r="I480" s="10" t="s">
        <v>973</v>
      </c>
      <c r="J480" s="21">
        <f>_xlfn.IFNA(VLOOKUP($H480,'Condomini resident'!$B:$C,1,0),"DA CONTROLLARE")</f>
        <v>94000400369</v>
      </c>
      <c r="K480" s="11" t="str">
        <f>_xlfn.IFNA(VLOOKUP($H480,'Condomini resident'!$B:$C,2,0),"")</f>
        <v>STELLA 2</v>
      </c>
    </row>
    <row r="481" spans="1:11" x14ac:dyDescent="0.25">
      <c r="A481" s="8" t="s">
        <v>1357</v>
      </c>
      <c r="B481" s="9" t="s">
        <v>1358</v>
      </c>
      <c r="C481" s="9" t="s">
        <v>7014</v>
      </c>
      <c r="D481" s="9" t="s">
        <v>6848</v>
      </c>
      <c r="E481" s="9" t="s">
        <v>23</v>
      </c>
      <c r="F481" s="9" t="s">
        <v>24</v>
      </c>
      <c r="G481" s="9" t="s">
        <v>1360</v>
      </c>
      <c r="H481" s="9">
        <v>94148360368</v>
      </c>
      <c r="I481" s="10" t="s">
        <v>1358</v>
      </c>
      <c r="J481" s="21">
        <f>_xlfn.IFNA(VLOOKUP($H481,'Condomini resident'!$B:$C,1,0),"DA CONTROLLARE")</f>
        <v>94148360368</v>
      </c>
      <c r="K481" s="11" t="str">
        <f>_xlfn.IFNA(VLOOKUP($H481,'Condomini resident'!$B:$C,2,0),"")</f>
        <v>STELLA MARINA</v>
      </c>
    </row>
    <row r="482" spans="1:11" x14ac:dyDescent="0.25">
      <c r="A482" s="8" t="s">
        <v>2355</v>
      </c>
      <c r="B482" s="9" t="s">
        <v>2356</v>
      </c>
      <c r="C482" s="9" t="s">
        <v>7148</v>
      </c>
      <c r="D482" s="9" t="s">
        <v>6760</v>
      </c>
      <c r="E482" s="9" t="s">
        <v>23</v>
      </c>
      <c r="F482" s="9" t="s">
        <v>24</v>
      </c>
      <c r="G482" s="9" t="s">
        <v>2350</v>
      </c>
      <c r="H482" s="9">
        <v>94035760365</v>
      </c>
      <c r="I482" s="10" t="s">
        <v>2356</v>
      </c>
      <c r="J482" s="21">
        <f>_xlfn.IFNA(VLOOKUP($H482,'Condomini resident'!$B:$C,1,0),"DA CONTROLLARE")</f>
        <v>94035760365</v>
      </c>
      <c r="K482" s="11" t="str">
        <f>_xlfn.IFNA(VLOOKUP($H482,'Condomini resident'!$B:$C,2,0),"")</f>
        <v>5 MAGGIO</v>
      </c>
    </row>
    <row r="483" spans="1:11" x14ac:dyDescent="0.25">
      <c r="A483" s="8" t="s">
        <v>5516</v>
      </c>
      <c r="B483" s="9" t="s">
        <v>7149</v>
      </c>
      <c r="C483" s="9" t="s">
        <v>7150</v>
      </c>
      <c r="D483" s="9" t="s">
        <v>6799</v>
      </c>
      <c r="E483" s="9" t="s">
        <v>23</v>
      </c>
      <c r="F483" s="9" t="s">
        <v>24</v>
      </c>
      <c r="G483" s="9" t="s">
        <v>5519</v>
      </c>
      <c r="H483" s="9">
        <v>94098500369</v>
      </c>
      <c r="I483" s="10" t="s">
        <v>7149</v>
      </c>
      <c r="J483" s="21">
        <f>_xlfn.IFNA(VLOOKUP($H483,'Condomini resident'!$B:$C,1,0),"DA CONTROLLARE")</f>
        <v>94098500369</v>
      </c>
      <c r="K483" s="11" t="str">
        <f>_xlfn.IFNA(VLOOKUP($H483,'Condomini resident'!$B:$C,2,0),"")</f>
        <v>RESIDENCE LE VILLETTE</v>
      </c>
    </row>
    <row r="484" spans="1:11" x14ac:dyDescent="0.25">
      <c r="A484" s="8" t="s">
        <v>3114</v>
      </c>
      <c r="B484" s="9" t="s">
        <v>3115</v>
      </c>
      <c r="C484" s="9" t="s">
        <v>7151</v>
      </c>
      <c r="D484" s="9" t="s">
        <v>6627</v>
      </c>
      <c r="E484" s="9" t="s">
        <v>23</v>
      </c>
      <c r="F484" s="9" t="s">
        <v>24</v>
      </c>
      <c r="G484" s="9" t="s">
        <v>3117</v>
      </c>
      <c r="H484" s="9">
        <v>94086220368</v>
      </c>
      <c r="I484" s="10" t="s">
        <v>3115</v>
      </c>
      <c r="J484" s="21">
        <f>_xlfn.IFNA(VLOOKUP($H484,'Condomini resident'!$B:$C,1,0),"DA CONTROLLARE")</f>
        <v>94086220368</v>
      </c>
      <c r="K484" s="11" t="str">
        <f>_xlfn.IFNA(VLOOKUP($H484,'Condomini resident'!$B:$C,2,0),"")</f>
        <v>CURTATONA</v>
      </c>
    </row>
    <row r="485" spans="1:11" x14ac:dyDescent="0.25">
      <c r="A485" s="8" t="s">
        <v>7152</v>
      </c>
      <c r="B485" s="9" t="s">
        <v>7153</v>
      </c>
      <c r="C485" s="9" t="s">
        <v>6745</v>
      </c>
      <c r="D485" s="9" t="s">
        <v>7154</v>
      </c>
      <c r="E485" s="9" t="s">
        <v>23</v>
      </c>
      <c r="F485" s="9" t="s">
        <v>24</v>
      </c>
      <c r="G485" s="9" t="s">
        <v>284</v>
      </c>
      <c r="H485" s="9">
        <v>80015330360</v>
      </c>
      <c r="I485" s="10" t="s">
        <v>7153</v>
      </c>
      <c r="J485" s="21">
        <f>_xlfn.IFNA(VLOOKUP($H485,'Condomini resident'!$B:$C,1,0),"DA CONTROLLARE")</f>
        <v>80015330360</v>
      </c>
      <c r="K485" s="11" t="str">
        <f>_xlfn.IFNA(VLOOKUP($H485,'Condomini resident'!$B:$C,2,0),"")</f>
        <v>EX GESCAL</v>
      </c>
    </row>
    <row r="486" spans="1:11" x14ac:dyDescent="0.25">
      <c r="A486" s="8" t="s">
        <v>7155</v>
      </c>
      <c r="B486" s="9" t="s">
        <v>7156</v>
      </c>
      <c r="C486" s="9" t="s">
        <v>6745</v>
      </c>
      <c r="D486" s="9" t="s">
        <v>6746</v>
      </c>
      <c r="E486" s="9" t="s">
        <v>23</v>
      </c>
      <c r="F486" s="9" t="s">
        <v>24</v>
      </c>
      <c r="G486" s="9" t="s">
        <v>284</v>
      </c>
      <c r="H486" s="9">
        <v>80015330360</v>
      </c>
      <c r="I486" s="10" t="s">
        <v>7156</v>
      </c>
      <c r="J486" s="21">
        <f>_xlfn.IFNA(VLOOKUP($H486,'Condomini resident'!$B:$C,1,0),"DA CONTROLLARE")</f>
        <v>80015330360</v>
      </c>
      <c r="K486" s="11" t="str">
        <f>_xlfn.IFNA(VLOOKUP($H486,'Condomini resident'!$B:$C,2,0),"")</f>
        <v>EX GESCAL</v>
      </c>
    </row>
    <row r="487" spans="1:11" x14ac:dyDescent="0.25">
      <c r="A487" s="8" t="s">
        <v>6266</v>
      </c>
      <c r="B487" s="9" t="s">
        <v>6267</v>
      </c>
      <c r="C487" s="9" t="s">
        <v>7123</v>
      </c>
      <c r="D487" s="9" t="s">
        <v>6931</v>
      </c>
      <c r="E487" s="9" t="s">
        <v>23</v>
      </c>
      <c r="F487" s="9" t="s">
        <v>24</v>
      </c>
      <c r="G487" s="9" t="s">
        <v>6269</v>
      </c>
      <c r="H487" s="9">
        <v>94027850364</v>
      </c>
      <c r="I487" s="10" t="s">
        <v>6267</v>
      </c>
      <c r="J487" s="21">
        <f>_xlfn.IFNA(VLOOKUP($H487,'Condomini resident'!$B:$C,1,0),"DA CONTROLLARE")</f>
        <v>94027850364</v>
      </c>
      <c r="K487" s="11" t="str">
        <f>_xlfn.IFNA(VLOOKUP($H487,'Condomini resident'!$B:$C,2,0),"")</f>
        <v>S.FAUSTINO</v>
      </c>
    </row>
    <row r="488" spans="1:11" x14ac:dyDescent="0.25">
      <c r="A488" s="8" t="s">
        <v>7157</v>
      </c>
      <c r="B488" s="9" t="s">
        <v>7158</v>
      </c>
      <c r="C488" s="9" t="s">
        <v>7159</v>
      </c>
      <c r="D488" s="9" t="s">
        <v>7160</v>
      </c>
      <c r="E488" s="9" t="s">
        <v>23</v>
      </c>
      <c r="F488" s="9" t="s">
        <v>24</v>
      </c>
      <c r="G488" s="9" t="s">
        <v>687</v>
      </c>
      <c r="H488" s="9">
        <v>94107760368</v>
      </c>
      <c r="I488" s="10" t="s">
        <v>7158</v>
      </c>
      <c r="J488" s="21">
        <f>_xlfn.IFNA(VLOOKUP($H488,'Condomini resident'!$B:$C,1,0),"DA CONTROLLARE")</f>
        <v>94107760368</v>
      </c>
      <c r="K488" s="11" t="str">
        <f>_xlfn.IFNA(VLOOKUP($H488,'Condomini resident'!$B:$C,2,0),"")</f>
        <v>VIGNOLESE 328</v>
      </c>
    </row>
    <row r="489" spans="1:11" x14ac:dyDescent="0.25">
      <c r="A489" s="8" t="s">
        <v>684</v>
      </c>
      <c r="B489" s="9" t="s">
        <v>685</v>
      </c>
      <c r="C489" s="9" t="s">
        <v>7159</v>
      </c>
      <c r="D489" s="9" t="s">
        <v>7160</v>
      </c>
      <c r="E489" s="9" t="s">
        <v>23</v>
      </c>
      <c r="F489" s="9" t="s">
        <v>24</v>
      </c>
      <c r="G489" s="9" t="s">
        <v>687</v>
      </c>
      <c r="H489" s="9">
        <v>94107760368</v>
      </c>
      <c r="I489" s="10" t="s">
        <v>685</v>
      </c>
      <c r="J489" s="21">
        <f>_xlfn.IFNA(VLOOKUP($H489,'Condomini resident'!$B:$C,1,0),"DA CONTROLLARE")</f>
        <v>94107760368</v>
      </c>
      <c r="K489" s="11" t="str">
        <f>_xlfn.IFNA(VLOOKUP($H489,'Condomini resident'!$B:$C,2,0),"")</f>
        <v>VIGNOLESE 328</v>
      </c>
    </row>
    <row r="490" spans="1:11" x14ac:dyDescent="0.25">
      <c r="A490" s="8" t="s">
        <v>3545</v>
      </c>
      <c r="B490" s="9" t="s">
        <v>3546</v>
      </c>
      <c r="C490" s="9" t="s">
        <v>7159</v>
      </c>
      <c r="D490" s="9" t="s">
        <v>7161</v>
      </c>
      <c r="E490" s="9" t="s">
        <v>23</v>
      </c>
      <c r="F490" s="9" t="s">
        <v>24</v>
      </c>
      <c r="G490" s="9" t="s">
        <v>3548</v>
      </c>
      <c r="H490" s="9">
        <v>94083460363</v>
      </c>
      <c r="I490" s="10" t="s">
        <v>3546</v>
      </c>
      <c r="J490" s="21">
        <f>_xlfn.IFNA(VLOOKUP($H490,'Condomini resident'!$B:$C,1,0),"DA CONTROLLARE")</f>
        <v>94083460363</v>
      </c>
      <c r="K490" s="11" t="str">
        <f>_xlfn.IFNA(VLOOKUP($H490,'Condomini resident'!$B:$C,2,0),"")</f>
        <v>VIGNOLESE 892</v>
      </c>
    </row>
    <row r="491" spans="1:11" x14ac:dyDescent="0.25">
      <c r="A491" s="8" t="s">
        <v>2996</v>
      </c>
      <c r="B491" s="9" t="s">
        <v>7162</v>
      </c>
      <c r="C491" s="9" t="s">
        <v>6873</v>
      </c>
      <c r="D491" s="9" t="s">
        <v>6740</v>
      </c>
      <c r="E491" s="9" t="s">
        <v>23</v>
      </c>
      <c r="F491" s="9" t="s">
        <v>24</v>
      </c>
      <c r="G491" s="9" t="s">
        <v>2999</v>
      </c>
      <c r="H491" s="9">
        <v>94020360361</v>
      </c>
      <c r="I491" s="10" t="s">
        <v>7162</v>
      </c>
      <c r="J491" s="21">
        <f>_xlfn.IFNA(VLOOKUP($H491,'Condomini resident'!$B:$C,1,0),"DA CONTROLLARE")</f>
        <v>94020360361</v>
      </c>
      <c r="K491" s="11" t="str">
        <f>_xlfn.IFNA(VLOOKUP($H491,'Condomini resident'!$B:$C,2,0),"")</f>
        <v>DELLE VIOLE</v>
      </c>
    </row>
    <row r="492" spans="1:11" x14ac:dyDescent="0.25">
      <c r="A492" s="8" t="s">
        <v>4981</v>
      </c>
      <c r="B492" s="9" t="s">
        <v>4219</v>
      </c>
      <c r="C492" s="9" t="s">
        <v>7163</v>
      </c>
      <c r="D492" s="9" t="s">
        <v>6652</v>
      </c>
      <c r="E492" s="9" t="s">
        <v>23</v>
      </c>
      <c r="F492" s="9" t="s">
        <v>24</v>
      </c>
      <c r="G492" s="9" t="s">
        <v>326</v>
      </c>
      <c r="H492" s="9">
        <v>80022500369</v>
      </c>
      <c r="I492" s="10" t="s">
        <v>4219</v>
      </c>
      <c r="J492" s="21">
        <f>_xlfn.IFNA(VLOOKUP($H492,'Condomini resident'!$B:$C,1,0),"DA CONTROLLARE")</f>
        <v>80022500369</v>
      </c>
      <c r="K492" s="11" t="str">
        <f>_xlfn.IFNA(VLOOKUP($H492,'Condomini resident'!$B:$C,2,0),"")</f>
        <v>SALUZZO 44</v>
      </c>
    </row>
    <row r="493" spans="1:11" x14ac:dyDescent="0.25">
      <c r="A493" s="8" t="s">
        <v>4218</v>
      </c>
      <c r="B493" s="9" t="s">
        <v>4219</v>
      </c>
      <c r="C493" s="9" t="s">
        <v>7163</v>
      </c>
      <c r="D493" s="9" t="s">
        <v>6652</v>
      </c>
      <c r="E493" s="9" t="s">
        <v>23</v>
      </c>
      <c r="F493" s="9" t="s">
        <v>24</v>
      </c>
      <c r="G493" s="9" t="s">
        <v>326</v>
      </c>
      <c r="H493" s="9">
        <v>80022500369</v>
      </c>
      <c r="I493" s="10" t="s">
        <v>4219</v>
      </c>
      <c r="J493" s="21">
        <f>_xlfn.IFNA(VLOOKUP($H493,'Condomini resident'!$B:$C,1,0),"DA CONTROLLARE")</f>
        <v>80022500369</v>
      </c>
      <c r="K493" s="11" t="str">
        <f>_xlfn.IFNA(VLOOKUP($H493,'Condomini resident'!$B:$C,2,0),"")</f>
        <v>SALUZZO 44</v>
      </c>
    </row>
    <row r="494" spans="1:11" x14ac:dyDescent="0.25">
      <c r="A494" s="8" t="s">
        <v>6479</v>
      </c>
      <c r="B494" s="9" t="s">
        <v>7164</v>
      </c>
      <c r="C494" s="9" t="s">
        <v>6788</v>
      </c>
      <c r="D494" s="9" t="s">
        <v>7165</v>
      </c>
      <c r="E494" s="9" t="s">
        <v>23</v>
      </c>
      <c r="F494" s="9" t="s">
        <v>24</v>
      </c>
      <c r="G494" s="9" t="s">
        <v>3407</v>
      </c>
      <c r="H494" s="9">
        <v>94126440364</v>
      </c>
      <c r="I494" s="10" t="s">
        <v>7164</v>
      </c>
      <c r="J494" s="21">
        <f>_xlfn.IFNA(VLOOKUP($H494,'Condomini resident'!$B:$C,1,0),"DA CONTROLLARE")</f>
        <v>94126440364</v>
      </c>
      <c r="K494" s="11" t="str">
        <f>_xlfn.IFNA(VLOOKUP($H494,'Condomini resident'!$B:$C,2,0),"")</f>
        <v>SUPERCONDOMINIO J. BAROZZI</v>
      </c>
    </row>
    <row r="495" spans="1:11" x14ac:dyDescent="0.25">
      <c r="A495" s="8" t="s">
        <v>206</v>
      </c>
      <c r="B495" s="9" t="s">
        <v>207</v>
      </c>
      <c r="C495" s="9" t="s">
        <v>6712</v>
      </c>
      <c r="D495" s="9" t="s">
        <v>6713</v>
      </c>
      <c r="E495" s="9" t="s">
        <v>23</v>
      </c>
      <c r="F495" s="9" t="s">
        <v>24</v>
      </c>
      <c r="G495" s="9" t="s">
        <v>209</v>
      </c>
      <c r="H495" s="9">
        <v>94036380361</v>
      </c>
      <c r="I495" s="10" t="s">
        <v>207</v>
      </c>
      <c r="J495" s="21">
        <f>_xlfn.IFNA(VLOOKUP($H495,'Condomini resident'!$B:$C,1,0),"DA CONTROLLARE")</f>
        <v>94036380361</v>
      </c>
      <c r="K495" s="11" t="str">
        <f>_xlfn.IFNA(VLOOKUP($H495,'Condomini resident'!$B:$C,2,0),"")</f>
        <v>TAMBURINI 173</v>
      </c>
    </row>
    <row r="496" spans="1:11" x14ac:dyDescent="0.25">
      <c r="A496" s="8" t="s">
        <v>897</v>
      </c>
      <c r="B496" s="9" t="s">
        <v>898</v>
      </c>
      <c r="C496" s="9" t="s">
        <v>6712</v>
      </c>
      <c r="D496" s="9" t="s">
        <v>7166</v>
      </c>
      <c r="E496" s="9" t="s">
        <v>23</v>
      </c>
      <c r="F496" s="9" t="s">
        <v>24</v>
      </c>
      <c r="G496" s="9" t="s">
        <v>900</v>
      </c>
      <c r="H496" s="9">
        <v>94033930366</v>
      </c>
      <c r="I496" s="10" t="s">
        <v>898</v>
      </c>
      <c r="J496" s="21">
        <f>_xlfn.IFNA(VLOOKUP($H496,'Condomini resident'!$B:$C,1,0),"DA CONTROLLARE")</f>
        <v>94033930366</v>
      </c>
      <c r="K496" s="11" t="str">
        <f>_xlfn.IFNA(VLOOKUP($H496,'Condomini resident'!$B:$C,2,0),"")</f>
        <v>TAMBURINI 198-214</v>
      </c>
    </row>
    <row r="497" spans="1:11" x14ac:dyDescent="0.25">
      <c r="A497" s="8" t="s">
        <v>2208</v>
      </c>
      <c r="B497" s="9" t="s">
        <v>207</v>
      </c>
      <c r="C497" s="9" t="s">
        <v>6712</v>
      </c>
      <c r="D497" s="9" t="s">
        <v>7167</v>
      </c>
      <c r="E497" s="9" t="s">
        <v>23</v>
      </c>
      <c r="F497" s="9" t="s">
        <v>24</v>
      </c>
      <c r="G497" s="9" t="s">
        <v>900</v>
      </c>
      <c r="H497" s="9">
        <v>94033930366</v>
      </c>
      <c r="I497" s="10" t="s">
        <v>207</v>
      </c>
      <c r="J497" s="21">
        <f>_xlfn.IFNA(VLOOKUP($H497,'Condomini resident'!$B:$C,1,0),"DA CONTROLLARE")</f>
        <v>94033930366</v>
      </c>
      <c r="K497" s="11" t="str">
        <f>_xlfn.IFNA(VLOOKUP($H497,'Condomini resident'!$B:$C,2,0),"")</f>
        <v>TAMBURINI 198-214</v>
      </c>
    </row>
    <row r="498" spans="1:11" x14ac:dyDescent="0.25">
      <c r="A498" s="8" t="s">
        <v>905</v>
      </c>
      <c r="B498" s="9" t="s">
        <v>906</v>
      </c>
      <c r="C498" s="9" t="s">
        <v>6712</v>
      </c>
      <c r="D498" s="9" t="s">
        <v>6714</v>
      </c>
      <c r="E498" s="9" t="s">
        <v>23</v>
      </c>
      <c r="F498" s="9" t="s">
        <v>24</v>
      </c>
      <c r="G498" s="9" t="s">
        <v>908</v>
      </c>
      <c r="H498" s="9">
        <v>80009000367</v>
      </c>
      <c r="I498" s="10" t="s">
        <v>906</v>
      </c>
      <c r="J498" s="21">
        <f>_xlfn.IFNA(VLOOKUP($H498,'Condomini resident'!$B:$C,1,0),"DA CONTROLLARE")</f>
        <v>80009000367</v>
      </c>
      <c r="K498" s="11" t="str">
        <f>_xlfn.IFNA(VLOOKUP($H498,'Condomini resident'!$B:$C,2,0),"")</f>
        <v>TAMBURINI 169</v>
      </c>
    </row>
    <row r="499" spans="1:11" x14ac:dyDescent="0.25">
      <c r="A499" s="8" t="s">
        <v>1807</v>
      </c>
      <c r="B499" s="9" t="s">
        <v>1808</v>
      </c>
      <c r="C499" s="9" t="s">
        <v>7168</v>
      </c>
      <c r="D499" s="9" t="s">
        <v>6863</v>
      </c>
      <c r="E499" s="9" t="s">
        <v>23</v>
      </c>
      <c r="F499" s="9" t="s">
        <v>24</v>
      </c>
      <c r="G499" s="9" t="s">
        <v>1810</v>
      </c>
      <c r="H499" s="9">
        <v>94194850361</v>
      </c>
      <c r="I499" s="10" t="s">
        <v>1808</v>
      </c>
      <c r="J499" s="21" t="str">
        <f>_xlfn.IFNA(VLOOKUP($H499,'Condomini resident'!$B:$C,1,0),"DA CONTROLLARE")</f>
        <v>DA CONTROLLARE</v>
      </c>
      <c r="K499" s="11" t="str">
        <f>_xlfn.IFNA(VLOOKUP($H499,'Condomini resident'!$B:$C,2,0),"")</f>
        <v/>
      </c>
    </row>
    <row r="500" spans="1:11" x14ac:dyDescent="0.25">
      <c r="A500" s="8" t="s">
        <v>331</v>
      </c>
      <c r="B500" s="9" t="s">
        <v>332</v>
      </c>
      <c r="C500" s="9" t="s">
        <v>7169</v>
      </c>
      <c r="D500" s="9" t="s">
        <v>6863</v>
      </c>
      <c r="E500" s="9" t="s">
        <v>23</v>
      </c>
      <c r="F500" s="9" t="s">
        <v>24</v>
      </c>
      <c r="G500" s="9" t="s">
        <v>334</v>
      </c>
      <c r="H500" s="9">
        <v>94026360365</v>
      </c>
      <c r="I500" s="10" t="s">
        <v>332</v>
      </c>
      <c r="J500" s="21">
        <f>_xlfn.IFNA(VLOOKUP($H500,'Condomini resident'!$B:$C,1,0),"DA CONTROLLARE")</f>
        <v>94026360365</v>
      </c>
      <c r="K500" s="11" t="str">
        <f>_xlfn.IFNA(VLOOKUP($H500,'Condomini resident'!$B:$C,2,0),"")</f>
        <v>TARQUINIA 31</v>
      </c>
    </row>
    <row r="501" spans="1:11" x14ac:dyDescent="0.25">
      <c r="A501" s="8" t="s">
        <v>2126</v>
      </c>
      <c r="B501" s="9" t="s">
        <v>2127</v>
      </c>
      <c r="C501" s="9" t="s">
        <v>7052</v>
      </c>
      <c r="D501" s="9" t="s">
        <v>7032</v>
      </c>
      <c r="E501" s="9" t="s">
        <v>23</v>
      </c>
      <c r="F501" s="9" t="s">
        <v>24</v>
      </c>
      <c r="G501" s="9" t="s">
        <v>2129</v>
      </c>
      <c r="H501" s="9">
        <v>94118480360</v>
      </c>
      <c r="I501" s="10" t="s">
        <v>2127</v>
      </c>
      <c r="J501" s="21" t="str">
        <f>_xlfn.IFNA(VLOOKUP($H501,'Condomini resident'!$B:$C,1,0),"DA CONTROLLARE")</f>
        <v>DA CONTROLLARE</v>
      </c>
      <c r="K501" s="11" t="str">
        <f>_xlfn.IFNA(VLOOKUP($H501,'Condomini resident'!$B:$C,2,0),"")</f>
        <v/>
      </c>
    </row>
    <row r="502" spans="1:11" x14ac:dyDescent="0.25">
      <c r="A502" s="8" t="s">
        <v>5524</v>
      </c>
      <c r="B502" s="9" t="s">
        <v>5525</v>
      </c>
      <c r="C502" s="9" t="s">
        <v>7170</v>
      </c>
      <c r="D502" s="9" t="s">
        <v>6743</v>
      </c>
      <c r="E502" s="9" t="s">
        <v>23</v>
      </c>
      <c r="F502" s="9" t="s">
        <v>24</v>
      </c>
      <c r="G502" s="9" t="s">
        <v>5527</v>
      </c>
      <c r="H502" s="9">
        <v>94152130368</v>
      </c>
      <c r="I502" s="10" t="s">
        <v>5525</v>
      </c>
      <c r="J502" s="21">
        <f>_xlfn.IFNA(VLOOKUP($H502,'Condomini resident'!$B:$C,1,0),"DA CONTROLLARE")</f>
        <v>94152130368</v>
      </c>
      <c r="K502" s="11" t="str">
        <f>_xlfn.IFNA(VLOOKUP($H502,'Condomini resident'!$B:$C,2,0),"")</f>
        <v>TINTORETTO 12-22</v>
      </c>
    </row>
    <row r="503" spans="1:11" x14ac:dyDescent="0.25">
      <c r="A503" s="8" t="s">
        <v>5227</v>
      </c>
      <c r="B503" s="9" t="s">
        <v>5228</v>
      </c>
      <c r="C503" s="9" t="s">
        <v>6657</v>
      </c>
      <c r="D503" s="9" t="s">
        <v>6726</v>
      </c>
      <c r="E503" s="9" t="s">
        <v>23</v>
      </c>
      <c r="F503" s="9" t="s">
        <v>24</v>
      </c>
      <c r="G503" s="9" t="s">
        <v>789</v>
      </c>
      <c r="H503" s="9">
        <v>94003450361</v>
      </c>
      <c r="I503" s="10" t="s">
        <v>5228</v>
      </c>
      <c r="J503" s="21">
        <f>_xlfn.IFNA(VLOOKUP($H503,'Condomini resident'!$B:$C,1,0),"DA CONTROLLARE")</f>
        <v>94003450361</v>
      </c>
      <c r="K503" s="11" t="str">
        <f>_xlfn.IFNA(VLOOKUP($H503,'Condomini resident'!$B:$C,2,0),"")</f>
        <v>GINO NASI</v>
      </c>
    </row>
    <row r="504" spans="1:11" x14ac:dyDescent="0.25">
      <c r="A504" s="8" t="s">
        <v>1662</v>
      </c>
      <c r="B504" s="9" t="s">
        <v>1663</v>
      </c>
      <c r="C504" s="9" t="s">
        <v>7171</v>
      </c>
      <c r="D504" s="9" t="s">
        <v>6980</v>
      </c>
      <c r="E504" s="9" t="s">
        <v>23</v>
      </c>
      <c r="F504" s="9" t="s">
        <v>24</v>
      </c>
      <c r="G504" s="9" t="s">
        <v>1665</v>
      </c>
      <c r="H504" s="9">
        <v>94018710361</v>
      </c>
      <c r="I504" s="10" t="s">
        <v>1663</v>
      </c>
      <c r="J504" s="21">
        <f>_xlfn.IFNA(VLOOKUP($H504,'Condomini resident'!$B:$C,1,0),"DA CONTROLLARE")</f>
        <v>94018710361</v>
      </c>
      <c r="K504" s="11" t="str">
        <f>_xlfn.IFNA(VLOOKUP($H504,'Condomini resident'!$B:$C,2,0),"")</f>
        <v>TREVISO 57</v>
      </c>
    </row>
    <row r="505" spans="1:11" x14ac:dyDescent="0.25">
      <c r="A505" s="8" t="s">
        <v>3283</v>
      </c>
      <c r="B505" s="9" t="s">
        <v>3284</v>
      </c>
      <c r="C505" s="9" t="s">
        <v>7172</v>
      </c>
      <c r="D505" s="9" t="s">
        <v>7173</v>
      </c>
      <c r="E505" s="9" t="s">
        <v>1283</v>
      </c>
      <c r="F505" s="9" t="s">
        <v>24</v>
      </c>
      <c r="G505" s="9" t="s">
        <v>3286</v>
      </c>
      <c r="H505" s="9">
        <v>94108990360</v>
      </c>
      <c r="I505" s="10" t="s">
        <v>3284</v>
      </c>
      <c r="J505" s="21">
        <f>_xlfn.IFNA(VLOOKUP($H505,'Condomini resident'!$B:$C,1,0),"DA CONTROLLARE")</f>
        <v>94108990360</v>
      </c>
      <c r="K505" s="11" t="str">
        <f>_xlfn.IFNA(VLOOKUP($H505,'Condomini resident'!$B:$C,2,0),"")</f>
        <v>TULIPANO</v>
      </c>
    </row>
    <row r="506" spans="1:11" x14ac:dyDescent="0.25">
      <c r="A506" s="8" t="s">
        <v>1529</v>
      </c>
      <c r="B506" s="9" t="s">
        <v>1530</v>
      </c>
      <c r="C506" s="9" t="s">
        <v>6735</v>
      </c>
      <c r="D506" s="9" t="s">
        <v>6995</v>
      </c>
      <c r="E506" s="9" t="s">
        <v>23</v>
      </c>
      <c r="F506" s="9" t="s">
        <v>24</v>
      </c>
      <c r="G506" s="9" t="s">
        <v>1532</v>
      </c>
      <c r="H506" s="9">
        <v>94009810360</v>
      </c>
      <c r="I506" s="10" t="s">
        <v>1530</v>
      </c>
      <c r="J506" s="21">
        <f>_xlfn.IFNA(VLOOKUP($H506,'Condomini resident'!$B:$C,1,0),"DA CONTROLLARE")</f>
        <v>94009810360</v>
      </c>
      <c r="K506" s="11" t="str">
        <f>_xlfn.IFNA(VLOOKUP($H506,'Condomini resident'!$B:$C,2,0),"")</f>
        <v>LOTTO V</v>
      </c>
    </row>
    <row r="507" spans="1:11" x14ac:dyDescent="0.25">
      <c r="A507" s="8" t="s">
        <v>2874</v>
      </c>
      <c r="B507" s="9" t="s">
        <v>2875</v>
      </c>
      <c r="C507" s="9" t="s">
        <v>6754</v>
      </c>
      <c r="D507" s="9" t="s">
        <v>7174</v>
      </c>
      <c r="E507" s="9" t="s">
        <v>23</v>
      </c>
      <c r="F507" s="9" t="s">
        <v>24</v>
      </c>
      <c r="G507" s="9" t="s">
        <v>2877</v>
      </c>
      <c r="H507" s="9">
        <v>94116220362</v>
      </c>
      <c r="I507" s="10" t="s">
        <v>2875</v>
      </c>
      <c r="J507" s="21" t="str">
        <f>_xlfn.IFNA(VLOOKUP($H507,'Condomini resident'!$B:$C,1,0),"DA CONTROLLARE")</f>
        <v>DA CONTROLLARE</v>
      </c>
      <c r="K507" s="11" t="str">
        <f>_xlfn.IFNA(VLOOKUP($H507,'Condomini resident'!$B:$C,2,0),"")</f>
        <v/>
      </c>
    </row>
    <row r="508" spans="1:11" x14ac:dyDescent="0.25">
      <c r="A508" s="8" t="s">
        <v>4093</v>
      </c>
      <c r="B508" s="9" t="s">
        <v>4094</v>
      </c>
      <c r="C508" s="9" t="s">
        <v>7114</v>
      </c>
      <c r="D508" s="9" t="s">
        <v>6682</v>
      </c>
      <c r="E508" s="9" t="s">
        <v>23</v>
      </c>
      <c r="F508" s="9" t="s">
        <v>24</v>
      </c>
      <c r="G508" s="9" t="s">
        <v>3469</v>
      </c>
      <c r="H508" s="9">
        <v>94006970365</v>
      </c>
      <c r="I508" s="10" t="s">
        <v>4094</v>
      </c>
      <c r="J508" s="21">
        <f>_xlfn.IFNA(VLOOKUP($H508,'Condomini resident'!$B:$C,1,0),"DA CONTROLLARE")</f>
        <v>94006970365</v>
      </c>
      <c r="K508" s="11" t="str">
        <f>_xlfn.IFNA(VLOOKUP($H508,'Condomini resident'!$B:$C,2,0),"")</f>
        <v>RESPIGHI 131-143</v>
      </c>
    </row>
    <row r="509" spans="1:11" x14ac:dyDescent="0.25">
      <c r="A509" s="8" t="s">
        <v>3466</v>
      </c>
      <c r="B509" s="9" t="s">
        <v>3467</v>
      </c>
      <c r="C509" s="9" t="s">
        <v>7114</v>
      </c>
      <c r="D509" s="9" t="s">
        <v>7175</v>
      </c>
      <c r="E509" s="9" t="s">
        <v>23</v>
      </c>
      <c r="F509" s="9" t="s">
        <v>24</v>
      </c>
      <c r="G509" s="9" t="s">
        <v>3469</v>
      </c>
      <c r="H509" s="9">
        <v>94006970365</v>
      </c>
      <c r="I509" s="10" t="s">
        <v>3467</v>
      </c>
      <c r="J509" s="21">
        <f>_xlfn.IFNA(VLOOKUP($H509,'Condomini resident'!$B:$C,1,0),"DA CONTROLLARE")</f>
        <v>94006970365</v>
      </c>
      <c r="K509" s="11" t="str">
        <f>_xlfn.IFNA(VLOOKUP($H509,'Condomini resident'!$B:$C,2,0),"")</f>
        <v>RESPIGHI 131-143</v>
      </c>
    </row>
    <row r="510" spans="1:11" x14ac:dyDescent="0.25">
      <c r="A510" s="8" t="s">
        <v>2200</v>
      </c>
      <c r="B510" s="9" t="s">
        <v>2201</v>
      </c>
      <c r="C510" s="9" t="s">
        <v>6884</v>
      </c>
      <c r="D510" s="9" t="s">
        <v>6757</v>
      </c>
      <c r="E510" s="9" t="s">
        <v>23</v>
      </c>
      <c r="F510" s="9" t="s">
        <v>24</v>
      </c>
      <c r="G510" s="9" t="s">
        <v>2203</v>
      </c>
      <c r="H510" s="9">
        <v>94002670365</v>
      </c>
      <c r="I510" s="10" t="s">
        <v>2201</v>
      </c>
      <c r="J510" s="21">
        <f>_xlfn.IFNA(VLOOKUP($H510,'Condomini resident'!$B:$C,1,0),"DA CONTROLLARE")</f>
        <v>94002670365</v>
      </c>
      <c r="K510" s="11" t="str">
        <f>_xlfn.IFNA(VLOOKUP($H510,'Condomini resident'!$B:$C,2,0),"")</f>
        <v>VASCO DE GAMA</v>
      </c>
    </row>
    <row r="511" spans="1:11" x14ac:dyDescent="0.25">
      <c r="A511" s="8" t="s">
        <v>2658</v>
      </c>
      <c r="B511" s="9" t="s">
        <v>2659</v>
      </c>
      <c r="C511" s="9" t="s">
        <v>7176</v>
      </c>
      <c r="D511" s="9" t="s">
        <v>7177</v>
      </c>
      <c r="E511" s="9" t="s">
        <v>265</v>
      </c>
      <c r="F511" s="9" t="s">
        <v>24</v>
      </c>
      <c r="G511" s="9" t="s">
        <v>2661</v>
      </c>
      <c r="H511" s="9">
        <v>94134840365</v>
      </c>
      <c r="I511" s="10" t="s">
        <v>2659</v>
      </c>
      <c r="J511" s="21" t="str">
        <f>_xlfn.IFNA(VLOOKUP($H511,'Condomini resident'!$B:$C,1,0),"DA CONTROLLARE")</f>
        <v>DA CONTROLLARE</v>
      </c>
      <c r="K511" s="11" t="str">
        <f>_xlfn.IFNA(VLOOKUP($H511,'Condomini resident'!$B:$C,2,0),"")</f>
        <v/>
      </c>
    </row>
    <row r="512" spans="1:11" x14ac:dyDescent="0.25">
      <c r="A512" s="8" t="s">
        <v>7178</v>
      </c>
      <c r="B512" s="9" t="s">
        <v>7179</v>
      </c>
      <c r="C512" s="9" t="s">
        <v>6719</v>
      </c>
      <c r="D512" s="9" t="s">
        <v>7131</v>
      </c>
      <c r="E512" s="9" t="s">
        <v>23</v>
      </c>
      <c r="F512" s="9" t="s">
        <v>24</v>
      </c>
      <c r="G512" s="9" t="s">
        <v>1738</v>
      </c>
      <c r="H512" s="9">
        <v>94051070368</v>
      </c>
      <c r="I512" s="10" t="s">
        <v>7179</v>
      </c>
      <c r="J512" s="21">
        <f>_xlfn.IFNA(VLOOKUP($H512,'Condomini resident'!$B:$C,1,0),"DA CONTROLLARE")</f>
        <v>94051070368</v>
      </c>
      <c r="K512" s="11" t="str">
        <f>_xlfn.IFNA(VLOOKUP($H512,'Condomini resident'!$B:$C,2,0),"")</f>
        <v>VECCHIO MULINO</v>
      </c>
    </row>
    <row r="513" spans="1:11" x14ac:dyDescent="0.25">
      <c r="A513" s="8" t="s">
        <v>1761</v>
      </c>
      <c r="B513" s="9" t="s">
        <v>1762</v>
      </c>
      <c r="C513" s="9" t="s">
        <v>7180</v>
      </c>
      <c r="D513" s="9" t="s">
        <v>6636</v>
      </c>
      <c r="E513" s="9" t="s">
        <v>23</v>
      </c>
      <c r="F513" s="9" t="s">
        <v>24</v>
      </c>
      <c r="G513" s="9" t="s">
        <v>1764</v>
      </c>
      <c r="H513" s="9">
        <v>94005670362</v>
      </c>
      <c r="I513" s="10" t="s">
        <v>1762</v>
      </c>
      <c r="J513" s="21">
        <f>_xlfn.IFNA(VLOOKUP($H513,'Condomini resident'!$B:$C,1,0),"DA CONTROLLARE")</f>
        <v>94005670362</v>
      </c>
      <c r="K513" s="11" t="str">
        <f>_xlfn.IFNA(VLOOKUP($H513,'Condomini resident'!$B:$C,2,0),"")</f>
        <v>CIALDINI</v>
      </c>
    </row>
    <row r="514" spans="1:11" x14ac:dyDescent="0.25">
      <c r="A514" s="8" t="s">
        <v>4797</v>
      </c>
      <c r="B514" s="9" t="s">
        <v>1762</v>
      </c>
      <c r="C514" s="9" t="s">
        <v>7180</v>
      </c>
      <c r="D514" s="9" t="s">
        <v>6636</v>
      </c>
      <c r="E514" s="9" t="s">
        <v>23</v>
      </c>
      <c r="F514" s="9" t="s">
        <v>24</v>
      </c>
      <c r="G514" s="9" t="s">
        <v>1764</v>
      </c>
      <c r="H514" s="9">
        <v>94005670362</v>
      </c>
      <c r="I514" s="10" t="s">
        <v>1762</v>
      </c>
      <c r="J514" s="21">
        <f>_xlfn.IFNA(VLOOKUP($H514,'Condomini resident'!$B:$C,1,0),"DA CONTROLLARE")</f>
        <v>94005670362</v>
      </c>
      <c r="K514" s="11" t="str">
        <f>_xlfn.IFNA(VLOOKUP($H514,'Condomini resident'!$B:$C,2,0),"")</f>
        <v>CIALDINI</v>
      </c>
    </row>
    <row r="515" spans="1:11" x14ac:dyDescent="0.25">
      <c r="A515" s="8" t="s">
        <v>1402</v>
      </c>
      <c r="B515" s="9" t="s">
        <v>1403</v>
      </c>
      <c r="C515" s="9" t="s">
        <v>6786</v>
      </c>
      <c r="D515" s="9" t="s">
        <v>6658</v>
      </c>
      <c r="E515" s="9" t="s">
        <v>23</v>
      </c>
      <c r="F515" s="9" t="s">
        <v>24</v>
      </c>
      <c r="G515" s="9" t="s">
        <v>1405</v>
      </c>
      <c r="H515" s="9">
        <v>94136340364</v>
      </c>
      <c r="I515" s="10" t="s">
        <v>1403</v>
      </c>
      <c r="J515" s="21">
        <f>_xlfn.IFNA(VLOOKUP($H515,'Condomini resident'!$B:$C,1,0),"DA CONTROLLARE")</f>
        <v>94136340364</v>
      </c>
      <c r="K515" s="11" t="str">
        <f>_xlfn.IFNA(VLOOKUP($H515,'Condomini resident'!$B:$C,2,0),"")</f>
        <v>VENERE</v>
      </c>
    </row>
    <row r="516" spans="1:11" x14ac:dyDescent="0.25">
      <c r="A516" s="8" t="s">
        <v>5278</v>
      </c>
      <c r="B516" s="9" t="s">
        <v>5279</v>
      </c>
      <c r="C516" s="9" t="s">
        <v>7181</v>
      </c>
      <c r="D516" s="9" t="s">
        <v>6860</v>
      </c>
      <c r="E516" s="9" t="s">
        <v>23</v>
      </c>
      <c r="F516" s="9" t="s">
        <v>24</v>
      </c>
      <c r="G516" s="9" t="s">
        <v>738</v>
      </c>
      <c r="H516" s="9">
        <v>80013340361</v>
      </c>
      <c r="I516" s="10" t="s">
        <v>5279</v>
      </c>
      <c r="J516" s="21">
        <f>_xlfn.IFNA(VLOOKUP($H516,'Condomini resident'!$B:$C,1,0),"DA CONTROLLARE")</f>
        <v>80013340361</v>
      </c>
      <c r="K516" s="11" t="str">
        <f>_xlfn.IFNA(VLOOKUP($H516,'Condomini resident'!$B:$C,2,0),"")</f>
        <v>SPOTORNO</v>
      </c>
    </row>
    <row r="517" spans="1:11" x14ac:dyDescent="0.25">
      <c r="A517" s="8" t="s">
        <v>6232</v>
      </c>
      <c r="B517" s="9" t="s">
        <v>6233</v>
      </c>
      <c r="C517" s="9" t="s">
        <v>7113</v>
      </c>
      <c r="D517" s="9" t="s">
        <v>6760</v>
      </c>
      <c r="E517" s="9" t="s">
        <v>23</v>
      </c>
      <c r="F517" s="9" t="s">
        <v>24</v>
      </c>
      <c r="G517" s="9" t="s">
        <v>2501</v>
      </c>
      <c r="H517" s="9">
        <v>94022910361</v>
      </c>
      <c r="I517" s="10" t="s">
        <v>6233</v>
      </c>
      <c r="J517" s="21">
        <f>_xlfn.IFNA(VLOOKUP($H517,'Condomini resident'!$B:$C,1,0),"DA CONTROLLARE")</f>
        <v>94022910361</v>
      </c>
      <c r="K517" s="11" t="str">
        <f>_xlfn.IFNA(VLOOKUP($H517,'Condomini resident'!$B:$C,2,0),"")</f>
        <v>VENTURI 15-17</v>
      </c>
    </row>
    <row r="518" spans="1:11" x14ac:dyDescent="0.25">
      <c r="A518" s="8" t="s">
        <v>3834</v>
      </c>
      <c r="B518" s="9" t="s">
        <v>3835</v>
      </c>
      <c r="C518" s="9" t="s">
        <v>7182</v>
      </c>
      <c r="D518" s="9" t="s">
        <v>6837</v>
      </c>
      <c r="E518" s="9" t="s">
        <v>3837</v>
      </c>
      <c r="F518" s="9" t="s">
        <v>24</v>
      </c>
      <c r="G518" s="9" t="s">
        <v>3838</v>
      </c>
      <c r="H518" s="9">
        <v>94175000366</v>
      </c>
      <c r="I518" s="10" t="s">
        <v>3835</v>
      </c>
      <c r="J518" s="21">
        <f>_xlfn.IFNA(VLOOKUP($H518,'Condomini resident'!$B:$C,1,0),"DA CONTROLLARE")</f>
        <v>94175000366</v>
      </c>
      <c r="K518" s="11" t="str">
        <f>_xlfn.IFNA(VLOOKUP($H518,'Condomini resident'!$B:$C,2,0),"")</f>
        <v>VERDI 35</v>
      </c>
    </row>
    <row r="519" spans="1:11" x14ac:dyDescent="0.25">
      <c r="A519" s="8" t="s">
        <v>652</v>
      </c>
      <c r="B519" s="9" t="s">
        <v>653</v>
      </c>
      <c r="C519" s="9" t="s">
        <v>7183</v>
      </c>
      <c r="D519" s="9" t="s">
        <v>7076</v>
      </c>
      <c r="E519" s="9" t="s">
        <v>23</v>
      </c>
      <c r="F519" s="9" t="s">
        <v>24</v>
      </c>
      <c r="G519" s="9" t="s">
        <v>655</v>
      </c>
      <c r="H519" s="9">
        <v>94092340366</v>
      </c>
      <c r="I519" s="10" t="s">
        <v>653</v>
      </c>
      <c r="J519" s="21">
        <f>_xlfn.IFNA(VLOOKUP($H519,'Condomini resident'!$B:$C,1,0),"DA CONTROLLARE")</f>
        <v>94092340366</v>
      </c>
      <c r="K519" s="11" t="str">
        <f>_xlfn.IFNA(VLOOKUP($H519,'Condomini resident'!$B:$C,2,0),"")</f>
        <v>VERONA 115</v>
      </c>
    </row>
    <row r="520" spans="1:11" x14ac:dyDescent="0.25">
      <c r="A520" s="8" t="s">
        <v>1787</v>
      </c>
      <c r="B520" s="9" t="s">
        <v>1788</v>
      </c>
      <c r="C520" s="9" t="s">
        <v>7184</v>
      </c>
      <c r="D520" s="9" t="s">
        <v>7063</v>
      </c>
      <c r="E520" s="9" t="s">
        <v>1026</v>
      </c>
      <c r="F520" s="9" t="s">
        <v>24</v>
      </c>
      <c r="G520" s="9" t="s">
        <v>1790</v>
      </c>
      <c r="H520" s="9">
        <v>94028340365</v>
      </c>
      <c r="I520" s="10" t="s">
        <v>1788</v>
      </c>
      <c r="J520" s="21">
        <f>_xlfn.IFNA(VLOOKUP($H520,'Condomini resident'!$B:$C,1,0),"DA CONTROLLARE")</f>
        <v>94028340365</v>
      </c>
      <c r="K520" s="11" t="str">
        <f>_xlfn.IFNA(VLOOKUP($H520,'Condomini resident'!$B:$C,2,0),"")</f>
        <v>XXV APRILE</v>
      </c>
    </row>
    <row r="521" spans="1:11" x14ac:dyDescent="0.25">
      <c r="A521" s="8" t="s">
        <v>1726</v>
      </c>
      <c r="B521" s="9" t="s">
        <v>1728</v>
      </c>
      <c r="C521" s="9" t="s">
        <v>6792</v>
      </c>
      <c r="D521" s="9" t="s">
        <v>6809</v>
      </c>
      <c r="E521" s="9" t="s">
        <v>23</v>
      </c>
      <c r="F521" s="9" t="s">
        <v>24</v>
      </c>
      <c r="G521" s="9" t="s">
        <v>1730</v>
      </c>
      <c r="H521" s="9">
        <v>94047850360</v>
      </c>
      <c r="I521" s="10" t="s">
        <v>1728</v>
      </c>
      <c r="J521" s="21">
        <f>_xlfn.IFNA(VLOOKUP($H521,'Condomini resident'!$B:$C,1,0),"DA CONTROLLARE")</f>
        <v>94047850360</v>
      </c>
      <c r="K521" s="11" t="str">
        <f>_xlfn.IFNA(VLOOKUP($H521,'Condomini resident'!$B:$C,2,0),"")</f>
        <v>BACONE</v>
      </c>
    </row>
    <row r="522" spans="1:11" x14ac:dyDescent="0.25">
      <c r="A522" s="8" t="s">
        <v>889</v>
      </c>
      <c r="B522" s="9" t="s">
        <v>890</v>
      </c>
      <c r="C522" s="9" t="s">
        <v>7185</v>
      </c>
      <c r="D522" s="9" t="s">
        <v>6885</v>
      </c>
      <c r="E522" s="9" t="s">
        <v>23</v>
      </c>
      <c r="F522" s="9" t="s">
        <v>24</v>
      </c>
      <c r="G522" s="9" t="s">
        <v>892</v>
      </c>
      <c r="H522" s="9">
        <v>94074720361</v>
      </c>
      <c r="I522" s="10" t="s">
        <v>890</v>
      </c>
      <c r="J522" s="21">
        <f>_xlfn.IFNA(VLOOKUP($H522,'Condomini resident'!$B:$C,1,0),"DA CONTROLLARE")</f>
        <v>94074720361</v>
      </c>
      <c r="K522" s="11" t="str">
        <f>_xlfn.IFNA(VLOOKUP($H522,'Condomini resident'!$B:$C,2,0),"")</f>
        <v>BARALDI 56</v>
      </c>
    </row>
    <row r="523" spans="1:11" x14ac:dyDescent="0.25">
      <c r="A523" s="8" t="s">
        <v>4112</v>
      </c>
      <c r="B523" s="9" t="s">
        <v>4113</v>
      </c>
      <c r="C523" s="9" t="s">
        <v>6813</v>
      </c>
      <c r="D523" s="9" t="s">
        <v>6870</v>
      </c>
      <c r="E523" s="9" t="s">
        <v>23</v>
      </c>
      <c r="F523" s="9" t="s">
        <v>24</v>
      </c>
      <c r="G523" s="9" t="s">
        <v>4115</v>
      </c>
      <c r="H523" s="9">
        <v>94052960369</v>
      </c>
      <c r="I523" s="10" t="s">
        <v>4113</v>
      </c>
      <c r="J523" s="21">
        <f>_xlfn.IFNA(VLOOKUP($H523,'Condomini resident'!$B:$C,1,0),"DA CONTROLLARE")</f>
        <v>94052960369</v>
      </c>
      <c r="K523" s="11" t="str">
        <f>_xlfn.IFNA(VLOOKUP($H523,'Condomini resident'!$B:$C,2,0),"")</f>
        <v>CANALINO 59</v>
      </c>
    </row>
    <row r="524" spans="1:11" x14ac:dyDescent="0.25">
      <c r="A524" s="8" t="s">
        <v>230</v>
      </c>
      <c r="B524" s="9" t="s">
        <v>231</v>
      </c>
      <c r="C524" s="9" t="s">
        <v>7186</v>
      </c>
      <c r="D524" s="9" t="s">
        <v>6809</v>
      </c>
      <c r="E524" s="9" t="s">
        <v>23</v>
      </c>
      <c r="F524" s="9" t="s">
        <v>24</v>
      </c>
      <c r="G524" s="9" t="s">
        <v>233</v>
      </c>
      <c r="H524" s="9">
        <v>94016320361</v>
      </c>
      <c r="I524" s="10" t="s">
        <v>231</v>
      </c>
      <c r="J524" s="21">
        <f>_xlfn.IFNA(VLOOKUP($H524,'Condomini resident'!$B:$C,1,0),"DA CONTROLLARE")</f>
        <v>94016320361</v>
      </c>
      <c r="K524" s="11" t="str">
        <f>_xlfn.IFNA(VLOOKUP($H524,'Condomini resident'!$B:$C,2,0),"")</f>
        <v>CESANA</v>
      </c>
    </row>
    <row r="525" spans="1:11" x14ac:dyDescent="0.25">
      <c r="A525" s="8" t="s">
        <v>2476</v>
      </c>
      <c r="B525" s="9" t="s">
        <v>2477</v>
      </c>
      <c r="C525" s="9" t="s">
        <v>6872</v>
      </c>
      <c r="D525" s="9" t="s">
        <v>6684</v>
      </c>
      <c r="E525" s="9" t="s">
        <v>23</v>
      </c>
      <c r="F525" s="9" t="s">
        <v>24</v>
      </c>
      <c r="G525" s="9" t="s">
        <v>2479</v>
      </c>
      <c r="H525" s="9">
        <v>94027180366</v>
      </c>
      <c r="I525" s="10" t="s">
        <v>2477</v>
      </c>
      <c r="J525" s="21">
        <f>_xlfn.IFNA(VLOOKUP($H525,'Condomini resident'!$B:$C,1,0),"DA CONTROLLARE")</f>
        <v>94027180366</v>
      </c>
      <c r="K525" s="11" t="str">
        <f>_xlfn.IFNA(VLOOKUP($H525,'Condomini resident'!$B:$C,2,0),"")</f>
        <v>DEGLI ALPINI 46</v>
      </c>
    </row>
    <row r="526" spans="1:11" x14ac:dyDescent="0.25">
      <c r="A526" s="8" t="s">
        <v>2530</v>
      </c>
      <c r="B526" s="9" t="s">
        <v>2531</v>
      </c>
      <c r="C526" s="9" t="s">
        <v>7187</v>
      </c>
      <c r="D526" s="9" t="s">
        <v>6883</v>
      </c>
      <c r="E526" s="9" t="s">
        <v>2533</v>
      </c>
      <c r="F526" s="9" t="s">
        <v>2534</v>
      </c>
      <c r="G526" s="9" t="s">
        <v>2535</v>
      </c>
      <c r="H526" s="9">
        <v>91264790378</v>
      </c>
      <c r="I526" s="10" t="s">
        <v>2531</v>
      </c>
      <c r="J526" s="21">
        <f>_xlfn.IFNA(VLOOKUP($H526,'Condomini resident'!$B:$C,1,0),"DA CONTROLLARE")</f>
        <v>91264790378</v>
      </c>
      <c r="K526" s="11" t="str">
        <f>_xlfn.IFNA(VLOOKUP($H526,'Condomini resident'!$B:$C,2,0),"")</f>
        <v>ACACIE 17</v>
      </c>
    </row>
    <row r="527" spans="1:11" x14ac:dyDescent="0.25">
      <c r="A527" s="8" t="s">
        <v>1486</v>
      </c>
      <c r="B527" s="9" t="s">
        <v>1487</v>
      </c>
      <c r="C527" s="9" t="s">
        <v>7188</v>
      </c>
      <c r="D527" s="9" t="s">
        <v>6799</v>
      </c>
      <c r="E527" s="9" t="s">
        <v>1026</v>
      </c>
      <c r="F527" s="9" t="s">
        <v>24</v>
      </c>
      <c r="G527" s="9" t="s">
        <v>1489</v>
      </c>
      <c r="H527" s="9">
        <v>94172770367</v>
      </c>
      <c r="I527" s="10" t="s">
        <v>1487</v>
      </c>
      <c r="J527" s="21">
        <f>_xlfn.IFNA(VLOOKUP($H527,'Condomini resident'!$B:$C,1,0),"DA CONTROLLARE")</f>
        <v>94172770367</v>
      </c>
      <c r="K527" s="11" t="str">
        <f>_xlfn.IFNA(VLOOKUP($H527,'Condomini resident'!$B:$C,2,0),"")</f>
        <v>FRATELLI CERVI</v>
      </c>
    </row>
    <row r="528" spans="1:11" x14ac:dyDescent="0.25">
      <c r="A528" s="8" t="s">
        <v>2235</v>
      </c>
      <c r="B528" s="9" t="s">
        <v>2236</v>
      </c>
      <c r="C528" s="9" t="s">
        <v>7189</v>
      </c>
      <c r="D528" s="9" t="s">
        <v>6995</v>
      </c>
      <c r="E528" s="9" t="s">
        <v>1026</v>
      </c>
      <c r="F528" s="9" t="s">
        <v>24</v>
      </c>
      <c r="G528" s="9" t="s">
        <v>2238</v>
      </c>
      <c r="H528" s="9">
        <v>94082470363</v>
      </c>
      <c r="I528" s="10" t="s">
        <v>2236</v>
      </c>
      <c r="J528" s="21">
        <f>_xlfn.IFNA(VLOOKUP($H528,'Condomini resident'!$B:$C,1,0),"DA CONTROLLARE")</f>
        <v>94082470363</v>
      </c>
      <c r="K528" s="11" t="str">
        <f>_xlfn.IFNA(VLOOKUP($H528,'Condomini resident'!$B:$C,2,0),"")</f>
        <v>FORMIGGINI</v>
      </c>
    </row>
    <row r="529" spans="1:11" x14ac:dyDescent="0.25">
      <c r="A529" s="8" t="s">
        <v>794</v>
      </c>
      <c r="B529" s="9" t="s">
        <v>795</v>
      </c>
      <c r="C529" s="9" t="s">
        <v>6989</v>
      </c>
      <c r="D529" s="9" t="s">
        <v>6990</v>
      </c>
      <c r="E529" s="9" t="s">
        <v>23</v>
      </c>
      <c r="F529" s="9" t="s">
        <v>24</v>
      </c>
      <c r="G529" s="9" t="s">
        <v>797</v>
      </c>
      <c r="H529" s="9">
        <v>94002840364</v>
      </c>
      <c r="I529" s="10" t="s">
        <v>795</v>
      </c>
      <c r="J529" s="21">
        <f>_xlfn.IFNA(VLOOKUP($H529,'Condomini resident'!$B:$C,1,0),"DA CONTROLLARE")</f>
        <v>94002840364</v>
      </c>
      <c r="K529" s="11" t="str">
        <f>_xlfn.IFNA(VLOOKUP($H529,'Condomini resident'!$B:$C,2,0),"")</f>
        <v>IPPOCRATE 51</v>
      </c>
    </row>
    <row r="530" spans="1:11" x14ac:dyDescent="0.25">
      <c r="A530" s="8" t="s">
        <v>2631</v>
      </c>
      <c r="B530" s="9" t="s">
        <v>2632</v>
      </c>
      <c r="C530" s="9" t="s">
        <v>7190</v>
      </c>
      <c r="D530" s="9" t="s">
        <v>6652</v>
      </c>
      <c r="E530" s="9" t="s">
        <v>265</v>
      </c>
      <c r="F530" s="9" t="s">
        <v>24</v>
      </c>
      <c r="G530" s="9" t="s">
        <v>2634</v>
      </c>
      <c r="H530" s="9">
        <v>94073830369</v>
      </c>
      <c r="I530" s="10" t="s">
        <v>2632</v>
      </c>
      <c r="J530" s="21">
        <f>_xlfn.IFNA(VLOOKUP($H530,'Condomini resident'!$B:$C,1,0),"DA CONTROLLARE")</f>
        <v>94073830369</v>
      </c>
      <c r="K530" s="11" t="str">
        <f>_xlfn.IFNA(VLOOKUP($H530,'Condomini resident'!$B:$C,2,0),"")</f>
        <v>LUDOVICO</v>
      </c>
    </row>
    <row r="531" spans="1:11" x14ac:dyDescent="0.25">
      <c r="A531" s="8" t="s">
        <v>1677</v>
      </c>
      <c r="B531" s="9" t="s">
        <v>1678</v>
      </c>
      <c r="C531" s="9" t="s">
        <v>7191</v>
      </c>
      <c r="D531" s="9" t="s">
        <v>7043</v>
      </c>
      <c r="E531" s="9" t="s">
        <v>23</v>
      </c>
      <c r="F531" s="9" t="s">
        <v>24</v>
      </c>
      <c r="G531" s="9" t="s">
        <v>1680</v>
      </c>
      <c r="H531" s="9">
        <v>94031790366</v>
      </c>
      <c r="I531" s="10" t="s">
        <v>1678</v>
      </c>
      <c r="J531" s="21">
        <f>_xlfn.IFNA(VLOOKUP($H531,'Condomini resident'!$B:$C,1,0),"DA CONTROLLARE")</f>
        <v>94031790366</v>
      </c>
      <c r="K531" s="11" t="str">
        <f>_xlfn.IFNA(VLOOKUP($H531,'Condomini resident'!$B:$C,2,0),"")</f>
        <v>MANTEGNA 66</v>
      </c>
    </row>
    <row r="532" spans="1:11" x14ac:dyDescent="0.25">
      <c r="A532" s="8" t="s">
        <v>1544</v>
      </c>
      <c r="B532" s="9" t="s">
        <v>1545</v>
      </c>
      <c r="C532" s="9" t="s">
        <v>7047</v>
      </c>
      <c r="D532" s="9" t="s">
        <v>7121</v>
      </c>
      <c r="E532" s="9" t="s">
        <v>23</v>
      </c>
      <c r="F532" s="9" t="s">
        <v>24</v>
      </c>
      <c r="G532" s="9" t="s">
        <v>1547</v>
      </c>
      <c r="H532" s="9">
        <v>80007640362</v>
      </c>
      <c r="I532" s="10" t="s">
        <v>1545</v>
      </c>
      <c r="J532" s="21">
        <f>_xlfn.IFNA(VLOOKUP($H532,'Condomini resident'!$B:$C,1,0),"DA CONTROLLARE")</f>
        <v>80007640362</v>
      </c>
      <c r="K532" s="11" t="str">
        <f>_xlfn.IFNA(VLOOKUP($H532,'Condomini resident'!$B:$C,2,0),"")</f>
        <v>MONTEGRAPPA 50</v>
      </c>
    </row>
    <row r="533" spans="1:11" x14ac:dyDescent="0.25">
      <c r="A533" s="8" t="s">
        <v>3122</v>
      </c>
      <c r="B533" s="9" t="s">
        <v>3123</v>
      </c>
      <c r="C533" s="9" t="s">
        <v>7047</v>
      </c>
      <c r="D533" s="9" t="s">
        <v>6846</v>
      </c>
      <c r="E533" s="9" t="s">
        <v>23</v>
      </c>
      <c r="F533" s="9" t="s">
        <v>24</v>
      </c>
      <c r="G533" s="9" t="s">
        <v>3125</v>
      </c>
      <c r="H533" s="9">
        <v>94046480367</v>
      </c>
      <c r="I533" s="10" t="s">
        <v>3123</v>
      </c>
      <c r="J533" s="21">
        <f>_xlfn.IFNA(VLOOKUP($H533,'Condomini resident'!$B:$C,1,0),"DA CONTROLLARE")</f>
        <v>94046480367</v>
      </c>
      <c r="K533" s="11" t="str">
        <f>_xlfn.IFNA(VLOOKUP($H533,'Condomini resident'!$B:$C,2,0),"")</f>
        <v>MONTEGRAPPA 68</v>
      </c>
    </row>
    <row r="534" spans="1:11" x14ac:dyDescent="0.25">
      <c r="A534" s="8" t="s">
        <v>102</v>
      </c>
      <c r="B534" s="9" t="s">
        <v>103</v>
      </c>
      <c r="C534" s="9" t="s">
        <v>6676</v>
      </c>
      <c r="D534" s="9" t="s">
        <v>6860</v>
      </c>
      <c r="E534" s="9" t="s">
        <v>23</v>
      </c>
      <c r="F534" s="9" t="s">
        <v>24</v>
      </c>
      <c r="G534" s="9" t="s">
        <v>105</v>
      </c>
      <c r="H534" s="9">
        <v>94046090364</v>
      </c>
      <c r="I534" s="10" t="s">
        <v>103</v>
      </c>
      <c r="J534" s="21">
        <f>_xlfn.IFNA(VLOOKUP($H534,'Condomini resident'!$B:$C,1,0),"DA CONTROLLARE")</f>
        <v>94046090364</v>
      </c>
      <c r="K534" s="11" t="str">
        <f>_xlfn.IFNA(VLOOKUP($H534,'Condomini resident'!$B:$C,2,0),"")</f>
        <v>NICOLO' DALL'ARCA</v>
      </c>
    </row>
    <row r="535" spans="1:11" x14ac:dyDescent="0.25">
      <c r="A535" s="8" t="s">
        <v>3561</v>
      </c>
      <c r="B535" s="9" t="s">
        <v>3562</v>
      </c>
      <c r="C535" s="9" t="s">
        <v>7077</v>
      </c>
      <c r="D535" s="9" t="s">
        <v>6730</v>
      </c>
      <c r="E535" s="9" t="s">
        <v>23</v>
      </c>
      <c r="F535" s="9" t="s">
        <v>24</v>
      </c>
      <c r="G535" s="9" t="s">
        <v>3564</v>
      </c>
      <c r="H535" s="9">
        <v>94094940361</v>
      </c>
      <c r="I535" s="10" t="s">
        <v>3562</v>
      </c>
      <c r="J535" s="21">
        <f>_xlfn.IFNA(VLOOKUP($H535,'Condomini resident'!$B:$C,1,0),"DA CONTROLLARE")</f>
        <v>94094940361</v>
      </c>
      <c r="K535" s="11" t="str">
        <f>_xlfn.IFNA(VLOOKUP($H535,'Condomini resident'!$B:$C,2,0),"")</f>
        <v>PALESTRO 8</v>
      </c>
    </row>
    <row r="536" spans="1:11" x14ac:dyDescent="0.25">
      <c r="A536" s="8" t="s">
        <v>2362</v>
      </c>
      <c r="B536" s="9" t="s">
        <v>2363</v>
      </c>
      <c r="C536" s="9" t="s">
        <v>6899</v>
      </c>
      <c r="D536" s="9" t="s">
        <v>6723</v>
      </c>
      <c r="E536" s="9" t="s">
        <v>1026</v>
      </c>
      <c r="F536" s="9" t="s">
        <v>24</v>
      </c>
      <c r="G536" s="9" t="s">
        <v>2365</v>
      </c>
      <c r="H536" s="9">
        <v>94094640367</v>
      </c>
      <c r="I536" s="10" t="s">
        <v>2363</v>
      </c>
      <c r="J536" s="21">
        <f>_xlfn.IFNA(VLOOKUP($H536,'Condomini resident'!$B:$C,1,0),"DA CONTROLLARE")</f>
        <v>94094640367</v>
      </c>
      <c r="K536" s="11" t="str">
        <f>_xlfn.IFNA(VLOOKUP($H536,'Condomini resident'!$B:$C,2,0),"")</f>
        <v>PASCOLI</v>
      </c>
    </row>
    <row r="537" spans="1:11" x14ac:dyDescent="0.25">
      <c r="A537" s="8" t="s">
        <v>2758</v>
      </c>
      <c r="B537" s="9" t="s">
        <v>2759</v>
      </c>
      <c r="C537" s="9" t="s">
        <v>6628</v>
      </c>
      <c r="D537" s="9" t="s">
        <v>6867</v>
      </c>
      <c r="E537" s="9" t="s">
        <v>265</v>
      </c>
      <c r="F537" s="9" t="s">
        <v>24</v>
      </c>
      <c r="G537" s="9" t="s">
        <v>2761</v>
      </c>
      <c r="H537" s="9">
        <v>94055160363</v>
      </c>
      <c r="I537" s="10" t="s">
        <v>2759</v>
      </c>
      <c r="J537" s="21">
        <f>_xlfn.IFNA(VLOOKUP($H537,'Condomini resident'!$B:$C,1,0),"DA CONTROLLARE")</f>
        <v>94055160363</v>
      </c>
      <c r="K537" s="11" t="str">
        <f>_xlfn.IFNA(VLOOKUP($H537,'Condomini resident'!$B:$C,2,0),"")</f>
        <v>PIELLA</v>
      </c>
    </row>
    <row r="538" spans="1:11" x14ac:dyDescent="0.25">
      <c r="A538" s="8" t="s">
        <v>719</v>
      </c>
      <c r="B538" s="9" t="s">
        <v>720</v>
      </c>
      <c r="C538" s="9" t="s">
        <v>7094</v>
      </c>
      <c r="D538" s="9" t="s">
        <v>6629</v>
      </c>
      <c r="E538" s="9" t="s">
        <v>23</v>
      </c>
      <c r="F538" s="9" t="s">
        <v>24</v>
      </c>
      <c r="G538" s="9" t="s">
        <v>722</v>
      </c>
      <c r="H538" s="9">
        <v>94030090362</v>
      </c>
      <c r="I538" s="10" t="s">
        <v>720</v>
      </c>
      <c r="J538" s="21" t="str">
        <f>_xlfn.IFNA(VLOOKUP($H538,'Condomini resident'!$B:$C,1,0),"DA CONTROLLARE")</f>
        <v>DA CONTROLLARE</v>
      </c>
      <c r="K538" s="11" t="str">
        <f>_xlfn.IFNA(VLOOKUP($H538,'Condomini resident'!$B:$C,2,0),"")</f>
        <v/>
      </c>
    </row>
    <row r="539" spans="1:11" x14ac:dyDescent="0.25">
      <c r="A539" s="8" t="s">
        <v>940</v>
      </c>
      <c r="B539" s="9" t="s">
        <v>941</v>
      </c>
      <c r="C539" s="9" t="s">
        <v>7192</v>
      </c>
      <c r="D539" s="9" t="s">
        <v>6716</v>
      </c>
      <c r="E539" s="9" t="s">
        <v>23</v>
      </c>
      <c r="F539" s="9" t="s">
        <v>24</v>
      </c>
      <c r="G539" s="9" t="s">
        <v>943</v>
      </c>
      <c r="H539" s="9">
        <v>94024550363</v>
      </c>
      <c r="I539" s="10" t="s">
        <v>941</v>
      </c>
      <c r="J539" s="21">
        <f>_xlfn.IFNA(VLOOKUP($H539,'Condomini resident'!$B:$C,1,0),"DA CONTROLLARE")</f>
        <v>94024550363</v>
      </c>
      <c r="K539" s="11" t="str">
        <f>_xlfn.IFNA(VLOOKUP($H539,'Condomini resident'!$B:$C,2,0),"")</f>
        <v>RANGONI 40</v>
      </c>
    </row>
    <row r="540" spans="1:11" x14ac:dyDescent="0.25">
      <c r="A540" s="8" t="s">
        <v>2401</v>
      </c>
      <c r="B540" s="9" t="s">
        <v>2402</v>
      </c>
      <c r="C540" s="9" t="s">
        <v>7193</v>
      </c>
      <c r="D540" s="9" t="s">
        <v>6723</v>
      </c>
      <c r="E540" s="9" t="s">
        <v>23</v>
      </c>
      <c r="F540" s="9" t="s">
        <v>24</v>
      </c>
      <c r="G540" s="9" t="s">
        <v>2404</v>
      </c>
      <c r="H540" s="9">
        <v>94126900367</v>
      </c>
      <c r="I540" s="10" t="s">
        <v>2402</v>
      </c>
      <c r="J540" s="21">
        <f>_xlfn.IFNA(VLOOKUP($H540,'Condomini resident'!$B:$C,1,0),"DA CONTROLLARE")</f>
        <v>94126900367</v>
      </c>
      <c r="K540" s="11" t="str">
        <f>_xlfn.IFNA(VLOOKUP($H540,'Condomini resident'!$B:$C,2,0),"")</f>
        <v>VIA DEL TAGLIO 16</v>
      </c>
    </row>
    <row r="541" spans="1:11" x14ac:dyDescent="0.25">
      <c r="A541" s="8" t="s">
        <v>1293</v>
      </c>
      <c r="B541" s="9" t="s">
        <v>1294</v>
      </c>
      <c r="C541" s="9" t="s">
        <v>6747</v>
      </c>
      <c r="D541" s="9" t="s">
        <v>6809</v>
      </c>
      <c r="E541" s="9" t="s">
        <v>23</v>
      </c>
      <c r="F541" s="9" t="s">
        <v>24</v>
      </c>
      <c r="G541" s="9" t="s">
        <v>1296</v>
      </c>
      <c r="H541" s="9">
        <v>94070570364</v>
      </c>
      <c r="I541" s="10" t="s">
        <v>1294</v>
      </c>
      <c r="J541" s="21" t="str">
        <f>_xlfn.IFNA(VLOOKUP($H541,'Condomini resident'!$B:$C,1,0),"DA CONTROLLARE")</f>
        <v>DA CONTROLLARE</v>
      </c>
      <c r="K541" s="11" t="str">
        <f>_xlfn.IFNA(VLOOKUP($H541,'Condomini resident'!$B:$C,2,0),"")</f>
        <v/>
      </c>
    </row>
    <row r="542" spans="1:11" x14ac:dyDescent="0.25">
      <c r="A542" s="8" t="s">
        <v>604</v>
      </c>
      <c r="B542" s="9" t="s">
        <v>605</v>
      </c>
      <c r="C542" s="9" t="s">
        <v>7171</v>
      </c>
      <c r="D542" s="9" t="s">
        <v>6945</v>
      </c>
      <c r="E542" s="9" t="s">
        <v>23</v>
      </c>
      <c r="F542" s="9" t="s">
        <v>24</v>
      </c>
      <c r="G542" s="9" t="s">
        <v>607</v>
      </c>
      <c r="H542" s="9">
        <v>94036060369</v>
      </c>
      <c r="I542" s="10" t="s">
        <v>605</v>
      </c>
      <c r="J542" s="21">
        <f>_xlfn.IFNA(VLOOKUP($H542,'Condomini resident'!$B:$C,1,0),"DA CONTROLLARE")</f>
        <v>94036060369</v>
      </c>
      <c r="K542" s="11" t="str">
        <f>_xlfn.IFNA(VLOOKUP($H542,'Condomini resident'!$B:$C,2,0),"")</f>
        <v>TREVISO 29</v>
      </c>
    </row>
    <row r="543" spans="1:11" x14ac:dyDescent="0.25">
      <c r="A543" s="8" t="s">
        <v>700</v>
      </c>
      <c r="B543" s="9" t="s">
        <v>701</v>
      </c>
      <c r="C543" s="9" t="s">
        <v>7194</v>
      </c>
      <c r="D543" s="9" t="s">
        <v>7195</v>
      </c>
      <c r="E543" s="9" t="s">
        <v>23</v>
      </c>
      <c r="F543" s="9" t="s">
        <v>24</v>
      </c>
      <c r="G543" s="9" t="s">
        <v>703</v>
      </c>
      <c r="H543" s="9">
        <v>94154140365</v>
      </c>
      <c r="I543" s="10" t="s">
        <v>701</v>
      </c>
      <c r="J543" s="21">
        <f>_xlfn.IFNA(VLOOKUP($H543,'Condomini resident'!$B:$C,1,0),"DA CONTROLLARE")</f>
        <v>94154140365</v>
      </c>
      <c r="K543" s="11" t="str">
        <f>_xlfn.IFNA(VLOOKUP($H543,'Condomini resident'!$B:$C,2,0),"")</f>
        <v>VICENZA 104-120</v>
      </c>
    </row>
    <row r="544" spans="1:11" x14ac:dyDescent="0.25">
      <c r="A544" s="8" t="s">
        <v>3822</v>
      </c>
      <c r="B544" s="9" t="s">
        <v>3823</v>
      </c>
      <c r="C544" s="9" t="s">
        <v>7159</v>
      </c>
      <c r="D544" s="9" t="s">
        <v>7196</v>
      </c>
      <c r="E544" s="9" t="s">
        <v>23</v>
      </c>
      <c r="F544" s="9" t="s">
        <v>24</v>
      </c>
      <c r="G544" s="9" t="s">
        <v>3825</v>
      </c>
      <c r="H544" s="9">
        <v>94135150368</v>
      </c>
      <c r="I544" s="10" t="s">
        <v>3823</v>
      </c>
      <c r="J544" s="21">
        <f>_xlfn.IFNA(VLOOKUP($H544,'Condomini resident'!$B:$C,1,0),"DA CONTROLLARE")</f>
        <v>94135150368</v>
      </c>
      <c r="K544" s="11" t="str">
        <f>_xlfn.IFNA(VLOOKUP($H544,'Condomini resident'!$B:$C,2,0),"")</f>
        <v>VIGNOLESE 648</v>
      </c>
    </row>
    <row r="545" spans="1:11" x14ac:dyDescent="0.25">
      <c r="A545" s="8" t="s">
        <v>2015</v>
      </c>
      <c r="B545" s="9" t="s">
        <v>2016</v>
      </c>
      <c r="C545" s="9" t="s">
        <v>6878</v>
      </c>
      <c r="D545" s="9" t="s">
        <v>6886</v>
      </c>
      <c r="E545" s="9" t="s">
        <v>23</v>
      </c>
      <c r="F545" s="9" t="s">
        <v>24</v>
      </c>
      <c r="G545" s="9" t="s">
        <v>2018</v>
      </c>
      <c r="H545" s="9">
        <v>94027910366</v>
      </c>
      <c r="I545" s="10" t="s">
        <v>2016</v>
      </c>
      <c r="J545" s="21">
        <f>_xlfn.IFNA(VLOOKUP($H545,'Condomini resident'!$B:$C,1,0),"DA CONTROLLARE")</f>
        <v>94027910366</v>
      </c>
      <c r="K545" s="11" t="str">
        <f>_xlfn.IFNA(VLOOKUP($H545,'Condomini resident'!$B:$C,2,0),"")</f>
        <v>PACE</v>
      </c>
    </row>
    <row r="546" spans="1:11" x14ac:dyDescent="0.25">
      <c r="A546" s="8" t="s">
        <v>1272</v>
      </c>
      <c r="B546" s="9" t="s">
        <v>1273</v>
      </c>
      <c r="C546" s="9" t="s">
        <v>6878</v>
      </c>
      <c r="D546" s="9" t="s">
        <v>6789</v>
      </c>
      <c r="E546" s="9" t="s">
        <v>23</v>
      </c>
      <c r="F546" s="9" t="s">
        <v>24</v>
      </c>
      <c r="G546" s="9" t="s">
        <v>1275</v>
      </c>
      <c r="H546" s="9">
        <v>94103810365</v>
      </c>
      <c r="I546" s="10" t="s">
        <v>1273</v>
      </c>
      <c r="J546" s="21">
        <f>_xlfn.IFNA(VLOOKUP($H546,'Condomini resident'!$B:$C,1,0),"DA CONTROLLARE")</f>
        <v>94103810365</v>
      </c>
      <c r="K546" s="11" t="str">
        <f>_xlfn.IFNA(VLOOKUP($H546,'Condomini resident'!$B:$C,2,0),"")</f>
        <v>PACE 74</v>
      </c>
    </row>
    <row r="547" spans="1:11" x14ac:dyDescent="0.25">
      <c r="A547" s="8" t="s">
        <v>481</v>
      </c>
      <c r="B547" s="9" t="s">
        <v>482</v>
      </c>
      <c r="C547" s="9" t="s">
        <v>7159</v>
      </c>
      <c r="D547" s="9" t="s">
        <v>7197</v>
      </c>
      <c r="E547" s="9" t="s">
        <v>23</v>
      </c>
      <c r="F547" s="9" t="s">
        <v>24</v>
      </c>
      <c r="G547" s="9" t="s">
        <v>484</v>
      </c>
      <c r="H547" s="9">
        <v>80011160365</v>
      </c>
      <c r="I547" s="10" t="s">
        <v>482</v>
      </c>
      <c r="J547" s="21">
        <f>_xlfn.IFNA(VLOOKUP($H547,'Condomini resident'!$B:$C,1,0),"DA CONTROLLARE")</f>
        <v>80011160365</v>
      </c>
      <c r="K547" s="11" t="str">
        <f>_xlfn.IFNA(VLOOKUP($H547,'Condomini resident'!$B:$C,2,0),"")</f>
        <v>VIGNOLESE 551</v>
      </c>
    </row>
    <row r="548" spans="1:11" x14ac:dyDescent="0.25">
      <c r="A548" s="8" t="s">
        <v>2409</v>
      </c>
      <c r="B548" s="9" t="s">
        <v>2410</v>
      </c>
      <c r="C548" s="9" t="s">
        <v>7159</v>
      </c>
      <c r="D548" s="9" t="s">
        <v>7198</v>
      </c>
      <c r="E548" s="9" t="s">
        <v>23</v>
      </c>
      <c r="F548" s="9" t="s">
        <v>24</v>
      </c>
      <c r="G548" s="9" t="s">
        <v>2412</v>
      </c>
      <c r="H548" s="9">
        <v>94064920369</v>
      </c>
      <c r="I548" s="10" t="s">
        <v>2410</v>
      </c>
      <c r="J548" s="21">
        <f>_xlfn.IFNA(VLOOKUP($H548,'Condomini resident'!$B:$C,1,0),"DA CONTROLLARE")</f>
        <v>94064920369</v>
      </c>
      <c r="K548" s="11" t="str">
        <f>_xlfn.IFNA(VLOOKUP($H548,'Condomini resident'!$B:$C,2,0),"")</f>
        <v>VIGNOLESE 678</v>
      </c>
    </row>
    <row r="549" spans="1:11" x14ac:dyDescent="0.25">
      <c r="A549" s="8" t="s">
        <v>433</v>
      </c>
      <c r="B549" s="9" t="s">
        <v>434</v>
      </c>
      <c r="C549" s="9" t="s">
        <v>6959</v>
      </c>
      <c r="D549" s="9" t="s">
        <v>7199</v>
      </c>
      <c r="E549" s="9" t="s">
        <v>23</v>
      </c>
      <c r="F549" s="9" t="s">
        <v>24</v>
      </c>
      <c r="G549" s="9" t="s">
        <v>436</v>
      </c>
      <c r="H549" s="9">
        <v>94000410368</v>
      </c>
      <c r="I549" s="10" t="s">
        <v>434</v>
      </c>
      <c r="J549" s="21">
        <f>_xlfn.IFNA(VLOOKUP($H549,'Condomini resident'!$B:$C,1,0),"DA CONTROLLARE")</f>
        <v>94000410368</v>
      </c>
      <c r="K549" s="11" t="str">
        <f>_xlfn.IFNA(VLOOKUP($H549,'Condomini resident'!$B:$C,2,0),"")</f>
        <v>VILLA DEI FIORI</v>
      </c>
    </row>
    <row r="550" spans="1:11" x14ac:dyDescent="0.25">
      <c r="A550" s="8" t="s">
        <v>7200</v>
      </c>
      <c r="B550" s="9" t="s">
        <v>255</v>
      </c>
      <c r="C550" s="9" t="s">
        <v>6655</v>
      </c>
      <c r="D550" s="9" t="s">
        <v>7201</v>
      </c>
      <c r="E550" s="9" t="s">
        <v>23</v>
      </c>
      <c r="F550" s="9" t="s">
        <v>24</v>
      </c>
      <c r="G550" s="9" t="s">
        <v>257</v>
      </c>
      <c r="H550" s="9">
        <v>80020020360</v>
      </c>
      <c r="I550" s="10" t="s">
        <v>255</v>
      </c>
      <c r="J550" s="21">
        <f>_xlfn.IFNA(VLOOKUP($H550,'Condomini resident'!$B:$C,1,0),"DA CONTROLLARE")</f>
        <v>80020020360</v>
      </c>
      <c r="K550" s="11" t="str">
        <f>_xlfn.IFNA(VLOOKUP($H550,'Condomini resident'!$B:$C,2,0),"")</f>
        <v>VILLAFRANCA</v>
      </c>
    </row>
    <row r="551" spans="1:11" x14ac:dyDescent="0.25">
      <c r="A551" s="8" t="s">
        <v>254</v>
      </c>
      <c r="B551" s="9" t="s">
        <v>255</v>
      </c>
      <c r="C551" s="9" t="s">
        <v>6655</v>
      </c>
      <c r="D551" s="9" t="s">
        <v>7201</v>
      </c>
      <c r="E551" s="9" t="s">
        <v>23</v>
      </c>
      <c r="F551" s="9" t="s">
        <v>24</v>
      </c>
      <c r="G551" s="9" t="s">
        <v>257</v>
      </c>
      <c r="H551" s="9">
        <v>80020020360</v>
      </c>
      <c r="I551" s="10" t="s">
        <v>255</v>
      </c>
      <c r="J551" s="21">
        <f>_xlfn.IFNA(VLOOKUP($H551,'Condomini resident'!$B:$C,1,0),"DA CONTROLLARE")</f>
        <v>80020020360</v>
      </c>
      <c r="K551" s="11" t="str">
        <f>_xlfn.IFNA(VLOOKUP($H551,'Condomini resident'!$B:$C,2,0),"")</f>
        <v>VILLAFRANCA</v>
      </c>
    </row>
    <row r="552" spans="1:11" x14ac:dyDescent="0.25">
      <c r="A552" s="8" t="s">
        <v>786</v>
      </c>
      <c r="B552" s="9" t="s">
        <v>787</v>
      </c>
      <c r="C552" s="9" t="s">
        <v>6657</v>
      </c>
      <c r="D552" s="9" t="s">
        <v>6658</v>
      </c>
      <c r="E552" s="9" t="s">
        <v>23</v>
      </c>
      <c r="F552" s="9" t="s">
        <v>24</v>
      </c>
      <c r="G552" s="9" t="s">
        <v>789</v>
      </c>
      <c r="H552" s="9">
        <v>94003450361</v>
      </c>
      <c r="I552" s="10" t="s">
        <v>787</v>
      </c>
      <c r="J552" s="21">
        <f>_xlfn.IFNA(VLOOKUP($H552,'Condomini resident'!$B:$C,1,0),"DA CONTROLLARE")</f>
        <v>94003450361</v>
      </c>
      <c r="K552" s="11" t="str">
        <f>_xlfn.IFNA(VLOOKUP($H552,'Condomini resident'!$B:$C,2,0),"")</f>
        <v>GINO NASI</v>
      </c>
    </row>
    <row r="553" spans="1:11" x14ac:dyDescent="0.25">
      <c r="A553" s="8" t="s">
        <v>2307</v>
      </c>
      <c r="B553" s="9" t="s">
        <v>2308</v>
      </c>
      <c r="C553" s="9" t="s">
        <v>7202</v>
      </c>
      <c r="D553" s="9" t="s">
        <v>6995</v>
      </c>
      <c r="E553" s="9" t="s">
        <v>23</v>
      </c>
      <c r="F553" s="9" t="s">
        <v>24</v>
      </c>
      <c r="G553" s="9" t="s">
        <v>2310</v>
      </c>
      <c r="H553" s="9">
        <v>94044290362</v>
      </c>
      <c r="I553" s="10" t="s">
        <v>2308</v>
      </c>
      <c r="J553" s="21">
        <f>_xlfn.IFNA(VLOOKUP($H553,'Condomini resident'!$B:$C,1,0),"DA CONTROLLARE")</f>
        <v>94044290362</v>
      </c>
      <c r="K553" s="11" t="str">
        <f>_xlfn.IFNA(VLOOKUP($H553,'Condomini resident'!$B:$C,2,0),"")</f>
        <v>VITTORIA</v>
      </c>
    </row>
    <row r="554" spans="1:11" x14ac:dyDescent="0.25">
      <c r="A554" s="8" t="s">
        <v>1103</v>
      </c>
      <c r="B554" s="9" t="s">
        <v>1104</v>
      </c>
      <c r="C554" s="9" t="s">
        <v>7203</v>
      </c>
      <c r="D554" s="9" t="s">
        <v>6797</v>
      </c>
      <c r="E554" s="9" t="s">
        <v>23</v>
      </c>
      <c r="F554" s="9" t="s">
        <v>24</v>
      </c>
      <c r="G554" s="9" t="s">
        <v>1106</v>
      </c>
      <c r="H554" s="9">
        <v>94009900369</v>
      </c>
      <c r="I554" s="10" t="s">
        <v>1104</v>
      </c>
      <c r="J554" s="21">
        <f>_xlfn.IFNA(VLOOKUP($H554,'Condomini resident'!$B:$C,1,0),"DA CONTROLLARE")</f>
        <v>94009900369</v>
      </c>
      <c r="K554" s="11" t="str">
        <f>_xlfn.IFNA(VLOOKUP($H554,'Condomini resident'!$B:$C,2,0),"")</f>
        <v>LOTTO 20</v>
      </c>
    </row>
    <row r="555" spans="1:11" x14ac:dyDescent="0.25">
      <c r="A555" s="8" t="s">
        <v>3080</v>
      </c>
      <c r="B555" s="9" t="s">
        <v>3081</v>
      </c>
      <c r="C555" s="9" t="s">
        <v>7204</v>
      </c>
      <c r="D555" s="9" t="s">
        <v>6709</v>
      </c>
      <c r="E555" s="9" t="s">
        <v>23</v>
      </c>
      <c r="F555" s="9" t="s">
        <v>24</v>
      </c>
      <c r="G555" s="9" t="s">
        <v>3083</v>
      </c>
      <c r="H555" s="9">
        <v>94139170362</v>
      </c>
      <c r="I555" s="10" t="s">
        <v>3081</v>
      </c>
      <c r="J555" s="21">
        <f>_xlfn.IFNA(VLOOKUP($H555,'Condomini resident'!$B:$C,1,0),"DA CONTROLLARE")</f>
        <v>94139170362</v>
      </c>
      <c r="K555" s="11" t="str">
        <f>_xlfn.IFNA(VLOOKUP($H555,'Condomini resident'!$B:$C,2,0),"")</f>
        <v>ZANFROGNINI 52</v>
      </c>
    </row>
    <row r="556" spans="1:11" x14ac:dyDescent="0.25">
      <c r="A556" s="8" t="s">
        <v>521</v>
      </c>
      <c r="B556" s="9" t="s">
        <v>522</v>
      </c>
      <c r="C556" s="9" t="s">
        <v>7205</v>
      </c>
      <c r="D556" s="9" t="s">
        <v>6748</v>
      </c>
      <c r="E556" s="9" t="s">
        <v>23</v>
      </c>
      <c r="F556" s="9" t="s">
        <v>24</v>
      </c>
      <c r="G556" s="9" t="s">
        <v>524</v>
      </c>
      <c r="H556" s="9">
        <v>94012110360</v>
      </c>
      <c r="I556" s="10" t="s">
        <v>522</v>
      </c>
      <c r="J556" s="21">
        <f>_xlfn.IFNA(VLOOKUP($H556,'Condomini resident'!$B:$C,1,0),"DA CONTROLLARE")</f>
        <v>94012110360</v>
      </c>
      <c r="K556" s="11" t="str">
        <f>_xlfn.IFNA(VLOOKUP($H556,'Condomini resident'!$B:$C,2,0),"")</f>
        <v>ZANONI</v>
      </c>
    </row>
    <row r="557" spans="1:11" x14ac:dyDescent="0.25">
      <c r="A557" s="8" t="s">
        <v>564</v>
      </c>
      <c r="B557" s="9" t="s">
        <v>565</v>
      </c>
      <c r="C557" s="9" t="s">
        <v>7206</v>
      </c>
      <c r="D557" s="9" t="s">
        <v>6671</v>
      </c>
      <c r="E557" s="9" t="s">
        <v>23</v>
      </c>
      <c r="F557" s="9" t="s">
        <v>24</v>
      </c>
      <c r="G557" s="9" t="s">
        <v>567</v>
      </c>
      <c r="H557" s="9">
        <v>80025480361</v>
      </c>
      <c r="I557" s="10" t="s">
        <v>565</v>
      </c>
      <c r="J557" s="21">
        <f>_xlfn.IFNA(VLOOKUP($H557,'Condomini resident'!$B:$C,1,0),"DA CONTROLLARE")</f>
        <v>80025480361</v>
      </c>
      <c r="K557" s="11" t="str">
        <f>_xlfn.IFNA(VLOOKUP($H557,'Condomini resident'!$B:$C,2,0),"")</f>
        <v>ZATTERA</v>
      </c>
    </row>
    <row r="558" spans="1:11" x14ac:dyDescent="0.25">
      <c r="A558" s="8" t="s">
        <v>1710</v>
      </c>
      <c r="B558" s="9" t="s">
        <v>1711</v>
      </c>
      <c r="C558" s="9" t="s">
        <v>7207</v>
      </c>
      <c r="D558" s="9" t="s">
        <v>6996</v>
      </c>
      <c r="E558" s="9" t="s">
        <v>23</v>
      </c>
      <c r="F558" s="9" t="s">
        <v>24</v>
      </c>
      <c r="G558" s="9" t="s">
        <v>1713</v>
      </c>
      <c r="H558" s="9">
        <v>94002290362</v>
      </c>
      <c r="I558" s="10" t="s">
        <v>1711</v>
      </c>
      <c r="J558" s="21">
        <f>_xlfn.IFNA(VLOOKUP($H558,'Condomini resident'!$B:$C,1,0),"DA CONTROLLARE")</f>
        <v>94002290362</v>
      </c>
      <c r="K558" s="11" t="str">
        <f>_xlfn.IFNA(VLOOKUP($H558,'Condomini resident'!$B:$C,2,0),"")</f>
        <v>ZECCA</v>
      </c>
    </row>
    <row r="559" spans="1:11" x14ac:dyDescent="0.25">
      <c r="A559" s="8" t="s">
        <v>2417</v>
      </c>
      <c r="B559" s="9" t="s">
        <v>2418</v>
      </c>
      <c r="C559" s="9" t="s">
        <v>6641</v>
      </c>
      <c r="D559" s="9" t="s">
        <v>6730</v>
      </c>
      <c r="E559" s="9" t="s">
        <v>23</v>
      </c>
      <c r="F559" s="9" t="s">
        <v>24</v>
      </c>
      <c r="G559" s="9" t="s">
        <v>2420</v>
      </c>
      <c r="H559" s="9">
        <v>94084090367</v>
      </c>
      <c r="I559" s="10" t="s">
        <v>2418</v>
      </c>
      <c r="J559" s="21">
        <f>_xlfn.IFNA(VLOOKUP($H559,'Condomini resident'!$B:$C,1,0),"DA CONTROLLARE")</f>
        <v>94084090367</v>
      </c>
      <c r="K559" s="11" t="str">
        <f>_xlfn.IFNA(VLOOKUP($H559,'Condomini resident'!$B:$C,2,0),"")</f>
        <v>ZODIACO 8</v>
      </c>
    </row>
    <row r="560" spans="1:11" x14ac:dyDescent="0.25">
      <c r="A560" s="8" t="s">
        <v>5774</v>
      </c>
      <c r="B560" s="9" t="s">
        <v>3356</v>
      </c>
      <c r="C560" s="9" t="s">
        <v>7208</v>
      </c>
      <c r="D560" s="9" t="s">
        <v>6716</v>
      </c>
      <c r="E560" s="9" t="s">
        <v>23</v>
      </c>
      <c r="F560" s="9" t="s">
        <v>24</v>
      </c>
      <c r="G560" s="9" t="s">
        <v>3358</v>
      </c>
      <c r="H560" s="9">
        <v>94065300363</v>
      </c>
      <c r="I560" s="10" t="s">
        <v>3356</v>
      </c>
      <c r="J560" s="21">
        <f>_xlfn.IFNA(VLOOKUP($H560,'Condomini resident'!$B:$C,1,0),"DA CONTROLLARE")</f>
        <v>94065300363</v>
      </c>
      <c r="K560" s="11" t="str">
        <f>_xlfn.IFNA(VLOOKUP($H560,'Condomini resident'!$B:$C,2,0),"")</f>
        <v>PARVA DOMUS</v>
      </c>
    </row>
    <row r="561" spans="1:11" x14ac:dyDescent="0.25">
      <c r="A561" s="8" t="s">
        <v>3355</v>
      </c>
      <c r="B561" s="9" t="s">
        <v>3356</v>
      </c>
      <c r="C561" s="9" t="s">
        <v>7209</v>
      </c>
      <c r="D561" s="9" t="s">
        <v>6627</v>
      </c>
      <c r="E561" s="9" t="s">
        <v>23</v>
      </c>
      <c r="F561" s="9" t="s">
        <v>24</v>
      </c>
      <c r="G561" s="9" t="s">
        <v>3358</v>
      </c>
      <c r="H561" s="9">
        <v>94065300363</v>
      </c>
      <c r="I561" s="10" t="s">
        <v>3356</v>
      </c>
      <c r="J561" s="21">
        <f>_xlfn.IFNA(VLOOKUP($H561,'Condomini resident'!$B:$C,1,0),"DA CONTROLLARE")</f>
        <v>94065300363</v>
      </c>
      <c r="K561" s="11" t="str">
        <f>_xlfn.IFNA(VLOOKUP($H561,'Condomini resident'!$B:$C,2,0),"")</f>
        <v>PARVA DOMUS</v>
      </c>
    </row>
    <row r="562" spans="1:11" x14ac:dyDescent="0.25">
      <c r="A562" s="8" t="s">
        <v>2498</v>
      </c>
      <c r="B562" s="9" t="s">
        <v>2499</v>
      </c>
      <c r="C562" s="9" t="s">
        <v>7113</v>
      </c>
      <c r="D562" s="9" t="s">
        <v>6883</v>
      </c>
      <c r="E562" s="9" t="s">
        <v>23</v>
      </c>
      <c r="F562" s="9" t="s">
        <v>24</v>
      </c>
      <c r="G562" s="9" t="s">
        <v>2501</v>
      </c>
      <c r="H562" s="9">
        <v>94022910361</v>
      </c>
      <c r="I562" s="10" t="s">
        <v>2499</v>
      </c>
      <c r="J562" s="21">
        <f>_xlfn.IFNA(VLOOKUP($H562,'Condomini resident'!$B:$C,1,0),"DA CONTROLLARE")</f>
        <v>94022910361</v>
      </c>
      <c r="K562" s="11" t="str">
        <f>_xlfn.IFNA(VLOOKUP($H562,'Condomini resident'!$B:$C,2,0),"")</f>
        <v>VENTURI 15-17</v>
      </c>
    </row>
    <row r="563" spans="1:11" x14ac:dyDescent="0.25">
      <c r="A563" s="8" t="s">
        <v>3393</v>
      </c>
      <c r="B563" s="9" t="s">
        <v>3394</v>
      </c>
      <c r="C563" s="9" t="s">
        <v>7113</v>
      </c>
      <c r="D563" s="9" t="s">
        <v>6760</v>
      </c>
      <c r="E563" s="9" t="s">
        <v>23</v>
      </c>
      <c r="F563" s="9" t="s">
        <v>24</v>
      </c>
      <c r="G563" s="9" t="s">
        <v>2501</v>
      </c>
      <c r="H563" s="9">
        <v>94022910361</v>
      </c>
      <c r="I563" s="10" t="s">
        <v>3394</v>
      </c>
      <c r="J563" s="21">
        <f>_xlfn.IFNA(VLOOKUP($H563,'Condomini resident'!$B:$C,1,0),"DA CONTROLLARE")</f>
        <v>94022910361</v>
      </c>
      <c r="K563" s="11" t="str">
        <f>_xlfn.IFNA(VLOOKUP($H563,'Condomini resident'!$B:$C,2,0),"")</f>
        <v>VENTURI 15-17</v>
      </c>
    </row>
    <row r="564" spans="1:11" x14ac:dyDescent="0.25">
      <c r="A564" s="8" t="s">
        <v>1463</v>
      </c>
      <c r="B564" s="9" t="s">
        <v>1464</v>
      </c>
      <c r="C564" s="9" t="s">
        <v>6768</v>
      </c>
      <c r="D564" s="9" t="s">
        <v>6769</v>
      </c>
      <c r="E564" s="9" t="s">
        <v>23</v>
      </c>
      <c r="F564" s="9" t="s">
        <v>24</v>
      </c>
      <c r="G564" s="9" t="s">
        <v>1466</v>
      </c>
      <c r="H564" s="9">
        <v>94009280366</v>
      </c>
      <c r="I564" s="10" t="s">
        <v>1464</v>
      </c>
      <c r="J564" s="21">
        <f>_xlfn.IFNA(VLOOKUP($H564,'Condomini resident'!$B:$C,1,0),"DA CONTROLLARE")</f>
        <v>94009280366</v>
      </c>
      <c r="K564" s="11" t="str">
        <f>_xlfn.IFNA(VLOOKUP($H564,'Condomini resident'!$B:$C,2,0),"")</f>
        <v>STELLA</v>
      </c>
    </row>
    <row r="565" spans="1:11" x14ac:dyDescent="0.25">
      <c r="A565" s="8" t="s">
        <v>1799</v>
      </c>
      <c r="B565" s="9" t="s">
        <v>1800</v>
      </c>
      <c r="C565" s="9" t="s">
        <v>7041</v>
      </c>
      <c r="D565" s="9" t="s">
        <v>6996</v>
      </c>
      <c r="E565" s="9" t="s">
        <v>265</v>
      </c>
      <c r="F565" s="9" t="s">
        <v>24</v>
      </c>
      <c r="G565" s="9" t="s">
        <v>1802</v>
      </c>
      <c r="H565" s="9">
        <v>94155470365</v>
      </c>
      <c r="I565" s="10" t="s">
        <v>1800</v>
      </c>
      <c r="J565" s="21">
        <f>_xlfn.IFNA(VLOOKUP($H565,'Condomini resident'!$B:$C,1,0),"DA CONTROLLARE")</f>
        <v>94155470365</v>
      </c>
      <c r="K565" s="11" t="str">
        <f>_xlfn.IFNA(VLOOKUP($H565,'Condomini resident'!$B:$C,2,0),"")</f>
        <v>DIREZIONALE ALDRO</v>
      </c>
    </row>
    <row r="566" spans="1:11" x14ac:dyDescent="0.25">
      <c r="A566" s="8" t="s">
        <v>2868</v>
      </c>
      <c r="B566" s="9" t="s">
        <v>2869</v>
      </c>
      <c r="C566" s="9" t="s">
        <v>7180</v>
      </c>
      <c r="D566" s="9" t="s">
        <v>6636</v>
      </c>
      <c r="E566" s="9" t="s">
        <v>23</v>
      </c>
      <c r="F566" s="9" t="s">
        <v>24</v>
      </c>
      <c r="G566" s="9" t="s">
        <v>1764</v>
      </c>
      <c r="H566" s="9">
        <v>94005670362</v>
      </c>
      <c r="I566" s="10" t="s">
        <v>2869</v>
      </c>
      <c r="J566" s="21">
        <f>_xlfn.IFNA(VLOOKUP($H566,'Condomini resident'!$B:$C,1,0),"DA CONTROLLARE")</f>
        <v>94005670362</v>
      </c>
      <c r="K566" s="11" t="str">
        <f>_xlfn.IFNA(VLOOKUP($H566,'Condomini resident'!$B:$C,2,0),"")</f>
        <v>CIALDINI</v>
      </c>
    </row>
    <row r="567" spans="1:11" x14ac:dyDescent="0.25">
      <c r="A567" s="8" t="s">
        <v>7210</v>
      </c>
      <c r="B567" s="9" t="s">
        <v>7211</v>
      </c>
      <c r="C567" s="9" t="s">
        <v>6686</v>
      </c>
      <c r="D567" s="9" t="s">
        <v>6695</v>
      </c>
      <c r="E567" s="9" t="s">
        <v>23</v>
      </c>
      <c r="F567" s="9" t="s">
        <v>24</v>
      </c>
      <c r="G567" s="9" t="s">
        <v>7212</v>
      </c>
      <c r="H567" s="9" t="s">
        <v>7212</v>
      </c>
      <c r="I567" s="10" t="s">
        <v>7211</v>
      </c>
      <c r="J567" s="21" t="str">
        <f>_xlfn.IFNA(VLOOKUP($H567,'Condomini resident'!$B:$C,1,0),"DA CONTROLLARE")</f>
        <v>DA CONTROLLARE</v>
      </c>
      <c r="K567" s="11" t="str">
        <f>_xlfn.IFNA(VLOOKUP($H567,'Condomini resident'!$B:$C,2,0),"")</f>
        <v/>
      </c>
    </row>
    <row r="568" spans="1:11" x14ac:dyDescent="0.25">
      <c r="A568" s="8" t="s">
        <v>7213</v>
      </c>
      <c r="B568" s="9" t="s">
        <v>7211</v>
      </c>
      <c r="C568" s="9" t="s">
        <v>6686</v>
      </c>
      <c r="D568" s="9" t="s">
        <v>6695</v>
      </c>
      <c r="E568" s="9" t="s">
        <v>23</v>
      </c>
      <c r="F568" s="9" t="s">
        <v>24</v>
      </c>
      <c r="G568" s="9" t="s">
        <v>575</v>
      </c>
      <c r="H568" s="9">
        <v>94000390362</v>
      </c>
      <c r="I568" s="10" t="s">
        <v>7211</v>
      </c>
      <c r="J568" s="21">
        <f>_xlfn.IFNA(VLOOKUP($H568,'Condomini resident'!$B:$C,1,0),"DA CONTROLLARE")</f>
        <v>94000390362</v>
      </c>
      <c r="K568" s="11" t="str">
        <f>_xlfn.IFNA(VLOOKUP($H568,'Condomini resident'!$B:$C,2,0),"")</f>
        <v>PRATO VERDE B</v>
      </c>
    </row>
    <row r="569" spans="1:11" x14ac:dyDescent="0.25">
      <c r="A569" s="8" t="s">
        <v>5118</v>
      </c>
      <c r="B569" s="9" t="s">
        <v>7214</v>
      </c>
      <c r="C569" s="9" t="s">
        <v>7215</v>
      </c>
      <c r="D569" s="9" t="s">
        <v>6642</v>
      </c>
      <c r="E569" s="9" t="s">
        <v>23</v>
      </c>
      <c r="F569" s="9" t="s">
        <v>24</v>
      </c>
      <c r="G569" s="9" t="s">
        <v>5120</v>
      </c>
      <c r="H569" s="9">
        <v>94015350369</v>
      </c>
      <c r="I569" s="10" t="s">
        <v>7214</v>
      </c>
      <c r="J569" s="21">
        <f>_xlfn.IFNA(VLOOKUP($H569,'Condomini resident'!$B:$C,1,0),"DA CONTROLLARE")</f>
        <v>94015350369</v>
      </c>
      <c r="K569" s="11" t="str">
        <f>_xlfn.IFNA(VLOOKUP($H569,'Condomini resident'!$B:$C,2,0),"")</f>
        <v>ELISA</v>
      </c>
    </row>
    <row r="570" spans="1:11" x14ac:dyDescent="0.25">
      <c r="A570" s="8" t="s">
        <v>281</v>
      </c>
      <c r="B570" s="9" t="s">
        <v>282</v>
      </c>
      <c r="C570" s="9" t="s">
        <v>6745</v>
      </c>
      <c r="D570" s="9" t="s">
        <v>6746</v>
      </c>
      <c r="E570" s="9" t="s">
        <v>23</v>
      </c>
      <c r="F570" s="9" t="s">
        <v>24</v>
      </c>
      <c r="G570" s="9" t="s">
        <v>284</v>
      </c>
      <c r="H570" s="9">
        <v>80015330360</v>
      </c>
      <c r="I570" s="10" t="s">
        <v>282</v>
      </c>
      <c r="J570" s="21">
        <f>_xlfn.IFNA(VLOOKUP($H570,'Condomini resident'!$B:$C,1,0),"DA CONTROLLARE")</f>
        <v>80015330360</v>
      </c>
      <c r="K570" s="11" t="str">
        <f>_xlfn.IFNA(VLOOKUP($H570,'Condomini resident'!$B:$C,2,0),"")</f>
        <v>EX GESCAL</v>
      </c>
    </row>
    <row r="571" spans="1:11" x14ac:dyDescent="0.25">
      <c r="A571" s="8" t="s">
        <v>3631</v>
      </c>
      <c r="B571" s="9" t="s">
        <v>3632</v>
      </c>
      <c r="C571" s="9" t="s">
        <v>7216</v>
      </c>
      <c r="D571" s="9" t="s">
        <v>7217</v>
      </c>
      <c r="E571" s="9" t="s">
        <v>23</v>
      </c>
      <c r="F571" s="9" t="s">
        <v>24</v>
      </c>
      <c r="G571" s="9" t="s">
        <v>3634</v>
      </c>
      <c r="H571" s="9">
        <v>94090050363</v>
      </c>
      <c r="I571" s="10" t="s">
        <v>3632</v>
      </c>
      <c r="J571" s="21">
        <f>_xlfn.IFNA(VLOOKUP($H571,'Condomini resident'!$B:$C,1,0),"DA CONTROLLARE")</f>
        <v>94090050363</v>
      </c>
      <c r="K571" s="11" t="str">
        <f>_xlfn.IFNA(VLOOKUP($H571,'Condomini resident'!$B:$C,2,0),"")</f>
        <v>FABBRICATO VIA LUOSI 176</v>
      </c>
    </row>
    <row r="572" spans="1:11" x14ac:dyDescent="0.25">
      <c r="A572" s="8" t="s">
        <v>7218</v>
      </c>
      <c r="B572" s="9" t="s">
        <v>7219</v>
      </c>
      <c r="C572" s="9" t="s">
        <v>7057</v>
      </c>
      <c r="D572" s="9" t="s">
        <v>6787</v>
      </c>
      <c r="E572" s="9" t="s">
        <v>23</v>
      </c>
      <c r="F572" s="9" t="s">
        <v>24</v>
      </c>
      <c r="G572" s="9" t="s">
        <v>1166</v>
      </c>
      <c r="H572" s="9">
        <v>94009290365</v>
      </c>
      <c r="I572" s="10" t="s">
        <v>7219</v>
      </c>
      <c r="J572" s="21">
        <f>_xlfn.IFNA(VLOOKUP($H572,'Condomini resident'!$B:$C,1,0),"DA CONTROLLARE")</f>
        <v>94009290365</v>
      </c>
      <c r="K572" s="11" t="str">
        <f>_xlfn.IFNA(VLOOKUP($H572,'Condomini resident'!$B:$C,2,0),"")</f>
        <v>NICOLA FABRIZI 91</v>
      </c>
    </row>
    <row r="573" spans="1:11" x14ac:dyDescent="0.25">
      <c r="A573" s="8" t="s">
        <v>7220</v>
      </c>
      <c r="B573" s="9" t="s">
        <v>7221</v>
      </c>
      <c r="C573" s="9" t="s">
        <v>6745</v>
      </c>
      <c r="D573" s="9" t="s">
        <v>7222</v>
      </c>
      <c r="E573" s="9" t="s">
        <v>23</v>
      </c>
      <c r="F573" s="9" t="s">
        <v>24</v>
      </c>
      <c r="G573" s="9" t="s">
        <v>284</v>
      </c>
      <c r="H573" s="9">
        <v>80015330360</v>
      </c>
      <c r="I573" s="10" t="s">
        <v>7221</v>
      </c>
      <c r="J573" s="21">
        <f>_xlfn.IFNA(VLOOKUP($H573,'Condomini resident'!$B:$C,1,0),"DA CONTROLLARE")</f>
        <v>80015330360</v>
      </c>
      <c r="K573" s="11" t="str">
        <f>_xlfn.IFNA(VLOOKUP($H573,'Condomini resident'!$B:$C,2,0),"")</f>
        <v>EX GESCAL</v>
      </c>
    </row>
    <row r="574" spans="1:11" x14ac:dyDescent="0.25">
      <c r="A574" s="8" t="s">
        <v>7223</v>
      </c>
      <c r="B574" s="9" t="s">
        <v>7224</v>
      </c>
      <c r="C574" s="9" t="s">
        <v>6745</v>
      </c>
      <c r="D574" s="9" t="s">
        <v>7154</v>
      </c>
      <c r="E574" s="9" t="s">
        <v>23</v>
      </c>
      <c r="F574" s="9" t="s">
        <v>24</v>
      </c>
      <c r="G574" s="9" t="s">
        <v>284</v>
      </c>
      <c r="H574" s="9">
        <v>80015330360</v>
      </c>
      <c r="I574" s="10" t="s">
        <v>7224</v>
      </c>
      <c r="J574" s="21">
        <f>_xlfn.IFNA(VLOOKUP($H574,'Condomini resident'!$B:$C,1,0),"DA CONTROLLARE")</f>
        <v>80015330360</v>
      </c>
      <c r="K574" s="11" t="str">
        <f>_xlfn.IFNA(VLOOKUP($H574,'Condomini resident'!$B:$C,2,0),"")</f>
        <v>EX GESCAL</v>
      </c>
    </row>
    <row r="575" spans="1:11" x14ac:dyDescent="0.25">
      <c r="A575" s="8" t="s">
        <v>1171</v>
      </c>
      <c r="B575" s="9" t="s">
        <v>7225</v>
      </c>
      <c r="C575" s="9" t="s">
        <v>7226</v>
      </c>
      <c r="D575" s="9" t="s">
        <v>6736</v>
      </c>
      <c r="E575" s="9" t="s">
        <v>23</v>
      </c>
      <c r="F575" s="9" t="s">
        <v>24</v>
      </c>
      <c r="G575" s="9" t="s">
        <v>1173</v>
      </c>
      <c r="H575" s="9">
        <v>94057430368</v>
      </c>
      <c r="I575" s="10" t="s">
        <v>7225</v>
      </c>
      <c r="J575" s="21">
        <f>_xlfn.IFNA(VLOOKUP($H575,'Condomini resident'!$B:$C,1,0),"DA CONTROLLARE")</f>
        <v>94057430368</v>
      </c>
      <c r="K575" s="11" t="str">
        <f>_xlfn.IFNA(VLOOKUP($H575,'Condomini resident'!$B:$C,2,0),"")</f>
        <v>CATIA</v>
      </c>
    </row>
    <row r="576" spans="1:11" x14ac:dyDescent="0.25">
      <c r="A576" s="8" t="s">
        <v>7227</v>
      </c>
      <c r="B576" s="9" t="s">
        <v>7228</v>
      </c>
      <c r="C576" s="9" t="s">
        <v>7229</v>
      </c>
      <c r="D576" s="9" t="s">
        <v>6627</v>
      </c>
      <c r="E576" s="9" t="s">
        <v>23</v>
      </c>
      <c r="F576" s="9" t="s">
        <v>24</v>
      </c>
      <c r="G576" s="9" t="s">
        <v>7230</v>
      </c>
      <c r="H576" s="9">
        <v>2807330366</v>
      </c>
      <c r="I576" s="10" t="s">
        <v>7228</v>
      </c>
      <c r="J576" s="21" t="str">
        <f>_xlfn.IFNA(VLOOKUP($H576,'Condomini resident'!$B:$C,1,0),"DA CONTROLLARE")</f>
        <v>DA CONTROLLARE</v>
      </c>
      <c r="K576" s="11" t="str">
        <f>_xlfn.IFNA(VLOOKUP($H576,'Condomini resident'!$B:$C,2,0),"")</f>
        <v/>
      </c>
    </row>
    <row r="577" spans="1:12" x14ac:dyDescent="0.25">
      <c r="A577" s="8" t="s">
        <v>2142</v>
      </c>
      <c r="B577" s="9" t="s">
        <v>2143</v>
      </c>
      <c r="C577" s="9" t="s">
        <v>6745</v>
      </c>
      <c r="D577" s="9" t="s">
        <v>7231</v>
      </c>
      <c r="E577" s="9" t="s">
        <v>23</v>
      </c>
      <c r="F577" s="9" t="s">
        <v>24</v>
      </c>
      <c r="G577" s="9" t="s">
        <v>2145</v>
      </c>
      <c r="H577" s="9">
        <v>94060180364</v>
      </c>
      <c r="I577" s="10" t="s">
        <v>2143</v>
      </c>
      <c r="J577" s="21">
        <f>_xlfn.IFNA(VLOOKUP($H577,'Condomini resident'!$B:$C,1,0),"DA CONTROLLARE")</f>
        <v>94060180364</v>
      </c>
      <c r="K577" s="11" t="str">
        <f>_xlfn.IFNA(VLOOKUP($H577,'Condomini resident'!$B:$C,2,0),"")</f>
        <v>LE TRE TORRI</v>
      </c>
    </row>
    <row r="578" spans="1:12" x14ac:dyDescent="0.25">
      <c r="A578" s="8" t="s">
        <v>7232</v>
      </c>
      <c r="B578" s="9" t="s">
        <v>7233</v>
      </c>
      <c r="C578" s="9" t="s">
        <v>6898</v>
      </c>
      <c r="D578" s="9" t="s">
        <v>6711</v>
      </c>
      <c r="E578" s="9" t="s">
        <v>1283</v>
      </c>
      <c r="F578" s="9" t="s">
        <v>24</v>
      </c>
      <c r="G578" s="9" t="s">
        <v>2079</v>
      </c>
      <c r="H578" s="9">
        <v>94008040365</v>
      </c>
      <c r="I578" s="10" t="s">
        <v>7233</v>
      </c>
      <c r="J578" s="21">
        <f>_xlfn.IFNA(VLOOKUP($H578,'Condomini resident'!$B:$C,1,0),"DA CONTROLLARE")</f>
        <v>94008040365</v>
      </c>
      <c r="K578" s="11" t="str">
        <f>_xlfn.IFNA(VLOOKUP($H578,'Condomini resident'!$B:$C,2,0),"")</f>
        <v>DI VITTORIO</v>
      </c>
    </row>
    <row r="579" spans="1:12" x14ac:dyDescent="0.25">
      <c r="A579" s="8" t="s">
        <v>7234</v>
      </c>
      <c r="B579" s="9" t="s">
        <v>7233</v>
      </c>
      <c r="C579" s="9" t="s">
        <v>6898</v>
      </c>
      <c r="D579" s="9" t="s">
        <v>6775</v>
      </c>
      <c r="E579" s="9" t="s">
        <v>1283</v>
      </c>
      <c r="F579" s="9" t="s">
        <v>24</v>
      </c>
      <c r="G579" s="9" t="s">
        <v>2079</v>
      </c>
      <c r="H579" s="9">
        <v>94008040365</v>
      </c>
      <c r="I579" s="10" t="s">
        <v>7233</v>
      </c>
      <c r="J579" s="21">
        <f>_xlfn.IFNA(VLOOKUP($H579,'Condomini resident'!$B:$C,1,0),"DA CONTROLLARE")</f>
        <v>94008040365</v>
      </c>
      <c r="K579" s="11" t="str">
        <f>_xlfn.IFNA(VLOOKUP($H579,'Condomini resident'!$B:$C,2,0),"")</f>
        <v>DI VITTORIO</v>
      </c>
    </row>
    <row r="580" spans="1:12" x14ac:dyDescent="0.25">
      <c r="A580" s="8" t="s">
        <v>7235</v>
      </c>
      <c r="B580" s="9" t="s">
        <v>7233</v>
      </c>
      <c r="C580" s="9" t="s">
        <v>6898</v>
      </c>
      <c r="D580" s="9" t="s">
        <v>6774</v>
      </c>
      <c r="E580" s="9" t="s">
        <v>1283</v>
      </c>
      <c r="F580" s="9" t="s">
        <v>24</v>
      </c>
      <c r="G580" s="9" t="s">
        <v>2079</v>
      </c>
      <c r="H580" s="9">
        <v>94008040365</v>
      </c>
      <c r="I580" s="10" t="s">
        <v>7233</v>
      </c>
      <c r="J580" s="21">
        <f>_xlfn.IFNA(VLOOKUP($H580,'Condomini resident'!$B:$C,1,0),"DA CONTROLLARE")</f>
        <v>94008040365</v>
      </c>
      <c r="K580" s="11" t="str">
        <f>_xlfn.IFNA(VLOOKUP($H580,'Condomini resident'!$B:$C,2,0),"")</f>
        <v>DI VITTORIO</v>
      </c>
    </row>
    <row r="581" spans="1:12" x14ac:dyDescent="0.25">
      <c r="A581" s="8" t="s">
        <v>7236</v>
      </c>
      <c r="B581" s="9" t="s">
        <v>7233</v>
      </c>
      <c r="C581" s="9" t="s">
        <v>6898</v>
      </c>
      <c r="D581" s="9" t="s">
        <v>6736</v>
      </c>
      <c r="E581" s="9" t="s">
        <v>1283</v>
      </c>
      <c r="F581" s="9" t="s">
        <v>24</v>
      </c>
      <c r="G581" s="9" t="s">
        <v>2079</v>
      </c>
      <c r="H581" s="9">
        <v>94008040365</v>
      </c>
      <c r="I581" s="10" t="s">
        <v>7233</v>
      </c>
      <c r="J581" s="21">
        <f>_xlfn.IFNA(VLOOKUP($H581,'Condomini resident'!$B:$C,1,0),"DA CONTROLLARE")</f>
        <v>94008040365</v>
      </c>
      <c r="K581" s="11" t="str">
        <f>_xlfn.IFNA(VLOOKUP($H581,'Condomini resident'!$B:$C,2,0),"")</f>
        <v>DI VITTORIO</v>
      </c>
    </row>
    <row r="582" spans="1:12" x14ac:dyDescent="0.25">
      <c r="A582" s="8" t="s">
        <v>1743</v>
      </c>
      <c r="B582" s="9" t="s">
        <v>7237</v>
      </c>
      <c r="C582" s="9" t="s">
        <v>6754</v>
      </c>
      <c r="D582" s="9" t="s">
        <v>6863</v>
      </c>
      <c r="E582" s="9" t="s">
        <v>23</v>
      </c>
      <c r="F582" s="9" t="s">
        <v>24</v>
      </c>
      <c r="G582" s="9" t="s">
        <v>1745</v>
      </c>
      <c r="H582" s="9">
        <v>94108810360</v>
      </c>
      <c r="I582" s="10" t="s">
        <v>7237</v>
      </c>
      <c r="J582" s="21">
        <f>_xlfn.IFNA(VLOOKUP($H582,'Condomini resident'!$B:$C,1,0),"DA CONTROLLARE")</f>
        <v>94108810360</v>
      </c>
      <c r="K582" s="11" t="str">
        <f>_xlfn.IFNA(VLOOKUP($H582,'Condomini resident'!$B:$C,2,0),"")</f>
        <v>LUNA 2</v>
      </c>
    </row>
    <row r="583" spans="1:12" x14ac:dyDescent="0.25">
      <c r="A583" s="8" t="s">
        <v>3929</v>
      </c>
      <c r="B583" s="9" t="s">
        <v>3930</v>
      </c>
      <c r="C583" s="9" t="s">
        <v>6824</v>
      </c>
      <c r="D583" s="9" t="s">
        <v>6711</v>
      </c>
      <c r="E583" s="9" t="s">
        <v>23</v>
      </c>
      <c r="F583" s="9" t="s">
        <v>24</v>
      </c>
      <c r="G583" s="9" t="s">
        <v>3932</v>
      </c>
      <c r="H583" s="9">
        <v>94039960367</v>
      </c>
      <c r="I583" s="10" t="s">
        <v>3930</v>
      </c>
      <c r="J583" s="21">
        <f>_xlfn.IFNA(VLOOKUP($H583,'Condomini resident'!$B:$C,1,0),"DA CONTROLLARE")</f>
        <v>94039960367</v>
      </c>
      <c r="K583" s="11" t="str">
        <f>_xlfn.IFNA(VLOOKUP($H583,'Condomini resident'!$B:$C,2,0),"")</f>
        <v>CARLO ZUCCHI 30-2</v>
      </c>
    </row>
    <row r="584" spans="1:12" x14ac:dyDescent="0.25">
      <c r="A584" s="8" t="s">
        <v>1582</v>
      </c>
      <c r="B584" s="9" t="s">
        <v>1583</v>
      </c>
      <c r="C584" s="9" t="s">
        <v>6900</v>
      </c>
      <c r="D584" s="9" t="s">
        <v>6791</v>
      </c>
      <c r="E584" s="9" t="s">
        <v>23</v>
      </c>
      <c r="F584" s="9" t="s">
        <v>24</v>
      </c>
      <c r="G584" s="9" t="s">
        <v>1584</v>
      </c>
      <c r="H584" s="9">
        <v>2050360367</v>
      </c>
      <c r="I584" s="7" t="s">
        <v>1583</v>
      </c>
      <c r="K584" s="11" t="str">
        <f>_xlfn.IFNA(VLOOKUP($H584,'Condomini resident'!$B:$C,2,0),"")</f>
        <v/>
      </c>
      <c r="L584" t="s">
        <v>7670</v>
      </c>
    </row>
    <row r="585" spans="1:12" x14ac:dyDescent="0.25">
      <c r="A585" s="8" t="s">
        <v>1329</v>
      </c>
      <c r="B585" s="9" t="s">
        <v>7238</v>
      </c>
      <c r="C585" s="9" t="s">
        <v>7239</v>
      </c>
      <c r="D585" s="9" t="s">
        <v>7240</v>
      </c>
      <c r="E585" s="9" t="s">
        <v>23</v>
      </c>
      <c r="F585" s="9" t="s">
        <v>24</v>
      </c>
      <c r="G585" s="9" t="s">
        <v>1332</v>
      </c>
      <c r="H585" s="9">
        <v>94156970363</v>
      </c>
      <c r="I585" s="10" t="s">
        <v>7238</v>
      </c>
      <c r="J585" s="21">
        <v>94156970363</v>
      </c>
      <c r="K585" s="11" t="str">
        <f>_xlfn.IFNA(VLOOKUP($H585,'Condomini resident'!$B:$C,2,0),"")</f>
        <v>EDIFICIO G</v>
      </c>
    </row>
    <row r="586" spans="1:12" x14ac:dyDescent="0.25">
      <c r="A586" s="8" t="s">
        <v>1624</v>
      </c>
      <c r="B586" s="9" t="s">
        <v>1625</v>
      </c>
      <c r="C586" s="9" t="s">
        <v>7241</v>
      </c>
      <c r="D586" s="9" t="s">
        <v>6769</v>
      </c>
      <c r="E586" s="9" t="s">
        <v>23</v>
      </c>
      <c r="F586" s="9" t="s">
        <v>24</v>
      </c>
      <c r="G586" s="9" t="s">
        <v>1627</v>
      </c>
      <c r="H586" s="9">
        <v>94140540363</v>
      </c>
      <c r="I586" s="10" t="s">
        <v>1625</v>
      </c>
      <c r="J586" s="21">
        <v>94140540363</v>
      </c>
      <c r="K586" s="11" t="str">
        <f>_xlfn.IFNA(VLOOKUP($H586,'Condomini resident'!$B:$C,2,0),"")</f>
        <v>RESIDENZA VIA BRESCIA</v>
      </c>
    </row>
    <row r="587" spans="1:12" x14ac:dyDescent="0.25">
      <c r="A587" s="8" t="s">
        <v>841</v>
      </c>
      <c r="B587" s="9" t="s">
        <v>842</v>
      </c>
      <c r="C587" s="9" t="s">
        <v>7242</v>
      </c>
      <c r="D587" s="9" t="s">
        <v>6837</v>
      </c>
      <c r="E587" s="9" t="s">
        <v>23</v>
      </c>
      <c r="F587" s="9" t="s">
        <v>24</v>
      </c>
      <c r="G587" s="9" t="s">
        <v>844</v>
      </c>
      <c r="H587" s="9">
        <v>94027360364</v>
      </c>
      <c r="I587" s="10" t="s">
        <v>842</v>
      </c>
      <c r="J587" s="21">
        <v>94027360364</v>
      </c>
      <c r="K587" s="11" t="str">
        <f>_xlfn.IFNA(VLOOKUP($H587,'Condomini resident'!$B:$C,2,0),"")</f>
        <v>MERCALLI B</v>
      </c>
    </row>
    <row r="588" spans="1:12" x14ac:dyDescent="0.25">
      <c r="A588" s="8" t="s">
        <v>1589</v>
      </c>
      <c r="B588" s="9" t="s">
        <v>1590</v>
      </c>
      <c r="C588" s="9" t="s">
        <v>6802</v>
      </c>
      <c r="D588" s="9" t="s">
        <v>7243</v>
      </c>
      <c r="E588" s="9" t="s">
        <v>265</v>
      </c>
      <c r="F588" s="9" t="s">
        <v>24</v>
      </c>
      <c r="G588" s="9" t="s">
        <v>1592</v>
      </c>
      <c r="H588" s="9">
        <v>94067840366</v>
      </c>
      <c r="I588" s="10" t="s">
        <v>1590</v>
      </c>
      <c r="J588" s="21">
        <v>94067840366</v>
      </c>
      <c r="K588" s="11" t="str">
        <f>_xlfn.IFNA(VLOOKUP($H588,'Condomini resident'!$B:$C,2,0),"")</f>
        <v>MEZZALUNA 2</v>
      </c>
    </row>
    <row r="589" spans="1:12" x14ac:dyDescent="0.25">
      <c r="A589" s="8" t="s">
        <v>1365</v>
      </c>
      <c r="B589" s="9" t="s">
        <v>1366</v>
      </c>
      <c r="C589" s="9" t="s">
        <v>7244</v>
      </c>
      <c r="D589" s="9" t="s">
        <v>6740</v>
      </c>
      <c r="E589" s="9" t="s">
        <v>265</v>
      </c>
      <c r="F589" s="9" t="s">
        <v>24</v>
      </c>
      <c r="G589" s="9" t="s">
        <v>1368</v>
      </c>
      <c r="H589" s="9">
        <v>94072890364</v>
      </c>
      <c r="I589" s="10" t="s">
        <v>1366</v>
      </c>
      <c r="J589" s="21">
        <v>94072890364</v>
      </c>
      <c r="K589" s="11" t="str">
        <f>_xlfn.IFNA(VLOOKUP($H589,'Condomini resident'!$B:$C,2,0),"")</f>
        <v>RESIDENZIALE PARCO</v>
      </c>
    </row>
    <row r="590" spans="1:12" x14ac:dyDescent="0.25">
      <c r="A590" s="8" t="s">
        <v>3138</v>
      </c>
      <c r="B590" s="9" t="s">
        <v>3139</v>
      </c>
      <c r="C590" s="9" t="s">
        <v>6735</v>
      </c>
      <c r="D590" s="9" t="s">
        <v>6958</v>
      </c>
      <c r="E590" s="9" t="s">
        <v>23</v>
      </c>
      <c r="F590" s="9" t="s">
        <v>24</v>
      </c>
      <c r="G590" s="9" t="s">
        <v>1539</v>
      </c>
      <c r="H590" s="9">
        <v>94030160363</v>
      </c>
      <c r="I590" s="10" t="s">
        <v>3139</v>
      </c>
      <c r="J590" s="21">
        <v>94030160363</v>
      </c>
      <c r="K590" s="11" t="str">
        <f>_xlfn.IFNA(VLOOKUP($H590,'Condomini resident'!$B:$C,2,0),"")</f>
        <v>LOTTO T</v>
      </c>
    </row>
    <row r="591" spans="1:12" x14ac:dyDescent="0.25">
      <c r="A591" s="8" t="s">
        <v>5795</v>
      </c>
      <c r="B591" s="9" t="s">
        <v>3139</v>
      </c>
      <c r="C591" s="9" t="s">
        <v>6735</v>
      </c>
      <c r="D591" s="9" t="s">
        <v>6680</v>
      </c>
      <c r="E591" s="9" t="s">
        <v>23</v>
      </c>
      <c r="F591" s="9" t="s">
        <v>24</v>
      </c>
      <c r="G591" s="9" t="s">
        <v>1539</v>
      </c>
      <c r="H591" s="9">
        <v>94030160363</v>
      </c>
      <c r="I591" s="10" t="s">
        <v>3139</v>
      </c>
      <c r="J591" s="21">
        <v>94030160363</v>
      </c>
      <c r="K591" s="11" t="str">
        <f>_xlfn.IFNA(VLOOKUP($H591,'Condomini resident'!$B:$C,2,0),"")</f>
        <v>LOTTO T</v>
      </c>
    </row>
    <row r="592" spans="1:12" x14ac:dyDescent="0.25">
      <c r="A592" s="8" t="s">
        <v>3404</v>
      </c>
      <c r="B592" s="9" t="s">
        <v>3405</v>
      </c>
      <c r="C592" s="9" t="s">
        <v>6788</v>
      </c>
      <c r="D592" s="9" t="s">
        <v>7165</v>
      </c>
      <c r="E592" s="9" t="s">
        <v>23</v>
      </c>
      <c r="F592" s="9" t="s">
        <v>24</v>
      </c>
      <c r="G592" s="9" t="s">
        <v>3407</v>
      </c>
      <c r="H592" s="9">
        <v>94126440364</v>
      </c>
      <c r="I592" s="10" t="s">
        <v>3405</v>
      </c>
      <c r="J592" s="21">
        <v>94126440364</v>
      </c>
      <c r="K592" s="11" t="str">
        <f>_xlfn.IFNA(VLOOKUP($H592,'Condomini resident'!$B:$C,2,0),"")</f>
        <v>SUPERCONDOMINIO J. BAROZZI</v>
      </c>
    </row>
  </sheetData>
  <autoFilter ref="A2:L592" xr:uid="{198AE1DB-A7A5-4D6F-AE94-E132D63AF4EA}"/>
  <mergeCells count="2">
    <mergeCell ref="A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97C5-227F-4D04-AD8F-0335E87208CD}">
  <dimension ref="A1:N1242"/>
  <sheetViews>
    <sheetView workbookViewId="0">
      <selection activeCell="J27" sqref="J27"/>
    </sheetView>
  </sheetViews>
  <sheetFormatPr defaultRowHeight="15" x14ac:dyDescent="0.25"/>
  <cols>
    <col min="1" max="1" width="2.7109375" style="8" customWidth="1"/>
    <col min="2" max="2" width="20.5703125" style="1" customWidth="1"/>
    <col min="3" max="3" width="17" style="9" customWidth="1"/>
    <col min="4" max="4" width="18.42578125" style="1" customWidth="1"/>
    <col min="5" max="5" width="25.5703125" style="1" customWidth="1"/>
    <col min="6" max="7" width="9.140625" style="1"/>
    <col min="8" max="8" width="9.140625" style="11"/>
    <col min="9" max="9" width="15.28515625" style="8" customWidth="1"/>
    <col min="10" max="10" width="15.28515625" style="9" customWidth="1"/>
    <col min="11" max="11" width="30.28515625" style="9" customWidth="1"/>
    <col min="12" max="12" width="40.85546875" style="10" customWidth="1"/>
  </cols>
  <sheetData>
    <row r="1" spans="1:14" ht="20.25" customHeight="1" x14ac:dyDescent="0.25">
      <c r="A1" s="27" t="s">
        <v>7679</v>
      </c>
      <c r="B1" s="28"/>
      <c r="C1" s="28"/>
      <c r="D1" s="28"/>
      <c r="E1" s="28"/>
      <c r="F1" s="28"/>
      <c r="G1" s="28"/>
      <c r="H1" s="29"/>
      <c r="I1" s="18" t="s">
        <v>7680</v>
      </c>
      <c r="J1" s="19"/>
      <c r="K1" s="19"/>
      <c r="L1" s="20"/>
    </row>
    <row r="2" spans="1:14" ht="20.25" customHeight="1" thickBot="1" x14ac:dyDescent="0.3">
      <c r="A2" s="30" t="s">
        <v>7245</v>
      </c>
      <c r="B2" s="32" t="s">
        <v>2</v>
      </c>
      <c r="C2" s="31" t="s">
        <v>7246</v>
      </c>
      <c r="D2" s="31" t="s">
        <v>7247</v>
      </c>
      <c r="E2" s="32" t="s">
        <v>2</v>
      </c>
      <c r="F2" s="31" t="s">
        <v>7248</v>
      </c>
      <c r="G2" s="31" t="s">
        <v>7249</v>
      </c>
      <c r="H2" s="33" t="s">
        <v>7675</v>
      </c>
      <c r="I2" s="15" t="s">
        <v>7676</v>
      </c>
      <c r="J2" s="16" t="s">
        <v>7685</v>
      </c>
      <c r="K2" s="16" t="s">
        <v>7677</v>
      </c>
      <c r="L2" s="17" t="s">
        <v>7678</v>
      </c>
    </row>
    <row r="3" spans="1:14" ht="15.75" x14ac:dyDescent="0.25">
      <c r="A3" s="8">
        <v>3</v>
      </c>
      <c r="B3" s="1">
        <v>3011984294</v>
      </c>
      <c r="C3" s="9" t="s">
        <v>7334</v>
      </c>
      <c r="D3" s="1">
        <v>80008120364</v>
      </c>
      <c r="E3" s="1">
        <v>3011984294</v>
      </c>
      <c r="F3" s="1" t="s">
        <v>7272</v>
      </c>
      <c r="G3" s="1" t="s">
        <v>7252</v>
      </c>
      <c r="H3" s="11" t="s">
        <v>18</v>
      </c>
      <c r="I3" s="8" t="str">
        <f>_xlfn.IFNA(_xlfn.IFNA(VLOOKUP(E3,'punti di fornitura'!E:P,12,0),VLOOKUP(E3,'punti di fornitura'!B:P,15,0)),"NON TROVATO")</f>
        <v>NON TROVATO</v>
      </c>
      <c r="J3" s="9" t="str">
        <f>_xlfn.IFNA(_xlfn.IFNA(VLOOKUP(E3,'punti di fornitura'!E:K,4,0),VLOOKUP(E3,'punti di fornitura'!B:K,7,0)),"NON TROVATO")</f>
        <v>NON TROVATO</v>
      </c>
      <c r="K3" s="9" t="str">
        <f>_xlfn.IFNA(_xlfn.IFNA(VLOOKUP(E3,'punti di fornitura'!E:K,1,0),VLOOKUP(E3,'punti di fornitura'!B:K,1,0)),"NON TROVATO")</f>
        <v>NON TROVATO</v>
      </c>
      <c r="L3" s="10" t="str">
        <f>_xlfn.IFNA(_xlfn.IFNA(VLOOKUP(E3,'punti di fornitura'!E:K,7,0),VLOOKUP(E3,'punti di fornitura'!B:K,10,0)),"NON TROVATO")</f>
        <v>NON TROVATO</v>
      </c>
      <c r="N3" s="44" t="s">
        <v>7683</v>
      </c>
    </row>
    <row r="4" spans="1:14" ht="15.75" x14ac:dyDescent="0.25">
      <c r="A4" s="8">
        <v>3</v>
      </c>
      <c r="B4" s="1">
        <v>3012066131</v>
      </c>
      <c r="C4" s="9" t="s">
        <v>7334</v>
      </c>
      <c r="D4" s="1">
        <v>80008120364</v>
      </c>
      <c r="E4" s="1">
        <v>3012066131</v>
      </c>
      <c r="F4" s="1" t="s">
        <v>7272</v>
      </c>
      <c r="G4" s="1" t="s">
        <v>7252</v>
      </c>
      <c r="H4" s="11" t="s">
        <v>18</v>
      </c>
      <c r="I4" s="8" t="str">
        <f>_xlfn.IFNA(_xlfn.IFNA(VLOOKUP(E4,'punti di fornitura'!E:P,12,0),VLOOKUP(E4,'punti di fornitura'!B:P,15,0)),"NON TROVATO")</f>
        <v>NON TROVATO</v>
      </c>
      <c r="J4" s="9" t="str">
        <f>_xlfn.IFNA(_xlfn.IFNA(VLOOKUP(E4,'punti di fornitura'!E:K,4,0),VLOOKUP(E4,'punti di fornitura'!B:K,7,0)),"NON TROVATO")</f>
        <v>NON TROVATO</v>
      </c>
      <c r="K4" s="9" t="str">
        <f>_xlfn.IFNA(_xlfn.IFNA(VLOOKUP(E4,'punti di fornitura'!E:K,1,0),VLOOKUP(E4,'punti di fornitura'!B:K,1,0)),"NON TROVATO")</f>
        <v>NON TROVATO</v>
      </c>
      <c r="L4" s="10" t="str">
        <f>_xlfn.IFNA(_xlfn.IFNA(VLOOKUP(E4,'punti di fornitura'!E:K,7,0),VLOOKUP(E4,'punti di fornitura'!B:K,10,0)),"NON TROVATO")</f>
        <v>NON TROVATO</v>
      </c>
      <c r="N4" s="44" t="s">
        <v>7684</v>
      </c>
    </row>
    <row r="5" spans="1:14" x14ac:dyDescent="0.25">
      <c r="A5" s="8">
        <v>3</v>
      </c>
      <c r="B5" s="1">
        <v>3013372064</v>
      </c>
      <c r="C5" s="9" t="s">
        <v>7334</v>
      </c>
      <c r="D5" s="1">
        <v>80008120364</v>
      </c>
      <c r="E5" s="1">
        <v>3013372064</v>
      </c>
      <c r="F5" s="1" t="s">
        <v>7255</v>
      </c>
      <c r="G5" s="1" t="s">
        <v>7252</v>
      </c>
      <c r="H5" s="11" t="s">
        <v>4014</v>
      </c>
      <c r="I5" s="8">
        <f>_xlfn.IFNA(_xlfn.IFNA(VLOOKUP(E5,'punti di fornitura'!E:P,12,0),VLOOKUP(E5,'punti di fornitura'!B:P,15,0)),"NON TROVATO")</f>
        <v>80008120364</v>
      </c>
      <c r="J5" s="9" t="str">
        <f>_xlfn.IFNA(_xlfn.IFNA(VLOOKUP(E5,'punti di fornitura'!E:K,4,0),VLOOKUP(E5,'punti di fornitura'!B:K,7,0)),"NON TROVATO")</f>
        <v>EE</v>
      </c>
      <c r="K5" s="9">
        <f>_xlfn.IFNA(_xlfn.IFNA(VLOOKUP(E5,'punti di fornitura'!E:K,1,0),VLOOKUP(E5,'punti di fornitura'!B:K,1,0)),"NON TROVATO")</f>
        <v>3013372064</v>
      </c>
      <c r="L5" s="10" t="str">
        <f>_xlfn.IFNA(_xlfn.IFNA(VLOOKUP(E5,'punti di fornitura'!E:K,7,0),VLOOKUP(E5,'punti di fornitura'!B:K,10,0)),"NON TROVATO")</f>
        <v>CONDOMINIO DELLE ROSE</v>
      </c>
    </row>
    <row r="6" spans="1:14" x14ac:dyDescent="0.25">
      <c r="A6" s="8">
        <v>3</v>
      </c>
      <c r="B6" s="1">
        <v>3013372055</v>
      </c>
      <c r="C6" s="9" t="s">
        <v>7334</v>
      </c>
      <c r="D6" s="1">
        <v>80008120364</v>
      </c>
      <c r="E6" s="1">
        <v>3013372055</v>
      </c>
      <c r="F6" s="1" t="s">
        <v>7255</v>
      </c>
      <c r="G6" s="1" t="s">
        <v>7252</v>
      </c>
      <c r="H6" s="11" t="s">
        <v>4014</v>
      </c>
      <c r="I6" s="8">
        <f>_xlfn.IFNA(_xlfn.IFNA(VLOOKUP(E6,'punti di fornitura'!E:P,12,0),VLOOKUP(E6,'punti di fornitura'!B:P,15,0)),"NON TROVATO")</f>
        <v>80008120364</v>
      </c>
      <c r="J6" s="9" t="str">
        <f>_xlfn.IFNA(_xlfn.IFNA(VLOOKUP(E6,'punti di fornitura'!E:K,4,0),VLOOKUP(E6,'punti di fornitura'!B:K,7,0)),"NON TROVATO")</f>
        <v>EE</v>
      </c>
      <c r="K6" s="9">
        <f>_xlfn.IFNA(_xlfn.IFNA(VLOOKUP(E6,'punti di fornitura'!E:K,1,0),VLOOKUP(E6,'punti di fornitura'!B:K,1,0)),"NON TROVATO")</f>
        <v>3013372055</v>
      </c>
      <c r="L6" s="10" t="str">
        <f>_xlfn.IFNA(_xlfn.IFNA(VLOOKUP(E6,'punti di fornitura'!E:K,7,0),VLOOKUP(E6,'punti di fornitura'!B:K,10,0)),"NON TROVATO")</f>
        <v>CONDOMINIO PAGLIANI</v>
      </c>
    </row>
    <row r="7" spans="1:14" x14ac:dyDescent="0.25">
      <c r="A7" s="8">
        <v>3</v>
      </c>
      <c r="B7" s="1">
        <v>3004030587</v>
      </c>
      <c r="C7" s="9" t="s">
        <v>7334</v>
      </c>
      <c r="D7" s="1">
        <v>80008120364</v>
      </c>
      <c r="E7" s="1">
        <v>3004030587</v>
      </c>
      <c r="F7" s="1" t="s">
        <v>7251</v>
      </c>
      <c r="G7" s="1" t="s">
        <v>7252</v>
      </c>
      <c r="H7" s="11" t="s">
        <v>1022</v>
      </c>
      <c r="I7" s="8">
        <f>_xlfn.IFNA(_xlfn.IFNA(VLOOKUP(E7,'punti di fornitura'!E:P,12,0),VLOOKUP(E7,'punti di fornitura'!B:P,15,0)),"NON TROVATO")</f>
        <v>80008120364</v>
      </c>
      <c r="J7" s="9" t="str">
        <f>_xlfn.IFNA(_xlfn.IFNA(VLOOKUP(E7,'punti di fornitura'!E:K,4,0),VLOOKUP(E7,'punti di fornitura'!B:K,7,0)),"NON TROVATO")</f>
        <v>ACQUA</v>
      </c>
      <c r="K7" s="9">
        <f>_xlfn.IFNA(_xlfn.IFNA(VLOOKUP(E7,'punti di fornitura'!E:K,1,0),VLOOKUP(E7,'punti di fornitura'!B:K,1,0)),"NON TROVATO")</f>
        <v>3004030587</v>
      </c>
      <c r="L7" s="10" t="str">
        <f>_xlfn.IFNA(_xlfn.IFNA(VLOOKUP(E7,'punti di fornitura'!E:K,7,0),VLOOKUP(E7,'punti di fornitura'!B:K,10,0)),"NON TROVATO")</f>
        <v>CONDOMINIO DELLE ROSE</v>
      </c>
    </row>
    <row r="8" spans="1:14" x14ac:dyDescent="0.25">
      <c r="A8" s="8">
        <v>5</v>
      </c>
      <c r="B8" s="1">
        <v>3011984102</v>
      </c>
      <c r="C8" s="9" t="s">
        <v>7359</v>
      </c>
      <c r="D8" s="1">
        <v>94012850361</v>
      </c>
      <c r="E8" s="1">
        <v>3011984102</v>
      </c>
      <c r="F8" s="1" t="s">
        <v>7272</v>
      </c>
      <c r="G8" s="1" t="s">
        <v>7252</v>
      </c>
      <c r="H8" s="11" t="s">
        <v>18</v>
      </c>
      <c r="I8" s="8" t="str">
        <f>_xlfn.IFNA(_xlfn.IFNA(VLOOKUP(E8,'punti di fornitura'!E:P,12,0),VLOOKUP(E8,'punti di fornitura'!B:P,15,0)),"NON TROVATO")</f>
        <v>NON TROVATO</v>
      </c>
      <c r="J8" s="9" t="str">
        <f>_xlfn.IFNA(_xlfn.IFNA(VLOOKUP(E8,'punti di fornitura'!E:K,4,0),VLOOKUP(E8,'punti di fornitura'!B:K,7,0)),"NON TROVATO")</f>
        <v>NON TROVATO</v>
      </c>
      <c r="K8" s="9" t="str">
        <f>_xlfn.IFNA(_xlfn.IFNA(VLOOKUP(E8,'punti di fornitura'!E:K,1,0),VLOOKUP(E8,'punti di fornitura'!B:K,1,0)),"NON TROVATO")</f>
        <v>NON TROVATO</v>
      </c>
      <c r="L8" s="10" t="str">
        <f>_xlfn.IFNA(_xlfn.IFNA(VLOOKUP(E8,'punti di fornitura'!E:K,7,0),VLOOKUP(E8,'punti di fornitura'!B:K,10,0)),"NON TROVATO")</f>
        <v>NON TROVATO</v>
      </c>
    </row>
    <row r="9" spans="1:14" x14ac:dyDescent="0.25">
      <c r="A9" s="8">
        <v>5</v>
      </c>
      <c r="B9" s="1">
        <v>3013373851</v>
      </c>
      <c r="C9" s="9" t="s">
        <v>7359</v>
      </c>
      <c r="D9" s="1">
        <v>94012850361</v>
      </c>
      <c r="E9" s="1">
        <v>3013373851</v>
      </c>
      <c r="F9" s="1" t="s">
        <v>7255</v>
      </c>
      <c r="G9" s="1" t="s">
        <v>7252</v>
      </c>
      <c r="H9" s="11" t="s">
        <v>4014</v>
      </c>
      <c r="I9" s="8">
        <f>_xlfn.IFNA(_xlfn.IFNA(VLOOKUP(E9,'punti di fornitura'!E:P,12,0),VLOOKUP(E9,'punti di fornitura'!B:P,15,0)),"NON TROVATO")</f>
        <v>94012850361</v>
      </c>
      <c r="J9" s="9" t="str">
        <f>_xlfn.IFNA(_xlfn.IFNA(VLOOKUP(E9,'punti di fornitura'!E:K,4,0),VLOOKUP(E9,'punti di fornitura'!B:K,7,0)),"NON TROVATO")</f>
        <v>EE</v>
      </c>
      <c r="K9" s="9">
        <f>_xlfn.IFNA(_xlfn.IFNA(VLOOKUP(E9,'punti di fornitura'!E:K,1,0),VLOOKUP(E9,'punti di fornitura'!B:K,1,0)),"NON TROVATO")</f>
        <v>3013373851</v>
      </c>
      <c r="L9" s="10" t="str">
        <f>_xlfn.IFNA(_xlfn.IFNA(VLOOKUP(E9,'punti di fornitura'!E:K,7,0),VLOOKUP(E9,'punti di fornitura'!B:K,10,0)),"NON TROVATO")</f>
        <v>CONDOMINIO GIARDINI</v>
      </c>
    </row>
    <row r="10" spans="1:14" x14ac:dyDescent="0.25">
      <c r="A10" s="8">
        <v>5</v>
      </c>
      <c r="B10" s="1">
        <v>3013371877</v>
      </c>
      <c r="C10" s="9" t="s">
        <v>7359</v>
      </c>
      <c r="D10" s="1">
        <v>94012850361</v>
      </c>
      <c r="E10" s="1">
        <v>3013371877</v>
      </c>
      <c r="F10" s="1" t="s">
        <v>7255</v>
      </c>
      <c r="G10" s="1" t="s">
        <v>7252</v>
      </c>
      <c r="H10" s="11" t="s">
        <v>4014</v>
      </c>
      <c r="I10" s="8">
        <f>_xlfn.IFNA(_xlfn.IFNA(VLOOKUP(E10,'punti di fornitura'!E:P,12,0),VLOOKUP(E10,'punti di fornitura'!B:P,15,0)),"NON TROVATO")</f>
        <v>94012850361</v>
      </c>
      <c r="J10" s="9" t="str">
        <f>_xlfn.IFNA(_xlfn.IFNA(VLOOKUP(E10,'punti di fornitura'!E:K,4,0),VLOOKUP(E10,'punti di fornitura'!B:K,7,0)),"NON TROVATO")</f>
        <v>EE</v>
      </c>
      <c r="K10" s="9">
        <f>_xlfn.IFNA(_xlfn.IFNA(VLOOKUP(E10,'punti di fornitura'!E:K,1,0),VLOOKUP(E10,'punti di fornitura'!B:K,1,0)),"NON TROVATO")</f>
        <v>3013371877</v>
      </c>
      <c r="L10" s="10" t="str">
        <f>_xlfn.IFNA(_xlfn.IFNA(VLOOKUP(E10,'punti di fornitura'!E:K,7,0),VLOOKUP(E10,'punti di fornitura'!B:K,10,0)),"NON TROVATO")</f>
        <v>CONDOMINIO GIARDINI 511</v>
      </c>
    </row>
    <row r="11" spans="1:14" x14ac:dyDescent="0.25">
      <c r="A11" s="8">
        <v>5</v>
      </c>
      <c r="B11" s="1">
        <v>3004004306</v>
      </c>
      <c r="C11" s="9" t="s">
        <v>7359</v>
      </c>
      <c r="D11" s="1">
        <v>94012850361</v>
      </c>
      <c r="E11" s="1">
        <v>3004004306</v>
      </c>
      <c r="F11" s="1" t="s">
        <v>7251</v>
      </c>
      <c r="G11" s="1" t="s">
        <v>7252</v>
      </c>
      <c r="H11" s="11" t="s">
        <v>1022</v>
      </c>
      <c r="I11" s="8">
        <f>_xlfn.IFNA(_xlfn.IFNA(VLOOKUP(E11,'punti di fornitura'!E:P,12,0),VLOOKUP(E11,'punti di fornitura'!B:P,15,0)),"NON TROVATO")</f>
        <v>94012850361</v>
      </c>
      <c r="J11" s="9" t="str">
        <f>_xlfn.IFNA(_xlfn.IFNA(VLOOKUP(E11,'punti di fornitura'!E:K,4,0),VLOOKUP(E11,'punti di fornitura'!B:K,7,0)),"NON TROVATO")</f>
        <v>ACQUA</v>
      </c>
      <c r="K11" s="9">
        <f>_xlfn.IFNA(_xlfn.IFNA(VLOOKUP(E11,'punti di fornitura'!E:K,1,0),VLOOKUP(E11,'punti di fornitura'!B:K,1,0)),"NON TROVATO")</f>
        <v>3004004306</v>
      </c>
      <c r="L11" s="10" t="str">
        <f>_xlfn.IFNA(_xlfn.IFNA(VLOOKUP(E11,'punti di fornitura'!E:K,7,0),VLOOKUP(E11,'punti di fornitura'!B:K,10,0)),"NON TROVATO")</f>
        <v>CONDOMINIO GIARDINI</v>
      </c>
    </row>
    <row r="12" spans="1:14" x14ac:dyDescent="0.25">
      <c r="A12" s="8">
        <v>7</v>
      </c>
      <c r="B12" s="1">
        <v>3081000993210</v>
      </c>
      <c r="C12" s="9" t="s">
        <v>7426</v>
      </c>
      <c r="D12" s="1">
        <v>80020460368</v>
      </c>
      <c r="E12" s="1">
        <v>3081000993210</v>
      </c>
      <c r="F12" s="1" t="s">
        <v>7272</v>
      </c>
      <c r="G12" s="1" t="s">
        <v>7252</v>
      </c>
      <c r="H12" s="11" t="s">
        <v>18</v>
      </c>
      <c r="I12" s="8">
        <f>_xlfn.IFNA(_xlfn.IFNA(VLOOKUP(E12,'punti di fornitura'!E:P,12,0),VLOOKUP(E12,'punti di fornitura'!B:P,15,0)),"NON TROVATO")</f>
        <v>80020460368</v>
      </c>
      <c r="J12" s="9" t="str">
        <f>_xlfn.IFNA(_xlfn.IFNA(VLOOKUP(E12,'punti di fornitura'!E:K,4,0),VLOOKUP(E12,'punti di fornitura'!B:K,7,0)),"NON TROVATO")</f>
        <v>GAS</v>
      </c>
      <c r="K12" s="9">
        <f>_xlfn.IFNA(_xlfn.IFNA(VLOOKUP(E12,'punti di fornitura'!E:K,1,0),VLOOKUP(E12,'punti di fornitura'!B:K,1,0)),"NON TROVATO")</f>
        <v>3081000993210</v>
      </c>
      <c r="L12" s="10" t="str">
        <f>_xlfn.IFNA(_xlfn.IFNA(VLOOKUP(E12,'punti di fornitura'!E:K,7,0),VLOOKUP(E12,'punti di fornitura'!B:K,10,0)),"NON TROVATO")</f>
        <v>CONDOMINIO GIACOMO PUCCINI 13</v>
      </c>
    </row>
    <row r="13" spans="1:14" x14ac:dyDescent="0.25">
      <c r="A13" s="8">
        <v>7</v>
      </c>
      <c r="B13" s="1" t="s">
        <v>4390</v>
      </c>
      <c r="C13" s="9" t="s">
        <v>7426</v>
      </c>
      <c r="D13" s="1">
        <v>80020460368</v>
      </c>
      <c r="E13" s="1" t="s">
        <v>4390</v>
      </c>
      <c r="F13" s="1" t="s">
        <v>7255</v>
      </c>
      <c r="G13" s="1" t="s">
        <v>7252</v>
      </c>
      <c r="H13" s="11" t="s">
        <v>4014</v>
      </c>
      <c r="I13" s="8">
        <f>_xlfn.IFNA(_xlfn.IFNA(VLOOKUP(E13,'punti di fornitura'!E:P,12,0),VLOOKUP(E13,'punti di fornitura'!B:P,15,0)),"NON TROVATO")</f>
        <v>80020460368</v>
      </c>
      <c r="J13" s="9" t="str">
        <f>_xlfn.IFNA(_xlfn.IFNA(VLOOKUP(E13,'punti di fornitura'!E:K,4,0),VLOOKUP(E13,'punti di fornitura'!B:K,7,0)),"NON TROVATO")</f>
        <v>EE</v>
      </c>
      <c r="K13" s="9" t="str">
        <f>_xlfn.IFNA(_xlfn.IFNA(VLOOKUP(E13,'punti di fornitura'!E:K,1,0),VLOOKUP(E13,'punti di fornitura'!B:K,1,0)),"NON TROVATO")</f>
        <v>IT011E10080028</v>
      </c>
      <c r="L13" s="10" t="str">
        <f>_xlfn.IFNA(_xlfn.IFNA(VLOOKUP(E13,'punti di fornitura'!E:K,7,0),VLOOKUP(E13,'punti di fornitura'!B:K,10,0)),"NON TROVATO")</f>
        <v>CONDOMINIO GIACOMO PUCCINI 13</v>
      </c>
    </row>
    <row r="14" spans="1:14" x14ac:dyDescent="0.25">
      <c r="A14" s="8">
        <v>7</v>
      </c>
      <c r="B14" s="1" t="s">
        <v>4457</v>
      </c>
      <c r="C14" s="9" t="s">
        <v>7426</v>
      </c>
      <c r="D14" s="1">
        <v>80020460368</v>
      </c>
      <c r="E14" s="1" t="s">
        <v>4457</v>
      </c>
      <c r="F14" s="1" t="s">
        <v>7255</v>
      </c>
      <c r="G14" s="1" t="s">
        <v>7252</v>
      </c>
      <c r="H14" s="11" t="s">
        <v>4014</v>
      </c>
      <c r="I14" s="8">
        <f>_xlfn.IFNA(_xlfn.IFNA(VLOOKUP(E14,'punti di fornitura'!E:P,12,0),VLOOKUP(E14,'punti di fornitura'!B:P,15,0)),"NON TROVATO")</f>
        <v>80020460368</v>
      </c>
      <c r="J14" s="9" t="str">
        <f>_xlfn.IFNA(_xlfn.IFNA(VLOOKUP(E14,'punti di fornitura'!E:K,4,0),VLOOKUP(E14,'punti di fornitura'!B:K,7,0)),"NON TROVATO")</f>
        <v>EE</v>
      </c>
      <c r="K14" s="9" t="str">
        <f>_xlfn.IFNA(_xlfn.IFNA(VLOOKUP(E14,'punti di fornitura'!E:K,1,0),VLOOKUP(E14,'punti di fornitura'!B:K,1,0)),"NON TROVATO")</f>
        <v>IT011E10080027</v>
      </c>
      <c r="L14" s="10" t="str">
        <f>_xlfn.IFNA(_xlfn.IFNA(VLOOKUP(E14,'punti di fornitura'!E:K,7,0),VLOOKUP(E14,'punti di fornitura'!B:K,10,0)),"NON TROVATO")</f>
        <v>CONDOMINIO GIACOMO PUCCINI 13</v>
      </c>
    </row>
    <row r="15" spans="1:14" x14ac:dyDescent="0.25">
      <c r="A15" s="8">
        <v>7</v>
      </c>
      <c r="B15" s="1" t="s">
        <v>4243</v>
      </c>
      <c r="C15" s="9" t="s">
        <v>7426</v>
      </c>
      <c r="D15" s="1">
        <v>80020460368</v>
      </c>
      <c r="E15" s="1" t="s">
        <v>4243</v>
      </c>
      <c r="F15" s="1" t="s">
        <v>7255</v>
      </c>
      <c r="G15" s="1" t="s">
        <v>7252</v>
      </c>
      <c r="H15" s="11" t="s">
        <v>4014</v>
      </c>
      <c r="I15" s="8">
        <f>_xlfn.IFNA(_xlfn.IFNA(VLOOKUP(E15,'punti di fornitura'!E:P,12,0),VLOOKUP(E15,'punti di fornitura'!B:P,15,0)),"NON TROVATO")</f>
        <v>80020460368</v>
      </c>
      <c r="J15" s="9" t="str">
        <f>_xlfn.IFNA(_xlfn.IFNA(VLOOKUP(E15,'punti di fornitura'!E:K,4,0),VLOOKUP(E15,'punti di fornitura'!B:K,7,0)),"NON TROVATO")</f>
        <v>EE</v>
      </c>
      <c r="K15" s="9" t="str">
        <f>_xlfn.IFNA(_xlfn.IFNA(VLOOKUP(E15,'punti di fornitura'!E:K,1,0),VLOOKUP(E15,'punti di fornitura'!B:K,1,0)),"NON TROVATO")</f>
        <v>IT011E10080026</v>
      </c>
      <c r="L15" s="10" t="str">
        <f>_xlfn.IFNA(_xlfn.IFNA(VLOOKUP(E15,'punti di fornitura'!E:K,7,0),VLOOKUP(E15,'punti di fornitura'!B:K,10,0)),"NON TROVATO")</f>
        <v>CONDOMINIO GIACOMO PUCCINI 13</v>
      </c>
    </row>
    <row r="16" spans="1:14" x14ac:dyDescent="0.25">
      <c r="A16" s="8">
        <v>7</v>
      </c>
      <c r="B16" s="1">
        <v>3004365017</v>
      </c>
      <c r="C16" s="9" t="s">
        <v>7426</v>
      </c>
      <c r="D16" s="1">
        <v>80020460368</v>
      </c>
      <c r="E16" s="1">
        <v>3004365017</v>
      </c>
      <c r="F16" s="1" t="s">
        <v>7251</v>
      </c>
      <c r="G16" s="1" t="s">
        <v>7252</v>
      </c>
      <c r="H16" s="11" t="s">
        <v>1022</v>
      </c>
      <c r="I16" s="8">
        <f>_xlfn.IFNA(_xlfn.IFNA(VLOOKUP(E16,'punti di fornitura'!E:P,12,0),VLOOKUP(E16,'punti di fornitura'!B:P,15,0)),"NON TROVATO")</f>
        <v>80020460368</v>
      </c>
      <c r="J16" s="9" t="str">
        <f>_xlfn.IFNA(_xlfn.IFNA(VLOOKUP(E16,'punti di fornitura'!E:K,4,0),VLOOKUP(E16,'punti di fornitura'!B:K,7,0)),"NON TROVATO")</f>
        <v>ACQUA</v>
      </c>
      <c r="K16" s="9">
        <f>_xlfn.IFNA(_xlfn.IFNA(VLOOKUP(E16,'punti di fornitura'!E:K,1,0),VLOOKUP(E16,'punti di fornitura'!B:K,1,0)),"NON TROVATO")</f>
        <v>3004365017</v>
      </c>
      <c r="L16" s="10" t="str">
        <f>_xlfn.IFNA(_xlfn.IFNA(VLOOKUP(E16,'punti di fornitura'!E:K,7,0),VLOOKUP(E16,'punti di fornitura'!B:K,10,0)),"NON TROVATO")</f>
        <v>CONDOMINIO GIACOMO PUCCINI 13</v>
      </c>
    </row>
    <row r="17" spans="1:12" x14ac:dyDescent="0.25">
      <c r="A17" s="8">
        <v>8</v>
      </c>
      <c r="B17" s="1">
        <v>3013373610</v>
      </c>
      <c r="C17" s="9" t="s">
        <v>7324</v>
      </c>
      <c r="D17" s="1">
        <v>94062330363</v>
      </c>
      <c r="E17" s="1">
        <v>3013373610</v>
      </c>
      <c r="F17" s="1" t="s">
        <v>7255</v>
      </c>
      <c r="G17" s="1" t="s">
        <v>7252</v>
      </c>
      <c r="H17" s="11" t="s">
        <v>4014</v>
      </c>
      <c r="I17" s="8">
        <f>_xlfn.IFNA(_xlfn.IFNA(VLOOKUP(E17,'punti di fornitura'!E:P,12,0),VLOOKUP(E17,'punti di fornitura'!B:P,15,0)),"NON TROVATO")</f>
        <v>94032030366</v>
      </c>
      <c r="J17" s="9" t="str">
        <f>_xlfn.IFNA(_xlfn.IFNA(VLOOKUP(E17,'punti di fornitura'!E:K,4,0),VLOOKUP(E17,'punti di fornitura'!B:K,7,0)),"NON TROVATO")</f>
        <v>EE</v>
      </c>
      <c r="K17" s="9">
        <f>_xlfn.IFNA(_xlfn.IFNA(VLOOKUP(E17,'punti di fornitura'!E:K,1,0),VLOOKUP(E17,'punti di fornitura'!B:K,1,0)),"NON TROVATO")</f>
        <v>3013373610</v>
      </c>
      <c r="L17" s="10" t="str">
        <f>_xlfn.IFNA(_xlfn.IFNA(VLOOKUP(E17,'punti di fornitura'!E:K,7,0),VLOOKUP(E17,'punti di fornitura'!B:K,10,0)),"NON TROVATO")</f>
        <v>COND. CORALBA</v>
      </c>
    </row>
    <row r="18" spans="1:12" x14ac:dyDescent="0.25">
      <c r="A18" s="8">
        <v>8</v>
      </c>
      <c r="B18" s="1">
        <v>3009114921</v>
      </c>
      <c r="C18" s="9" t="s">
        <v>7324</v>
      </c>
      <c r="D18" s="1">
        <v>94062330363</v>
      </c>
      <c r="E18" s="1">
        <v>3009114921</v>
      </c>
      <c r="F18" s="1" t="s">
        <v>7251</v>
      </c>
      <c r="G18" s="1" t="s">
        <v>7252</v>
      </c>
      <c r="H18" s="11" t="s">
        <v>1022</v>
      </c>
      <c r="I18" s="8">
        <f>_xlfn.IFNA(_xlfn.IFNA(VLOOKUP(E18,'punti di fornitura'!E:P,12,0),VLOOKUP(E18,'punti di fornitura'!B:P,15,0)),"NON TROVATO")</f>
        <v>94062330363</v>
      </c>
      <c r="J18" s="9" t="str">
        <f>_xlfn.IFNA(_xlfn.IFNA(VLOOKUP(E18,'punti di fornitura'!E:K,4,0),VLOOKUP(E18,'punti di fornitura'!B:K,7,0)),"NON TROVATO")</f>
        <v>ACQUA</v>
      </c>
      <c r="K18" s="9">
        <f>_xlfn.IFNA(_xlfn.IFNA(VLOOKUP(E18,'punti di fornitura'!E:K,1,0),VLOOKUP(E18,'punti di fornitura'!B:K,1,0)),"NON TROVATO")</f>
        <v>3009114921</v>
      </c>
      <c r="L18" s="10" t="str">
        <f>_xlfn.IFNA(_xlfn.IFNA(VLOOKUP(E18,'punti di fornitura'!E:K,7,0),VLOOKUP(E18,'punti di fornitura'!B:K,10,0)),"NON TROVATO")</f>
        <v>CONDOMINIO CORALBA</v>
      </c>
    </row>
    <row r="19" spans="1:12" x14ac:dyDescent="0.25">
      <c r="A19" s="8">
        <v>9</v>
      </c>
      <c r="B19" s="1" t="s">
        <v>4387</v>
      </c>
      <c r="C19" s="9" t="s">
        <v>7370</v>
      </c>
      <c r="D19" s="1">
        <v>94062350361</v>
      </c>
      <c r="E19" s="1" t="s">
        <v>4387</v>
      </c>
      <c r="F19" s="1" t="s">
        <v>7255</v>
      </c>
      <c r="G19" s="1" t="s">
        <v>7252</v>
      </c>
      <c r="H19" s="11" t="s">
        <v>4014</v>
      </c>
      <c r="I19" s="8">
        <f>_xlfn.IFNA(_xlfn.IFNA(VLOOKUP(E19,'punti di fornitura'!E:P,12,0),VLOOKUP(E19,'punti di fornitura'!B:P,15,0)),"NON TROVATO")</f>
        <v>94062350361</v>
      </c>
      <c r="J19" s="9" t="str">
        <f>_xlfn.IFNA(_xlfn.IFNA(VLOOKUP(E19,'punti di fornitura'!E:K,4,0),VLOOKUP(E19,'punti di fornitura'!B:K,7,0)),"NON TROVATO")</f>
        <v>EE</v>
      </c>
      <c r="K19" s="9" t="str">
        <f>_xlfn.IFNA(_xlfn.IFNA(VLOOKUP(E19,'punti di fornitura'!E:K,1,0),VLOOKUP(E19,'punti di fornitura'!B:K,1,0)),"NON TROVATO")</f>
        <v>IT011E10118551</v>
      </c>
      <c r="L19" s="10" t="str">
        <f>_xlfn.IFNA(_xlfn.IFNA(VLOOKUP(E19,'punti di fornitura'!E:K,7,0),VLOOKUP(E19,'punti di fornitura'!B:K,10,0)),"NON TROVATO")</f>
        <v>CONDOMINIO  D'AVIA NORD 31</v>
      </c>
    </row>
    <row r="20" spans="1:12" x14ac:dyDescent="0.25">
      <c r="A20" s="8">
        <v>9</v>
      </c>
      <c r="B20" s="1" t="s">
        <v>6532</v>
      </c>
      <c r="C20" s="9" t="s">
        <v>7370</v>
      </c>
      <c r="D20" s="1">
        <v>94062350361</v>
      </c>
      <c r="E20" s="1" t="s">
        <v>6532</v>
      </c>
      <c r="F20" s="1" t="s">
        <v>7255</v>
      </c>
      <c r="G20" s="1" t="s">
        <v>7252</v>
      </c>
      <c r="H20" s="11" t="s">
        <v>4014</v>
      </c>
      <c r="I20" s="8">
        <f>_xlfn.IFNA(_xlfn.IFNA(VLOOKUP(E20,'punti di fornitura'!E:P,12,0),VLOOKUP(E20,'punti di fornitura'!B:P,15,0)),"NON TROVATO")</f>
        <v>94062350361</v>
      </c>
      <c r="J20" s="9" t="str">
        <f>_xlfn.IFNA(_xlfn.IFNA(VLOOKUP(E20,'punti di fornitura'!E:K,4,0),VLOOKUP(E20,'punti di fornitura'!B:K,7,0)),"NON TROVATO")</f>
        <v>EE</v>
      </c>
      <c r="K20" s="9" t="str">
        <f>_xlfn.IFNA(_xlfn.IFNA(VLOOKUP(E20,'punti di fornitura'!E:K,1,0),VLOOKUP(E20,'punti di fornitura'!B:K,1,0)),"NON TROVATO")</f>
        <v>IT011E10118556</v>
      </c>
      <c r="L20" s="10" t="str">
        <f>_xlfn.IFNA(_xlfn.IFNA(VLOOKUP(E20,'punti di fornitura'!E:K,7,0),VLOOKUP(E20,'punti di fornitura'!B:K,10,0)),"NON TROVATO")</f>
        <v>CONDOMINIO  D'AVIA NORD 31</v>
      </c>
    </row>
    <row r="21" spans="1:12" x14ac:dyDescent="0.25">
      <c r="A21" s="8">
        <v>9</v>
      </c>
      <c r="B21" s="1">
        <v>3003999634</v>
      </c>
      <c r="C21" s="9" t="s">
        <v>7370</v>
      </c>
      <c r="D21" s="1">
        <v>94062350361</v>
      </c>
      <c r="E21" s="1">
        <v>3003999634</v>
      </c>
      <c r="F21" s="1" t="s">
        <v>7251</v>
      </c>
      <c r="G21" s="1" t="s">
        <v>7252</v>
      </c>
      <c r="H21" s="11" t="s">
        <v>1022</v>
      </c>
      <c r="I21" s="8">
        <f>_xlfn.IFNA(_xlfn.IFNA(VLOOKUP(E21,'punti di fornitura'!E:P,12,0),VLOOKUP(E21,'punti di fornitura'!B:P,15,0)),"NON TROVATO")</f>
        <v>94062350361</v>
      </c>
      <c r="J21" s="9" t="str">
        <f>_xlfn.IFNA(_xlfn.IFNA(VLOOKUP(E21,'punti di fornitura'!E:K,4,0),VLOOKUP(E21,'punti di fornitura'!B:K,7,0)),"NON TROVATO")</f>
        <v>ACQUA</v>
      </c>
      <c r="K21" s="9">
        <f>_xlfn.IFNA(_xlfn.IFNA(VLOOKUP(E21,'punti di fornitura'!E:K,1,0),VLOOKUP(E21,'punti di fornitura'!B:K,1,0)),"NON TROVATO")</f>
        <v>3003999634</v>
      </c>
      <c r="L21" s="10" t="str">
        <f>_xlfn.IFNA(_xlfn.IFNA(VLOOKUP(E21,'punti di fornitura'!E:K,7,0),VLOOKUP(E21,'punti di fornitura'!B:K,10,0)),"NON TROVATO")</f>
        <v>CONDOMINIO  D'AVIA NORD 31</v>
      </c>
    </row>
    <row r="22" spans="1:12" x14ac:dyDescent="0.25">
      <c r="A22" s="8">
        <v>9</v>
      </c>
      <c r="B22" s="1">
        <v>3003999585</v>
      </c>
      <c r="C22" s="9" t="s">
        <v>7370</v>
      </c>
      <c r="D22" s="1">
        <v>94062350361</v>
      </c>
      <c r="E22" s="1">
        <v>3003999585</v>
      </c>
      <c r="F22" s="1" t="s">
        <v>7251</v>
      </c>
      <c r="G22" s="1" t="s">
        <v>7252</v>
      </c>
      <c r="H22" s="11" t="s">
        <v>1022</v>
      </c>
      <c r="I22" s="8">
        <f>_xlfn.IFNA(_xlfn.IFNA(VLOOKUP(E22,'punti di fornitura'!E:P,12,0),VLOOKUP(E22,'punti di fornitura'!B:P,15,0)),"NON TROVATO")</f>
        <v>94062350361</v>
      </c>
      <c r="J22" s="9" t="str">
        <f>_xlfn.IFNA(_xlfn.IFNA(VLOOKUP(E22,'punti di fornitura'!E:K,4,0),VLOOKUP(E22,'punti di fornitura'!B:K,7,0)),"NON TROVATO")</f>
        <v>ACQUA</v>
      </c>
      <c r="K22" s="9">
        <f>_xlfn.IFNA(_xlfn.IFNA(VLOOKUP(E22,'punti di fornitura'!E:K,1,0),VLOOKUP(E22,'punti di fornitura'!B:K,1,0)),"NON TROVATO")</f>
        <v>3003999585</v>
      </c>
      <c r="L22" s="10" t="str">
        <f>_xlfn.IFNA(_xlfn.IFNA(VLOOKUP(E22,'punti di fornitura'!E:K,7,0),VLOOKUP(E22,'punti di fornitura'!B:K,10,0)),"NON TROVATO")</f>
        <v>CONDOMINIO  D'AVIA NORD 31</v>
      </c>
    </row>
    <row r="23" spans="1:12" x14ac:dyDescent="0.25">
      <c r="A23" s="8">
        <v>12</v>
      </c>
      <c r="B23" s="1" t="s">
        <v>4876</v>
      </c>
      <c r="C23" s="9" t="s">
        <v>7380</v>
      </c>
      <c r="D23" s="1">
        <v>94062340362</v>
      </c>
      <c r="E23" s="1" t="s">
        <v>4876</v>
      </c>
      <c r="F23" s="1" t="s">
        <v>7255</v>
      </c>
      <c r="G23" s="1" t="s">
        <v>7252</v>
      </c>
      <c r="H23" s="11" t="s">
        <v>4014</v>
      </c>
      <c r="I23" s="8">
        <f>_xlfn.IFNA(_xlfn.IFNA(VLOOKUP(E23,'punti di fornitura'!E:P,12,0),VLOOKUP(E23,'punti di fornitura'!B:P,15,0)),"NON TROVATO")</f>
        <v>94062340362</v>
      </c>
      <c r="J23" s="9" t="str">
        <f>_xlfn.IFNA(_xlfn.IFNA(VLOOKUP(E23,'punti di fornitura'!E:K,4,0),VLOOKUP(E23,'punti di fornitura'!B:K,7,0)),"NON TROVATO")</f>
        <v>EE</v>
      </c>
      <c r="K23" s="9" t="str">
        <f>_xlfn.IFNA(_xlfn.IFNA(VLOOKUP(E23,'punti di fornitura'!E:K,1,0),VLOOKUP(E23,'punti di fornitura'!B:K,1,0)),"NON TROVATO")</f>
        <v>IT011E10118561</v>
      </c>
      <c r="L23" s="10" t="str">
        <f>_xlfn.IFNA(_xlfn.IFNA(VLOOKUP(E23,'punti di fornitura'!E:K,7,0),VLOOKUP(E23,'punti di fornitura'!B:K,10,0)),"NON TROVATO")</f>
        <v>CONDOMINIO LUNA</v>
      </c>
    </row>
    <row r="24" spans="1:12" x14ac:dyDescent="0.25">
      <c r="A24" s="8">
        <v>12</v>
      </c>
      <c r="B24" s="1" t="s">
        <v>5388</v>
      </c>
      <c r="C24" s="9" t="s">
        <v>7380</v>
      </c>
      <c r="D24" s="1">
        <v>94062340362</v>
      </c>
      <c r="E24" s="1" t="s">
        <v>5388</v>
      </c>
      <c r="F24" s="1" t="s">
        <v>7255</v>
      </c>
      <c r="G24" s="1" t="s">
        <v>7252</v>
      </c>
      <c r="H24" s="11" t="s">
        <v>4014</v>
      </c>
      <c r="I24" s="8">
        <f>_xlfn.IFNA(_xlfn.IFNA(VLOOKUP(E24,'punti di fornitura'!E:P,12,0),VLOOKUP(E24,'punti di fornitura'!B:P,15,0)),"NON TROVATO")</f>
        <v>94062340362</v>
      </c>
      <c r="J24" s="9" t="str">
        <f>_xlfn.IFNA(_xlfn.IFNA(VLOOKUP(E24,'punti di fornitura'!E:K,4,0),VLOOKUP(E24,'punti di fornitura'!B:K,7,0)),"NON TROVATO")</f>
        <v>EE</v>
      </c>
      <c r="K24" s="9" t="str">
        <f>_xlfn.IFNA(_xlfn.IFNA(VLOOKUP(E24,'punti di fornitura'!E:K,1,0),VLOOKUP(E24,'punti di fornitura'!B:K,1,0)),"NON TROVATO")</f>
        <v>IT011E10118574</v>
      </c>
      <c r="L24" s="10" t="str">
        <f>_xlfn.IFNA(_xlfn.IFNA(VLOOKUP(E24,'punti di fornitura'!E:K,7,0),VLOOKUP(E24,'punti di fornitura'!B:K,10,0)),"NON TROVATO")</f>
        <v>CONDOMINIO DON ZENO SALTINI 3</v>
      </c>
    </row>
    <row r="25" spans="1:12" x14ac:dyDescent="0.25">
      <c r="A25" s="8">
        <v>12</v>
      </c>
      <c r="B25" s="1">
        <v>3003999182</v>
      </c>
      <c r="C25" s="9" t="s">
        <v>7380</v>
      </c>
      <c r="D25" s="1">
        <v>94062340362</v>
      </c>
      <c r="E25" s="1">
        <v>3003999182</v>
      </c>
      <c r="F25" s="1" t="s">
        <v>7251</v>
      </c>
      <c r="G25" s="1" t="s">
        <v>7252</v>
      </c>
      <c r="H25" s="11" t="s">
        <v>1022</v>
      </c>
      <c r="I25" s="8">
        <f>_xlfn.IFNA(_xlfn.IFNA(VLOOKUP(E25,'punti di fornitura'!E:P,12,0),VLOOKUP(E25,'punti di fornitura'!B:P,15,0)),"NON TROVATO")</f>
        <v>94062340362</v>
      </c>
      <c r="J25" s="9" t="str">
        <f>_xlfn.IFNA(_xlfn.IFNA(VLOOKUP(E25,'punti di fornitura'!E:K,4,0),VLOOKUP(E25,'punti di fornitura'!B:K,7,0)),"NON TROVATO")</f>
        <v>ACQUA</v>
      </c>
      <c r="K25" s="9">
        <f>_xlfn.IFNA(_xlfn.IFNA(VLOOKUP(E25,'punti di fornitura'!E:K,1,0),VLOOKUP(E25,'punti di fornitura'!B:K,1,0)),"NON TROVATO")</f>
        <v>3003999182</v>
      </c>
      <c r="L25" s="10" t="str">
        <f>_xlfn.IFNA(_xlfn.IFNA(VLOOKUP(E25,'punti di fornitura'!E:K,7,0),VLOOKUP(E25,'punti di fornitura'!B:K,10,0)),"NON TROVATO")</f>
        <v>CONDOMINIO DON ZENO SALTINI 3</v>
      </c>
    </row>
    <row r="26" spans="1:12" x14ac:dyDescent="0.25">
      <c r="A26" s="8">
        <v>12</v>
      </c>
      <c r="B26" s="1">
        <v>3003999157</v>
      </c>
      <c r="C26" s="9" t="s">
        <v>7380</v>
      </c>
      <c r="D26" s="1">
        <v>94062340362</v>
      </c>
      <c r="E26" s="1">
        <v>3003999157</v>
      </c>
      <c r="F26" s="1" t="s">
        <v>7251</v>
      </c>
      <c r="G26" s="1" t="s">
        <v>7252</v>
      </c>
      <c r="H26" s="11" t="s">
        <v>1022</v>
      </c>
      <c r="I26" s="8">
        <f>_xlfn.IFNA(_xlfn.IFNA(VLOOKUP(E26,'punti di fornitura'!E:P,12,0),VLOOKUP(E26,'punti di fornitura'!B:P,15,0)),"NON TROVATO")</f>
        <v>94062340362</v>
      </c>
      <c r="J26" s="9" t="str">
        <f>_xlfn.IFNA(_xlfn.IFNA(VLOOKUP(E26,'punti di fornitura'!E:K,4,0),VLOOKUP(E26,'punti di fornitura'!B:K,7,0)),"NON TROVATO")</f>
        <v>ACQUA</v>
      </c>
      <c r="K26" s="9">
        <f>_xlfn.IFNA(_xlfn.IFNA(VLOOKUP(E26,'punti di fornitura'!E:K,1,0),VLOOKUP(E26,'punti di fornitura'!B:K,1,0)),"NON TROVATO")</f>
        <v>3003999157</v>
      </c>
      <c r="L26" s="10" t="str">
        <f>_xlfn.IFNA(_xlfn.IFNA(VLOOKUP(E26,'punti di fornitura'!E:K,7,0),VLOOKUP(E26,'punti di fornitura'!B:K,10,0)),"NON TROVATO")</f>
        <v>CONDOMINIO LUNA</v>
      </c>
    </row>
    <row r="27" spans="1:12" x14ac:dyDescent="0.25">
      <c r="A27" s="8">
        <v>18</v>
      </c>
      <c r="B27" s="1" t="s">
        <v>7352</v>
      </c>
      <c r="C27" s="9" t="s">
        <v>7351</v>
      </c>
      <c r="D27" s="1">
        <v>94029470369</v>
      </c>
      <c r="E27" s="1" t="s">
        <v>7352</v>
      </c>
      <c r="F27" s="1" t="s">
        <v>7255</v>
      </c>
      <c r="G27" s="1" t="s">
        <v>7252</v>
      </c>
      <c r="H27" s="11" t="s">
        <v>4014</v>
      </c>
      <c r="I27" s="8" t="str">
        <f>_xlfn.IFNA(_xlfn.IFNA(VLOOKUP(E27,'punti di fornitura'!E:P,12,0),VLOOKUP(E27,'punti di fornitura'!B:P,15,0)),"NON TROVATO")</f>
        <v>NON TROVATO</v>
      </c>
      <c r="J27" s="9" t="str">
        <f>_xlfn.IFNA(_xlfn.IFNA(VLOOKUP(E27,'punti di fornitura'!E:K,4,0),VLOOKUP(E27,'punti di fornitura'!B:K,7,0)),"NON TROVATO")</f>
        <v>NON TROVATO</v>
      </c>
      <c r="K27" s="9" t="str">
        <f>_xlfn.IFNA(_xlfn.IFNA(VLOOKUP(E27,'punti di fornitura'!E:K,1,0),VLOOKUP(E27,'punti di fornitura'!B:K,1,0)),"NON TROVATO")</f>
        <v>NON TROVATO</v>
      </c>
      <c r="L27" s="10" t="str">
        <f>_xlfn.IFNA(_xlfn.IFNA(VLOOKUP(E27,'punti di fornitura'!E:K,7,0),VLOOKUP(E27,'punti di fornitura'!B:K,10,0)),"NON TROVATO")</f>
        <v>NON TROVATO</v>
      </c>
    </row>
    <row r="28" spans="1:12" x14ac:dyDescent="0.25">
      <c r="A28" s="8">
        <v>22</v>
      </c>
      <c r="B28" s="1" t="s">
        <v>6128</v>
      </c>
      <c r="C28" s="9" t="s">
        <v>7474</v>
      </c>
      <c r="D28" s="1">
        <v>94002290362</v>
      </c>
      <c r="E28" s="1" t="s">
        <v>6128</v>
      </c>
      <c r="F28" s="1" t="s">
        <v>7255</v>
      </c>
      <c r="G28" s="1" t="s">
        <v>7252</v>
      </c>
      <c r="H28" s="11" t="s">
        <v>4014</v>
      </c>
      <c r="I28" s="8">
        <f>_xlfn.IFNA(_xlfn.IFNA(VLOOKUP(E28,'punti di fornitura'!E:P,12,0),VLOOKUP(E28,'punti di fornitura'!B:P,15,0)),"NON TROVATO")</f>
        <v>94002290362</v>
      </c>
      <c r="J28" s="9" t="str">
        <f>_xlfn.IFNA(_xlfn.IFNA(VLOOKUP(E28,'punti di fornitura'!E:K,4,0),VLOOKUP(E28,'punti di fornitura'!B:K,7,0)),"NON TROVATO")</f>
        <v>EE</v>
      </c>
      <c r="K28" s="9" t="str">
        <f>_xlfn.IFNA(_xlfn.IFNA(VLOOKUP(E28,'punti di fornitura'!E:K,1,0),VLOOKUP(E28,'punti di fornitura'!B:K,1,0)),"NON TROVATO")</f>
        <v>IT011E10081778</v>
      </c>
      <c r="L28" s="10" t="str">
        <f>_xlfn.IFNA(_xlfn.IFNA(VLOOKUP(E28,'punti di fornitura'!E:K,7,0),VLOOKUP(E28,'punti di fornitura'!B:K,10,0)),"NON TROVATO")</f>
        <v>CONDOMINIO ZECCA</v>
      </c>
    </row>
    <row r="29" spans="1:12" x14ac:dyDescent="0.25">
      <c r="A29" s="8">
        <v>22</v>
      </c>
      <c r="B29" s="1">
        <v>3004233807</v>
      </c>
      <c r="C29" s="9" t="s">
        <v>7474</v>
      </c>
      <c r="D29" s="1">
        <v>94002290362</v>
      </c>
      <c r="E29" s="1">
        <v>3004233807</v>
      </c>
      <c r="F29" s="1" t="s">
        <v>7251</v>
      </c>
      <c r="G29" s="1" t="s">
        <v>7252</v>
      </c>
      <c r="H29" s="11" t="s">
        <v>1022</v>
      </c>
      <c r="I29" s="8">
        <f>_xlfn.IFNA(_xlfn.IFNA(VLOOKUP(E29,'punti di fornitura'!E:P,12,0),VLOOKUP(E29,'punti di fornitura'!B:P,15,0)),"NON TROVATO")</f>
        <v>94002290362</v>
      </c>
      <c r="J29" s="9" t="str">
        <f>_xlfn.IFNA(_xlfn.IFNA(VLOOKUP(E29,'punti di fornitura'!E:K,4,0),VLOOKUP(E29,'punti di fornitura'!B:K,7,0)),"NON TROVATO")</f>
        <v>ACQUA</v>
      </c>
      <c r="K29" s="9">
        <f>_xlfn.IFNA(_xlfn.IFNA(VLOOKUP(E29,'punti di fornitura'!E:K,1,0),VLOOKUP(E29,'punti di fornitura'!B:K,1,0)),"NON TROVATO")</f>
        <v>3004233807</v>
      </c>
      <c r="L29" s="10" t="str">
        <f>_xlfn.IFNA(_xlfn.IFNA(VLOOKUP(E29,'punti di fornitura'!E:K,7,0),VLOOKUP(E29,'punti di fornitura'!B:K,10,0)),"NON TROVATO")</f>
        <v>CONDOMINIO ZECCA</v>
      </c>
    </row>
    <row r="30" spans="1:12" x14ac:dyDescent="0.25">
      <c r="A30" s="8">
        <v>22</v>
      </c>
      <c r="B30" s="1" t="s">
        <v>5266</v>
      </c>
      <c r="C30" s="9" t="s">
        <v>7474</v>
      </c>
      <c r="D30" s="1">
        <v>94002290362</v>
      </c>
      <c r="E30" s="1" t="s">
        <v>5266</v>
      </c>
      <c r="F30" s="1" t="s">
        <v>7255</v>
      </c>
      <c r="G30" s="1" t="s">
        <v>7252</v>
      </c>
      <c r="H30" s="11" t="s">
        <v>4014</v>
      </c>
      <c r="I30" s="8">
        <f>_xlfn.IFNA(_xlfn.IFNA(VLOOKUP(E30,'punti di fornitura'!E:P,12,0),VLOOKUP(E30,'punti di fornitura'!B:P,15,0)),"NON TROVATO")</f>
        <v>94002290362</v>
      </c>
      <c r="J30" s="9" t="str">
        <f>_xlfn.IFNA(_xlfn.IFNA(VLOOKUP(E30,'punti di fornitura'!E:K,4,0),VLOOKUP(E30,'punti di fornitura'!B:K,7,0)),"NON TROVATO")</f>
        <v>EE</v>
      </c>
      <c r="K30" s="9" t="str">
        <f>_xlfn.IFNA(_xlfn.IFNA(VLOOKUP(E30,'punti di fornitura'!E:K,1,0),VLOOKUP(E30,'punti di fornitura'!B:K,1,0)),"NON TROVATO")</f>
        <v>IT011E10081777</v>
      </c>
      <c r="L30" s="10" t="str">
        <f>_xlfn.IFNA(_xlfn.IFNA(VLOOKUP(E30,'punti di fornitura'!E:K,7,0),VLOOKUP(E30,'punti di fornitura'!B:K,10,0)),"NON TROVATO")</f>
        <v>CONDOMINIO ZECCA</v>
      </c>
    </row>
    <row r="31" spans="1:12" x14ac:dyDescent="0.25">
      <c r="A31" s="8">
        <v>24</v>
      </c>
      <c r="B31" s="1" t="s">
        <v>5540</v>
      </c>
      <c r="C31" s="9" t="s">
        <v>7289</v>
      </c>
      <c r="D31" s="1">
        <v>94060810366</v>
      </c>
      <c r="E31" s="1" t="s">
        <v>5540</v>
      </c>
      <c r="F31" s="1" t="s">
        <v>7255</v>
      </c>
      <c r="G31" s="1" t="s">
        <v>7252</v>
      </c>
      <c r="H31" s="11" t="s">
        <v>4014</v>
      </c>
      <c r="I31" s="8">
        <f>_xlfn.IFNA(_xlfn.IFNA(VLOOKUP(E31,'punti di fornitura'!E:P,12,0),VLOOKUP(E31,'punti di fornitura'!B:P,15,0)),"NON TROVATO")</f>
        <v>94060810366</v>
      </c>
      <c r="J31" s="9" t="str">
        <f>_xlfn.IFNA(_xlfn.IFNA(VLOOKUP(E31,'punti di fornitura'!E:K,4,0),VLOOKUP(E31,'punti di fornitura'!B:K,7,0)),"NON TROVATO")</f>
        <v>EE</v>
      </c>
      <c r="K31" s="9" t="str">
        <f>_xlfn.IFNA(_xlfn.IFNA(VLOOKUP(E31,'punti di fornitura'!E:K,1,0),VLOOKUP(E31,'punti di fornitura'!B:K,1,0)),"NON TROVATO")</f>
        <v>IT011E10005181</v>
      </c>
      <c r="L31" s="10" t="str">
        <f>_xlfn.IFNA(_xlfn.IFNA(VLOOKUP(E31,'punti di fornitura'!E:K,7,0),VLOOKUP(E31,'punti di fornitura'!B:K,10,0)),"NON TROVATO")</f>
        <v>CONDOMINIO FONTANA</v>
      </c>
    </row>
    <row r="32" spans="1:12" x14ac:dyDescent="0.25">
      <c r="A32" s="8">
        <v>24</v>
      </c>
      <c r="B32" s="1">
        <v>3004131350</v>
      </c>
      <c r="C32" s="9" t="s">
        <v>7289</v>
      </c>
      <c r="D32" s="1">
        <v>94060810366</v>
      </c>
      <c r="E32" s="1">
        <v>3004131350</v>
      </c>
      <c r="F32" s="1" t="s">
        <v>7251</v>
      </c>
      <c r="G32" s="1" t="s">
        <v>7252</v>
      </c>
      <c r="H32" s="11" t="s">
        <v>1022</v>
      </c>
      <c r="I32" s="8">
        <f>_xlfn.IFNA(_xlfn.IFNA(VLOOKUP(E32,'punti di fornitura'!E:P,12,0),VLOOKUP(E32,'punti di fornitura'!B:P,15,0)),"NON TROVATO")</f>
        <v>94060810366</v>
      </c>
      <c r="J32" s="9" t="str">
        <f>_xlfn.IFNA(_xlfn.IFNA(VLOOKUP(E32,'punti di fornitura'!E:K,4,0),VLOOKUP(E32,'punti di fornitura'!B:K,7,0)),"NON TROVATO")</f>
        <v>ACQUA</v>
      </c>
      <c r="K32" s="9">
        <f>_xlfn.IFNA(_xlfn.IFNA(VLOOKUP(E32,'punti di fornitura'!E:K,1,0),VLOOKUP(E32,'punti di fornitura'!B:K,1,0)),"NON TROVATO")</f>
        <v>3004131350</v>
      </c>
      <c r="L32" s="10" t="str">
        <f>_xlfn.IFNA(_xlfn.IFNA(VLOOKUP(E32,'punti di fornitura'!E:K,7,0),VLOOKUP(E32,'punti di fornitura'!B:K,10,0)),"NON TROVATO")</f>
        <v>CONDOMINIO FONTANA</v>
      </c>
    </row>
    <row r="33" spans="1:12" x14ac:dyDescent="0.25">
      <c r="A33" s="8">
        <v>25</v>
      </c>
      <c r="B33" s="1">
        <v>3081000978439</v>
      </c>
      <c r="C33" s="9" t="s">
        <v>7458</v>
      </c>
      <c r="D33" s="1">
        <v>94004770361</v>
      </c>
      <c r="E33" s="1">
        <v>3081000978439</v>
      </c>
      <c r="F33" s="1" t="s">
        <v>7272</v>
      </c>
      <c r="G33" s="1" t="s">
        <v>7252</v>
      </c>
      <c r="H33" s="11" t="s">
        <v>18</v>
      </c>
      <c r="I33" s="8">
        <f>_xlfn.IFNA(_xlfn.IFNA(VLOOKUP(E33,'punti di fornitura'!E:P,12,0),VLOOKUP(E33,'punti di fornitura'!B:P,15,0)),"NON TROVATO")</f>
        <v>94004770361</v>
      </c>
      <c r="J33" s="9" t="str">
        <f>_xlfn.IFNA(_xlfn.IFNA(VLOOKUP(E33,'punti di fornitura'!E:K,4,0),VLOOKUP(E33,'punti di fornitura'!B:K,7,0)),"NON TROVATO")</f>
        <v>GAS</v>
      </c>
      <c r="K33" s="9">
        <f>_xlfn.IFNA(_xlfn.IFNA(VLOOKUP(E33,'punti di fornitura'!E:K,1,0),VLOOKUP(E33,'punti di fornitura'!B:K,1,0)),"NON TROVATO")</f>
        <v>3081000978439</v>
      </c>
      <c r="L33" s="10" t="str">
        <f>_xlfn.IFNA(_xlfn.IFNA(VLOOKUP(E33,'punti di fornitura'!E:K,7,0),VLOOKUP(E33,'punti di fornitura'!B:K,10,0)),"NON TROVATO")</f>
        <v>COND VALVERDE</v>
      </c>
    </row>
    <row r="34" spans="1:12" x14ac:dyDescent="0.25">
      <c r="A34" s="8">
        <v>25</v>
      </c>
      <c r="B34" s="1" t="s">
        <v>6274</v>
      </c>
      <c r="C34" s="9" t="s">
        <v>7458</v>
      </c>
      <c r="D34" s="1">
        <v>94004770361</v>
      </c>
      <c r="E34" s="1" t="s">
        <v>6274</v>
      </c>
      <c r="F34" s="1" t="s">
        <v>7255</v>
      </c>
      <c r="G34" s="1" t="s">
        <v>7252</v>
      </c>
      <c r="H34" s="11" t="s">
        <v>4014</v>
      </c>
      <c r="I34" s="8">
        <f>_xlfn.IFNA(_xlfn.IFNA(VLOOKUP(E34,'punti di fornitura'!E:P,12,0),VLOOKUP(E34,'punti di fornitura'!B:P,15,0)),"NON TROVATO")</f>
        <v>94004770361</v>
      </c>
      <c r="J34" s="9" t="str">
        <f>_xlfn.IFNA(_xlfn.IFNA(VLOOKUP(E34,'punti di fornitura'!E:K,4,0),VLOOKUP(E34,'punti di fornitura'!B:K,7,0)),"NON TROVATO")</f>
        <v>EE</v>
      </c>
      <c r="K34" s="9" t="str">
        <f>_xlfn.IFNA(_xlfn.IFNA(VLOOKUP(E34,'punti di fornitura'!E:K,1,0),VLOOKUP(E34,'punti di fornitura'!B:K,1,0)),"NON TROVATO")</f>
        <v>IT011E10082218</v>
      </c>
      <c r="L34" s="10" t="str">
        <f>_xlfn.IFNA(_xlfn.IFNA(VLOOKUP(E34,'punti di fornitura'!E:K,7,0),VLOOKUP(E34,'punti di fornitura'!B:K,10,0)),"NON TROVATO")</f>
        <v>COND VALVERDE</v>
      </c>
    </row>
    <row r="35" spans="1:12" x14ac:dyDescent="0.25">
      <c r="A35" s="8">
        <v>25</v>
      </c>
      <c r="B35" s="1" t="s">
        <v>5655</v>
      </c>
      <c r="C35" s="9" t="s">
        <v>7458</v>
      </c>
      <c r="D35" s="1">
        <v>94004770361</v>
      </c>
      <c r="E35" s="1" t="s">
        <v>5655</v>
      </c>
      <c r="F35" s="1" t="s">
        <v>7255</v>
      </c>
      <c r="G35" s="1" t="s">
        <v>7252</v>
      </c>
      <c r="H35" s="11" t="s">
        <v>4014</v>
      </c>
      <c r="I35" s="8">
        <f>_xlfn.IFNA(_xlfn.IFNA(VLOOKUP(E35,'punti di fornitura'!E:P,12,0),VLOOKUP(E35,'punti di fornitura'!B:P,15,0)),"NON TROVATO")</f>
        <v>94004770361</v>
      </c>
      <c r="J35" s="9" t="str">
        <f>_xlfn.IFNA(_xlfn.IFNA(VLOOKUP(E35,'punti di fornitura'!E:K,4,0),VLOOKUP(E35,'punti di fornitura'!B:K,7,0)),"NON TROVATO")</f>
        <v>EE</v>
      </c>
      <c r="K35" s="9" t="str">
        <f>_xlfn.IFNA(_xlfn.IFNA(VLOOKUP(E35,'punti di fornitura'!E:K,1,0),VLOOKUP(E35,'punti di fornitura'!B:K,1,0)),"NON TROVATO")</f>
        <v>IT011E10082217</v>
      </c>
      <c r="L35" s="10" t="str">
        <f>_xlfn.IFNA(_xlfn.IFNA(VLOOKUP(E35,'punti di fornitura'!E:K,7,0),VLOOKUP(E35,'punti di fornitura'!B:K,10,0)),"NON TROVATO")</f>
        <v>COND VALVERDE</v>
      </c>
    </row>
    <row r="36" spans="1:12" x14ac:dyDescent="0.25">
      <c r="A36" s="8">
        <v>25</v>
      </c>
      <c r="B36" s="1">
        <v>3004234067</v>
      </c>
      <c r="C36" s="9" t="s">
        <v>7458</v>
      </c>
      <c r="D36" s="1">
        <v>94004770361</v>
      </c>
      <c r="E36" s="1">
        <v>3004234067</v>
      </c>
      <c r="F36" s="1" t="s">
        <v>7251</v>
      </c>
      <c r="G36" s="1" t="s">
        <v>7252</v>
      </c>
      <c r="H36" s="11" t="s">
        <v>1022</v>
      </c>
      <c r="I36" s="8">
        <f>_xlfn.IFNA(_xlfn.IFNA(VLOOKUP(E36,'punti di fornitura'!E:P,12,0),VLOOKUP(E36,'punti di fornitura'!B:P,15,0)),"NON TROVATO")</f>
        <v>94004770361</v>
      </c>
      <c r="J36" s="9" t="str">
        <f>_xlfn.IFNA(_xlfn.IFNA(VLOOKUP(E36,'punti di fornitura'!E:K,4,0),VLOOKUP(E36,'punti di fornitura'!B:K,7,0)),"NON TROVATO")</f>
        <v>ACQUA</v>
      </c>
      <c r="K36" s="9">
        <f>_xlfn.IFNA(_xlfn.IFNA(VLOOKUP(E36,'punti di fornitura'!E:K,1,0),VLOOKUP(E36,'punti di fornitura'!B:K,1,0)),"NON TROVATO")</f>
        <v>3004234067</v>
      </c>
      <c r="L36" s="10" t="str">
        <f>_xlfn.IFNA(_xlfn.IFNA(VLOOKUP(E36,'punti di fornitura'!E:K,7,0),VLOOKUP(E36,'punti di fornitura'!B:K,10,0)),"NON TROVATO")</f>
        <v>COND VALVERDE</v>
      </c>
    </row>
    <row r="37" spans="1:12" x14ac:dyDescent="0.25">
      <c r="A37" s="8">
        <v>25</v>
      </c>
      <c r="B37" s="1">
        <v>3004353273</v>
      </c>
      <c r="C37" s="9" t="s">
        <v>7458</v>
      </c>
      <c r="D37" s="1">
        <v>94004770361</v>
      </c>
      <c r="E37" s="1">
        <v>3004353273</v>
      </c>
      <c r="F37" s="1" t="s">
        <v>7251</v>
      </c>
      <c r="G37" s="1" t="s">
        <v>7252</v>
      </c>
      <c r="H37" s="11" t="s">
        <v>1022</v>
      </c>
      <c r="I37" s="8">
        <f>_xlfn.IFNA(_xlfn.IFNA(VLOOKUP(E37,'punti di fornitura'!E:P,12,0),VLOOKUP(E37,'punti di fornitura'!B:P,15,0)),"NON TROVATO")</f>
        <v>94004770361</v>
      </c>
      <c r="J37" s="9" t="str">
        <f>_xlfn.IFNA(_xlfn.IFNA(VLOOKUP(E37,'punti di fornitura'!E:K,4,0),VLOOKUP(E37,'punti di fornitura'!B:K,7,0)),"NON TROVATO")</f>
        <v>ACQUA</v>
      </c>
      <c r="K37" s="9">
        <f>_xlfn.IFNA(_xlfn.IFNA(VLOOKUP(E37,'punti di fornitura'!E:K,1,0),VLOOKUP(E37,'punti di fornitura'!B:K,1,0)),"NON TROVATO")</f>
        <v>3004353273</v>
      </c>
      <c r="L37" s="10" t="str">
        <f>_xlfn.IFNA(_xlfn.IFNA(VLOOKUP(E37,'punti di fornitura'!E:K,7,0),VLOOKUP(E37,'punti di fornitura'!B:K,10,0)),"NON TROVATO")</f>
        <v>COND VALVERDE</v>
      </c>
    </row>
    <row r="38" spans="1:12" x14ac:dyDescent="0.25">
      <c r="A38" s="8">
        <v>25</v>
      </c>
      <c r="B38" s="1" t="s">
        <v>5709</v>
      </c>
      <c r="C38" s="9" t="s">
        <v>7458</v>
      </c>
      <c r="D38" s="1">
        <v>94004770361</v>
      </c>
      <c r="E38" s="1" t="s">
        <v>5709</v>
      </c>
      <c r="F38" s="1" t="s">
        <v>7255</v>
      </c>
      <c r="G38" s="1" t="s">
        <v>7252</v>
      </c>
      <c r="H38" s="11" t="s">
        <v>4014</v>
      </c>
      <c r="I38" s="8">
        <f>_xlfn.IFNA(_xlfn.IFNA(VLOOKUP(E38,'punti di fornitura'!E:P,12,0),VLOOKUP(E38,'punti di fornitura'!B:P,15,0)),"NON TROVATO")</f>
        <v>94004770361</v>
      </c>
      <c r="J38" s="9" t="str">
        <f>_xlfn.IFNA(_xlfn.IFNA(VLOOKUP(E38,'punti di fornitura'!E:K,4,0),VLOOKUP(E38,'punti di fornitura'!B:K,7,0)),"NON TROVATO")</f>
        <v>EE</v>
      </c>
      <c r="K38" s="9" t="str">
        <f>_xlfn.IFNA(_xlfn.IFNA(VLOOKUP(E38,'punti di fornitura'!E:K,1,0),VLOOKUP(E38,'punti di fornitura'!B:K,1,0)),"NON TROVATO")</f>
        <v>IT011E10082219</v>
      </c>
      <c r="L38" s="10" t="str">
        <f>_xlfn.IFNA(_xlfn.IFNA(VLOOKUP(E38,'punti di fornitura'!E:K,7,0),VLOOKUP(E38,'punti di fornitura'!B:K,10,0)),"NON TROVATO")</f>
        <v>COND VALVERDE</v>
      </c>
    </row>
    <row r="39" spans="1:12" x14ac:dyDescent="0.25">
      <c r="A39" s="8">
        <v>28</v>
      </c>
      <c r="B39" s="1" t="s">
        <v>4116</v>
      </c>
      <c r="C39" s="9" t="s">
        <v>7450</v>
      </c>
      <c r="D39" s="1">
        <v>94009020366</v>
      </c>
      <c r="E39" s="1" t="s">
        <v>4116</v>
      </c>
      <c r="F39" s="1" t="s">
        <v>7255</v>
      </c>
      <c r="G39" s="1" t="s">
        <v>7252</v>
      </c>
      <c r="H39" s="11" t="s">
        <v>4014</v>
      </c>
      <c r="I39" s="8">
        <f>_xlfn.IFNA(_xlfn.IFNA(VLOOKUP(E39,'punti di fornitura'!E:P,12,0),VLOOKUP(E39,'punti di fornitura'!B:P,15,0)),"NON TROVATO")</f>
        <v>94009020366</v>
      </c>
      <c r="J39" s="9" t="str">
        <f>_xlfn.IFNA(_xlfn.IFNA(VLOOKUP(E39,'punti di fornitura'!E:K,4,0),VLOOKUP(E39,'punti di fornitura'!B:K,7,0)),"NON TROVATO")</f>
        <v>EE</v>
      </c>
      <c r="K39" s="9" t="str">
        <f>_xlfn.IFNA(_xlfn.IFNA(VLOOKUP(E39,'punti di fornitura'!E:K,1,0),VLOOKUP(E39,'punti di fornitura'!B:K,1,0)),"NON TROVATO")</f>
        <v>IT011E10032718</v>
      </c>
      <c r="L39" s="10" t="str">
        <f>_xlfn.IFNA(_xlfn.IFNA(VLOOKUP(E39,'punti di fornitura'!E:K,7,0),VLOOKUP(E39,'punti di fornitura'!B:K,10,0)),"NON TROVATO")</f>
        <v>CONDOMINIO DI SOLE 2</v>
      </c>
    </row>
    <row r="40" spans="1:12" x14ac:dyDescent="0.25">
      <c r="A40" s="8">
        <v>28</v>
      </c>
      <c r="B40" s="1">
        <v>3004086470</v>
      </c>
      <c r="C40" s="9" t="s">
        <v>7450</v>
      </c>
      <c r="D40" s="1">
        <v>94009020366</v>
      </c>
      <c r="E40" s="1">
        <v>3004086470</v>
      </c>
      <c r="F40" s="1" t="s">
        <v>7251</v>
      </c>
      <c r="G40" s="1" t="s">
        <v>7252</v>
      </c>
      <c r="H40" s="11" t="s">
        <v>1022</v>
      </c>
      <c r="I40" s="8">
        <f>_xlfn.IFNA(_xlfn.IFNA(VLOOKUP(E40,'punti di fornitura'!E:P,12,0),VLOOKUP(E40,'punti di fornitura'!B:P,15,0)),"NON TROVATO")</f>
        <v>94009020366</v>
      </c>
      <c r="J40" s="9" t="str">
        <f>_xlfn.IFNA(_xlfn.IFNA(VLOOKUP(E40,'punti di fornitura'!E:K,4,0),VLOOKUP(E40,'punti di fornitura'!B:K,7,0)),"NON TROVATO")</f>
        <v>ACQUA</v>
      </c>
      <c r="K40" s="9">
        <f>_xlfn.IFNA(_xlfn.IFNA(VLOOKUP(E40,'punti di fornitura'!E:K,1,0),VLOOKUP(E40,'punti di fornitura'!B:K,1,0)),"NON TROVATO")</f>
        <v>3004086470</v>
      </c>
      <c r="L40" s="10" t="str">
        <f>_xlfn.IFNA(_xlfn.IFNA(VLOOKUP(E40,'punti di fornitura'!E:K,7,0),VLOOKUP(E40,'punti di fornitura'!B:K,10,0)),"NON TROVATO")</f>
        <v>CONDOMINIO DI SOLE 2</v>
      </c>
    </row>
    <row r="41" spans="1:12" x14ac:dyDescent="0.25">
      <c r="A41" s="8">
        <v>29</v>
      </c>
      <c r="B41" s="1" t="s">
        <v>5860</v>
      </c>
      <c r="C41" s="9" t="s">
        <v>7307</v>
      </c>
      <c r="D41" s="1">
        <v>94050120362</v>
      </c>
      <c r="E41" s="1" t="s">
        <v>5860</v>
      </c>
      <c r="F41" s="1" t="s">
        <v>7255</v>
      </c>
      <c r="G41" s="1" t="s">
        <v>7252</v>
      </c>
      <c r="H41" s="11" t="s">
        <v>4014</v>
      </c>
      <c r="I41" s="8">
        <f>_xlfn.IFNA(_xlfn.IFNA(VLOOKUP(E41,'punti di fornitura'!E:P,12,0),VLOOKUP(E41,'punti di fornitura'!B:P,15,0)),"NON TROVATO")</f>
        <v>94050120362</v>
      </c>
      <c r="J41" s="9" t="str">
        <f>_xlfn.IFNA(_xlfn.IFNA(VLOOKUP(E41,'punti di fornitura'!E:K,4,0),VLOOKUP(E41,'punti di fornitura'!B:K,7,0)),"NON TROVATO")</f>
        <v>EE</v>
      </c>
      <c r="K41" s="9" t="str">
        <f>_xlfn.IFNA(_xlfn.IFNA(VLOOKUP(E41,'punti di fornitura'!E:K,1,0),VLOOKUP(E41,'punti di fornitura'!B:K,1,0)),"NON TROVATO")</f>
        <v>IT011E10021121</v>
      </c>
      <c r="L41" s="10" t="str">
        <f>_xlfn.IFNA(_xlfn.IFNA(VLOOKUP(E41,'punti di fornitura'!E:K,7,0),VLOOKUP(E41,'punti di fornitura'!B:K,10,0)),"NON TROVATO")</f>
        <v>CONDOMINIO CORSO CANALGRANDE 5</v>
      </c>
    </row>
    <row r="42" spans="1:12" x14ac:dyDescent="0.25">
      <c r="A42" s="8">
        <v>29</v>
      </c>
      <c r="B42" s="1">
        <v>3004382106</v>
      </c>
      <c r="C42" s="9" t="s">
        <v>7307</v>
      </c>
      <c r="D42" s="1">
        <v>94050120362</v>
      </c>
      <c r="E42" s="1">
        <v>3004382106</v>
      </c>
      <c r="F42" s="1" t="s">
        <v>7251</v>
      </c>
      <c r="G42" s="1" t="s">
        <v>7252</v>
      </c>
      <c r="H42" s="11" t="s">
        <v>1022</v>
      </c>
      <c r="I42" s="8">
        <f>_xlfn.IFNA(_xlfn.IFNA(VLOOKUP(E42,'punti di fornitura'!E:P,12,0),VLOOKUP(E42,'punti di fornitura'!B:P,15,0)),"NON TROVATO")</f>
        <v>94050120362</v>
      </c>
      <c r="J42" s="9" t="str">
        <f>_xlfn.IFNA(_xlfn.IFNA(VLOOKUP(E42,'punti di fornitura'!E:K,4,0),VLOOKUP(E42,'punti di fornitura'!B:K,7,0)),"NON TROVATO")</f>
        <v>ACQUA</v>
      </c>
      <c r="K42" s="9">
        <f>_xlfn.IFNA(_xlfn.IFNA(VLOOKUP(E42,'punti di fornitura'!E:K,1,0),VLOOKUP(E42,'punti di fornitura'!B:K,1,0)),"NON TROVATO")</f>
        <v>3004382106</v>
      </c>
      <c r="L42" s="10" t="str">
        <f>_xlfn.IFNA(_xlfn.IFNA(VLOOKUP(E42,'punti di fornitura'!E:K,7,0),VLOOKUP(E42,'punti di fornitura'!B:K,10,0)),"NON TROVATO")</f>
        <v>CONDOMINIO CORSO CANALGRANDE 5</v>
      </c>
    </row>
    <row r="43" spans="1:12" x14ac:dyDescent="0.25">
      <c r="A43" s="8">
        <v>30</v>
      </c>
      <c r="B43" s="1">
        <v>3081000953256</v>
      </c>
      <c r="C43" s="9" t="s">
        <v>7473</v>
      </c>
      <c r="D43" s="1">
        <v>80025480361</v>
      </c>
      <c r="E43" s="1">
        <v>3081000953256</v>
      </c>
      <c r="F43" s="1" t="s">
        <v>7272</v>
      </c>
      <c r="G43" s="1" t="s">
        <v>7252</v>
      </c>
      <c r="H43" s="11" t="s">
        <v>18</v>
      </c>
      <c r="I43" s="8">
        <f>_xlfn.IFNA(_xlfn.IFNA(VLOOKUP(E43,'punti di fornitura'!E:P,12,0),VLOOKUP(E43,'punti di fornitura'!B:P,15,0)),"NON TROVATO")</f>
        <v>80025480361</v>
      </c>
      <c r="J43" s="9" t="str">
        <f>_xlfn.IFNA(_xlfn.IFNA(VLOOKUP(E43,'punti di fornitura'!E:K,4,0),VLOOKUP(E43,'punti di fornitura'!B:K,7,0)),"NON TROVATO")</f>
        <v>GAS</v>
      </c>
      <c r="K43" s="9">
        <f>_xlfn.IFNA(_xlfn.IFNA(VLOOKUP(E43,'punti di fornitura'!E:K,1,0),VLOOKUP(E43,'punti di fornitura'!B:K,1,0)),"NON TROVATO")</f>
        <v>3081000953256</v>
      </c>
      <c r="L43" s="10" t="str">
        <f>_xlfn.IFNA(_xlfn.IFNA(VLOOKUP(E43,'punti di fornitura'!E:K,7,0),VLOOKUP(E43,'punti di fornitura'!B:K,10,0)),"NON TROVATO")</f>
        <v>CONDOMINIO ZATTERA</v>
      </c>
    </row>
    <row r="44" spans="1:12" x14ac:dyDescent="0.25">
      <c r="A44" s="8">
        <v>30</v>
      </c>
      <c r="B44" s="1" t="s">
        <v>4944</v>
      </c>
      <c r="C44" s="9" t="s">
        <v>7473</v>
      </c>
      <c r="D44" s="1">
        <v>80025480361</v>
      </c>
      <c r="E44" s="1" t="s">
        <v>4944</v>
      </c>
      <c r="F44" s="1" t="s">
        <v>7255</v>
      </c>
      <c r="G44" s="1" t="s">
        <v>7252</v>
      </c>
      <c r="H44" s="11" t="s">
        <v>4014</v>
      </c>
      <c r="I44" s="8">
        <f>_xlfn.IFNA(_xlfn.IFNA(VLOOKUP(E44,'punti di fornitura'!E:P,12,0),VLOOKUP(E44,'punti di fornitura'!B:P,15,0)),"NON TROVATO")</f>
        <v>80025480361</v>
      </c>
      <c r="J44" s="9" t="str">
        <f>_xlfn.IFNA(_xlfn.IFNA(VLOOKUP(E44,'punti di fornitura'!E:K,4,0),VLOOKUP(E44,'punti di fornitura'!B:K,7,0)),"NON TROVATO")</f>
        <v>EE</v>
      </c>
      <c r="K44" s="9" t="str">
        <f>_xlfn.IFNA(_xlfn.IFNA(VLOOKUP(E44,'punti di fornitura'!E:K,1,0),VLOOKUP(E44,'punti di fornitura'!B:K,1,0)),"NON TROVATO")</f>
        <v>IT011E10110216</v>
      </c>
      <c r="L44" s="10" t="str">
        <f>_xlfn.IFNA(_xlfn.IFNA(VLOOKUP(E44,'punti di fornitura'!E:K,7,0),VLOOKUP(E44,'punti di fornitura'!B:K,10,0)),"NON TROVATO")</f>
        <v>CONDOMINIO ZATTERA</v>
      </c>
    </row>
    <row r="45" spans="1:12" x14ac:dyDescent="0.25">
      <c r="A45" s="8">
        <v>30</v>
      </c>
      <c r="B45" s="1">
        <v>3003960862</v>
      </c>
      <c r="C45" s="9" t="s">
        <v>7473</v>
      </c>
      <c r="D45" s="1">
        <v>80025480361</v>
      </c>
      <c r="E45" s="1">
        <v>3003960862</v>
      </c>
      <c r="F45" s="1" t="s">
        <v>7251</v>
      </c>
      <c r="G45" s="1" t="s">
        <v>7252</v>
      </c>
      <c r="H45" s="11" t="s">
        <v>1022</v>
      </c>
      <c r="I45" s="8">
        <f>_xlfn.IFNA(_xlfn.IFNA(VLOOKUP(E45,'punti di fornitura'!E:P,12,0),VLOOKUP(E45,'punti di fornitura'!B:P,15,0)),"NON TROVATO")</f>
        <v>80025480361</v>
      </c>
      <c r="J45" s="9" t="str">
        <f>_xlfn.IFNA(_xlfn.IFNA(VLOOKUP(E45,'punti di fornitura'!E:K,4,0),VLOOKUP(E45,'punti di fornitura'!B:K,7,0)),"NON TROVATO")</f>
        <v>ACQUA</v>
      </c>
      <c r="K45" s="9">
        <f>_xlfn.IFNA(_xlfn.IFNA(VLOOKUP(E45,'punti di fornitura'!E:K,1,0),VLOOKUP(E45,'punti di fornitura'!B:K,1,0)),"NON TROVATO")</f>
        <v>3003960862</v>
      </c>
      <c r="L45" s="10" t="str">
        <f>_xlfn.IFNA(_xlfn.IFNA(VLOOKUP(E45,'punti di fornitura'!E:K,7,0),VLOOKUP(E45,'punti di fornitura'!B:K,10,0)),"NON TROVATO")</f>
        <v>CONDOMINIO ZATTERA</v>
      </c>
    </row>
    <row r="46" spans="1:12" x14ac:dyDescent="0.25">
      <c r="A46" s="8">
        <v>32</v>
      </c>
      <c r="B46" s="1">
        <v>3081000923816</v>
      </c>
      <c r="C46" s="9" t="s">
        <v>7470</v>
      </c>
      <c r="D46" s="1">
        <v>94000410368</v>
      </c>
      <c r="E46" s="1">
        <v>3081000923816</v>
      </c>
      <c r="F46" s="1" t="s">
        <v>7272</v>
      </c>
      <c r="G46" s="1" t="s">
        <v>7252</v>
      </c>
      <c r="H46" s="11" t="s">
        <v>18</v>
      </c>
      <c r="I46" s="8">
        <f>_xlfn.IFNA(_xlfn.IFNA(VLOOKUP(E46,'punti di fornitura'!E:P,12,0),VLOOKUP(E46,'punti di fornitura'!B:P,15,0)),"NON TROVATO")</f>
        <v>94000410368</v>
      </c>
      <c r="J46" s="9" t="str">
        <f>_xlfn.IFNA(_xlfn.IFNA(VLOOKUP(E46,'punti di fornitura'!E:K,4,0),VLOOKUP(E46,'punti di fornitura'!B:K,7,0)),"NON TROVATO")</f>
        <v>GAS</v>
      </c>
      <c r="K46" s="9">
        <f>_xlfn.IFNA(_xlfn.IFNA(VLOOKUP(E46,'punti di fornitura'!E:K,1,0),VLOOKUP(E46,'punti di fornitura'!B:K,1,0)),"NON TROVATO")</f>
        <v>3081000923816</v>
      </c>
      <c r="L46" s="10" t="str">
        <f>_xlfn.IFNA(_xlfn.IFNA(VLOOKUP(E46,'punti di fornitura'!E:K,7,0),VLOOKUP(E46,'punti di fornitura'!B:K,10,0)),"NON TROVATO")</f>
        <v>CONDOMINIO VILLA DEI FIORI</v>
      </c>
    </row>
    <row r="47" spans="1:12" x14ac:dyDescent="0.25">
      <c r="A47" s="8">
        <v>32</v>
      </c>
      <c r="B47" s="1" t="s">
        <v>5084</v>
      </c>
      <c r="C47" s="9" t="s">
        <v>7470</v>
      </c>
      <c r="D47" s="1">
        <v>94000410368</v>
      </c>
      <c r="E47" s="1" t="s">
        <v>5084</v>
      </c>
      <c r="F47" s="1" t="s">
        <v>7255</v>
      </c>
      <c r="G47" s="1" t="s">
        <v>7252</v>
      </c>
      <c r="H47" s="11" t="s">
        <v>4014</v>
      </c>
      <c r="I47" s="8">
        <f>_xlfn.IFNA(_xlfn.IFNA(VLOOKUP(E47,'punti di fornitura'!E:P,12,0),VLOOKUP(E47,'punti di fornitura'!B:P,15,0)),"NON TROVATO")</f>
        <v>94000410368</v>
      </c>
      <c r="J47" s="9" t="str">
        <f>_xlfn.IFNA(_xlfn.IFNA(VLOOKUP(E47,'punti di fornitura'!E:K,4,0),VLOOKUP(E47,'punti di fornitura'!B:K,7,0)),"NON TROVATO")</f>
        <v>EE</v>
      </c>
      <c r="K47" s="9" t="str">
        <f>_xlfn.IFNA(_xlfn.IFNA(VLOOKUP(E47,'punti di fornitura'!E:K,1,0),VLOOKUP(E47,'punti di fornitura'!B:K,1,0)),"NON TROVATO")</f>
        <v>IT011E10065845</v>
      </c>
      <c r="L47" s="10" t="str">
        <f>_xlfn.IFNA(_xlfn.IFNA(VLOOKUP(E47,'punti di fornitura'!E:K,7,0),VLOOKUP(E47,'punti di fornitura'!B:K,10,0)),"NON TROVATO")</f>
        <v>CONDOMINIO VILLA DEI FIORI</v>
      </c>
    </row>
    <row r="48" spans="1:12" x14ac:dyDescent="0.25">
      <c r="A48" s="8">
        <v>32</v>
      </c>
      <c r="B48" s="1">
        <v>3004132733</v>
      </c>
      <c r="C48" s="9" t="s">
        <v>7470</v>
      </c>
      <c r="D48" s="1">
        <v>94000410368</v>
      </c>
      <c r="E48" s="1">
        <v>3004132733</v>
      </c>
      <c r="F48" s="1" t="s">
        <v>7251</v>
      </c>
      <c r="G48" s="1" t="s">
        <v>7252</v>
      </c>
      <c r="H48" s="11" t="s">
        <v>1022</v>
      </c>
      <c r="I48" s="8">
        <f>_xlfn.IFNA(_xlfn.IFNA(VLOOKUP(E48,'punti di fornitura'!E:P,12,0),VLOOKUP(E48,'punti di fornitura'!B:P,15,0)),"NON TROVATO")</f>
        <v>94000410368</v>
      </c>
      <c r="J48" s="9" t="str">
        <f>_xlfn.IFNA(_xlfn.IFNA(VLOOKUP(E48,'punti di fornitura'!E:K,4,0),VLOOKUP(E48,'punti di fornitura'!B:K,7,0)),"NON TROVATO")</f>
        <v>ACQUA</v>
      </c>
      <c r="K48" s="9">
        <f>_xlfn.IFNA(_xlfn.IFNA(VLOOKUP(E48,'punti di fornitura'!E:K,1,0),VLOOKUP(E48,'punti di fornitura'!B:K,1,0)),"NON TROVATO")</f>
        <v>3004132733</v>
      </c>
      <c r="L48" s="10" t="str">
        <f>_xlfn.IFNA(_xlfn.IFNA(VLOOKUP(E48,'punti di fornitura'!E:K,7,0),VLOOKUP(E48,'punti di fornitura'!B:K,10,0)),"NON TROVATO")</f>
        <v>CONDOMINIO VILLA DEI FIORI</v>
      </c>
    </row>
    <row r="49" spans="1:12" x14ac:dyDescent="0.25">
      <c r="A49" s="8">
        <v>38</v>
      </c>
      <c r="B49" s="1">
        <v>3011983919</v>
      </c>
      <c r="C49" s="9" t="s">
        <v>7386</v>
      </c>
      <c r="D49" s="1">
        <v>94027360364</v>
      </c>
      <c r="E49" s="1">
        <v>3011983919</v>
      </c>
      <c r="F49" s="1" t="s">
        <v>7272</v>
      </c>
      <c r="G49" s="1" t="s">
        <v>7252</v>
      </c>
      <c r="H49" s="11" t="s">
        <v>18</v>
      </c>
      <c r="I49" s="8" t="str">
        <f>_xlfn.IFNA(_xlfn.IFNA(VLOOKUP(E49,'punti di fornitura'!E:P,12,0),VLOOKUP(E49,'punti di fornitura'!B:P,15,0)),"NON TROVATO")</f>
        <v>NON TROVATO</v>
      </c>
      <c r="J49" s="9" t="str">
        <f>_xlfn.IFNA(_xlfn.IFNA(VLOOKUP(E49,'punti di fornitura'!E:K,4,0),VLOOKUP(E49,'punti di fornitura'!B:K,7,0)),"NON TROVATO")</f>
        <v>NON TROVATO</v>
      </c>
      <c r="K49" s="9" t="str">
        <f>_xlfn.IFNA(_xlfn.IFNA(VLOOKUP(E49,'punti di fornitura'!E:K,1,0),VLOOKUP(E49,'punti di fornitura'!B:K,1,0)),"NON TROVATO")</f>
        <v>NON TROVATO</v>
      </c>
      <c r="L49" s="10" t="str">
        <f>_xlfn.IFNA(_xlfn.IFNA(VLOOKUP(E49,'punti di fornitura'!E:K,7,0),VLOOKUP(E49,'punti di fornitura'!B:K,10,0)),"NON TROVATO")</f>
        <v>NON TROVATO</v>
      </c>
    </row>
    <row r="50" spans="1:12" x14ac:dyDescent="0.25">
      <c r="A50" s="8">
        <v>38</v>
      </c>
      <c r="B50" s="1">
        <v>3013370681</v>
      </c>
      <c r="C50" s="9" t="s">
        <v>7386</v>
      </c>
      <c r="D50" s="1">
        <v>94027360364</v>
      </c>
      <c r="E50" s="1">
        <v>3013370681</v>
      </c>
      <c r="F50" s="1" t="s">
        <v>7255</v>
      </c>
      <c r="G50" s="1" t="s">
        <v>7252</v>
      </c>
      <c r="H50" s="11" t="s">
        <v>4014</v>
      </c>
      <c r="I50" s="8">
        <f>_xlfn.IFNA(_xlfn.IFNA(VLOOKUP(E50,'punti di fornitura'!E:P,12,0),VLOOKUP(E50,'punti di fornitura'!B:P,15,0)),"NON TROVATO")</f>
        <v>94027360364</v>
      </c>
      <c r="J50" s="9" t="str">
        <f>_xlfn.IFNA(_xlfn.IFNA(VLOOKUP(E50,'punti di fornitura'!E:K,4,0),VLOOKUP(E50,'punti di fornitura'!B:K,7,0)),"NON TROVATO")</f>
        <v>EE</v>
      </c>
      <c r="K50" s="9">
        <f>_xlfn.IFNA(_xlfn.IFNA(VLOOKUP(E50,'punti di fornitura'!E:K,1,0),VLOOKUP(E50,'punti di fornitura'!B:K,1,0)),"NON TROVATO")</f>
        <v>3013370681</v>
      </c>
      <c r="L50" s="10" t="str">
        <f>_xlfn.IFNA(_xlfn.IFNA(VLOOKUP(E50,'punti di fornitura'!E:K,7,0),VLOOKUP(E50,'punti di fornitura'!B:K,10,0)),"NON TROVATO")</f>
        <v>RESIDENZIALE MERCALLI</v>
      </c>
    </row>
    <row r="51" spans="1:12" x14ac:dyDescent="0.25">
      <c r="A51" s="8">
        <v>38</v>
      </c>
      <c r="B51" s="1">
        <v>3004076109</v>
      </c>
      <c r="C51" s="9" t="s">
        <v>7386</v>
      </c>
      <c r="D51" s="1">
        <v>94027360364</v>
      </c>
      <c r="E51" s="1">
        <v>3004076109</v>
      </c>
      <c r="F51" s="1" t="s">
        <v>7251</v>
      </c>
      <c r="G51" s="1" t="s">
        <v>7252</v>
      </c>
      <c r="H51" s="11" t="s">
        <v>1022</v>
      </c>
      <c r="I51" s="8">
        <f>_xlfn.IFNA(_xlfn.IFNA(VLOOKUP(E51,'punti di fornitura'!E:P,12,0),VLOOKUP(E51,'punti di fornitura'!B:P,15,0)),"NON TROVATO")</f>
        <v>94027360364</v>
      </c>
      <c r="J51" s="9" t="str">
        <f>_xlfn.IFNA(_xlfn.IFNA(VLOOKUP(E51,'punti di fornitura'!E:K,4,0),VLOOKUP(E51,'punti di fornitura'!B:K,7,0)),"NON TROVATO")</f>
        <v>ACQUA</v>
      </c>
      <c r="K51" s="9">
        <f>_xlfn.IFNA(_xlfn.IFNA(VLOOKUP(E51,'punti di fornitura'!E:K,1,0),VLOOKUP(E51,'punti di fornitura'!B:K,1,0)),"NON TROVATO")</f>
        <v>3004076109</v>
      </c>
      <c r="L51" s="10" t="str">
        <f>_xlfn.IFNA(_xlfn.IFNA(VLOOKUP(E51,'punti di fornitura'!E:K,7,0),VLOOKUP(E51,'punti di fornitura'!B:K,10,0)),"NON TROVATO")</f>
        <v>RESIDENZIALE MERCALLI</v>
      </c>
    </row>
    <row r="52" spans="1:12" x14ac:dyDescent="0.25">
      <c r="A52" s="8">
        <v>39</v>
      </c>
      <c r="B52" s="1">
        <v>3013371614</v>
      </c>
      <c r="C52" s="9" t="s">
        <v>7365</v>
      </c>
      <c r="D52" s="1">
        <v>94044500364</v>
      </c>
      <c r="E52" s="1">
        <v>3013371614</v>
      </c>
      <c r="F52" s="1" t="s">
        <v>7255</v>
      </c>
      <c r="G52" s="1" t="s">
        <v>7252</v>
      </c>
      <c r="H52" s="11" t="s">
        <v>4014</v>
      </c>
      <c r="I52" s="8">
        <f>_xlfn.IFNA(_xlfn.IFNA(VLOOKUP(E52,'punti di fornitura'!E:P,12,0),VLOOKUP(E52,'punti di fornitura'!B:P,15,0)),"NON TROVATO")</f>
        <v>94044500364</v>
      </c>
      <c r="J52" s="9" t="str">
        <f>_xlfn.IFNA(_xlfn.IFNA(VLOOKUP(E52,'punti di fornitura'!E:K,4,0),VLOOKUP(E52,'punti di fornitura'!B:K,7,0)),"NON TROVATO")</f>
        <v>EE</v>
      </c>
      <c r="K52" s="9">
        <f>_xlfn.IFNA(_xlfn.IFNA(VLOOKUP(E52,'punti di fornitura'!E:K,1,0),VLOOKUP(E52,'punti di fornitura'!B:K,1,0)),"NON TROVATO")</f>
        <v>3013371614</v>
      </c>
      <c r="L52" s="10" t="str">
        <f>_xlfn.IFNA(_xlfn.IFNA(VLOOKUP(E52,'punti di fornitura'!E:K,7,0),VLOOKUP(E52,'punti di fornitura'!B:K,10,0)),"NON TROVATO")</f>
        <v>CONDOMINIO I GIARDINI</v>
      </c>
    </row>
    <row r="53" spans="1:12" x14ac:dyDescent="0.25">
      <c r="A53" s="8">
        <v>39</v>
      </c>
      <c r="B53" s="1">
        <v>3004419581</v>
      </c>
      <c r="C53" s="9" t="s">
        <v>7365</v>
      </c>
      <c r="D53" s="1">
        <v>94044500364</v>
      </c>
      <c r="E53" s="1">
        <v>3004419581</v>
      </c>
      <c r="F53" s="1" t="s">
        <v>7251</v>
      </c>
      <c r="G53" s="1" t="s">
        <v>7252</v>
      </c>
      <c r="H53" s="11" t="s">
        <v>1022</v>
      </c>
      <c r="I53" s="8">
        <f>_xlfn.IFNA(_xlfn.IFNA(VLOOKUP(E53,'punti di fornitura'!E:P,12,0),VLOOKUP(E53,'punti di fornitura'!B:P,15,0)),"NON TROVATO")</f>
        <v>94044500364</v>
      </c>
      <c r="J53" s="9" t="str">
        <f>_xlfn.IFNA(_xlfn.IFNA(VLOOKUP(E53,'punti di fornitura'!E:K,4,0),VLOOKUP(E53,'punti di fornitura'!B:K,7,0)),"NON TROVATO")</f>
        <v>ACQUA</v>
      </c>
      <c r="K53" s="9">
        <f>_xlfn.IFNA(_xlfn.IFNA(VLOOKUP(E53,'punti di fornitura'!E:K,1,0),VLOOKUP(E53,'punti di fornitura'!B:K,1,0)),"NON TROVATO")</f>
        <v>3004419581</v>
      </c>
      <c r="L53" s="10" t="str">
        <f>_xlfn.IFNA(_xlfn.IFNA(VLOOKUP(E53,'punti di fornitura'!E:K,7,0),VLOOKUP(E53,'punti di fornitura'!B:K,10,0)),"NON TROVATO")</f>
        <v>CONDOMINIO I GIARDINI</v>
      </c>
    </row>
    <row r="54" spans="1:12" x14ac:dyDescent="0.25">
      <c r="A54" s="8">
        <v>41</v>
      </c>
      <c r="B54" s="1">
        <v>3081000966379</v>
      </c>
      <c r="C54" s="9" t="s">
        <v>7469</v>
      </c>
      <c r="D54" s="1">
        <v>94038100361</v>
      </c>
      <c r="E54" s="1">
        <v>3081000966379</v>
      </c>
      <c r="F54" s="1" t="s">
        <v>7272</v>
      </c>
      <c r="G54" s="1" t="s">
        <v>7252</v>
      </c>
      <c r="H54" s="11" t="s">
        <v>18</v>
      </c>
      <c r="I54" s="8">
        <f>_xlfn.IFNA(_xlfn.IFNA(VLOOKUP(E54,'punti di fornitura'!E:P,12,0),VLOOKUP(E54,'punti di fornitura'!B:P,15,0)),"NON TROVATO")</f>
        <v>94038100361</v>
      </c>
      <c r="J54" s="9" t="str">
        <f>_xlfn.IFNA(_xlfn.IFNA(VLOOKUP(E54,'punti di fornitura'!E:K,4,0),VLOOKUP(E54,'punti di fornitura'!B:K,7,0)),"NON TROVATO")</f>
        <v>GAS</v>
      </c>
      <c r="K54" s="9">
        <f>_xlfn.IFNA(_xlfn.IFNA(VLOOKUP(E54,'punti di fornitura'!E:K,1,0),VLOOKUP(E54,'punti di fornitura'!B:K,1,0)),"NON TROVATO")</f>
        <v>3081000966379</v>
      </c>
      <c r="L54" s="10" t="str">
        <f>_xlfn.IFNA(_xlfn.IFNA(VLOOKUP(E54,'punti di fornitura'!E:K,7,0),VLOOKUP(E54,'punti di fornitura'!B:K,10,0)),"NON TROVATO")</f>
        <v>CONDOMINIO CAPRICCIO</v>
      </c>
    </row>
    <row r="55" spans="1:12" x14ac:dyDescent="0.25">
      <c r="A55" s="8">
        <v>41</v>
      </c>
      <c r="B55" s="1" t="s">
        <v>5813</v>
      </c>
      <c r="C55" s="9" t="s">
        <v>7469</v>
      </c>
      <c r="D55" s="1">
        <v>94038100361</v>
      </c>
      <c r="E55" s="1" t="s">
        <v>5813</v>
      </c>
      <c r="F55" s="1" t="s">
        <v>7255</v>
      </c>
      <c r="G55" s="1" t="s">
        <v>7252</v>
      </c>
      <c r="H55" s="11" t="s">
        <v>4014</v>
      </c>
      <c r="I55" s="8">
        <f>_xlfn.IFNA(_xlfn.IFNA(VLOOKUP(E55,'punti di fornitura'!E:P,12,0),VLOOKUP(E55,'punti di fornitura'!B:P,15,0)),"NON TROVATO")</f>
        <v>94038100361</v>
      </c>
      <c r="J55" s="9" t="str">
        <f>_xlfn.IFNA(_xlfn.IFNA(VLOOKUP(E55,'punti di fornitura'!E:K,4,0),VLOOKUP(E55,'punti di fornitura'!B:K,7,0)),"NON TROVATO")</f>
        <v>EE</v>
      </c>
      <c r="K55" s="9" t="str">
        <f>_xlfn.IFNA(_xlfn.IFNA(VLOOKUP(E55,'punti di fornitura'!E:K,1,0),VLOOKUP(E55,'punti di fornitura'!B:K,1,0)),"NON TROVATO")</f>
        <v>IT011E10009844</v>
      </c>
      <c r="L55" s="10" t="str">
        <f>_xlfn.IFNA(_xlfn.IFNA(VLOOKUP(E55,'punti di fornitura'!E:K,7,0),VLOOKUP(E55,'punti di fornitura'!B:K,10,0)),"NON TROVATO")</f>
        <v>CONDOMINIO CAPRICCIO</v>
      </c>
    </row>
    <row r="56" spans="1:12" x14ac:dyDescent="0.25">
      <c r="A56" s="8">
        <v>41</v>
      </c>
      <c r="B56" s="1">
        <v>3004131343</v>
      </c>
      <c r="C56" s="9" t="s">
        <v>7469</v>
      </c>
      <c r="D56" s="1">
        <v>94038100361</v>
      </c>
      <c r="E56" s="1">
        <v>3004131343</v>
      </c>
      <c r="F56" s="1" t="s">
        <v>7251</v>
      </c>
      <c r="G56" s="1" t="s">
        <v>7252</v>
      </c>
      <c r="H56" s="11" t="s">
        <v>1022</v>
      </c>
      <c r="I56" s="8">
        <f>_xlfn.IFNA(_xlfn.IFNA(VLOOKUP(E56,'punti di fornitura'!E:P,12,0),VLOOKUP(E56,'punti di fornitura'!B:P,15,0)),"NON TROVATO")</f>
        <v>94038100361</v>
      </c>
      <c r="J56" s="9" t="str">
        <f>_xlfn.IFNA(_xlfn.IFNA(VLOOKUP(E56,'punti di fornitura'!E:K,4,0),VLOOKUP(E56,'punti di fornitura'!B:K,7,0)),"NON TROVATO")</f>
        <v>ACQUA</v>
      </c>
      <c r="K56" s="9">
        <f>_xlfn.IFNA(_xlfn.IFNA(VLOOKUP(E56,'punti di fornitura'!E:K,1,0),VLOOKUP(E56,'punti di fornitura'!B:K,1,0)),"NON TROVATO")</f>
        <v>3004131343</v>
      </c>
      <c r="L56" s="10" t="str">
        <f>_xlfn.IFNA(_xlfn.IFNA(VLOOKUP(E56,'punti di fornitura'!E:K,7,0),VLOOKUP(E56,'punti di fornitura'!B:K,10,0)),"NON TROVATO")</f>
        <v>CONDOMINIO CAPRICCIO</v>
      </c>
    </row>
    <row r="57" spans="1:12" x14ac:dyDescent="0.25">
      <c r="A57" s="8">
        <v>41</v>
      </c>
      <c r="B57" s="1">
        <v>3004131342</v>
      </c>
      <c r="C57" s="9" t="s">
        <v>7469</v>
      </c>
      <c r="D57" s="1">
        <v>94038100361</v>
      </c>
      <c r="E57" s="1">
        <v>3004131342</v>
      </c>
      <c r="F57" s="1" t="s">
        <v>7251</v>
      </c>
      <c r="G57" s="1" t="s">
        <v>7252</v>
      </c>
      <c r="H57" s="11" t="s">
        <v>1022</v>
      </c>
      <c r="I57" s="8">
        <f>_xlfn.IFNA(_xlfn.IFNA(VLOOKUP(E57,'punti di fornitura'!E:P,12,0),VLOOKUP(E57,'punti di fornitura'!B:P,15,0)),"NON TROVATO")</f>
        <v>94038100361</v>
      </c>
      <c r="J57" s="9" t="str">
        <f>_xlfn.IFNA(_xlfn.IFNA(VLOOKUP(E57,'punti di fornitura'!E:K,4,0),VLOOKUP(E57,'punti di fornitura'!B:K,7,0)),"NON TROVATO")</f>
        <v>ACQUA</v>
      </c>
      <c r="K57" s="9">
        <f>_xlfn.IFNA(_xlfn.IFNA(VLOOKUP(E57,'punti di fornitura'!E:K,1,0),VLOOKUP(E57,'punti di fornitura'!B:K,1,0)),"NON TROVATO")</f>
        <v>3004131342</v>
      </c>
      <c r="L57" s="10" t="str">
        <f>_xlfn.IFNA(_xlfn.IFNA(VLOOKUP(E57,'punti di fornitura'!E:K,7,0),VLOOKUP(E57,'punti di fornitura'!B:K,10,0)),"NON TROVATO")</f>
        <v>CONDOMINIO CAPRICCIO</v>
      </c>
    </row>
    <row r="58" spans="1:12" x14ac:dyDescent="0.25">
      <c r="A58" s="8">
        <v>43</v>
      </c>
      <c r="B58" s="1" t="s">
        <v>6379</v>
      </c>
      <c r="C58" s="13">
        <v>44321</v>
      </c>
      <c r="D58" s="1">
        <v>94035760365</v>
      </c>
      <c r="E58" s="1" t="s">
        <v>6379</v>
      </c>
      <c r="F58" s="1" t="s">
        <v>7255</v>
      </c>
      <c r="G58" s="1" t="s">
        <v>7252</v>
      </c>
      <c r="H58" s="11" t="s">
        <v>4014</v>
      </c>
      <c r="I58" s="8">
        <f>_xlfn.IFNA(_xlfn.IFNA(VLOOKUP(E58,'punti di fornitura'!E:P,12,0),VLOOKUP(E58,'punti di fornitura'!B:P,15,0)),"NON TROVATO")</f>
        <v>94035760365</v>
      </c>
      <c r="J58" s="9" t="str">
        <f>_xlfn.IFNA(_xlfn.IFNA(VLOOKUP(E58,'punti di fornitura'!E:K,4,0),VLOOKUP(E58,'punti di fornitura'!B:K,7,0)),"NON TROVATO")</f>
        <v>EE</v>
      </c>
      <c r="K58" s="9" t="str">
        <f>_xlfn.IFNA(_xlfn.IFNA(VLOOKUP(E58,'punti di fornitura'!E:K,1,0),VLOOKUP(E58,'punti di fornitura'!B:K,1,0)),"NON TROVATO")</f>
        <v>IT011E10113600</v>
      </c>
      <c r="L58" s="10" t="str">
        <f>_xlfn.IFNA(_xlfn.IFNA(VLOOKUP(E58,'punti di fornitura'!E:K,7,0),VLOOKUP(E58,'punti di fornitura'!B:K,10,0)),"NON TROVATO")</f>
        <v>CONDOMINIO MONVISO 95</v>
      </c>
    </row>
    <row r="59" spans="1:12" x14ac:dyDescent="0.25">
      <c r="A59" s="8">
        <v>43</v>
      </c>
      <c r="B59" s="1">
        <v>3004393700</v>
      </c>
      <c r="C59" s="13">
        <v>44321</v>
      </c>
      <c r="D59" s="1">
        <v>94035760365</v>
      </c>
      <c r="E59" s="1">
        <v>3004393700</v>
      </c>
      <c r="F59" s="1" t="s">
        <v>7251</v>
      </c>
      <c r="G59" s="1" t="s">
        <v>7252</v>
      </c>
      <c r="H59" s="11" t="s">
        <v>1022</v>
      </c>
      <c r="I59" s="8">
        <f>_xlfn.IFNA(_xlfn.IFNA(VLOOKUP(E59,'punti di fornitura'!E:P,12,0),VLOOKUP(E59,'punti di fornitura'!B:P,15,0)),"NON TROVATO")</f>
        <v>94035760365</v>
      </c>
      <c r="J59" s="9" t="str">
        <f>_xlfn.IFNA(_xlfn.IFNA(VLOOKUP(E59,'punti di fornitura'!E:K,4,0),VLOOKUP(E59,'punti di fornitura'!B:K,7,0)),"NON TROVATO")</f>
        <v>ACQUA</v>
      </c>
      <c r="K59" s="9">
        <f>_xlfn.IFNA(_xlfn.IFNA(VLOOKUP(E59,'punti di fornitura'!E:K,1,0),VLOOKUP(E59,'punti di fornitura'!B:K,1,0)),"NON TROVATO")</f>
        <v>3004393700</v>
      </c>
      <c r="L59" s="10" t="str">
        <f>_xlfn.IFNA(_xlfn.IFNA(VLOOKUP(E59,'punti di fornitura'!E:K,7,0),VLOOKUP(E59,'punti di fornitura'!B:K,10,0)),"NON TROVATO")</f>
        <v>CONDOMINIO  STELVIO 15</v>
      </c>
    </row>
    <row r="60" spans="1:12" x14ac:dyDescent="0.25">
      <c r="A60" s="8">
        <v>43</v>
      </c>
      <c r="B60" s="1">
        <v>3004393699</v>
      </c>
      <c r="C60" s="13">
        <v>44321</v>
      </c>
      <c r="D60" s="1">
        <v>94035760365</v>
      </c>
      <c r="E60" s="1">
        <v>3004393699</v>
      </c>
      <c r="F60" s="1" t="s">
        <v>7251</v>
      </c>
      <c r="G60" s="1" t="s">
        <v>7252</v>
      </c>
      <c r="H60" s="11" t="s">
        <v>1022</v>
      </c>
      <c r="I60" s="8">
        <f>_xlfn.IFNA(_xlfn.IFNA(VLOOKUP(E60,'punti di fornitura'!E:P,12,0),VLOOKUP(E60,'punti di fornitura'!B:P,15,0)),"NON TROVATO")</f>
        <v>94035760365</v>
      </c>
      <c r="J60" s="9" t="str">
        <f>_xlfn.IFNA(_xlfn.IFNA(VLOOKUP(E60,'punti di fornitura'!E:K,4,0),VLOOKUP(E60,'punti di fornitura'!B:K,7,0)),"NON TROVATO")</f>
        <v>ACQUA</v>
      </c>
      <c r="K60" s="9">
        <f>_xlfn.IFNA(_xlfn.IFNA(VLOOKUP(E60,'punti di fornitura'!E:K,1,0),VLOOKUP(E60,'punti di fornitura'!B:K,1,0)),"NON TROVATO")</f>
        <v>3004393699</v>
      </c>
      <c r="L60" s="10" t="str">
        <f>_xlfn.IFNA(_xlfn.IFNA(VLOOKUP(E60,'punti di fornitura'!E:K,7,0),VLOOKUP(E60,'punti di fornitura'!B:K,10,0)),"NON TROVATO")</f>
        <v>CONDOMINIO MONVISO 95</v>
      </c>
    </row>
    <row r="61" spans="1:12" x14ac:dyDescent="0.25">
      <c r="A61" s="8">
        <v>43</v>
      </c>
      <c r="B61" s="1" t="s">
        <v>5946</v>
      </c>
      <c r="C61" s="13">
        <v>44321</v>
      </c>
      <c r="D61" s="1">
        <v>94035760365</v>
      </c>
      <c r="E61" s="1" t="s">
        <v>5946</v>
      </c>
      <c r="F61" s="1" t="s">
        <v>7255</v>
      </c>
      <c r="G61" s="1" t="s">
        <v>7252</v>
      </c>
      <c r="H61" s="11" t="s">
        <v>4014</v>
      </c>
      <c r="I61" s="8">
        <f>_xlfn.IFNA(_xlfn.IFNA(VLOOKUP(E61,'punti di fornitura'!E:P,12,0),VLOOKUP(E61,'punti di fornitura'!B:P,15,0)),"NON TROVATO")</f>
        <v>94035760365</v>
      </c>
      <c r="J61" s="9" t="str">
        <f>_xlfn.IFNA(_xlfn.IFNA(VLOOKUP(E61,'punti di fornitura'!E:K,4,0),VLOOKUP(E61,'punti di fornitura'!B:K,7,0)),"NON TROVATO")</f>
        <v>EE</v>
      </c>
      <c r="K61" s="9" t="str">
        <f>_xlfn.IFNA(_xlfn.IFNA(VLOOKUP(E61,'punti di fornitura'!E:K,1,0),VLOOKUP(E61,'punti di fornitura'!B:K,1,0)),"NON TROVATO")</f>
        <v>IT011E10113587</v>
      </c>
      <c r="L61" s="10" t="str">
        <f>_xlfn.IFNA(_xlfn.IFNA(VLOOKUP(E61,'punti di fornitura'!E:K,7,0),VLOOKUP(E61,'punti di fornitura'!B:K,10,0)),"NON TROVATO")</f>
        <v>CONDOMINIO MONVISO 95</v>
      </c>
    </row>
    <row r="62" spans="1:12" x14ac:dyDescent="0.25">
      <c r="A62" s="8">
        <v>44</v>
      </c>
      <c r="B62" s="1" t="s">
        <v>7295</v>
      </c>
      <c r="C62" s="9" t="s">
        <v>7294</v>
      </c>
      <c r="D62" s="1">
        <v>94031570362</v>
      </c>
      <c r="E62" s="1" t="s">
        <v>7295</v>
      </c>
      <c r="F62" s="1" t="s">
        <v>7255</v>
      </c>
      <c r="G62" s="1" t="s">
        <v>7252</v>
      </c>
      <c r="H62" s="11" t="s">
        <v>4014</v>
      </c>
      <c r="I62" s="8" t="str">
        <f>_xlfn.IFNA(_xlfn.IFNA(VLOOKUP(E62,'punti di fornitura'!E:P,12,0),VLOOKUP(E62,'punti di fornitura'!B:P,15,0)),"NON TROVATO")</f>
        <v>NON TROVATO</v>
      </c>
      <c r="J62" s="9" t="str">
        <f>_xlfn.IFNA(_xlfn.IFNA(VLOOKUP(E62,'punti di fornitura'!E:K,4,0),VLOOKUP(E62,'punti di fornitura'!B:K,7,0)),"NON TROVATO")</f>
        <v>NON TROVATO</v>
      </c>
      <c r="K62" s="9" t="str">
        <f>_xlfn.IFNA(_xlfn.IFNA(VLOOKUP(E62,'punti di fornitura'!E:K,1,0),VLOOKUP(E62,'punti di fornitura'!B:K,1,0)),"NON TROVATO")</f>
        <v>NON TROVATO</v>
      </c>
      <c r="L62" s="10" t="str">
        <f>_xlfn.IFNA(_xlfn.IFNA(VLOOKUP(E62,'punti di fornitura'!E:K,7,0),VLOOKUP(E62,'punti di fornitura'!B:K,10,0)),"NON TROVATO")</f>
        <v>NON TROVATO</v>
      </c>
    </row>
    <row r="63" spans="1:12" x14ac:dyDescent="0.25">
      <c r="A63" s="8">
        <v>44</v>
      </c>
      <c r="B63" s="1">
        <v>3004086155</v>
      </c>
      <c r="C63" s="9" t="s">
        <v>7294</v>
      </c>
      <c r="D63" s="1">
        <v>94031570362</v>
      </c>
      <c r="E63" s="1">
        <v>3004086155</v>
      </c>
      <c r="F63" s="1" t="s">
        <v>7251</v>
      </c>
      <c r="G63" s="1" t="s">
        <v>7252</v>
      </c>
      <c r="H63" s="11" t="s">
        <v>1022</v>
      </c>
      <c r="I63" s="8" t="str">
        <f>_xlfn.IFNA(_xlfn.IFNA(VLOOKUP(E63,'punti di fornitura'!E:P,12,0),VLOOKUP(E63,'punti di fornitura'!B:P,15,0)),"NON TROVATO")</f>
        <v>NON TROVATO</v>
      </c>
      <c r="J63" s="9" t="str">
        <f>_xlfn.IFNA(_xlfn.IFNA(VLOOKUP(E63,'punti di fornitura'!E:K,4,0),VLOOKUP(E63,'punti di fornitura'!B:K,7,0)),"NON TROVATO")</f>
        <v>NON TROVATO</v>
      </c>
      <c r="K63" s="9" t="str">
        <f>_xlfn.IFNA(_xlfn.IFNA(VLOOKUP(E63,'punti di fornitura'!E:K,1,0),VLOOKUP(E63,'punti di fornitura'!B:K,1,0)),"NON TROVATO")</f>
        <v>NON TROVATO</v>
      </c>
      <c r="L63" s="10" t="str">
        <f>_xlfn.IFNA(_xlfn.IFNA(VLOOKUP(E63,'punti di fornitura'!E:K,7,0),VLOOKUP(E63,'punti di fornitura'!B:K,10,0)),"NON TROVATO")</f>
        <v>NON TROVATO</v>
      </c>
    </row>
    <row r="64" spans="1:12" x14ac:dyDescent="0.25">
      <c r="A64" s="8">
        <v>46</v>
      </c>
      <c r="B64" s="1">
        <v>3081000967148</v>
      </c>
      <c r="C64" s="9" t="s">
        <v>7372</v>
      </c>
      <c r="D64" s="1">
        <v>94033720361</v>
      </c>
      <c r="E64" s="1">
        <v>3081000967148</v>
      </c>
      <c r="F64" s="1" t="s">
        <v>7272</v>
      </c>
      <c r="G64" s="1" t="s">
        <v>7252</v>
      </c>
      <c r="H64" s="11" t="s">
        <v>18</v>
      </c>
      <c r="I64" s="8">
        <f>_xlfn.IFNA(_xlfn.IFNA(VLOOKUP(E64,'punti di fornitura'!E:P,12,0),VLOOKUP(E64,'punti di fornitura'!B:P,15,0)),"NON TROVATO")</f>
        <v>94033720361</v>
      </c>
      <c r="J64" s="9" t="str">
        <f>_xlfn.IFNA(_xlfn.IFNA(VLOOKUP(E64,'punti di fornitura'!E:K,4,0),VLOOKUP(E64,'punti di fornitura'!B:K,7,0)),"NON TROVATO")</f>
        <v>GAS</v>
      </c>
      <c r="K64" s="9">
        <f>_xlfn.IFNA(_xlfn.IFNA(VLOOKUP(E64,'punti di fornitura'!E:K,1,0),VLOOKUP(E64,'punti di fornitura'!B:K,1,0)),"NON TROVATO")</f>
        <v>3081000967148</v>
      </c>
      <c r="L64" s="10" t="str">
        <f>_xlfn.IFNA(_xlfn.IFNA(VLOOKUP(E64,'punti di fornitura'!E:K,7,0),VLOOKUP(E64,'punti di fornitura'!B:K,10,0)),"NON TROVATO")</f>
        <v>CONDOMINIO LODOVICO LANA 8</v>
      </c>
    </row>
    <row r="65" spans="1:12" x14ac:dyDescent="0.25">
      <c r="A65" s="8">
        <v>46</v>
      </c>
      <c r="B65" s="1" t="s">
        <v>5905</v>
      </c>
      <c r="C65" s="9" t="s">
        <v>7372</v>
      </c>
      <c r="D65" s="1">
        <v>94033720361</v>
      </c>
      <c r="E65" s="1" t="s">
        <v>5905</v>
      </c>
      <c r="F65" s="1" t="s">
        <v>7255</v>
      </c>
      <c r="G65" s="1" t="s">
        <v>7252</v>
      </c>
      <c r="H65" s="11" t="s">
        <v>4014</v>
      </c>
      <c r="I65" s="8">
        <f>_xlfn.IFNA(_xlfn.IFNA(VLOOKUP(E65,'punti di fornitura'!E:P,12,0),VLOOKUP(E65,'punti di fornitura'!B:P,15,0)),"NON TROVATO")</f>
        <v>94033720361</v>
      </c>
      <c r="J65" s="9" t="str">
        <f>_xlfn.IFNA(_xlfn.IFNA(VLOOKUP(E65,'punti di fornitura'!E:K,4,0),VLOOKUP(E65,'punti di fornitura'!B:K,7,0)),"NON TROVATO")</f>
        <v>EE</v>
      </c>
      <c r="K65" s="9" t="str">
        <f>_xlfn.IFNA(_xlfn.IFNA(VLOOKUP(E65,'punti di fornitura'!E:K,1,0),VLOOKUP(E65,'punti di fornitura'!B:K,1,0)),"NON TROVATO")</f>
        <v>IT011E10052791</v>
      </c>
      <c r="L65" s="10" t="str">
        <f>_xlfn.IFNA(_xlfn.IFNA(VLOOKUP(E65,'punti di fornitura'!E:K,7,0),VLOOKUP(E65,'punti di fornitura'!B:K,10,0)),"NON TROVATO")</f>
        <v>CONDOMINIO LODOVICO LANA 8</v>
      </c>
    </row>
    <row r="66" spans="1:12" x14ac:dyDescent="0.25">
      <c r="A66" s="8">
        <v>46</v>
      </c>
      <c r="B66" s="1" t="s">
        <v>5602</v>
      </c>
      <c r="C66" s="9" t="s">
        <v>7372</v>
      </c>
      <c r="D66" s="1">
        <v>94033720361</v>
      </c>
      <c r="E66" s="1" t="s">
        <v>5602</v>
      </c>
      <c r="F66" s="1" t="s">
        <v>7255</v>
      </c>
      <c r="G66" s="1" t="s">
        <v>7252</v>
      </c>
      <c r="H66" s="11" t="s">
        <v>4014</v>
      </c>
      <c r="I66" s="8">
        <f>_xlfn.IFNA(_xlfn.IFNA(VLOOKUP(E66,'punti di fornitura'!E:P,12,0),VLOOKUP(E66,'punti di fornitura'!B:P,15,0)),"NON TROVATO")</f>
        <v>94033720361</v>
      </c>
      <c r="J66" s="9" t="str">
        <f>_xlfn.IFNA(_xlfn.IFNA(VLOOKUP(E66,'punti di fornitura'!E:K,4,0),VLOOKUP(E66,'punti di fornitura'!B:K,7,0)),"NON TROVATO")</f>
        <v>EE</v>
      </c>
      <c r="K66" s="9" t="str">
        <f>_xlfn.IFNA(_xlfn.IFNA(VLOOKUP(E66,'punti di fornitura'!E:K,1,0),VLOOKUP(E66,'punti di fornitura'!B:K,1,0)),"NON TROVATO")</f>
        <v>IT011E10102553</v>
      </c>
      <c r="L66" s="10" t="str">
        <f>_xlfn.IFNA(_xlfn.IFNA(VLOOKUP(E66,'punti di fornitura'!E:K,7,0),VLOOKUP(E66,'punti di fornitura'!B:K,10,0)),"NON TROVATO")</f>
        <v>CONDOMINIO LUIGI VACCARI 39</v>
      </c>
    </row>
    <row r="67" spans="1:12" x14ac:dyDescent="0.25">
      <c r="A67" s="8">
        <v>46</v>
      </c>
      <c r="B67" s="1">
        <v>3004131619</v>
      </c>
      <c r="C67" s="9" t="s">
        <v>7372</v>
      </c>
      <c r="D67" s="1">
        <v>94033720361</v>
      </c>
      <c r="E67" s="1">
        <v>3004131619</v>
      </c>
      <c r="F67" s="1" t="s">
        <v>7251</v>
      </c>
      <c r="G67" s="1" t="s">
        <v>7252</v>
      </c>
      <c r="H67" s="11" t="s">
        <v>1022</v>
      </c>
      <c r="I67" s="8">
        <f>_xlfn.IFNA(_xlfn.IFNA(VLOOKUP(E67,'punti di fornitura'!E:P,12,0),VLOOKUP(E67,'punti di fornitura'!B:P,15,0)),"NON TROVATO")</f>
        <v>94033720361</v>
      </c>
      <c r="J67" s="9" t="str">
        <f>_xlfn.IFNA(_xlfn.IFNA(VLOOKUP(E67,'punti di fornitura'!E:K,4,0),VLOOKUP(E67,'punti di fornitura'!B:K,7,0)),"NON TROVATO")</f>
        <v>ACQUA</v>
      </c>
      <c r="K67" s="9">
        <f>_xlfn.IFNA(_xlfn.IFNA(VLOOKUP(E67,'punti di fornitura'!E:K,1,0),VLOOKUP(E67,'punti di fornitura'!B:K,1,0)),"NON TROVATO")</f>
        <v>3004131619</v>
      </c>
      <c r="L67" s="10" t="str">
        <f>_xlfn.IFNA(_xlfn.IFNA(VLOOKUP(E67,'punti di fornitura'!E:K,7,0),VLOOKUP(E67,'punti di fornitura'!B:K,10,0)),"NON TROVATO")</f>
        <v>CONDOMINIO LODOVICO LANA 8</v>
      </c>
    </row>
    <row r="68" spans="1:12" x14ac:dyDescent="0.25">
      <c r="A68" s="8">
        <v>46</v>
      </c>
      <c r="B68" s="1">
        <v>3004131611</v>
      </c>
      <c r="C68" s="9" t="s">
        <v>7372</v>
      </c>
      <c r="D68" s="1">
        <v>94033720361</v>
      </c>
      <c r="E68" s="1">
        <v>3004131611</v>
      </c>
      <c r="F68" s="1" t="s">
        <v>7251</v>
      </c>
      <c r="G68" s="1" t="s">
        <v>7252</v>
      </c>
      <c r="H68" s="11" t="s">
        <v>1022</v>
      </c>
      <c r="I68" s="8">
        <f>_xlfn.IFNA(_xlfn.IFNA(VLOOKUP(E68,'punti di fornitura'!E:P,12,0),VLOOKUP(E68,'punti di fornitura'!B:P,15,0)),"NON TROVATO")</f>
        <v>94033720361</v>
      </c>
      <c r="J68" s="9" t="str">
        <f>_xlfn.IFNA(_xlfn.IFNA(VLOOKUP(E68,'punti di fornitura'!E:K,4,0),VLOOKUP(E68,'punti di fornitura'!B:K,7,0)),"NON TROVATO")</f>
        <v>ACQUA</v>
      </c>
      <c r="K68" s="9">
        <f>_xlfn.IFNA(_xlfn.IFNA(VLOOKUP(E68,'punti di fornitura'!E:K,1,0),VLOOKUP(E68,'punti di fornitura'!B:K,1,0)),"NON TROVATO")</f>
        <v>3004131611</v>
      </c>
      <c r="L68" s="10" t="str">
        <f>_xlfn.IFNA(_xlfn.IFNA(VLOOKUP(E68,'punti di fornitura'!E:K,7,0),VLOOKUP(E68,'punti di fornitura'!B:K,10,0)),"NON TROVATO")</f>
        <v>COND. PELLICCIARI ARCHINTO</v>
      </c>
    </row>
    <row r="69" spans="1:12" x14ac:dyDescent="0.25">
      <c r="A69" s="8">
        <v>46</v>
      </c>
      <c r="B69" s="1">
        <v>3004145612</v>
      </c>
      <c r="C69" s="9" t="s">
        <v>7372</v>
      </c>
      <c r="D69" s="1">
        <v>94033720361</v>
      </c>
      <c r="E69" s="1">
        <v>3004145612</v>
      </c>
      <c r="F69" s="1" t="s">
        <v>7251</v>
      </c>
      <c r="G69" s="1" t="s">
        <v>7252</v>
      </c>
      <c r="H69" s="11" t="s">
        <v>1022</v>
      </c>
      <c r="I69" s="8">
        <f>_xlfn.IFNA(_xlfn.IFNA(VLOOKUP(E69,'punti di fornitura'!E:P,12,0),VLOOKUP(E69,'punti di fornitura'!B:P,15,0)),"NON TROVATO")</f>
        <v>94033720361</v>
      </c>
      <c r="J69" s="9" t="str">
        <f>_xlfn.IFNA(_xlfn.IFNA(VLOOKUP(E69,'punti di fornitura'!E:K,4,0),VLOOKUP(E69,'punti di fornitura'!B:K,7,0)),"NON TROVATO")</f>
        <v>ACQUA</v>
      </c>
      <c r="K69" s="9">
        <f>_xlfn.IFNA(_xlfn.IFNA(VLOOKUP(E69,'punti di fornitura'!E:K,1,0),VLOOKUP(E69,'punti di fornitura'!B:K,1,0)),"NON TROVATO")</f>
        <v>3004145612</v>
      </c>
      <c r="L69" s="10" t="str">
        <f>_xlfn.IFNA(_xlfn.IFNA(VLOOKUP(E69,'punti di fornitura'!E:K,7,0),VLOOKUP(E69,'punti di fornitura'!B:K,10,0)),"NON TROVATO")</f>
        <v>CONDOMINIO LUIGI VACARI 39</v>
      </c>
    </row>
    <row r="70" spans="1:12" x14ac:dyDescent="0.25">
      <c r="A70" s="8">
        <v>46</v>
      </c>
      <c r="B70" s="1" t="s">
        <v>4138</v>
      </c>
      <c r="C70" s="9" t="s">
        <v>7372</v>
      </c>
      <c r="D70" s="1">
        <v>94033720361</v>
      </c>
      <c r="E70" s="1" t="s">
        <v>4138</v>
      </c>
      <c r="F70" s="1" t="s">
        <v>7255</v>
      </c>
      <c r="G70" s="1" t="s">
        <v>7252</v>
      </c>
      <c r="H70" s="11" t="s">
        <v>4014</v>
      </c>
      <c r="I70" s="8">
        <f>_xlfn.IFNA(_xlfn.IFNA(VLOOKUP(E70,'punti di fornitura'!E:P,12,0),VLOOKUP(E70,'punti di fornitura'!B:P,15,0)),"NON TROVATO")</f>
        <v>94033720361</v>
      </c>
      <c r="J70" s="9" t="str">
        <f>_xlfn.IFNA(_xlfn.IFNA(VLOOKUP(E70,'punti di fornitura'!E:K,4,0),VLOOKUP(E70,'punti di fornitura'!B:K,7,0)),"NON TROVATO")</f>
        <v>EE</v>
      </c>
      <c r="K70" s="9" t="str">
        <f>_xlfn.IFNA(_xlfn.IFNA(VLOOKUP(E70,'punti di fornitura'!E:K,1,0),VLOOKUP(E70,'punti di fornitura'!B:K,1,0)),"NON TROVATO")</f>
        <v>IT011E10102554</v>
      </c>
      <c r="L70" s="10" t="str">
        <f>_xlfn.IFNA(_xlfn.IFNA(VLOOKUP(E70,'punti di fornitura'!E:K,7,0),VLOOKUP(E70,'punti di fornitura'!B:K,10,0)),"NON TROVATO")</f>
        <v>CONDOMINIO LUIGI VACARI 39</v>
      </c>
    </row>
    <row r="71" spans="1:12" x14ac:dyDescent="0.25">
      <c r="A71" s="8">
        <v>50</v>
      </c>
      <c r="B71" s="1" t="s">
        <v>4879</v>
      </c>
      <c r="C71" s="9" t="s">
        <v>7459</v>
      </c>
      <c r="D71" s="1">
        <v>94002670365</v>
      </c>
      <c r="E71" s="1" t="s">
        <v>4879</v>
      </c>
      <c r="F71" s="1" t="s">
        <v>7255</v>
      </c>
      <c r="G71" s="1" t="s">
        <v>7252</v>
      </c>
      <c r="H71" s="11" t="s">
        <v>4014</v>
      </c>
      <c r="I71" s="8">
        <f>_xlfn.IFNA(_xlfn.IFNA(VLOOKUP(E71,'punti di fornitura'!E:P,12,0),VLOOKUP(E71,'punti di fornitura'!B:P,15,0)),"NON TROVATO")</f>
        <v>94002670365</v>
      </c>
      <c r="J71" s="9" t="str">
        <f>_xlfn.IFNA(_xlfn.IFNA(VLOOKUP(E71,'punti di fornitura'!E:K,4,0),VLOOKUP(E71,'punti di fornitura'!B:K,7,0)),"NON TROVATO")</f>
        <v>EE</v>
      </c>
      <c r="K71" s="9" t="str">
        <f>_xlfn.IFNA(_xlfn.IFNA(VLOOKUP(E71,'punti di fornitura'!E:K,1,0),VLOOKUP(E71,'punti di fornitura'!B:K,1,0)),"NON TROVATO")</f>
        <v>IT011E10103623</v>
      </c>
      <c r="L71" s="10" t="str">
        <f>_xlfn.IFNA(_xlfn.IFNA(VLOOKUP(E71,'punti di fornitura'!E:K,7,0),VLOOKUP(E71,'punti di fornitura'!B:K,10,0)),"NON TROVATO")</f>
        <v>CONDOMINIO VASCO DA GAMA 6</v>
      </c>
    </row>
    <row r="72" spans="1:12" x14ac:dyDescent="0.25">
      <c r="A72" s="8">
        <v>50</v>
      </c>
      <c r="B72" s="1">
        <v>3004369035</v>
      </c>
      <c r="C72" s="9" t="s">
        <v>7459</v>
      </c>
      <c r="D72" s="1">
        <v>94002670365</v>
      </c>
      <c r="E72" s="1">
        <v>3004369035</v>
      </c>
      <c r="F72" s="1" t="s">
        <v>7251</v>
      </c>
      <c r="G72" s="1" t="s">
        <v>7252</v>
      </c>
      <c r="H72" s="11" t="s">
        <v>1022</v>
      </c>
      <c r="I72" s="8">
        <f>_xlfn.IFNA(_xlfn.IFNA(VLOOKUP(E72,'punti di fornitura'!E:P,12,0),VLOOKUP(E72,'punti di fornitura'!B:P,15,0)),"NON TROVATO")</f>
        <v>94002670365</v>
      </c>
      <c r="J72" s="9" t="str">
        <f>_xlfn.IFNA(_xlfn.IFNA(VLOOKUP(E72,'punti di fornitura'!E:K,4,0),VLOOKUP(E72,'punti di fornitura'!B:K,7,0)),"NON TROVATO")</f>
        <v>ACQUA</v>
      </c>
      <c r="K72" s="9">
        <f>_xlfn.IFNA(_xlfn.IFNA(VLOOKUP(E72,'punti di fornitura'!E:K,1,0),VLOOKUP(E72,'punti di fornitura'!B:K,1,0)),"NON TROVATO")</f>
        <v>3004369035</v>
      </c>
      <c r="L72" s="10" t="str">
        <f>_xlfn.IFNA(_xlfn.IFNA(VLOOKUP(E72,'punti di fornitura'!E:K,7,0),VLOOKUP(E72,'punti di fornitura'!B:K,10,0)),"NON TROVATO")</f>
        <v>CONDOMINIO VASCO DA GAMA 6</v>
      </c>
    </row>
    <row r="73" spans="1:12" x14ac:dyDescent="0.25">
      <c r="A73" s="8">
        <v>52</v>
      </c>
      <c r="B73" s="1" t="s">
        <v>5596</v>
      </c>
      <c r="C73" s="9" t="s">
        <v>7443</v>
      </c>
      <c r="D73" s="1">
        <v>94027800369</v>
      </c>
      <c r="E73" s="1" t="s">
        <v>5596</v>
      </c>
      <c r="F73" s="1" t="s">
        <v>7255</v>
      </c>
      <c r="G73" s="1" t="s">
        <v>7252</v>
      </c>
      <c r="H73" s="11" t="s">
        <v>4014</v>
      </c>
      <c r="I73" s="8">
        <f>_xlfn.IFNA(_xlfn.IFNA(VLOOKUP(E73,'punti di fornitura'!E:P,12,0),VLOOKUP(E73,'punti di fornitura'!B:P,15,0)),"NON TROVATO")</f>
        <v>94027800369</v>
      </c>
      <c r="J73" s="9" t="str">
        <f>_xlfn.IFNA(_xlfn.IFNA(VLOOKUP(E73,'punti di fornitura'!E:K,4,0),VLOOKUP(E73,'punti di fornitura'!B:K,7,0)),"NON TROVATO")</f>
        <v>EE</v>
      </c>
      <c r="K73" s="9" t="str">
        <f>_xlfn.IFNA(_xlfn.IFNA(VLOOKUP(E73,'punti di fornitura'!E:K,1,0),VLOOKUP(E73,'punti di fornitura'!B:K,1,0)),"NON TROVATO")</f>
        <v>IT011E10111995</v>
      </c>
      <c r="L73" s="10" t="str">
        <f>_xlfn.IFNA(_xlfn.IFNA(VLOOKUP(E73,'punti di fornitura'!E:K,7,0),VLOOKUP(E73,'punti di fornitura'!B:K,10,0)),"NON TROVATO")</f>
        <v>CONDOMINIO MAFALDA DI SAVOIA 70</v>
      </c>
    </row>
    <row r="74" spans="1:12" x14ac:dyDescent="0.25">
      <c r="A74" s="8">
        <v>52</v>
      </c>
      <c r="B74" s="1">
        <v>3004353580</v>
      </c>
      <c r="C74" s="9" t="s">
        <v>7443</v>
      </c>
      <c r="D74" s="1">
        <v>94027800369</v>
      </c>
      <c r="E74" s="1">
        <v>3004353580</v>
      </c>
      <c r="F74" s="1" t="s">
        <v>7251</v>
      </c>
      <c r="G74" s="1" t="s">
        <v>7252</v>
      </c>
      <c r="H74" s="11" t="s">
        <v>1022</v>
      </c>
      <c r="I74" s="8">
        <f>_xlfn.IFNA(_xlfn.IFNA(VLOOKUP(E74,'punti di fornitura'!E:P,12,0),VLOOKUP(E74,'punti di fornitura'!B:P,15,0)),"NON TROVATO")</f>
        <v>94027800369</v>
      </c>
      <c r="J74" s="9" t="str">
        <f>_xlfn.IFNA(_xlfn.IFNA(VLOOKUP(E74,'punti di fornitura'!E:K,4,0),VLOOKUP(E74,'punti di fornitura'!B:K,7,0)),"NON TROVATO")</f>
        <v>ACQUA</v>
      </c>
      <c r="K74" s="9">
        <f>_xlfn.IFNA(_xlfn.IFNA(VLOOKUP(E74,'punti di fornitura'!E:K,1,0),VLOOKUP(E74,'punti di fornitura'!B:K,1,0)),"NON TROVATO")</f>
        <v>3004353580</v>
      </c>
      <c r="L74" s="10" t="str">
        <f>_xlfn.IFNA(_xlfn.IFNA(VLOOKUP(E74,'punti di fornitura'!E:K,7,0),VLOOKUP(E74,'punti di fornitura'!B:K,10,0)),"NON TROVATO")</f>
        <v>CONDOMINIO MAFALDA DI SAVOIA 70</v>
      </c>
    </row>
    <row r="75" spans="1:12" x14ac:dyDescent="0.25">
      <c r="A75" s="8">
        <v>53</v>
      </c>
      <c r="B75" s="1">
        <v>3013371701</v>
      </c>
      <c r="C75" s="9" t="s">
        <v>7440</v>
      </c>
      <c r="D75" s="1">
        <v>94027760365</v>
      </c>
      <c r="E75" s="1">
        <v>3013371701</v>
      </c>
      <c r="F75" s="1" t="s">
        <v>7255</v>
      </c>
      <c r="G75" s="1" t="s">
        <v>7252</v>
      </c>
      <c r="H75" s="11" t="s">
        <v>4014</v>
      </c>
      <c r="I75" s="8">
        <f>_xlfn.IFNA(_xlfn.IFNA(VLOOKUP(E75,'punti di fornitura'!E:P,12,0),VLOOKUP(E75,'punti di fornitura'!B:P,15,0)),"NON TROVATO")</f>
        <v>94027760365</v>
      </c>
      <c r="J75" s="9" t="str">
        <f>_xlfn.IFNA(_xlfn.IFNA(VLOOKUP(E75,'punti di fornitura'!E:K,4,0),VLOOKUP(E75,'punti di fornitura'!B:K,7,0)),"NON TROVATO")</f>
        <v>EE</v>
      </c>
      <c r="K75" s="9">
        <f>_xlfn.IFNA(_xlfn.IFNA(VLOOKUP(E75,'punti di fornitura'!E:K,1,0),VLOOKUP(E75,'punti di fornitura'!B:K,1,0)),"NON TROVATO")</f>
        <v>3013371701</v>
      </c>
      <c r="L75" s="10" t="str">
        <f>_xlfn.IFNA(_xlfn.IFNA(VLOOKUP(E75,'punti di fornitura'!E:K,7,0),VLOOKUP(E75,'punti di fornitura'!B:K,10,0)),"NON TROVATO")</f>
        <v>CONDOMINIO SAFFI 23</v>
      </c>
    </row>
    <row r="76" spans="1:12" x14ac:dyDescent="0.25">
      <c r="A76" s="8">
        <v>53</v>
      </c>
      <c r="B76" s="1">
        <v>3004086221</v>
      </c>
      <c r="C76" s="9" t="s">
        <v>7440</v>
      </c>
      <c r="D76" s="1">
        <v>94027760365</v>
      </c>
      <c r="E76" s="1">
        <v>3004086221</v>
      </c>
      <c r="F76" s="1" t="s">
        <v>7251</v>
      </c>
      <c r="G76" s="1" t="s">
        <v>7252</v>
      </c>
      <c r="H76" s="11" t="s">
        <v>1022</v>
      </c>
      <c r="I76" s="8">
        <f>_xlfn.IFNA(_xlfn.IFNA(VLOOKUP(E76,'punti di fornitura'!E:P,12,0),VLOOKUP(E76,'punti di fornitura'!B:P,15,0)),"NON TROVATO")</f>
        <v>94027760365</v>
      </c>
      <c r="J76" s="9" t="str">
        <f>_xlfn.IFNA(_xlfn.IFNA(VLOOKUP(E76,'punti di fornitura'!E:K,4,0),VLOOKUP(E76,'punti di fornitura'!B:K,7,0)),"NON TROVATO")</f>
        <v>ACQUA</v>
      </c>
      <c r="K76" s="9">
        <f>_xlfn.IFNA(_xlfn.IFNA(VLOOKUP(E76,'punti di fornitura'!E:K,1,0),VLOOKUP(E76,'punti di fornitura'!B:K,1,0)),"NON TROVATO")</f>
        <v>3004086221</v>
      </c>
      <c r="L76" s="10" t="str">
        <f>_xlfn.IFNA(_xlfn.IFNA(VLOOKUP(E76,'punti di fornitura'!E:K,7,0),VLOOKUP(E76,'punti di fornitura'!B:K,10,0)),"NON TROVATO")</f>
        <v>CONDOMINIO SAFFI 23</v>
      </c>
    </row>
    <row r="77" spans="1:12" x14ac:dyDescent="0.25">
      <c r="A77" s="8">
        <v>54</v>
      </c>
      <c r="B77" s="1">
        <v>3013374023</v>
      </c>
      <c r="C77" s="9" t="s">
        <v>7381</v>
      </c>
      <c r="D77" s="1">
        <v>94027820367</v>
      </c>
      <c r="E77" s="1">
        <v>3013374023</v>
      </c>
      <c r="F77" s="1" t="s">
        <v>7255</v>
      </c>
      <c r="G77" s="1" t="s">
        <v>7252</v>
      </c>
      <c r="H77" s="11" t="s">
        <v>4014</v>
      </c>
      <c r="I77" s="8">
        <f>_xlfn.IFNA(_xlfn.IFNA(VLOOKUP(E77,'punti di fornitura'!E:P,12,0),VLOOKUP(E77,'punti di fornitura'!B:P,15,0)),"NON TROVATO")</f>
        <v>94027820367</v>
      </c>
      <c r="J77" s="9" t="str">
        <f>_xlfn.IFNA(_xlfn.IFNA(VLOOKUP(E77,'punti di fornitura'!E:K,4,0),VLOOKUP(E77,'punti di fornitura'!B:K,7,0)),"NON TROVATO")</f>
        <v>EE</v>
      </c>
      <c r="K77" s="9">
        <f>_xlfn.IFNA(_xlfn.IFNA(VLOOKUP(E77,'punti di fornitura'!E:K,1,0),VLOOKUP(E77,'punti di fornitura'!B:K,1,0)),"NON TROVATO")</f>
        <v>3013374023</v>
      </c>
      <c r="L77" s="10" t="str">
        <f>_xlfn.IFNA(_xlfn.IFNA(VLOOKUP(E77,'punti di fornitura'!E:K,7,0),VLOOKUP(E77,'punti di fornitura'!B:K,10,0)),"NON TROVATO")</f>
        <v>CONDOMINIO MONVISO 15</v>
      </c>
    </row>
    <row r="78" spans="1:12" x14ac:dyDescent="0.25">
      <c r="A78" s="8">
        <v>57</v>
      </c>
      <c r="B78" s="1">
        <v>3081000946899</v>
      </c>
      <c r="C78" s="9" t="s">
        <v>7318</v>
      </c>
      <c r="D78" s="1">
        <v>80008600365</v>
      </c>
      <c r="E78" s="1">
        <v>3081000946899</v>
      </c>
      <c r="F78" s="1" t="s">
        <v>7272</v>
      </c>
      <c r="G78" s="1" t="s">
        <v>7252</v>
      </c>
      <c r="H78" s="11" t="s">
        <v>18</v>
      </c>
      <c r="I78" s="8">
        <f>_xlfn.IFNA(_xlfn.IFNA(VLOOKUP(E78,'punti di fornitura'!E:P,12,0),VLOOKUP(E78,'punti di fornitura'!B:P,15,0)),"NON TROVATO")</f>
        <v>80008600365</v>
      </c>
      <c r="J78" s="9" t="str">
        <f>_xlfn.IFNA(_xlfn.IFNA(VLOOKUP(E78,'punti di fornitura'!E:K,4,0),VLOOKUP(E78,'punti di fornitura'!B:K,7,0)),"NON TROVATO")</f>
        <v>GAS</v>
      </c>
      <c r="K78" s="9">
        <f>_xlfn.IFNA(_xlfn.IFNA(VLOOKUP(E78,'punti di fornitura'!E:K,1,0),VLOOKUP(E78,'punti di fornitura'!B:K,1,0)),"NON TROVATO")</f>
        <v>3081000946899</v>
      </c>
      <c r="L78" s="10" t="str">
        <f>_xlfn.IFNA(_xlfn.IFNA(VLOOKUP(E78,'punti di fornitura'!E:K,7,0),VLOOKUP(E78,'punti di fornitura'!B:K,10,0)),"NON TROVATO")</f>
        <v>CONDOMINIO CAVEDONE</v>
      </c>
    </row>
    <row r="79" spans="1:12" x14ac:dyDescent="0.25">
      <c r="A79" s="8">
        <v>57</v>
      </c>
      <c r="B79" s="1" t="s">
        <v>4573</v>
      </c>
      <c r="C79" s="9" t="s">
        <v>7318</v>
      </c>
      <c r="D79" s="1">
        <v>80008600365</v>
      </c>
      <c r="E79" s="1" t="s">
        <v>4573</v>
      </c>
      <c r="F79" s="1" t="s">
        <v>7255</v>
      </c>
      <c r="G79" s="1" t="s">
        <v>7252</v>
      </c>
      <c r="H79" s="11" t="s">
        <v>4014</v>
      </c>
      <c r="I79" s="8">
        <f>_xlfn.IFNA(_xlfn.IFNA(VLOOKUP(E79,'punti di fornitura'!E:P,12,0),VLOOKUP(E79,'punti di fornitura'!B:P,15,0)),"NON TROVATO")</f>
        <v>80008600365</v>
      </c>
      <c r="J79" s="9" t="str">
        <f>_xlfn.IFNA(_xlfn.IFNA(VLOOKUP(E79,'punti di fornitura'!E:K,4,0),VLOOKUP(E79,'punti di fornitura'!B:K,7,0)),"NON TROVATO")</f>
        <v>EE</v>
      </c>
      <c r="K79" s="9" t="str">
        <f>_xlfn.IFNA(_xlfn.IFNA(VLOOKUP(E79,'punti di fornitura'!E:K,1,0),VLOOKUP(E79,'punti di fornitura'!B:K,1,0)),"NON TROVATO")</f>
        <v>IT011E10025035</v>
      </c>
      <c r="L79" s="10" t="str">
        <f>_xlfn.IFNA(_xlfn.IFNA(VLOOKUP(E79,'punti di fornitura'!E:K,7,0),VLOOKUP(E79,'punti di fornitura'!B:K,10,0)),"NON TROVATO")</f>
        <v>CONDOMINIO CAVEDONE</v>
      </c>
    </row>
    <row r="80" spans="1:12" x14ac:dyDescent="0.25">
      <c r="A80" s="8">
        <v>57</v>
      </c>
      <c r="B80" s="1">
        <v>3003948639</v>
      </c>
      <c r="C80" s="9" t="s">
        <v>7318</v>
      </c>
      <c r="D80" s="1">
        <v>80008600365</v>
      </c>
      <c r="E80" s="1">
        <v>3003948639</v>
      </c>
      <c r="F80" s="1" t="s">
        <v>7251</v>
      </c>
      <c r="G80" s="1" t="s">
        <v>7252</v>
      </c>
      <c r="H80" s="11" t="s">
        <v>1022</v>
      </c>
      <c r="I80" s="8">
        <f>_xlfn.IFNA(_xlfn.IFNA(VLOOKUP(E80,'punti di fornitura'!E:P,12,0),VLOOKUP(E80,'punti di fornitura'!B:P,15,0)),"NON TROVATO")</f>
        <v>80008600365</v>
      </c>
      <c r="J80" s="9" t="str">
        <f>_xlfn.IFNA(_xlfn.IFNA(VLOOKUP(E80,'punti di fornitura'!E:K,4,0),VLOOKUP(E80,'punti di fornitura'!B:K,7,0)),"NON TROVATO")</f>
        <v>ACQUA</v>
      </c>
      <c r="K80" s="9">
        <f>_xlfn.IFNA(_xlfn.IFNA(VLOOKUP(E80,'punti di fornitura'!E:K,1,0),VLOOKUP(E80,'punti di fornitura'!B:K,1,0)),"NON TROVATO")</f>
        <v>3003948639</v>
      </c>
      <c r="L80" s="10" t="str">
        <f>_xlfn.IFNA(_xlfn.IFNA(VLOOKUP(E80,'punti di fornitura'!E:K,7,0),VLOOKUP(E80,'punti di fornitura'!B:K,10,0)),"NON TROVATO")</f>
        <v>CONDOMINIO CAVEDONE</v>
      </c>
    </row>
    <row r="81" spans="1:12" x14ac:dyDescent="0.25">
      <c r="A81" s="8">
        <v>59</v>
      </c>
      <c r="B81" s="1">
        <v>1000934360</v>
      </c>
      <c r="C81" s="9" t="s">
        <v>7326</v>
      </c>
      <c r="D81" s="1">
        <v>94006790367</v>
      </c>
      <c r="E81" s="1">
        <v>1000934360</v>
      </c>
      <c r="F81" s="1" t="s">
        <v>7272</v>
      </c>
      <c r="G81" s="1" t="s">
        <v>7252</v>
      </c>
      <c r="H81" s="11" t="s">
        <v>18</v>
      </c>
      <c r="I81" s="8" t="str">
        <f>_xlfn.IFNA(_xlfn.IFNA(VLOOKUP(E81,'punti di fornitura'!E:P,12,0),VLOOKUP(E81,'punti di fornitura'!B:P,15,0)),"NON TROVATO")</f>
        <v>NON TROVATO</v>
      </c>
      <c r="J81" s="9" t="str">
        <f>_xlfn.IFNA(_xlfn.IFNA(VLOOKUP(E81,'punti di fornitura'!E:K,4,0),VLOOKUP(E81,'punti di fornitura'!B:K,7,0)),"NON TROVATO")</f>
        <v>NON TROVATO</v>
      </c>
      <c r="K81" s="9" t="str">
        <f>_xlfn.IFNA(_xlfn.IFNA(VLOOKUP(E81,'punti di fornitura'!E:K,1,0),VLOOKUP(E81,'punti di fornitura'!B:K,1,0)),"NON TROVATO")</f>
        <v>NON TROVATO</v>
      </c>
      <c r="L81" s="10" t="str">
        <f>_xlfn.IFNA(_xlfn.IFNA(VLOOKUP(E81,'punti di fornitura'!E:K,7,0),VLOOKUP(E81,'punti di fornitura'!B:K,10,0)),"NON TROVATO")</f>
        <v>NON TROVATO</v>
      </c>
    </row>
    <row r="82" spans="1:12" x14ac:dyDescent="0.25">
      <c r="A82" s="8">
        <v>59</v>
      </c>
      <c r="B82" s="1" t="s">
        <v>4449</v>
      </c>
      <c r="C82" s="9" t="s">
        <v>7326</v>
      </c>
      <c r="D82" s="1">
        <v>94006790367</v>
      </c>
      <c r="E82" s="1" t="s">
        <v>4449</v>
      </c>
      <c r="F82" s="1" t="s">
        <v>7255</v>
      </c>
      <c r="G82" s="1" t="s">
        <v>7252</v>
      </c>
      <c r="H82" s="11" t="s">
        <v>4014</v>
      </c>
      <c r="I82" s="8">
        <f>_xlfn.IFNA(_xlfn.IFNA(VLOOKUP(E82,'punti di fornitura'!E:P,12,0),VLOOKUP(E82,'punti di fornitura'!B:P,15,0)),"NON TROVATO")</f>
        <v>94006790367</v>
      </c>
      <c r="J82" s="9" t="str">
        <f>_xlfn.IFNA(_xlfn.IFNA(VLOOKUP(E82,'punti di fornitura'!E:K,4,0),VLOOKUP(E82,'punti di fornitura'!B:K,7,0)),"NON TROVATO")</f>
        <v>EE</v>
      </c>
      <c r="K82" s="9" t="str">
        <f>_xlfn.IFNA(_xlfn.IFNA(VLOOKUP(E82,'punti di fornitura'!E:K,1,0),VLOOKUP(E82,'punti di fornitura'!B:K,1,0)),"NON TROVATO")</f>
        <v>IT011E10031252</v>
      </c>
      <c r="L82" s="10" t="str">
        <f>_xlfn.IFNA(_xlfn.IFNA(VLOOKUP(E82,'punti di fornitura'!E:K,7,0),VLOOKUP(E82,'punti di fornitura'!B:K,10,0)),"NON TROVATO")</f>
        <v>CONDOMINIO CUCCHIARI 171</v>
      </c>
    </row>
    <row r="83" spans="1:12" x14ac:dyDescent="0.25">
      <c r="A83" s="8">
        <v>59</v>
      </c>
      <c r="B83" s="1" t="s">
        <v>4183</v>
      </c>
      <c r="C83" s="9" t="s">
        <v>7326</v>
      </c>
      <c r="D83" s="1">
        <v>94006790367</v>
      </c>
      <c r="E83" s="1" t="s">
        <v>4183</v>
      </c>
      <c r="F83" s="1" t="s">
        <v>7255</v>
      </c>
      <c r="G83" s="1" t="s">
        <v>7252</v>
      </c>
      <c r="H83" s="11" t="s">
        <v>4014</v>
      </c>
      <c r="I83" s="8">
        <f>_xlfn.IFNA(_xlfn.IFNA(VLOOKUP(E83,'punti di fornitura'!E:P,12,0),VLOOKUP(E83,'punti di fornitura'!B:P,15,0)),"NON TROVATO")</f>
        <v>94006790367</v>
      </c>
      <c r="J83" s="9" t="str">
        <f>_xlfn.IFNA(_xlfn.IFNA(VLOOKUP(E83,'punti di fornitura'!E:K,4,0),VLOOKUP(E83,'punti di fornitura'!B:K,7,0)),"NON TROVATO")</f>
        <v>EE</v>
      </c>
      <c r="K83" s="9" t="str">
        <f>_xlfn.IFNA(_xlfn.IFNA(VLOOKUP(E83,'punti di fornitura'!E:K,1,0),VLOOKUP(E83,'punti di fornitura'!B:K,1,0)),"NON TROVATO")</f>
        <v>IT011E10031253</v>
      </c>
      <c r="L83" s="10" t="str">
        <f>_xlfn.IFNA(_xlfn.IFNA(VLOOKUP(E83,'punti di fornitura'!E:K,7,0),VLOOKUP(E83,'punti di fornitura'!B:K,10,0)),"NON TROVATO")</f>
        <v>CONDOMINIO MOTOPOMPA</v>
      </c>
    </row>
    <row r="84" spans="1:12" x14ac:dyDescent="0.25">
      <c r="A84" s="8">
        <v>59</v>
      </c>
      <c r="B84" s="1" t="s">
        <v>6469</v>
      </c>
      <c r="C84" s="9" t="s">
        <v>7326</v>
      </c>
      <c r="D84" s="1">
        <v>94006790367</v>
      </c>
      <c r="E84" s="1" t="s">
        <v>6469</v>
      </c>
      <c r="F84" s="1" t="s">
        <v>7255</v>
      </c>
      <c r="G84" s="1" t="s">
        <v>7252</v>
      </c>
      <c r="H84" s="11" t="s">
        <v>4014</v>
      </c>
      <c r="I84" s="8">
        <f>_xlfn.IFNA(_xlfn.IFNA(VLOOKUP(E84,'punti di fornitura'!E:P,12,0),VLOOKUP(E84,'punti di fornitura'!B:P,15,0)),"NON TROVATO")</f>
        <v>94006790367</v>
      </c>
      <c r="J84" s="9" t="str">
        <f>_xlfn.IFNA(_xlfn.IFNA(VLOOKUP(E84,'punti di fornitura'!E:K,4,0),VLOOKUP(E84,'punti di fornitura'!B:K,7,0)),"NON TROVATO")</f>
        <v>EE</v>
      </c>
      <c r="K84" s="9" t="str">
        <f>_xlfn.IFNA(_xlfn.IFNA(VLOOKUP(E84,'punti di fornitura'!E:K,1,0),VLOOKUP(E84,'punti di fornitura'!B:K,1,0)),"NON TROVATO")</f>
        <v>IT011E10031251</v>
      </c>
      <c r="L84" s="10" t="str">
        <f>_xlfn.IFNA(_xlfn.IFNA(VLOOKUP(E84,'punti di fornitura'!E:K,7,0),VLOOKUP(E84,'punti di fornitura'!B:K,10,0)),"NON TROVATO")</f>
        <v>CONDOMINIO LUCE ASCENSOR</v>
      </c>
    </row>
    <row r="85" spans="1:12" x14ac:dyDescent="0.25">
      <c r="A85" s="8">
        <v>59</v>
      </c>
      <c r="B85" s="1" t="s">
        <v>4365</v>
      </c>
      <c r="C85" s="9" t="s">
        <v>7326</v>
      </c>
      <c r="D85" s="1">
        <v>94006790367</v>
      </c>
      <c r="E85" s="1" t="s">
        <v>4365</v>
      </c>
      <c r="F85" s="1" t="s">
        <v>7255</v>
      </c>
      <c r="G85" s="1" t="s">
        <v>7252</v>
      </c>
      <c r="H85" s="11" t="s">
        <v>4014</v>
      </c>
      <c r="I85" s="8">
        <f>_xlfn.IFNA(_xlfn.IFNA(VLOOKUP(E85,'punti di fornitura'!E:P,12,0),VLOOKUP(E85,'punti di fornitura'!B:P,15,0)),"NON TROVATO")</f>
        <v>94006790367</v>
      </c>
      <c r="J85" s="9" t="str">
        <f>_xlfn.IFNA(_xlfn.IFNA(VLOOKUP(E85,'punti di fornitura'!E:K,4,0),VLOOKUP(E85,'punti di fornitura'!B:K,7,0)),"NON TROVATO")</f>
        <v>EE</v>
      </c>
      <c r="K85" s="9" t="str">
        <f>_xlfn.IFNA(_xlfn.IFNA(VLOOKUP(E85,'punti di fornitura'!E:K,1,0),VLOOKUP(E85,'punti di fornitura'!B:K,1,0)),"NON TROVATO")</f>
        <v>IT011E10031250</v>
      </c>
      <c r="L85" s="10" t="str">
        <f>_xlfn.IFNA(_xlfn.IFNA(VLOOKUP(E85,'punti di fornitura'!E:K,7,0),VLOOKUP(E85,'punti di fornitura'!B:K,10,0)),"NON TROVATO")</f>
        <v>CONDOMINIO SCALA B</v>
      </c>
    </row>
    <row r="86" spans="1:12" x14ac:dyDescent="0.25">
      <c r="A86" s="8">
        <v>59</v>
      </c>
      <c r="B86" s="1">
        <v>3004388668</v>
      </c>
      <c r="C86" s="9" t="s">
        <v>7326</v>
      </c>
      <c r="D86" s="1">
        <v>94006790367</v>
      </c>
      <c r="E86" s="1">
        <v>3004388668</v>
      </c>
      <c r="F86" s="1" t="s">
        <v>7251</v>
      </c>
      <c r="G86" s="1" t="s">
        <v>7252</v>
      </c>
      <c r="H86" s="11" t="s">
        <v>1022</v>
      </c>
      <c r="I86" s="8">
        <f>_xlfn.IFNA(_xlfn.IFNA(VLOOKUP(E86,'punti di fornitura'!E:P,12,0),VLOOKUP(E86,'punti di fornitura'!B:P,15,0)),"NON TROVATO")</f>
        <v>94006790367</v>
      </c>
      <c r="J86" s="9" t="str">
        <f>_xlfn.IFNA(_xlfn.IFNA(VLOOKUP(E86,'punti di fornitura'!E:K,4,0),VLOOKUP(E86,'punti di fornitura'!B:K,7,0)),"NON TROVATO")</f>
        <v>ACQUA</v>
      </c>
      <c r="K86" s="9">
        <f>_xlfn.IFNA(_xlfn.IFNA(VLOOKUP(E86,'punti di fornitura'!E:K,1,0),VLOOKUP(E86,'punti di fornitura'!B:K,1,0)),"NON TROVATO")</f>
        <v>3004388668</v>
      </c>
      <c r="L86" s="10" t="str">
        <f>_xlfn.IFNA(_xlfn.IFNA(VLOOKUP(E86,'punti di fornitura'!E:K,7,0),VLOOKUP(E86,'punti di fornitura'!B:K,10,0)),"NON TROVATO")</f>
        <v>CONDOMINIO MOTOPOMPA</v>
      </c>
    </row>
    <row r="87" spans="1:12" x14ac:dyDescent="0.25">
      <c r="A87" s="8">
        <v>60</v>
      </c>
      <c r="B87" s="1">
        <v>3013371752</v>
      </c>
      <c r="C87" s="9" t="s">
        <v>7408</v>
      </c>
      <c r="D87" s="1">
        <v>94002060369</v>
      </c>
      <c r="E87" s="1">
        <v>3013371752</v>
      </c>
      <c r="F87" s="1" t="s">
        <v>7255</v>
      </c>
      <c r="G87" s="1" t="s">
        <v>7252</v>
      </c>
      <c r="H87" s="11" t="s">
        <v>4014</v>
      </c>
      <c r="I87" s="8">
        <f>_xlfn.IFNA(_xlfn.IFNA(VLOOKUP(E87,'punti di fornitura'!E:P,12,0),VLOOKUP(E87,'punti di fornitura'!B:P,15,0)),"NON TROVATO")</f>
        <v>94002060369</v>
      </c>
      <c r="J87" s="9" t="str">
        <f>_xlfn.IFNA(_xlfn.IFNA(VLOOKUP(E87,'punti di fornitura'!E:K,4,0),VLOOKUP(E87,'punti di fornitura'!B:K,7,0)),"NON TROVATO")</f>
        <v>EE</v>
      </c>
      <c r="K87" s="9">
        <f>_xlfn.IFNA(_xlfn.IFNA(VLOOKUP(E87,'punti di fornitura'!E:K,1,0),VLOOKUP(E87,'punti di fornitura'!B:K,1,0)),"NON TROVATO")</f>
        <v>3013371752</v>
      </c>
      <c r="L87" s="10" t="str">
        <f>_xlfn.IFNA(_xlfn.IFNA(VLOOKUP(E87,'punti di fornitura'!E:K,7,0),VLOOKUP(E87,'punti di fornitura'!B:K,10,0)),"NON TROVATO")</f>
        <v>CONDOMINIO ANTONIO PACINOTTI 15</v>
      </c>
    </row>
    <row r="88" spans="1:12" x14ac:dyDescent="0.25">
      <c r="A88" s="8">
        <v>60</v>
      </c>
      <c r="B88" s="1">
        <v>3003932292</v>
      </c>
      <c r="C88" s="9" t="s">
        <v>7408</v>
      </c>
      <c r="D88" s="1">
        <v>94002060369</v>
      </c>
      <c r="E88" s="1">
        <v>3003932292</v>
      </c>
      <c r="F88" s="1" t="s">
        <v>7251</v>
      </c>
      <c r="G88" s="1" t="s">
        <v>7252</v>
      </c>
      <c r="H88" s="11" t="s">
        <v>1022</v>
      </c>
      <c r="I88" s="8">
        <f>_xlfn.IFNA(_xlfn.IFNA(VLOOKUP(E88,'punti di fornitura'!E:P,12,0),VLOOKUP(E88,'punti di fornitura'!B:P,15,0)),"NON TROVATO")</f>
        <v>94002060369</v>
      </c>
      <c r="J88" s="9" t="str">
        <f>_xlfn.IFNA(_xlfn.IFNA(VLOOKUP(E88,'punti di fornitura'!E:K,4,0),VLOOKUP(E88,'punti di fornitura'!B:K,7,0)),"NON TROVATO")</f>
        <v>ACQUA</v>
      </c>
      <c r="K88" s="9">
        <f>_xlfn.IFNA(_xlfn.IFNA(VLOOKUP(E88,'punti di fornitura'!E:K,1,0),VLOOKUP(E88,'punti di fornitura'!B:K,1,0)),"NON TROVATO")</f>
        <v>3003932292</v>
      </c>
      <c r="L88" s="10" t="str">
        <f>_xlfn.IFNA(_xlfn.IFNA(VLOOKUP(E88,'punti di fornitura'!E:K,7,0),VLOOKUP(E88,'punti di fornitura'!B:K,10,0)),"NON TROVATO")</f>
        <v>CONDOMINIO ANTONIO PACINOTTI 15</v>
      </c>
    </row>
    <row r="89" spans="1:12" x14ac:dyDescent="0.25">
      <c r="A89" s="8">
        <v>61</v>
      </c>
      <c r="B89" s="1" t="s">
        <v>6262</v>
      </c>
      <c r="C89" s="9" t="s">
        <v>7436</v>
      </c>
      <c r="D89" s="1">
        <v>94027850364</v>
      </c>
      <c r="E89" s="1" t="s">
        <v>6262</v>
      </c>
      <c r="F89" s="1" t="s">
        <v>7255</v>
      </c>
      <c r="G89" s="1" t="s">
        <v>7252</v>
      </c>
      <c r="H89" s="11" t="s">
        <v>4014</v>
      </c>
      <c r="I89" s="8">
        <f>_xlfn.IFNA(_xlfn.IFNA(VLOOKUP(E89,'punti di fornitura'!E:P,12,0),VLOOKUP(E89,'punti di fornitura'!B:P,15,0)),"NON TROVATO")</f>
        <v>94027850364</v>
      </c>
      <c r="J89" s="9" t="str">
        <f>_xlfn.IFNA(_xlfn.IFNA(VLOOKUP(E89,'punti di fornitura'!E:K,4,0),VLOOKUP(E89,'punti di fornitura'!B:K,7,0)),"NON TROVATO")</f>
        <v>EE</v>
      </c>
      <c r="K89" s="9" t="str">
        <f>_xlfn.IFNA(_xlfn.IFNA(VLOOKUP(E89,'punti di fornitura'!E:K,1,0),VLOOKUP(E89,'punti di fornitura'!B:K,1,0)),"NON TROVATO")</f>
        <v>IT011E10087488</v>
      </c>
      <c r="L89" s="10" t="str">
        <f>_xlfn.IFNA(_xlfn.IFNA(VLOOKUP(E89,'punti di fornitura'!E:K,7,0),VLOOKUP(E89,'punti di fornitura'!B:K,10,0)),"NON TROVATO")</f>
        <v>CONDOMINIO STRADA SAN FAUSTINO 92</v>
      </c>
    </row>
    <row r="90" spans="1:12" x14ac:dyDescent="0.25">
      <c r="A90" s="8">
        <v>62</v>
      </c>
      <c r="B90" s="1" t="s">
        <v>5762</v>
      </c>
      <c r="C90" s="9" t="s">
        <v>7434</v>
      </c>
      <c r="D90" s="1">
        <v>94027880361</v>
      </c>
      <c r="E90" s="1" t="s">
        <v>5762</v>
      </c>
      <c r="F90" s="1" t="s">
        <v>7255</v>
      </c>
      <c r="G90" s="1" t="s">
        <v>7252</v>
      </c>
      <c r="H90" s="11" t="s">
        <v>4014</v>
      </c>
      <c r="I90" s="8">
        <f>_xlfn.IFNA(_xlfn.IFNA(VLOOKUP(E90,'punti di fornitura'!E:P,12,0),VLOOKUP(E90,'punti di fornitura'!B:P,15,0)),"NON TROVATO")</f>
        <v>94027880361</v>
      </c>
      <c r="J90" s="9" t="str">
        <f>_xlfn.IFNA(_xlfn.IFNA(VLOOKUP(E90,'punti di fornitura'!E:K,4,0),VLOOKUP(E90,'punti di fornitura'!B:K,7,0)),"NON TROVATO")</f>
        <v>EE</v>
      </c>
      <c r="K90" s="9" t="str">
        <f>_xlfn.IFNA(_xlfn.IFNA(VLOOKUP(E90,'punti di fornitura'!E:K,1,0),VLOOKUP(E90,'punti di fornitura'!B:K,1,0)),"NON TROVATO")</f>
        <v>IT011E10064531</v>
      </c>
      <c r="L90" s="10" t="str">
        <f>_xlfn.IFNA(_xlfn.IFNA(VLOOKUP(E90,'punti di fornitura'!E:K,7,0),VLOOKUP(E90,'punti di fornitura'!B:K,10,0)),"NON TROVATO")</f>
        <v>CONDOMINIO MONVISO 13</v>
      </c>
    </row>
    <row r="91" spans="1:12" x14ac:dyDescent="0.25">
      <c r="A91" s="8">
        <v>62</v>
      </c>
      <c r="B91" s="1">
        <v>3004233959</v>
      </c>
      <c r="C91" s="9" t="s">
        <v>7434</v>
      </c>
      <c r="D91" s="1">
        <v>94027880361</v>
      </c>
      <c r="E91" s="1">
        <v>3004233959</v>
      </c>
      <c r="F91" s="1" t="s">
        <v>7251</v>
      </c>
      <c r="G91" s="1" t="s">
        <v>7252</v>
      </c>
      <c r="H91" s="11" t="s">
        <v>1022</v>
      </c>
      <c r="I91" s="8">
        <f>_xlfn.IFNA(_xlfn.IFNA(VLOOKUP(E91,'punti di fornitura'!E:P,12,0),VLOOKUP(E91,'punti di fornitura'!B:P,15,0)),"NON TROVATO")</f>
        <v>94027880361</v>
      </c>
      <c r="J91" s="9" t="str">
        <f>_xlfn.IFNA(_xlfn.IFNA(VLOOKUP(E91,'punti di fornitura'!E:K,4,0),VLOOKUP(E91,'punti di fornitura'!B:K,7,0)),"NON TROVATO")</f>
        <v>ACQUA</v>
      </c>
      <c r="K91" s="9">
        <f>_xlfn.IFNA(_xlfn.IFNA(VLOOKUP(E91,'punti di fornitura'!E:K,1,0),VLOOKUP(E91,'punti di fornitura'!B:K,1,0)),"NON TROVATO")</f>
        <v>3004233959</v>
      </c>
      <c r="L91" s="10" t="str">
        <f>_xlfn.IFNA(_xlfn.IFNA(VLOOKUP(E91,'punti di fornitura'!E:K,7,0),VLOOKUP(E91,'punti di fornitura'!B:K,10,0)),"NON TROVATO")</f>
        <v>CONDOMINIO MONVISO 45</v>
      </c>
    </row>
    <row r="92" spans="1:12" x14ac:dyDescent="0.25">
      <c r="A92" s="8">
        <v>62</v>
      </c>
      <c r="B92" s="1">
        <v>3004233960</v>
      </c>
      <c r="C92" s="9" t="s">
        <v>7434</v>
      </c>
      <c r="D92" s="1">
        <v>94027880361</v>
      </c>
      <c r="E92" s="1">
        <v>3004233960</v>
      </c>
      <c r="F92" s="1" t="s">
        <v>7251</v>
      </c>
      <c r="G92" s="1" t="s">
        <v>7252</v>
      </c>
      <c r="H92" s="11" t="s">
        <v>1022</v>
      </c>
      <c r="I92" s="8">
        <f>_xlfn.IFNA(_xlfn.IFNA(VLOOKUP(E92,'punti di fornitura'!E:P,12,0),VLOOKUP(E92,'punti di fornitura'!B:P,15,0)),"NON TROVATO")</f>
        <v>94027880361</v>
      </c>
      <c r="J92" s="9" t="str">
        <f>_xlfn.IFNA(_xlfn.IFNA(VLOOKUP(E92,'punti di fornitura'!E:K,4,0),VLOOKUP(E92,'punti di fornitura'!B:K,7,0)),"NON TROVATO")</f>
        <v>ACQUA</v>
      </c>
      <c r="K92" s="9">
        <f>_xlfn.IFNA(_xlfn.IFNA(VLOOKUP(E92,'punti di fornitura'!E:K,1,0),VLOOKUP(E92,'punti di fornitura'!B:K,1,0)),"NON TROVATO")</f>
        <v>3004233960</v>
      </c>
      <c r="L92" s="10" t="str">
        <f>_xlfn.IFNA(_xlfn.IFNA(VLOOKUP(E92,'punti di fornitura'!E:K,7,0),VLOOKUP(E92,'punti di fornitura'!B:K,10,0)),"NON TROVATO")</f>
        <v>CONDOMINIO MONVISO 13</v>
      </c>
    </row>
    <row r="93" spans="1:12" x14ac:dyDescent="0.25">
      <c r="A93" s="8">
        <v>62</v>
      </c>
      <c r="B93" s="1" t="s">
        <v>4274</v>
      </c>
      <c r="C93" s="9" t="s">
        <v>7434</v>
      </c>
      <c r="D93" s="1">
        <v>94027880361</v>
      </c>
      <c r="E93" s="1" t="s">
        <v>4274</v>
      </c>
      <c r="F93" s="1" t="s">
        <v>7255</v>
      </c>
      <c r="G93" s="1" t="s">
        <v>7252</v>
      </c>
      <c r="H93" s="11" t="s">
        <v>4014</v>
      </c>
      <c r="I93" s="8">
        <f>_xlfn.IFNA(_xlfn.IFNA(VLOOKUP(E93,'punti di fornitura'!E:P,12,0),VLOOKUP(E93,'punti di fornitura'!B:P,15,0)),"NON TROVATO")</f>
        <v>94027880361</v>
      </c>
      <c r="J93" s="9" t="str">
        <f>_xlfn.IFNA(_xlfn.IFNA(VLOOKUP(E93,'punti di fornitura'!E:K,4,0),VLOOKUP(E93,'punti di fornitura'!B:K,7,0)),"NON TROVATO")</f>
        <v>EE</v>
      </c>
      <c r="K93" s="9" t="str">
        <f>_xlfn.IFNA(_xlfn.IFNA(VLOOKUP(E93,'punti di fornitura'!E:K,1,0),VLOOKUP(E93,'punti di fornitura'!B:K,1,0)),"NON TROVATO")</f>
        <v>IT011E10064558</v>
      </c>
      <c r="L93" s="10" t="str">
        <f>_xlfn.IFNA(_xlfn.IFNA(VLOOKUP(E93,'punti di fornitura'!E:K,7,0),VLOOKUP(E93,'punti di fornitura'!B:K,10,0)),"NON TROVATO")</f>
        <v>CONDOMINIO MONVISO 45</v>
      </c>
    </row>
    <row r="94" spans="1:12" x14ac:dyDescent="0.25">
      <c r="A94" s="8">
        <v>63</v>
      </c>
      <c r="B94" s="1">
        <v>3011984094</v>
      </c>
      <c r="C94" s="9" t="s">
        <v>7411</v>
      </c>
      <c r="D94" s="1">
        <v>80008500367</v>
      </c>
      <c r="E94" s="1">
        <v>3011984094</v>
      </c>
      <c r="F94" s="1" t="s">
        <v>7272</v>
      </c>
      <c r="G94" s="1" t="s">
        <v>7252</v>
      </c>
      <c r="H94" s="11" t="s">
        <v>18</v>
      </c>
      <c r="I94" s="8" t="str">
        <f>_xlfn.IFNA(_xlfn.IFNA(VLOOKUP(E94,'punti di fornitura'!E:P,12,0),VLOOKUP(E94,'punti di fornitura'!B:P,15,0)),"NON TROVATO")</f>
        <v>NON TROVATO</v>
      </c>
      <c r="J94" s="9" t="str">
        <f>_xlfn.IFNA(_xlfn.IFNA(VLOOKUP(E94,'punti di fornitura'!E:K,4,0),VLOOKUP(E94,'punti di fornitura'!B:K,7,0)),"NON TROVATO")</f>
        <v>NON TROVATO</v>
      </c>
      <c r="K94" s="9" t="str">
        <f>_xlfn.IFNA(_xlfn.IFNA(VLOOKUP(E94,'punti di fornitura'!E:K,1,0),VLOOKUP(E94,'punti di fornitura'!B:K,1,0)),"NON TROVATO")</f>
        <v>NON TROVATO</v>
      </c>
      <c r="L94" s="10" t="str">
        <f>_xlfn.IFNA(_xlfn.IFNA(VLOOKUP(E94,'punti di fornitura'!E:K,7,0),VLOOKUP(E94,'punti di fornitura'!B:K,10,0)),"NON TROVATO")</f>
        <v>NON TROVATO</v>
      </c>
    </row>
    <row r="95" spans="1:12" x14ac:dyDescent="0.25">
      <c r="A95" s="8">
        <v>63</v>
      </c>
      <c r="B95" s="1">
        <v>3013371914</v>
      </c>
      <c r="C95" s="9" t="s">
        <v>7411</v>
      </c>
      <c r="D95" s="1">
        <v>80008500367</v>
      </c>
      <c r="E95" s="1">
        <v>3013371914</v>
      </c>
      <c r="F95" s="1" t="s">
        <v>7255</v>
      </c>
      <c r="G95" s="1" t="s">
        <v>7252</v>
      </c>
      <c r="H95" s="11" t="s">
        <v>4014</v>
      </c>
      <c r="I95" s="8">
        <f>_xlfn.IFNA(_xlfn.IFNA(VLOOKUP(E95,'punti di fornitura'!E:P,12,0),VLOOKUP(E95,'punti di fornitura'!B:P,15,0)),"NON TROVATO")</f>
        <v>80008500367</v>
      </c>
      <c r="J95" s="9" t="str">
        <f>_xlfn.IFNA(_xlfn.IFNA(VLOOKUP(E95,'punti di fornitura'!E:K,4,0),VLOOKUP(E95,'punti di fornitura'!B:K,7,0)),"NON TROVATO")</f>
        <v>EE</v>
      </c>
      <c r="K95" s="9">
        <f>_xlfn.IFNA(_xlfn.IFNA(VLOOKUP(E95,'punti di fornitura'!E:K,1,0),VLOOKUP(E95,'punti di fornitura'!B:K,1,0)),"NON TROVATO")</f>
        <v>3013371914</v>
      </c>
      <c r="L95" s="10" t="str">
        <f>_xlfn.IFNA(_xlfn.IFNA(VLOOKUP(E95,'punti di fornitura'!E:K,7,0),VLOOKUP(E95,'punti di fornitura'!B:K,10,0)),"NON TROVATO")</f>
        <v>CONDOMINIO PALLADIO</v>
      </c>
    </row>
    <row r="96" spans="1:12" x14ac:dyDescent="0.25">
      <c r="A96" s="8">
        <v>63</v>
      </c>
      <c r="B96" s="1">
        <v>3004309387</v>
      </c>
      <c r="C96" s="9" t="s">
        <v>7411</v>
      </c>
      <c r="D96" s="1">
        <v>80008500367</v>
      </c>
      <c r="E96" s="1">
        <v>3004309387</v>
      </c>
      <c r="F96" s="1" t="s">
        <v>7251</v>
      </c>
      <c r="G96" s="1" t="s">
        <v>7252</v>
      </c>
      <c r="H96" s="11" t="s">
        <v>1022</v>
      </c>
      <c r="I96" s="8">
        <f>_xlfn.IFNA(_xlfn.IFNA(VLOOKUP(E96,'punti di fornitura'!E:P,12,0),VLOOKUP(E96,'punti di fornitura'!B:P,15,0)),"NON TROVATO")</f>
        <v>80008500367</v>
      </c>
      <c r="J96" s="9" t="str">
        <f>_xlfn.IFNA(_xlfn.IFNA(VLOOKUP(E96,'punti di fornitura'!E:K,4,0),VLOOKUP(E96,'punti di fornitura'!B:K,7,0)),"NON TROVATO")</f>
        <v>ACQUA</v>
      </c>
      <c r="K96" s="9">
        <f>_xlfn.IFNA(_xlfn.IFNA(VLOOKUP(E96,'punti di fornitura'!E:K,1,0),VLOOKUP(E96,'punti di fornitura'!B:K,1,0)),"NON TROVATO")</f>
        <v>3004309387</v>
      </c>
      <c r="L96" s="10" t="str">
        <f>_xlfn.IFNA(_xlfn.IFNA(VLOOKUP(E96,'punti di fornitura'!E:K,7,0),VLOOKUP(E96,'punti di fornitura'!B:K,10,0)),"NON TROVATO")</f>
        <v>CONDOMINIO PALLADIO</v>
      </c>
    </row>
    <row r="97" spans="1:12" x14ac:dyDescent="0.25">
      <c r="A97" s="8">
        <v>64</v>
      </c>
      <c r="B97" s="1" t="s">
        <v>4974</v>
      </c>
      <c r="C97" s="9" t="s">
        <v>7441</v>
      </c>
      <c r="D97" s="1">
        <v>94027860363</v>
      </c>
      <c r="E97" s="1" t="s">
        <v>4974</v>
      </c>
      <c r="F97" s="1" t="s">
        <v>7255</v>
      </c>
      <c r="G97" s="1" t="s">
        <v>7252</v>
      </c>
      <c r="H97" s="11" t="s">
        <v>4014</v>
      </c>
      <c r="I97" s="8">
        <f>_xlfn.IFNA(_xlfn.IFNA(VLOOKUP(E97,'punti di fornitura'!E:P,12,0),VLOOKUP(E97,'punti di fornitura'!B:P,15,0)),"NON TROVATO")</f>
        <v>94027860363</v>
      </c>
      <c r="J97" s="9" t="str">
        <f>_xlfn.IFNA(_xlfn.IFNA(VLOOKUP(E97,'punti di fornitura'!E:K,4,0),VLOOKUP(E97,'punti di fornitura'!B:K,7,0)),"NON TROVATO")</f>
        <v>EE</v>
      </c>
      <c r="K97" s="9" t="str">
        <f>_xlfn.IFNA(_xlfn.IFNA(VLOOKUP(E97,'punti di fornitura'!E:K,1,0),VLOOKUP(E97,'punti di fornitura'!B:K,1,0)),"NON TROVATO")</f>
        <v>IT011E10090430</v>
      </c>
      <c r="L97" s="10" t="str">
        <f>_xlfn.IFNA(_xlfn.IFNA(VLOOKUP(E97,'punti di fornitura'!E:K,7,0),VLOOKUP(E97,'punti di fornitura'!B:K,10,0)),"NON TROVATO")</f>
        <v>CONDOMINIO SANTHIA' 196</v>
      </c>
    </row>
    <row r="98" spans="1:12" x14ac:dyDescent="0.25">
      <c r="A98" s="8">
        <v>64</v>
      </c>
      <c r="B98" s="1">
        <v>3004101880</v>
      </c>
      <c r="C98" s="9" t="s">
        <v>7441</v>
      </c>
      <c r="D98" s="1">
        <v>94027860363</v>
      </c>
      <c r="E98" s="1">
        <v>3004101880</v>
      </c>
      <c r="F98" s="1" t="s">
        <v>7251</v>
      </c>
      <c r="G98" s="1" t="s">
        <v>7252</v>
      </c>
      <c r="H98" s="11" t="s">
        <v>1022</v>
      </c>
      <c r="I98" s="8">
        <f>_xlfn.IFNA(_xlfn.IFNA(VLOOKUP(E98,'punti di fornitura'!E:P,12,0),VLOOKUP(E98,'punti di fornitura'!B:P,15,0)),"NON TROVATO")</f>
        <v>94027860363</v>
      </c>
      <c r="J98" s="9" t="str">
        <f>_xlfn.IFNA(_xlfn.IFNA(VLOOKUP(E98,'punti di fornitura'!E:K,4,0),VLOOKUP(E98,'punti di fornitura'!B:K,7,0)),"NON TROVATO")</f>
        <v>ACQUA</v>
      </c>
      <c r="K98" s="9">
        <f>_xlfn.IFNA(_xlfn.IFNA(VLOOKUP(E98,'punti di fornitura'!E:K,1,0),VLOOKUP(E98,'punti di fornitura'!B:K,1,0)),"NON TROVATO")</f>
        <v>3004101880</v>
      </c>
      <c r="L98" s="10" t="str">
        <f>_xlfn.IFNA(_xlfn.IFNA(VLOOKUP(E98,'punti di fornitura'!E:K,7,0),VLOOKUP(E98,'punti di fornitura'!B:K,10,0)),"NON TROVATO")</f>
        <v>CONDOMINIO SANTHIA' 196</v>
      </c>
    </row>
    <row r="99" spans="1:12" x14ac:dyDescent="0.25">
      <c r="A99" s="8">
        <v>66</v>
      </c>
      <c r="B99" s="1" t="s">
        <v>5854</v>
      </c>
      <c r="C99" s="9" t="s">
        <v>7401</v>
      </c>
      <c r="D99" s="1">
        <v>94022890365</v>
      </c>
      <c r="E99" s="1" t="s">
        <v>5854</v>
      </c>
      <c r="F99" s="1" t="s">
        <v>7255</v>
      </c>
      <c r="G99" s="1" t="s">
        <v>7252</v>
      </c>
      <c r="H99" s="11" t="s">
        <v>4014</v>
      </c>
      <c r="I99" s="8">
        <f>_xlfn.IFNA(_xlfn.IFNA(VLOOKUP(E99,'punti di fornitura'!E:P,12,0),VLOOKUP(E99,'punti di fornitura'!B:P,15,0)),"NON TROVATO")</f>
        <v>94022890365</v>
      </c>
      <c r="J99" s="9" t="str">
        <f>_xlfn.IFNA(_xlfn.IFNA(VLOOKUP(E99,'punti di fornitura'!E:K,4,0),VLOOKUP(E99,'punti di fornitura'!B:K,7,0)),"NON TROVATO")</f>
        <v>EE</v>
      </c>
      <c r="K99" s="9" t="str">
        <f>_xlfn.IFNA(_xlfn.IFNA(VLOOKUP(E99,'punti di fornitura'!E:K,1,0),VLOOKUP(E99,'punti di fornitura'!B:K,1,0)),"NON TROVATO")</f>
        <v>IT011E10085941</v>
      </c>
      <c r="L99" s="10" t="str">
        <f>_xlfn.IFNA(_xlfn.IFNA(VLOOKUP(E99,'punti di fornitura'!E:K,7,0),VLOOKUP(E99,'punti di fornitura'!B:K,10,0)),"NON TROVATO")</f>
        <v>CONDOMINIO SAFFI 13 MODENA</v>
      </c>
    </row>
    <row r="100" spans="1:12" x14ac:dyDescent="0.25">
      <c r="A100" s="8">
        <v>66</v>
      </c>
      <c r="B100" s="1">
        <v>3004086182</v>
      </c>
      <c r="C100" s="9" t="s">
        <v>7401</v>
      </c>
      <c r="D100" s="1">
        <v>94022890365</v>
      </c>
      <c r="E100" s="1">
        <v>3004086182</v>
      </c>
      <c r="F100" s="1" t="s">
        <v>7251</v>
      </c>
      <c r="G100" s="1" t="s">
        <v>7252</v>
      </c>
      <c r="H100" s="11" t="s">
        <v>1022</v>
      </c>
      <c r="I100" s="8">
        <f>_xlfn.IFNA(_xlfn.IFNA(VLOOKUP(E100,'punti di fornitura'!E:P,12,0),VLOOKUP(E100,'punti di fornitura'!B:P,15,0)),"NON TROVATO")</f>
        <v>94022890365</v>
      </c>
      <c r="J100" s="9" t="str">
        <f>_xlfn.IFNA(_xlfn.IFNA(VLOOKUP(E100,'punti di fornitura'!E:K,4,0),VLOOKUP(E100,'punti di fornitura'!B:K,7,0)),"NON TROVATO")</f>
        <v>ACQUA</v>
      </c>
      <c r="K100" s="9">
        <f>_xlfn.IFNA(_xlfn.IFNA(VLOOKUP(E100,'punti di fornitura'!E:K,1,0),VLOOKUP(E100,'punti di fornitura'!B:K,1,0)),"NON TROVATO")</f>
        <v>3004086182</v>
      </c>
      <c r="L100" s="10" t="str">
        <f>_xlfn.IFNA(_xlfn.IFNA(VLOOKUP(E100,'punti di fornitura'!E:K,7,0),VLOOKUP(E100,'punti di fornitura'!B:K,10,0)),"NON TROVATO")</f>
        <v>CONDOMINIO SAFFI 13 MODENA</v>
      </c>
    </row>
    <row r="101" spans="1:12" x14ac:dyDescent="0.25">
      <c r="A101" s="8">
        <v>69</v>
      </c>
      <c r="B101" s="1" t="s">
        <v>4396</v>
      </c>
      <c r="C101" s="9" t="s">
        <v>7286</v>
      </c>
      <c r="D101" s="1">
        <v>94020380369</v>
      </c>
      <c r="E101" s="1" t="s">
        <v>4396</v>
      </c>
      <c r="F101" s="1" t="s">
        <v>7255</v>
      </c>
      <c r="G101" s="1" t="s">
        <v>7252</v>
      </c>
      <c r="H101" s="11" t="s">
        <v>4014</v>
      </c>
      <c r="I101" s="8">
        <f>_xlfn.IFNA(_xlfn.IFNA(VLOOKUP(E101,'punti di fornitura'!E:P,12,0),VLOOKUP(E101,'punti di fornitura'!B:P,15,0)),"NON TROVATO")</f>
        <v>94020380369</v>
      </c>
      <c r="J101" s="9" t="str">
        <f>_xlfn.IFNA(_xlfn.IFNA(VLOOKUP(E101,'punti di fornitura'!E:K,4,0),VLOOKUP(E101,'punti di fornitura'!B:K,7,0)),"NON TROVATO")</f>
        <v>EE</v>
      </c>
      <c r="K101" s="9" t="str">
        <f>_xlfn.IFNA(_xlfn.IFNA(VLOOKUP(E101,'punti di fornitura'!E:K,1,0),VLOOKUP(E101,'punti di fornitura'!B:K,1,0)),"NON TROVATO")</f>
        <v>IT011E10026456</v>
      </c>
      <c r="L101" s="10" t="str">
        <f>_xlfn.IFNA(_xlfn.IFNA(VLOOKUP(E101,'punti di fornitura'!E:K,7,0),VLOOKUP(E101,'punti di fornitura'!B:K,10,0)),"NON TROVATO")</f>
        <v>CONDOMINIO SEI VILLE</v>
      </c>
    </row>
    <row r="102" spans="1:12" x14ac:dyDescent="0.25">
      <c r="A102" s="8">
        <v>70</v>
      </c>
      <c r="B102" s="1" t="s">
        <v>5960</v>
      </c>
      <c r="C102" s="9" t="s">
        <v>7319</v>
      </c>
      <c r="D102" s="1">
        <v>94020370360</v>
      </c>
      <c r="E102" s="1" t="s">
        <v>5960</v>
      </c>
      <c r="F102" s="1" t="s">
        <v>7255</v>
      </c>
      <c r="G102" s="1" t="s">
        <v>7252</v>
      </c>
      <c r="H102" s="11" t="s">
        <v>4014</v>
      </c>
      <c r="I102" s="8">
        <f>_xlfn.IFNA(_xlfn.IFNA(VLOOKUP(E102,'punti di fornitura'!E:P,12,0),VLOOKUP(E102,'punti di fornitura'!B:P,15,0)),"NON TROVATO")</f>
        <v>94020370360</v>
      </c>
      <c r="J102" s="9" t="str">
        <f>_xlfn.IFNA(_xlfn.IFNA(VLOOKUP(E102,'punti di fornitura'!E:K,4,0),VLOOKUP(E102,'punti di fornitura'!B:K,7,0)),"NON TROVATO")</f>
        <v>EE</v>
      </c>
      <c r="K102" s="9" t="str">
        <f>_xlfn.IFNA(_xlfn.IFNA(VLOOKUP(E102,'punti di fornitura'!E:K,1,0),VLOOKUP(E102,'punti di fornitura'!B:K,1,0)),"NON TROVATO")</f>
        <v>IT011E10026451</v>
      </c>
      <c r="L102" s="10" t="str">
        <f>_xlfn.IFNA(_xlfn.IFNA(VLOOKUP(E102,'punti di fornitura'!E:K,7,0),VLOOKUP(E102,'punti di fornitura'!B:K,10,0)),"NON TROVATO")</f>
        <v>CONDOMINIO CERVINO 20</v>
      </c>
    </row>
    <row r="103" spans="1:12" x14ac:dyDescent="0.25">
      <c r="A103" s="8">
        <v>79</v>
      </c>
      <c r="B103" s="1" t="s">
        <v>4854</v>
      </c>
      <c r="C103" s="9" t="s">
        <v>7260</v>
      </c>
      <c r="D103" s="1">
        <v>94008280367</v>
      </c>
      <c r="E103" s="1" t="s">
        <v>4854</v>
      </c>
      <c r="F103" s="1" t="s">
        <v>7255</v>
      </c>
      <c r="G103" s="1" t="s">
        <v>7252</v>
      </c>
      <c r="H103" s="11" t="s">
        <v>4014</v>
      </c>
      <c r="I103" s="8">
        <f>_xlfn.IFNA(_xlfn.IFNA(VLOOKUP(E103,'punti di fornitura'!E:P,12,0),VLOOKUP(E103,'punti di fornitura'!B:P,15,0)),"NON TROVATO")</f>
        <v>94008280367</v>
      </c>
      <c r="J103" s="9" t="str">
        <f>_xlfn.IFNA(_xlfn.IFNA(VLOOKUP(E103,'punti di fornitura'!E:K,4,0),VLOOKUP(E103,'punti di fornitura'!B:K,7,0)),"NON TROVATO")</f>
        <v>EE</v>
      </c>
      <c r="K103" s="9" t="str">
        <f>_xlfn.IFNA(_xlfn.IFNA(VLOOKUP(E103,'punti di fornitura'!E:K,1,0),VLOOKUP(E103,'punti di fornitura'!B:K,1,0)),"NON TROVATO")</f>
        <v>IT011E10015242</v>
      </c>
      <c r="L103" s="10" t="str">
        <f>_xlfn.IFNA(_xlfn.IFNA(VLOOKUP(E103,'punti di fornitura'!E:K,7,0),VLOOKUP(E103,'punti di fornitura'!B:K,10,0)),"NON TROVATO")</f>
        <v>CONDOMINIO ADEODATO BONASI 5</v>
      </c>
    </row>
    <row r="104" spans="1:12" x14ac:dyDescent="0.25">
      <c r="A104" s="8">
        <v>79</v>
      </c>
      <c r="B104" s="1" t="s">
        <v>5957</v>
      </c>
      <c r="C104" s="9" t="s">
        <v>7260</v>
      </c>
      <c r="D104" s="1">
        <v>94008280367</v>
      </c>
      <c r="E104" s="1" t="s">
        <v>5957</v>
      </c>
      <c r="F104" s="1" t="s">
        <v>7255</v>
      </c>
      <c r="G104" s="1" t="s">
        <v>7252</v>
      </c>
      <c r="H104" s="11" t="s">
        <v>4014</v>
      </c>
      <c r="I104" s="8">
        <f>_xlfn.IFNA(_xlfn.IFNA(VLOOKUP(E104,'punti di fornitura'!E:P,12,0),VLOOKUP(E104,'punti di fornitura'!B:P,15,0)),"NON TROVATO")</f>
        <v>94008280367</v>
      </c>
      <c r="J104" s="9" t="str">
        <f>_xlfn.IFNA(_xlfn.IFNA(VLOOKUP(E104,'punti di fornitura'!E:K,4,0),VLOOKUP(E104,'punti di fornitura'!B:K,7,0)),"NON TROVATO")</f>
        <v>EE</v>
      </c>
      <c r="K104" s="9" t="str">
        <f>_xlfn.IFNA(_xlfn.IFNA(VLOOKUP(E104,'punti di fornitura'!E:K,1,0),VLOOKUP(E104,'punti di fornitura'!B:K,1,0)),"NON TROVATO")</f>
        <v>IT011E10015241</v>
      </c>
      <c r="L104" s="10" t="str">
        <f>_xlfn.IFNA(_xlfn.IFNA(VLOOKUP(E104,'punti di fornitura'!E:K,7,0),VLOOKUP(E104,'punti di fornitura'!B:K,10,0)),"NON TROVATO")</f>
        <v>CONDOMINIO ADEODATO BONASI 5</v>
      </c>
    </row>
    <row r="105" spans="1:12" x14ac:dyDescent="0.25">
      <c r="A105" s="8">
        <v>79</v>
      </c>
      <c r="B105" s="1">
        <v>3004287187</v>
      </c>
      <c r="C105" s="9" t="s">
        <v>7260</v>
      </c>
      <c r="D105" s="1">
        <v>94008280367</v>
      </c>
      <c r="E105" s="1">
        <v>3004287187</v>
      </c>
      <c r="F105" s="1" t="s">
        <v>7251</v>
      </c>
      <c r="G105" s="1" t="s">
        <v>7252</v>
      </c>
      <c r="H105" s="11" t="s">
        <v>1022</v>
      </c>
      <c r="I105" s="8">
        <f>_xlfn.IFNA(_xlfn.IFNA(VLOOKUP(E105,'punti di fornitura'!E:P,12,0),VLOOKUP(E105,'punti di fornitura'!B:P,15,0)),"NON TROVATO")</f>
        <v>94008280367</v>
      </c>
      <c r="J105" s="9" t="str">
        <f>_xlfn.IFNA(_xlfn.IFNA(VLOOKUP(E105,'punti di fornitura'!E:K,4,0),VLOOKUP(E105,'punti di fornitura'!B:K,7,0)),"NON TROVATO")</f>
        <v>ACQUA</v>
      </c>
      <c r="K105" s="9">
        <f>_xlfn.IFNA(_xlfn.IFNA(VLOOKUP(E105,'punti di fornitura'!E:K,1,0),VLOOKUP(E105,'punti di fornitura'!B:K,1,0)),"NON TROVATO")</f>
        <v>3004287187</v>
      </c>
      <c r="L105" s="10" t="str">
        <f>_xlfn.IFNA(_xlfn.IFNA(VLOOKUP(E105,'punti di fornitura'!E:K,7,0),VLOOKUP(E105,'punti di fornitura'!B:K,10,0)),"NON TROVATO")</f>
        <v>CONDOMINIO ADEODATO BONASI 5</v>
      </c>
    </row>
    <row r="106" spans="1:12" x14ac:dyDescent="0.25">
      <c r="A106" s="8">
        <v>80</v>
      </c>
      <c r="B106" s="1" t="s">
        <v>5443</v>
      </c>
      <c r="C106" s="9" t="s">
        <v>7486</v>
      </c>
      <c r="D106" s="1">
        <v>94012640366</v>
      </c>
      <c r="E106" s="1" t="s">
        <v>5443</v>
      </c>
      <c r="F106" s="1" t="s">
        <v>7255</v>
      </c>
      <c r="G106" s="1" t="s">
        <v>7252</v>
      </c>
      <c r="H106" s="11" t="s">
        <v>4014</v>
      </c>
      <c r="I106" s="8">
        <f>_xlfn.IFNA(_xlfn.IFNA(VLOOKUP(E106,'punti di fornitura'!E:P,12,0),VLOOKUP(E106,'punti di fornitura'!B:P,15,0)),"NON TROVATO")</f>
        <v>94012640366</v>
      </c>
      <c r="J106" s="9" t="str">
        <f>_xlfn.IFNA(_xlfn.IFNA(VLOOKUP(E106,'punti di fornitura'!E:K,4,0),VLOOKUP(E106,'punti di fornitura'!B:K,7,0)),"NON TROVATO")</f>
        <v>EE</v>
      </c>
      <c r="K106" s="9" t="str">
        <f>_xlfn.IFNA(_xlfn.IFNA(VLOOKUP(E106,'punti di fornitura'!E:K,1,0),VLOOKUP(E106,'punti di fornitura'!B:K,1,0)),"NON TROVATO")</f>
        <v>IT011E10062674</v>
      </c>
      <c r="L106" s="10" t="str">
        <f>_xlfn.IFNA(_xlfn.IFNA(VLOOKUP(E106,'punti di fornitura'!E:K,7,0),VLOOKUP(E106,'punti di fornitura'!B:K,10,0)),"NON TROVATO")</f>
        <v>CONDOMINIO MODONELLA</v>
      </c>
    </row>
    <row r="107" spans="1:12" x14ac:dyDescent="0.25">
      <c r="A107" s="8">
        <v>80</v>
      </c>
      <c r="B107" s="1" t="s">
        <v>5493</v>
      </c>
      <c r="C107" s="9" t="s">
        <v>7486</v>
      </c>
      <c r="D107" s="1">
        <v>94012640366</v>
      </c>
      <c r="E107" s="1" t="s">
        <v>5493</v>
      </c>
      <c r="F107" s="1" t="s">
        <v>7255</v>
      </c>
      <c r="G107" s="1" t="s">
        <v>7252</v>
      </c>
      <c r="H107" s="11" t="s">
        <v>4014</v>
      </c>
      <c r="I107" s="8">
        <f>_xlfn.IFNA(_xlfn.IFNA(VLOOKUP(E107,'punti di fornitura'!E:P,12,0),VLOOKUP(E107,'punti di fornitura'!B:P,15,0)),"NON TROVATO")</f>
        <v>94012640366</v>
      </c>
      <c r="J107" s="9" t="str">
        <f>_xlfn.IFNA(_xlfn.IFNA(VLOOKUP(E107,'punti di fornitura'!E:K,4,0),VLOOKUP(E107,'punti di fornitura'!B:K,7,0)),"NON TROVATO")</f>
        <v>EE</v>
      </c>
      <c r="K107" s="9" t="str">
        <f>_xlfn.IFNA(_xlfn.IFNA(VLOOKUP(E107,'punti di fornitura'!E:K,1,0),VLOOKUP(E107,'punti di fornitura'!B:K,1,0)),"NON TROVATO")</f>
        <v>IT011E10062673</v>
      </c>
      <c r="L107" s="10" t="str">
        <f>_xlfn.IFNA(_xlfn.IFNA(VLOOKUP(E107,'punti di fornitura'!E:K,7,0),VLOOKUP(E107,'punti di fornitura'!B:K,10,0)),"NON TROVATO")</f>
        <v>CONDOMINIO MODONELLA</v>
      </c>
    </row>
    <row r="108" spans="1:12" x14ac:dyDescent="0.25">
      <c r="A108" s="8">
        <v>80</v>
      </c>
      <c r="B108" s="1">
        <v>3004314085</v>
      </c>
      <c r="C108" s="9" t="s">
        <v>7486</v>
      </c>
      <c r="D108" s="1">
        <v>94012640366</v>
      </c>
      <c r="E108" s="1">
        <v>3004314085</v>
      </c>
      <c r="F108" s="1" t="s">
        <v>7251</v>
      </c>
      <c r="G108" s="1" t="s">
        <v>7252</v>
      </c>
      <c r="H108" s="11" t="s">
        <v>1022</v>
      </c>
      <c r="I108" s="8">
        <f>_xlfn.IFNA(_xlfn.IFNA(VLOOKUP(E108,'punti di fornitura'!E:P,12,0),VLOOKUP(E108,'punti di fornitura'!B:P,15,0)),"NON TROVATO")</f>
        <v>94012640366</v>
      </c>
      <c r="J108" s="9" t="str">
        <f>_xlfn.IFNA(_xlfn.IFNA(VLOOKUP(E108,'punti di fornitura'!E:K,4,0),VLOOKUP(E108,'punti di fornitura'!B:K,7,0)),"NON TROVATO")</f>
        <v>ACQUA</v>
      </c>
      <c r="K108" s="9">
        <f>_xlfn.IFNA(_xlfn.IFNA(VLOOKUP(E108,'punti di fornitura'!E:K,1,0),VLOOKUP(E108,'punti di fornitura'!B:K,1,0)),"NON TROVATO")</f>
        <v>3004314085</v>
      </c>
      <c r="L108" s="10" t="str">
        <f>_xlfn.IFNA(_xlfn.IFNA(VLOOKUP(E108,'punti di fornitura'!E:K,7,0),VLOOKUP(E108,'punti di fornitura'!B:K,10,0)),"NON TROVATO")</f>
        <v>CONDOMINIO MODONELLA</v>
      </c>
    </row>
    <row r="109" spans="1:12" x14ac:dyDescent="0.25">
      <c r="A109" s="8">
        <v>82</v>
      </c>
      <c r="B109" s="1" t="s">
        <v>6463</v>
      </c>
      <c r="C109" s="9" t="s">
        <v>7413</v>
      </c>
      <c r="D109" s="1">
        <v>94014280369</v>
      </c>
      <c r="E109" s="1" t="s">
        <v>6463</v>
      </c>
      <c r="F109" s="1" t="s">
        <v>7255</v>
      </c>
      <c r="G109" s="1" t="s">
        <v>7252</v>
      </c>
      <c r="H109" s="11" t="s">
        <v>4014</v>
      </c>
      <c r="I109" s="8">
        <f>_xlfn.IFNA(_xlfn.IFNA(VLOOKUP(E109,'punti di fornitura'!E:P,12,0),VLOOKUP(E109,'punti di fornitura'!B:P,15,0)),"NON TROVATO")</f>
        <v>94014280369</v>
      </c>
      <c r="J109" s="9" t="str">
        <f>_xlfn.IFNA(_xlfn.IFNA(VLOOKUP(E109,'punti di fornitura'!E:K,4,0),VLOOKUP(E109,'punti di fornitura'!B:K,7,0)),"NON TROVATO")</f>
        <v>EE</v>
      </c>
      <c r="K109" s="9" t="str">
        <f>_xlfn.IFNA(_xlfn.IFNA(VLOOKUP(E109,'punti di fornitura'!E:K,1,0),VLOOKUP(E109,'punti di fornitura'!B:K,1,0)),"NON TROVATO")</f>
        <v>IT011E10021652</v>
      </c>
      <c r="L109" s="10" t="str">
        <f>_xlfn.IFNA(_xlfn.IFNA(VLOOKUP(E109,'punti di fornitura'!E:K,7,0),VLOOKUP(E109,'punti di fornitura'!B:K,10,0)),"NON TROVATO")</f>
        <v>CONDOMINIO CANALINO 79</v>
      </c>
    </row>
    <row r="110" spans="1:12" x14ac:dyDescent="0.25">
      <c r="A110" s="8">
        <v>82</v>
      </c>
      <c r="B110" s="1">
        <v>3004101972</v>
      </c>
      <c r="C110" s="9" t="s">
        <v>7413</v>
      </c>
      <c r="D110" s="1">
        <v>94014280369</v>
      </c>
      <c r="E110" s="1">
        <v>3004101972</v>
      </c>
      <c r="F110" s="1" t="s">
        <v>7251</v>
      </c>
      <c r="G110" s="1" t="s">
        <v>7252</v>
      </c>
      <c r="H110" s="11" t="s">
        <v>1022</v>
      </c>
      <c r="I110" s="8">
        <f>_xlfn.IFNA(_xlfn.IFNA(VLOOKUP(E110,'punti di fornitura'!E:P,12,0),VLOOKUP(E110,'punti di fornitura'!B:P,15,0)),"NON TROVATO")</f>
        <v>94014280369</v>
      </c>
      <c r="J110" s="9" t="str">
        <f>_xlfn.IFNA(_xlfn.IFNA(VLOOKUP(E110,'punti di fornitura'!E:K,4,0),VLOOKUP(E110,'punti di fornitura'!B:K,7,0)),"NON TROVATO")</f>
        <v>ACQUA</v>
      </c>
      <c r="K110" s="9">
        <f>_xlfn.IFNA(_xlfn.IFNA(VLOOKUP(E110,'punti di fornitura'!E:K,1,0),VLOOKUP(E110,'punti di fornitura'!B:K,1,0)),"NON TROVATO")</f>
        <v>3004101972</v>
      </c>
      <c r="L110" s="10" t="str">
        <f>_xlfn.IFNA(_xlfn.IFNA(VLOOKUP(E110,'punti di fornitura'!E:K,7,0),VLOOKUP(E110,'punti di fornitura'!B:K,10,0)),"NON TROVATO")</f>
        <v>CONDOMINIO CANALINO 79</v>
      </c>
    </row>
    <row r="111" spans="1:12" x14ac:dyDescent="0.25">
      <c r="A111" s="8">
        <v>83</v>
      </c>
      <c r="B111" s="1" t="s">
        <v>6171</v>
      </c>
      <c r="C111" s="9" t="s">
        <v>7403</v>
      </c>
      <c r="D111" s="1">
        <v>94014270360</v>
      </c>
      <c r="E111" s="1" t="s">
        <v>6171</v>
      </c>
      <c r="F111" s="1" t="s">
        <v>7255</v>
      </c>
      <c r="G111" s="1" t="s">
        <v>7252</v>
      </c>
      <c r="H111" s="11" t="s">
        <v>4014</v>
      </c>
      <c r="I111" s="8">
        <f>_xlfn.IFNA(_xlfn.IFNA(VLOOKUP(E111,'punti di fornitura'!E:P,12,0),VLOOKUP(E111,'punti di fornitura'!B:P,15,0)),"NON TROVATO")</f>
        <v>94014270360</v>
      </c>
      <c r="J111" s="9" t="str">
        <f>_xlfn.IFNA(_xlfn.IFNA(VLOOKUP(E111,'punti di fornitura'!E:K,4,0),VLOOKUP(E111,'punti di fornitura'!B:K,7,0)),"NON TROVATO")</f>
        <v>EE</v>
      </c>
      <c r="K111" s="9" t="str">
        <f>_xlfn.IFNA(_xlfn.IFNA(VLOOKUP(E111,'punti di fornitura'!E:K,1,0),VLOOKUP(E111,'punti di fornitura'!B:K,1,0)),"NON TROVATO")</f>
        <v>IT011E10032048</v>
      </c>
      <c r="L111" s="10" t="str">
        <f>_xlfn.IFNA(_xlfn.IFNA(VLOOKUP(E111,'punti di fornitura'!E:K,7,0),VLOOKUP(E111,'punti di fornitura'!B:K,10,0)),"NON TROVATO")</f>
        <v>CONDOMINIO C A DALLA CHIESA 81</v>
      </c>
    </row>
    <row r="112" spans="1:12" x14ac:dyDescent="0.25">
      <c r="A112" s="8">
        <v>83</v>
      </c>
      <c r="B112" s="1" t="s">
        <v>6067</v>
      </c>
      <c r="C112" s="9" t="s">
        <v>7403</v>
      </c>
      <c r="D112" s="1">
        <v>94014270360</v>
      </c>
      <c r="E112" s="1" t="s">
        <v>6067</v>
      </c>
      <c r="F112" s="1" t="s">
        <v>7255</v>
      </c>
      <c r="G112" s="1" t="s">
        <v>7252</v>
      </c>
      <c r="H112" s="11" t="s">
        <v>4014</v>
      </c>
      <c r="I112" s="8">
        <f>_xlfn.IFNA(_xlfn.IFNA(VLOOKUP(E112,'punti di fornitura'!E:P,12,0),VLOOKUP(E112,'punti di fornitura'!B:P,15,0)),"NON TROVATO")</f>
        <v>94014270360</v>
      </c>
      <c r="J112" s="9" t="str">
        <f>_xlfn.IFNA(_xlfn.IFNA(VLOOKUP(E112,'punti di fornitura'!E:K,4,0),VLOOKUP(E112,'punti di fornitura'!B:K,7,0)),"NON TROVATO")</f>
        <v>EE</v>
      </c>
      <c r="K112" s="9" t="str">
        <f>_xlfn.IFNA(_xlfn.IFNA(VLOOKUP(E112,'punti di fornitura'!E:K,1,0),VLOOKUP(E112,'punti di fornitura'!B:K,1,0)),"NON TROVATO")</f>
        <v>IT011E10032047</v>
      </c>
      <c r="L112" s="10" t="str">
        <f>_xlfn.IFNA(_xlfn.IFNA(VLOOKUP(E112,'punti di fornitura'!E:K,7,0),VLOOKUP(E112,'punti di fornitura'!B:K,10,0)),"NON TROVATO")</f>
        <v>CONDOMINIO C A DALLA CHIESA 81</v>
      </c>
    </row>
    <row r="113" spans="1:12" x14ac:dyDescent="0.25">
      <c r="A113" s="8">
        <v>83</v>
      </c>
      <c r="B113" s="1" t="s">
        <v>5911</v>
      </c>
      <c r="C113" s="9" t="s">
        <v>7403</v>
      </c>
      <c r="D113" s="1">
        <v>94014270360</v>
      </c>
      <c r="E113" s="1" t="s">
        <v>5911</v>
      </c>
      <c r="F113" s="1" t="s">
        <v>7255</v>
      </c>
      <c r="G113" s="1" t="s">
        <v>7252</v>
      </c>
      <c r="H113" s="11" t="s">
        <v>4014</v>
      </c>
      <c r="I113" s="8">
        <f>_xlfn.IFNA(_xlfn.IFNA(VLOOKUP(E113,'punti di fornitura'!E:P,12,0),VLOOKUP(E113,'punti di fornitura'!B:P,15,0)),"NON TROVATO")</f>
        <v>94014270360</v>
      </c>
      <c r="J113" s="9" t="str">
        <f>_xlfn.IFNA(_xlfn.IFNA(VLOOKUP(E113,'punti di fornitura'!E:K,4,0),VLOOKUP(E113,'punti di fornitura'!B:K,7,0)),"NON TROVATO")</f>
        <v>EE</v>
      </c>
      <c r="K113" s="9" t="str">
        <f>_xlfn.IFNA(_xlfn.IFNA(VLOOKUP(E113,'punti di fornitura'!E:K,1,0),VLOOKUP(E113,'punti di fornitura'!B:K,1,0)),"NON TROVATO")</f>
        <v>IT011E10032097</v>
      </c>
      <c r="L113" s="10" t="str">
        <f>_xlfn.IFNA(_xlfn.IFNA(VLOOKUP(E113,'punti di fornitura'!E:K,7,0),VLOOKUP(E113,'punti di fornitura'!B:K,10,0)),"NON TROVATO")</f>
        <v>CONDOMINIO C A DALLA CHIESA 91</v>
      </c>
    </row>
    <row r="114" spans="1:12" x14ac:dyDescent="0.25">
      <c r="A114" s="8">
        <v>83</v>
      </c>
      <c r="B114" s="1" t="s">
        <v>5914</v>
      </c>
      <c r="C114" s="9" t="s">
        <v>7403</v>
      </c>
      <c r="D114" s="1">
        <v>94014270360</v>
      </c>
      <c r="E114" s="1" t="s">
        <v>5914</v>
      </c>
      <c r="F114" s="1" t="s">
        <v>7255</v>
      </c>
      <c r="G114" s="1" t="s">
        <v>7252</v>
      </c>
      <c r="H114" s="11" t="s">
        <v>4014</v>
      </c>
      <c r="I114" s="8">
        <f>_xlfn.IFNA(_xlfn.IFNA(VLOOKUP(E114,'punti di fornitura'!E:P,12,0),VLOOKUP(E114,'punti di fornitura'!B:P,15,0)),"NON TROVATO")</f>
        <v>94014270360</v>
      </c>
      <c r="J114" s="9" t="str">
        <f>_xlfn.IFNA(_xlfn.IFNA(VLOOKUP(E114,'punti di fornitura'!E:K,4,0),VLOOKUP(E114,'punti di fornitura'!B:K,7,0)),"NON TROVATO")</f>
        <v>EE</v>
      </c>
      <c r="K114" s="9" t="str">
        <f>_xlfn.IFNA(_xlfn.IFNA(VLOOKUP(E114,'punti di fornitura'!E:K,1,0),VLOOKUP(E114,'punti di fornitura'!B:K,1,0)),"NON TROVATO")</f>
        <v>IT011E10032080</v>
      </c>
      <c r="L114" s="10" t="str">
        <f>_xlfn.IFNA(_xlfn.IFNA(VLOOKUP(E114,'punti di fornitura'!E:K,7,0),VLOOKUP(E114,'punti di fornitura'!B:K,10,0)),"NON TROVATO")</f>
        <v>CONDOMINIO ORCHIDEA</v>
      </c>
    </row>
    <row r="115" spans="1:12" x14ac:dyDescent="0.25">
      <c r="A115" s="8">
        <v>83</v>
      </c>
      <c r="B115" s="1" t="s">
        <v>6114</v>
      </c>
      <c r="C115" s="9" t="s">
        <v>7403</v>
      </c>
      <c r="D115" s="1">
        <v>94014270360</v>
      </c>
      <c r="E115" s="1" t="s">
        <v>6114</v>
      </c>
      <c r="F115" s="1" t="s">
        <v>7255</v>
      </c>
      <c r="G115" s="1" t="s">
        <v>7252</v>
      </c>
      <c r="H115" s="11" t="s">
        <v>4014</v>
      </c>
      <c r="I115" s="8">
        <f>_xlfn.IFNA(_xlfn.IFNA(VLOOKUP(E115,'punti di fornitura'!E:P,12,0),VLOOKUP(E115,'punti di fornitura'!B:P,15,0)),"NON TROVATO")</f>
        <v>94014270360</v>
      </c>
      <c r="J115" s="9" t="str">
        <f>_xlfn.IFNA(_xlfn.IFNA(VLOOKUP(E115,'punti di fornitura'!E:K,4,0),VLOOKUP(E115,'punti di fornitura'!B:K,7,0)),"NON TROVATO")</f>
        <v>EE</v>
      </c>
      <c r="K115" s="9" t="str">
        <f>_xlfn.IFNA(_xlfn.IFNA(VLOOKUP(E115,'punti di fornitura'!E:K,1,0),VLOOKUP(E115,'punti di fornitura'!B:K,1,0)),"NON TROVATO")</f>
        <v>IT011E10032065</v>
      </c>
      <c r="L115" s="10" t="str">
        <f>_xlfn.IFNA(_xlfn.IFNA(VLOOKUP(E115,'punti di fornitura'!E:K,7,0),VLOOKUP(E115,'punti di fornitura'!B:K,10,0)),"NON TROVATO")</f>
        <v>CONDOMINIO ORCHIDEA</v>
      </c>
    </row>
    <row r="116" spans="1:12" x14ac:dyDescent="0.25">
      <c r="A116" s="8">
        <v>83</v>
      </c>
      <c r="B116" s="1">
        <v>3004353630</v>
      </c>
      <c r="C116" s="9" t="s">
        <v>7403</v>
      </c>
      <c r="D116" s="1">
        <v>94014270360</v>
      </c>
      <c r="E116" s="1">
        <v>3004353630</v>
      </c>
      <c r="F116" s="1" t="s">
        <v>7251</v>
      </c>
      <c r="G116" s="1" t="s">
        <v>7252</v>
      </c>
      <c r="H116" s="11" t="s">
        <v>1022</v>
      </c>
      <c r="I116" s="8">
        <f>_xlfn.IFNA(_xlfn.IFNA(VLOOKUP(E116,'punti di fornitura'!E:P,12,0),VLOOKUP(E116,'punti di fornitura'!B:P,15,0)),"NON TROVATO")</f>
        <v>94014270360</v>
      </c>
      <c r="J116" s="9" t="str">
        <f>_xlfn.IFNA(_xlfn.IFNA(VLOOKUP(E116,'punti di fornitura'!E:K,4,0),VLOOKUP(E116,'punti di fornitura'!B:K,7,0)),"NON TROVATO")</f>
        <v>ACQUA</v>
      </c>
      <c r="K116" s="9">
        <f>_xlfn.IFNA(_xlfn.IFNA(VLOOKUP(E116,'punti di fornitura'!E:K,1,0),VLOOKUP(E116,'punti di fornitura'!B:K,1,0)),"NON TROVATO")</f>
        <v>3004353630</v>
      </c>
      <c r="L116" s="10" t="str">
        <f>_xlfn.IFNA(_xlfn.IFNA(VLOOKUP(E116,'punti di fornitura'!E:K,7,0),VLOOKUP(E116,'punti di fornitura'!B:K,10,0)),"NON TROVATO")</f>
        <v>CONDOMINIO ORCHIDEA</v>
      </c>
    </row>
    <row r="117" spans="1:12" x14ac:dyDescent="0.25">
      <c r="A117" s="8">
        <v>83</v>
      </c>
      <c r="B117" s="1">
        <v>3004353523</v>
      </c>
      <c r="C117" s="9" t="s">
        <v>7403</v>
      </c>
      <c r="D117" s="1">
        <v>94014270360</v>
      </c>
      <c r="E117" s="1">
        <v>3004353523</v>
      </c>
      <c r="F117" s="1" t="s">
        <v>7251</v>
      </c>
      <c r="G117" s="1" t="s">
        <v>7252</v>
      </c>
      <c r="H117" s="11" t="s">
        <v>1022</v>
      </c>
      <c r="I117" s="8">
        <f>_xlfn.IFNA(_xlfn.IFNA(VLOOKUP(E117,'punti di fornitura'!E:P,12,0),VLOOKUP(E117,'punti di fornitura'!B:P,15,0)),"NON TROVATO")</f>
        <v>94014270360</v>
      </c>
      <c r="J117" s="9" t="str">
        <f>_xlfn.IFNA(_xlfn.IFNA(VLOOKUP(E117,'punti di fornitura'!E:K,4,0),VLOOKUP(E117,'punti di fornitura'!B:K,7,0)),"NON TROVATO")</f>
        <v>ACQUA</v>
      </c>
      <c r="K117" s="9">
        <f>_xlfn.IFNA(_xlfn.IFNA(VLOOKUP(E117,'punti di fornitura'!E:K,1,0),VLOOKUP(E117,'punti di fornitura'!B:K,1,0)),"NON TROVATO")</f>
        <v>3004353523</v>
      </c>
      <c r="L117" s="10" t="str">
        <f>_xlfn.IFNA(_xlfn.IFNA(VLOOKUP(E117,'punti di fornitura'!E:K,7,0),VLOOKUP(E117,'punti di fornitura'!B:K,10,0)),"NON TROVATO")</f>
        <v>CONDOMINIO C A DALLA CHIESA 91</v>
      </c>
    </row>
    <row r="118" spans="1:12" x14ac:dyDescent="0.25">
      <c r="A118" s="8">
        <v>83</v>
      </c>
      <c r="B118" s="1">
        <v>3004353203</v>
      </c>
      <c r="C118" s="9" t="s">
        <v>7403</v>
      </c>
      <c r="D118" s="1">
        <v>94014270360</v>
      </c>
      <c r="E118" s="1">
        <v>3004353203</v>
      </c>
      <c r="F118" s="1" t="s">
        <v>7251</v>
      </c>
      <c r="G118" s="1" t="s">
        <v>7252</v>
      </c>
      <c r="H118" s="11" t="s">
        <v>1022</v>
      </c>
      <c r="I118" s="8">
        <f>_xlfn.IFNA(_xlfn.IFNA(VLOOKUP(E118,'punti di fornitura'!E:P,12,0),VLOOKUP(E118,'punti di fornitura'!B:P,15,0)),"NON TROVATO")</f>
        <v>94014270360</v>
      </c>
      <c r="J118" s="9" t="str">
        <f>_xlfn.IFNA(_xlfn.IFNA(VLOOKUP(E118,'punti di fornitura'!E:K,4,0),VLOOKUP(E118,'punti di fornitura'!B:K,7,0)),"NON TROVATO")</f>
        <v>ACQUA</v>
      </c>
      <c r="K118" s="9">
        <f>_xlfn.IFNA(_xlfn.IFNA(VLOOKUP(E118,'punti di fornitura'!E:K,1,0),VLOOKUP(E118,'punti di fornitura'!B:K,1,0)),"NON TROVATO")</f>
        <v>3004353203</v>
      </c>
      <c r="L118" s="10" t="str">
        <f>_xlfn.IFNA(_xlfn.IFNA(VLOOKUP(E118,'punti di fornitura'!E:K,7,0),VLOOKUP(E118,'punti di fornitura'!B:K,10,0)),"NON TROVATO")</f>
        <v>CONDOMINIO ORCHIDEA</v>
      </c>
    </row>
    <row r="119" spans="1:12" x14ac:dyDescent="0.25">
      <c r="A119" s="8">
        <v>83</v>
      </c>
      <c r="B119" s="1">
        <v>3004353550</v>
      </c>
      <c r="C119" s="9" t="s">
        <v>7403</v>
      </c>
      <c r="D119" s="1">
        <v>94014270360</v>
      </c>
      <c r="E119" s="1">
        <v>3004353550</v>
      </c>
      <c r="F119" s="1" t="s">
        <v>7251</v>
      </c>
      <c r="G119" s="1" t="s">
        <v>7252</v>
      </c>
      <c r="H119" s="11" t="s">
        <v>1022</v>
      </c>
      <c r="I119" s="8">
        <f>_xlfn.IFNA(_xlfn.IFNA(VLOOKUP(E119,'punti di fornitura'!E:P,12,0),VLOOKUP(E119,'punti di fornitura'!B:P,15,0)),"NON TROVATO")</f>
        <v>94014270360</v>
      </c>
      <c r="J119" s="9" t="str">
        <f>_xlfn.IFNA(_xlfn.IFNA(VLOOKUP(E119,'punti di fornitura'!E:K,4,0),VLOOKUP(E119,'punti di fornitura'!B:K,7,0)),"NON TROVATO")</f>
        <v>ACQUA</v>
      </c>
      <c r="K119" s="9">
        <f>_xlfn.IFNA(_xlfn.IFNA(VLOOKUP(E119,'punti di fornitura'!E:K,1,0),VLOOKUP(E119,'punti di fornitura'!B:K,1,0)),"NON TROVATO")</f>
        <v>3004353550</v>
      </c>
      <c r="L119" s="10" t="str">
        <f>_xlfn.IFNA(_xlfn.IFNA(VLOOKUP(E119,'punti di fornitura'!E:K,7,0),VLOOKUP(E119,'punti di fornitura'!B:K,10,0)),"NON TROVATO")</f>
        <v>CONDOMINIO ORCHIDEA</v>
      </c>
    </row>
    <row r="120" spans="1:12" x14ac:dyDescent="0.25">
      <c r="A120" s="8">
        <v>84</v>
      </c>
      <c r="B120" s="1">
        <v>3004094515</v>
      </c>
      <c r="C120" s="9" t="s">
        <v>7643</v>
      </c>
      <c r="D120" s="1">
        <v>94014250362</v>
      </c>
      <c r="E120" s="1">
        <v>3004094515</v>
      </c>
      <c r="F120" s="1" t="s">
        <v>7251</v>
      </c>
      <c r="G120" s="1" t="s">
        <v>7252</v>
      </c>
      <c r="H120" s="11" t="s">
        <v>1022</v>
      </c>
      <c r="I120" s="8" t="str">
        <f>_xlfn.IFNA(_xlfn.IFNA(VLOOKUP(E120,'punti di fornitura'!E:P,12,0),VLOOKUP(E120,'punti di fornitura'!B:P,15,0)),"NON TROVATO")</f>
        <v>NON TROVATO</v>
      </c>
      <c r="J120" s="9" t="str">
        <f>_xlfn.IFNA(_xlfn.IFNA(VLOOKUP(E120,'punti di fornitura'!E:K,4,0),VLOOKUP(E120,'punti di fornitura'!B:K,7,0)),"NON TROVATO")</f>
        <v>NON TROVATO</v>
      </c>
      <c r="K120" s="9" t="str">
        <f>_xlfn.IFNA(_xlfn.IFNA(VLOOKUP(E120,'punti di fornitura'!E:K,1,0),VLOOKUP(E120,'punti di fornitura'!B:K,1,0)),"NON TROVATO")</f>
        <v>NON TROVATO</v>
      </c>
      <c r="L120" s="10" t="str">
        <f>_xlfn.IFNA(_xlfn.IFNA(VLOOKUP(E120,'punti di fornitura'!E:K,7,0),VLOOKUP(E120,'punti di fornitura'!B:K,10,0)),"NON TROVATO")</f>
        <v>NON TROVATO</v>
      </c>
    </row>
    <row r="121" spans="1:12" x14ac:dyDescent="0.25">
      <c r="A121" s="8">
        <v>86</v>
      </c>
      <c r="B121" s="1" t="s">
        <v>4751</v>
      </c>
      <c r="C121" s="9" t="s">
        <v>7332</v>
      </c>
      <c r="D121" s="1">
        <v>94012740364</v>
      </c>
      <c r="E121" s="1" t="s">
        <v>4751</v>
      </c>
      <c r="F121" s="1" t="s">
        <v>7255</v>
      </c>
      <c r="G121" s="1" t="s">
        <v>7252</v>
      </c>
      <c r="H121" s="11" t="s">
        <v>4014</v>
      </c>
      <c r="I121" s="8">
        <f>_xlfn.IFNA(_xlfn.IFNA(VLOOKUP(E121,'punti di fornitura'!E:P,12,0),VLOOKUP(E121,'punti di fornitura'!B:P,15,0)),"NON TROVATO")</f>
        <v>94012740364</v>
      </c>
      <c r="J121" s="9" t="str">
        <f>_xlfn.IFNA(_xlfn.IFNA(VLOOKUP(E121,'punti di fornitura'!E:K,4,0),VLOOKUP(E121,'punti di fornitura'!B:K,7,0)),"NON TROVATO")</f>
        <v>EE</v>
      </c>
      <c r="K121" s="9" t="str">
        <f>_xlfn.IFNA(_xlfn.IFNA(VLOOKUP(E121,'punti di fornitura'!E:K,1,0),VLOOKUP(E121,'punti di fornitura'!B:K,1,0)),"NON TROVATO")</f>
        <v>IT011E10045839</v>
      </c>
      <c r="L121" s="10" t="str">
        <f>_xlfn.IFNA(_xlfn.IFNA(VLOOKUP(E121,'punti di fornitura'!E:K,7,0),VLOOKUP(E121,'punti di fornitura'!B:K,10,0)),"NON TROVATO")</f>
        <v>CONDOMINIO DEI GIACINTI 156</v>
      </c>
    </row>
    <row r="122" spans="1:12" x14ac:dyDescent="0.25">
      <c r="A122" s="8">
        <v>86</v>
      </c>
      <c r="B122" s="1" t="s">
        <v>5232</v>
      </c>
      <c r="C122" s="9" t="s">
        <v>7332</v>
      </c>
      <c r="D122" s="1">
        <v>94012740364</v>
      </c>
      <c r="E122" s="1" t="s">
        <v>5232</v>
      </c>
      <c r="F122" s="1" t="s">
        <v>7255</v>
      </c>
      <c r="G122" s="1" t="s">
        <v>7252</v>
      </c>
      <c r="H122" s="11" t="s">
        <v>4014</v>
      </c>
      <c r="I122" s="8">
        <f>_xlfn.IFNA(_xlfn.IFNA(VLOOKUP(E122,'punti di fornitura'!E:P,12,0),VLOOKUP(E122,'punti di fornitura'!B:P,15,0)),"NON TROVATO")</f>
        <v>94012740364</v>
      </c>
      <c r="J122" s="9" t="str">
        <f>_xlfn.IFNA(_xlfn.IFNA(VLOOKUP(E122,'punti di fornitura'!E:K,4,0),VLOOKUP(E122,'punti di fornitura'!B:K,7,0)),"NON TROVATO")</f>
        <v>EE</v>
      </c>
      <c r="K122" s="9" t="str">
        <f>_xlfn.IFNA(_xlfn.IFNA(VLOOKUP(E122,'punti di fornitura'!E:K,1,0),VLOOKUP(E122,'punti di fornitura'!B:K,1,0)),"NON TROVATO")</f>
        <v>IT011E10045858</v>
      </c>
      <c r="L122" s="10" t="str">
        <f>_xlfn.IFNA(_xlfn.IFNA(VLOOKUP(E122,'punti di fornitura'!E:K,7,0),VLOOKUP(E122,'punti di fornitura'!B:K,10,0)),"NON TROVATO")</f>
        <v>CONDOMINIO DEI GIACINTI 160</v>
      </c>
    </row>
    <row r="123" spans="1:12" x14ac:dyDescent="0.25">
      <c r="A123" s="8">
        <v>86</v>
      </c>
      <c r="B123" s="1" t="s">
        <v>6278</v>
      </c>
      <c r="C123" s="9" t="s">
        <v>7332</v>
      </c>
      <c r="D123" s="1">
        <v>94012740364</v>
      </c>
      <c r="E123" s="1" t="s">
        <v>6278</v>
      </c>
      <c r="F123" s="1" t="s">
        <v>7255</v>
      </c>
      <c r="G123" s="1" t="s">
        <v>7252</v>
      </c>
      <c r="H123" s="11" t="s">
        <v>4014</v>
      </c>
      <c r="I123" s="8">
        <f>_xlfn.IFNA(_xlfn.IFNA(VLOOKUP(E123,'punti di fornitura'!E:P,12,0),VLOOKUP(E123,'punti di fornitura'!B:P,15,0)),"NON TROVATO")</f>
        <v>94012740364</v>
      </c>
      <c r="J123" s="9" t="str">
        <f>_xlfn.IFNA(_xlfn.IFNA(VLOOKUP(E123,'punti di fornitura'!E:K,4,0),VLOOKUP(E123,'punti di fornitura'!B:K,7,0)),"NON TROVATO")</f>
        <v>EE</v>
      </c>
      <c r="K123" s="9" t="str">
        <f>_xlfn.IFNA(_xlfn.IFNA(VLOOKUP(E123,'punti di fornitura'!E:K,1,0),VLOOKUP(E123,'punti di fornitura'!B:K,1,0)),"NON TROVATO")</f>
        <v>IT011E10045876</v>
      </c>
      <c r="L123" s="10" t="str">
        <f>_xlfn.IFNA(_xlfn.IFNA(VLOOKUP(E123,'punti di fornitura'!E:K,7,0),VLOOKUP(E123,'punti di fornitura'!B:K,10,0)),"NON TROVATO")</f>
        <v>CONDOMINIO DEI GIACINTI 164</v>
      </c>
    </row>
    <row r="124" spans="1:12" x14ac:dyDescent="0.25">
      <c r="A124" s="8">
        <v>86</v>
      </c>
      <c r="B124" s="1" t="s">
        <v>6193</v>
      </c>
      <c r="C124" s="9" t="s">
        <v>7332</v>
      </c>
      <c r="D124" s="1">
        <v>94012740364</v>
      </c>
      <c r="E124" s="1" t="s">
        <v>6193</v>
      </c>
      <c r="F124" s="1" t="s">
        <v>7255</v>
      </c>
      <c r="G124" s="1" t="s">
        <v>7252</v>
      </c>
      <c r="H124" s="11" t="s">
        <v>4014</v>
      </c>
      <c r="I124" s="8">
        <f>_xlfn.IFNA(_xlfn.IFNA(VLOOKUP(E124,'punti di fornitura'!E:P,12,0),VLOOKUP(E124,'punti di fornitura'!B:P,15,0)),"NON TROVATO")</f>
        <v>94012740364</v>
      </c>
      <c r="J124" s="9" t="str">
        <f>_xlfn.IFNA(_xlfn.IFNA(VLOOKUP(E124,'punti di fornitura'!E:K,4,0),VLOOKUP(E124,'punti di fornitura'!B:K,7,0)),"NON TROVATO")</f>
        <v>EE</v>
      </c>
      <c r="K124" s="9" t="str">
        <f>_xlfn.IFNA(_xlfn.IFNA(VLOOKUP(E124,'punti di fornitura'!E:K,1,0),VLOOKUP(E124,'punti di fornitura'!B:K,1,0)),"NON TROVATO")</f>
        <v>IT011E10045848</v>
      </c>
      <c r="L124" s="10" t="str">
        <f>_xlfn.IFNA(_xlfn.IFNA(VLOOKUP(E124,'punti di fornitura'!E:K,7,0),VLOOKUP(E124,'punti di fornitura'!B:K,10,0)),"NON TROVATO")</f>
        <v>CONDOMINIO GIACINTI 158</v>
      </c>
    </row>
    <row r="125" spans="1:12" x14ac:dyDescent="0.25">
      <c r="A125" s="8">
        <v>86</v>
      </c>
      <c r="B125" s="1" t="s">
        <v>4374</v>
      </c>
      <c r="C125" s="9" t="s">
        <v>7332</v>
      </c>
      <c r="D125" s="1">
        <v>94012740364</v>
      </c>
      <c r="E125" s="1" t="s">
        <v>4374</v>
      </c>
      <c r="F125" s="1" t="s">
        <v>7255</v>
      </c>
      <c r="G125" s="1" t="s">
        <v>7252</v>
      </c>
      <c r="H125" s="11" t="s">
        <v>4014</v>
      </c>
      <c r="I125" s="8">
        <f>_xlfn.IFNA(_xlfn.IFNA(VLOOKUP(E125,'punti di fornitura'!E:P,12,0),VLOOKUP(E125,'punti di fornitura'!B:P,15,0)),"NON TROVATO")</f>
        <v>94082130363</v>
      </c>
      <c r="J125" s="9" t="str">
        <f>_xlfn.IFNA(_xlfn.IFNA(VLOOKUP(E125,'punti di fornitura'!E:K,4,0),VLOOKUP(E125,'punti di fornitura'!B:K,7,0)),"NON TROVATO")</f>
        <v>EE</v>
      </c>
      <c r="K125" s="9" t="str">
        <f>_xlfn.IFNA(_xlfn.IFNA(VLOOKUP(E125,'punti di fornitura'!E:K,1,0),VLOOKUP(E125,'punti di fornitura'!B:K,1,0)),"NON TROVATO")</f>
        <v>IT011E10045828</v>
      </c>
      <c r="L125" s="10" t="str">
        <f>_xlfn.IFNA(_xlfn.IFNA(VLOOKUP(E125,'punti di fornitura'!E:K,7,0),VLOOKUP(E125,'punti di fornitura'!B:K,10,0)),"NON TROVATO")</f>
        <v>CONDOMINIO GIACINTI</v>
      </c>
    </row>
    <row r="126" spans="1:12" x14ac:dyDescent="0.25">
      <c r="A126" s="8">
        <v>86</v>
      </c>
      <c r="B126" s="1" t="s">
        <v>4313</v>
      </c>
      <c r="C126" s="9" t="s">
        <v>7332</v>
      </c>
      <c r="D126" s="1">
        <v>94012740364</v>
      </c>
      <c r="E126" s="1" t="s">
        <v>4313</v>
      </c>
      <c r="F126" s="1" t="s">
        <v>7255</v>
      </c>
      <c r="G126" s="1" t="s">
        <v>7252</v>
      </c>
      <c r="H126" s="11" t="s">
        <v>4014</v>
      </c>
      <c r="I126" s="8">
        <f>_xlfn.IFNA(_xlfn.IFNA(VLOOKUP(E126,'punti di fornitura'!E:P,12,0),VLOOKUP(E126,'punti di fornitura'!B:P,15,0)),"NON TROVATO")</f>
        <v>94082130363</v>
      </c>
      <c r="J126" s="9" t="str">
        <f>_xlfn.IFNA(_xlfn.IFNA(VLOOKUP(E126,'punti di fornitura'!E:K,4,0),VLOOKUP(E126,'punti di fornitura'!B:K,7,0)),"NON TROVATO")</f>
        <v>EE</v>
      </c>
      <c r="K126" s="9" t="str">
        <f>_xlfn.IFNA(_xlfn.IFNA(VLOOKUP(E126,'punti di fornitura'!E:K,1,0),VLOOKUP(E126,'punti di fornitura'!B:K,1,0)),"NON TROVATO")</f>
        <v>IT011E10045866</v>
      </c>
      <c r="L126" s="10" t="str">
        <f>_xlfn.IFNA(_xlfn.IFNA(VLOOKUP(E126,'punti di fornitura'!E:K,7,0),VLOOKUP(E126,'punti di fornitura'!B:K,10,0)),"NON TROVATO")</f>
        <v>CONDOMINIO GIACINTI</v>
      </c>
    </row>
    <row r="127" spans="1:12" x14ac:dyDescent="0.25">
      <c r="A127" s="8">
        <v>88</v>
      </c>
      <c r="B127" s="1" t="s">
        <v>4758</v>
      </c>
      <c r="C127" s="9" t="s">
        <v>7415</v>
      </c>
      <c r="D127" s="1">
        <v>94012890367</v>
      </c>
      <c r="E127" s="1" t="s">
        <v>4758</v>
      </c>
      <c r="F127" s="1" t="s">
        <v>7255</v>
      </c>
      <c r="G127" s="1" t="s">
        <v>7252</v>
      </c>
      <c r="H127" s="11" t="s">
        <v>4014</v>
      </c>
      <c r="I127" s="8">
        <f>_xlfn.IFNA(_xlfn.IFNA(VLOOKUP(E127,'punti di fornitura'!E:P,12,0),VLOOKUP(E127,'punti di fornitura'!B:P,15,0)),"NON TROVATO")</f>
        <v>94012890367</v>
      </c>
      <c r="J127" s="9" t="str">
        <f>_xlfn.IFNA(_xlfn.IFNA(VLOOKUP(E127,'punti di fornitura'!E:K,4,0),VLOOKUP(E127,'punti di fornitura'!B:K,7,0)),"NON TROVATO")</f>
        <v>EE</v>
      </c>
      <c r="K127" s="9" t="str">
        <f>_xlfn.IFNA(_xlfn.IFNA(VLOOKUP(E127,'punti di fornitura'!E:K,1,0),VLOOKUP(E127,'punti di fornitura'!B:K,1,0)),"NON TROVATO")</f>
        <v>IT011E10074772</v>
      </c>
      <c r="L127" s="10" t="str">
        <f>_xlfn.IFNA(_xlfn.IFNA(VLOOKUP(E127,'punti di fornitura'!E:K,7,0),VLOOKUP(E127,'punti di fornitura'!B:K,10,0)),"NON TROVATO")</f>
        <v>CONDOMINIO PELUSIA</v>
      </c>
    </row>
    <row r="128" spans="1:12" x14ac:dyDescent="0.25">
      <c r="A128" s="8">
        <v>88</v>
      </c>
      <c r="B128" s="1" t="s">
        <v>5220</v>
      </c>
      <c r="C128" s="9" t="s">
        <v>7415</v>
      </c>
      <c r="D128" s="1">
        <v>94012890367</v>
      </c>
      <c r="E128" s="1" t="s">
        <v>5220</v>
      </c>
      <c r="F128" s="1" t="s">
        <v>7255</v>
      </c>
      <c r="G128" s="1" t="s">
        <v>7252</v>
      </c>
      <c r="H128" s="11" t="s">
        <v>4014</v>
      </c>
      <c r="I128" s="8">
        <f>_xlfn.IFNA(_xlfn.IFNA(VLOOKUP(E128,'punti di fornitura'!E:P,12,0),VLOOKUP(E128,'punti di fornitura'!B:P,15,0)),"NON TROVATO")</f>
        <v>94012890367</v>
      </c>
      <c r="J128" s="9" t="str">
        <f>_xlfn.IFNA(_xlfn.IFNA(VLOOKUP(E128,'punti di fornitura'!E:K,4,0),VLOOKUP(E128,'punti di fornitura'!B:K,7,0)),"NON TROVATO")</f>
        <v>EE</v>
      </c>
      <c r="K128" s="9" t="str">
        <f>_xlfn.IFNA(_xlfn.IFNA(VLOOKUP(E128,'punti di fornitura'!E:K,1,0),VLOOKUP(E128,'punti di fornitura'!B:K,1,0)),"NON TROVATO")</f>
        <v>IT011E10074774</v>
      </c>
      <c r="L128" s="10" t="str">
        <f>_xlfn.IFNA(_xlfn.IFNA(VLOOKUP(E128,'punti di fornitura'!E:K,7,0),VLOOKUP(E128,'punti di fornitura'!B:K,10,0)),"NON TROVATO")</f>
        <v>CONDOMINIO PELUSIA</v>
      </c>
    </row>
    <row r="129" spans="1:12" x14ac:dyDescent="0.25">
      <c r="A129" s="8">
        <v>88</v>
      </c>
      <c r="B129" s="1" t="s">
        <v>5713</v>
      </c>
      <c r="C129" s="9" t="s">
        <v>7415</v>
      </c>
      <c r="D129" s="1">
        <v>94012890367</v>
      </c>
      <c r="E129" s="1" t="s">
        <v>5713</v>
      </c>
      <c r="F129" s="1" t="s">
        <v>7255</v>
      </c>
      <c r="G129" s="1" t="s">
        <v>7252</v>
      </c>
      <c r="H129" s="11" t="s">
        <v>4014</v>
      </c>
      <c r="I129" s="8">
        <f>_xlfn.IFNA(_xlfn.IFNA(VLOOKUP(E129,'punti di fornitura'!E:P,12,0),VLOOKUP(E129,'punti di fornitura'!B:P,15,0)),"NON TROVATO")</f>
        <v>94012890367</v>
      </c>
      <c r="J129" s="9" t="str">
        <f>_xlfn.IFNA(_xlfn.IFNA(VLOOKUP(E129,'punti di fornitura'!E:K,4,0),VLOOKUP(E129,'punti di fornitura'!B:K,7,0)),"NON TROVATO")</f>
        <v>EE</v>
      </c>
      <c r="K129" s="9" t="str">
        <f>_xlfn.IFNA(_xlfn.IFNA(VLOOKUP(E129,'punti di fornitura'!E:K,1,0),VLOOKUP(E129,'punti di fornitura'!B:K,1,0)),"NON TROVATO")</f>
        <v>IT011E10074773</v>
      </c>
      <c r="L129" s="10" t="str">
        <f>_xlfn.IFNA(_xlfn.IFNA(VLOOKUP(E129,'punti di fornitura'!E:K,7,0),VLOOKUP(E129,'punti di fornitura'!B:K,10,0)),"NON TROVATO")</f>
        <v>CONDOMINIO PELUSIA</v>
      </c>
    </row>
    <row r="130" spans="1:12" x14ac:dyDescent="0.25">
      <c r="A130" s="8">
        <v>88</v>
      </c>
      <c r="B130" s="1">
        <v>3004066258</v>
      </c>
      <c r="C130" s="9" t="s">
        <v>7415</v>
      </c>
      <c r="D130" s="1">
        <v>94012890367</v>
      </c>
      <c r="E130" s="1">
        <v>3004066258</v>
      </c>
      <c r="F130" s="1" t="s">
        <v>7251</v>
      </c>
      <c r="G130" s="1" t="s">
        <v>7252</v>
      </c>
      <c r="H130" s="11" t="s">
        <v>1022</v>
      </c>
      <c r="I130" s="8">
        <f>_xlfn.IFNA(_xlfn.IFNA(VLOOKUP(E130,'punti di fornitura'!E:P,12,0),VLOOKUP(E130,'punti di fornitura'!B:P,15,0)),"NON TROVATO")</f>
        <v>94012890367</v>
      </c>
      <c r="J130" s="9" t="str">
        <f>_xlfn.IFNA(_xlfn.IFNA(VLOOKUP(E130,'punti di fornitura'!E:K,4,0),VLOOKUP(E130,'punti di fornitura'!B:K,7,0)),"NON TROVATO")</f>
        <v>ACQUA</v>
      </c>
      <c r="K130" s="9">
        <f>_xlfn.IFNA(_xlfn.IFNA(VLOOKUP(E130,'punti di fornitura'!E:K,1,0),VLOOKUP(E130,'punti di fornitura'!B:K,1,0)),"NON TROVATO")</f>
        <v>3004066258</v>
      </c>
      <c r="L130" s="10" t="str">
        <f>_xlfn.IFNA(_xlfn.IFNA(VLOOKUP(E130,'punti di fornitura'!E:K,7,0),VLOOKUP(E130,'punti di fornitura'!B:K,10,0)),"NON TROVATO")</f>
        <v>CONDOMINIO PELUSIA</v>
      </c>
    </row>
    <row r="131" spans="1:12" x14ac:dyDescent="0.25">
      <c r="A131" s="8">
        <v>89</v>
      </c>
      <c r="B131" s="1" t="s">
        <v>7291</v>
      </c>
      <c r="C131" s="9" t="s">
        <v>7290</v>
      </c>
      <c r="D131" s="1">
        <v>94012750363</v>
      </c>
      <c r="E131" s="1" t="s">
        <v>7291</v>
      </c>
      <c r="F131" s="1" t="s">
        <v>7255</v>
      </c>
      <c r="G131" s="1" t="s">
        <v>7252</v>
      </c>
      <c r="H131" s="11" t="s">
        <v>4014</v>
      </c>
      <c r="I131" s="8" t="str">
        <f>_xlfn.IFNA(_xlfn.IFNA(VLOOKUP(E131,'punti di fornitura'!E:P,12,0),VLOOKUP(E131,'punti di fornitura'!B:P,15,0)),"NON TROVATO")</f>
        <v>NON TROVATO</v>
      </c>
      <c r="J131" s="9" t="str">
        <f>_xlfn.IFNA(_xlfn.IFNA(VLOOKUP(E131,'punti di fornitura'!E:K,4,0),VLOOKUP(E131,'punti di fornitura'!B:K,7,0)),"NON TROVATO")</f>
        <v>NON TROVATO</v>
      </c>
      <c r="K131" s="9" t="str">
        <f>_xlfn.IFNA(_xlfn.IFNA(VLOOKUP(E131,'punti di fornitura'!E:K,1,0),VLOOKUP(E131,'punti di fornitura'!B:K,1,0)),"NON TROVATO")</f>
        <v>NON TROVATO</v>
      </c>
      <c r="L131" s="10" t="str">
        <f>_xlfn.IFNA(_xlfn.IFNA(VLOOKUP(E131,'punti di fornitura'!E:K,7,0),VLOOKUP(E131,'punti di fornitura'!B:K,10,0)),"NON TROVATO")</f>
        <v>NON TROVATO</v>
      </c>
    </row>
    <row r="132" spans="1:12" x14ac:dyDescent="0.25">
      <c r="A132" s="8">
        <v>89</v>
      </c>
      <c r="B132" s="1" t="s">
        <v>7292</v>
      </c>
      <c r="C132" s="9" t="s">
        <v>7290</v>
      </c>
      <c r="D132" s="1">
        <v>94012750363</v>
      </c>
      <c r="E132" s="1" t="s">
        <v>7292</v>
      </c>
      <c r="F132" s="1" t="s">
        <v>7255</v>
      </c>
      <c r="G132" s="1" t="s">
        <v>7252</v>
      </c>
      <c r="H132" s="11" t="s">
        <v>4014</v>
      </c>
      <c r="I132" s="8" t="str">
        <f>_xlfn.IFNA(_xlfn.IFNA(VLOOKUP(E132,'punti di fornitura'!E:P,12,0),VLOOKUP(E132,'punti di fornitura'!B:P,15,0)),"NON TROVATO")</f>
        <v>NON TROVATO</v>
      </c>
      <c r="J132" s="9" t="str">
        <f>_xlfn.IFNA(_xlfn.IFNA(VLOOKUP(E132,'punti di fornitura'!E:K,4,0),VLOOKUP(E132,'punti di fornitura'!B:K,7,0)),"NON TROVATO")</f>
        <v>NON TROVATO</v>
      </c>
      <c r="K132" s="9" t="str">
        <f>_xlfn.IFNA(_xlfn.IFNA(VLOOKUP(E132,'punti di fornitura'!E:K,1,0),VLOOKUP(E132,'punti di fornitura'!B:K,1,0)),"NON TROVATO")</f>
        <v>NON TROVATO</v>
      </c>
      <c r="L132" s="10" t="str">
        <f>_xlfn.IFNA(_xlfn.IFNA(VLOOKUP(E132,'punti di fornitura'!E:K,7,0),VLOOKUP(E132,'punti di fornitura'!B:K,10,0)),"NON TROVATO")</f>
        <v>NON TROVATO</v>
      </c>
    </row>
    <row r="133" spans="1:12" x14ac:dyDescent="0.25">
      <c r="A133" s="8">
        <v>89</v>
      </c>
      <c r="B133" s="1">
        <v>3004017535</v>
      </c>
      <c r="C133" s="9" t="s">
        <v>7290</v>
      </c>
      <c r="D133" s="1">
        <v>94012750363</v>
      </c>
      <c r="E133" s="1">
        <v>3004017535</v>
      </c>
      <c r="F133" s="1" t="s">
        <v>7251</v>
      </c>
      <c r="G133" s="1" t="s">
        <v>7252</v>
      </c>
      <c r="H133" s="11" t="s">
        <v>1022</v>
      </c>
      <c r="I133" s="8" t="str">
        <f>_xlfn.IFNA(_xlfn.IFNA(VLOOKUP(E133,'punti di fornitura'!E:P,12,0),VLOOKUP(E133,'punti di fornitura'!B:P,15,0)),"NON TROVATO")</f>
        <v>NON TROVATO</v>
      </c>
      <c r="J133" s="9" t="str">
        <f>_xlfn.IFNA(_xlfn.IFNA(VLOOKUP(E133,'punti di fornitura'!E:K,4,0),VLOOKUP(E133,'punti di fornitura'!B:K,7,0)),"NON TROVATO")</f>
        <v>NON TROVATO</v>
      </c>
      <c r="K133" s="9" t="str">
        <f>_xlfn.IFNA(_xlfn.IFNA(VLOOKUP(E133,'punti di fornitura'!E:K,1,0),VLOOKUP(E133,'punti di fornitura'!B:K,1,0)),"NON TROVATO")</f>
        <v>NON TROVATO</v>
      </c>
      <c r="L133" s="10" t="str">
        <f>_xlfn.IFNA(_xlfn.IFNA(VLOOKUP(E133,'punti di fornitura'!E:K,7,0),VLOOKUP(E133,'punti di fornitura'!B:K,10,0)),"NON TROVATO")</f>
        <v>NON TROVATO</v>
      </c>
    </row>
    <row r="134" spans="1:12" x14ac:dyDescent="0.25">
      <c r="A134" s="8">
        <v>90</v>
      </c>
      <c r="B134" s="1">
        <v>3013373489</v>
      </c>
      <c r="C134" s="9" t="s">
        <v>7336</v>
      </c>
      <c r="D134" s="1">
        <v>94008040365</v>
      </c>
      <c r="E134" s="1">
        <v>3013373489</v>
      </c>
      <c r="F134" s="1" t="s">
        <v>7255</v>
      </c>
      <c r="G134" s="1" t="s">
        <v>7252</v>
      </c>
      <c r="H134" s="11" t="s">
        <v>4014</v>
      </c>
      <c r="I134" s="8">
        <f>_xlfn.IFNA(_xlfn.IFNA(VLOOKUP(E134,'punti di fornitura'!E:P,12,0),VLOOKUP(E134,'punti di fornitura'!B:P,15,0)),"NON TROVATO")</f>
        <v>94008040365</v>
      </c>
      <c r="J134" s="9" t="str">
        <f>_xlfn.IFNA(_xlfn.IFNA(VLOOKUP(E134,'punti di fornitura'!E:K,4,0),VLOOKUP(E134,'punti di fornitura'!B:K,7,0)),"NON TROVATO")</f>
        <v>EE</v>
      </c>
      <c r="K134" s="9">
        <f>_xlfn.IFNA(_xlfn.IFNA(VLOOKUP(E134,'punti di fornitura'!E:K,1,0),VLOOKUP(E134,'punti di fornitura'!B:K,1,0)),"NON TROVATO")</f>
        <v>3013373489</v>
      </c>
      <c r="L134" s="10" t="str">
        <f>_xlfn.IFNA(_xlfn.IFNA(VLOOKUP(E134,'punti di fornitura'!E:K,7,0),VLOOKUP(E134,'punti di fornitura'!B:K,10,0)),"NON TROVATO")</f>
        <v>CONDOMINIO DI VITTORIO</v>
      </c>
    </row>
    <row r="135" spans="1:12" x14ac:dyDescent="0.25">
      <c r="A135" s="8">
        <v>90</v>
      </c>
      <c r="B135" s="1">
        <v>3013372512</v>
      </c>
      <c r="C135" s="9" t="s">
        <v>7336</v>
      </c>
      <c r="D135" s="1">
        <v>94008040365</v>
      </c>
      <c r="E135" s="1">
        <v>3013372512</v>
      </c>
      <c r="F135" s="1" t="s">
        <v>7255</v>
      </c>
      <c r="G135" s="1" t="s">
        <v>7252</v>
      </c>
      <c r="H135" s="11" t="s">
        <v>4014</v>
      </c>
      <c r="I135" s="8">
        <f>_xlfn.IFNA(_xlfn.IFNA(VLOOKUP(E135,'punti di fornitura'!E:P,12,0),VLOOKUP(E135,'punti di fornitura'!B:P,15,0)),"NON TROVATO")</f>
        <v>94008040365</v>
      </c>
      <c r="J135" s="9" t="str">
        <f>_xlfn.IFNA(_xlfn.IFNA(VLOOKUP(E135,'punti di fornitura'!E:K,4,0),VLOOKUP(E135,'punti di fornitura'!B:K,7,0)),"NON TROVATO")</f>
        <v>EE</v>
      </c>
      <c r="K135" s="9">
        <f>_xlfn.IFNA(_xlfn.IFNA(VLOOKUP(E135,'punti di fornitura'!E:K,1,0),VLOOKUP(E135,'punti di fornitura'!B:K,1,0)),"NON TROVATO")</f>
        <v>3013372512</v>
      </c>
      <c r="L135" s="10" t="str">
        <f>_xlfn.IFNA(_xlfn.IFNA(VLOOKUP(E135,'punti di fornitura'!E:K,7,0),VLOOKUP(E135,'punti di fornitura'!B:K,10,0)),"NON TROVATO")</f>
        <v>CONDOMINIO DI VITTORIO</v>
      </c>
    </row>
    <row r="136" spans="1:12" x14ac:dyDescent="0.25">
      <c r="A136" s="8">
        <v>90</v>
      </c>
      <c r="B136" s="1">
        <v>3013373650</v>
      </c>
      <c r="C136" s="9" t="s">
        <v>7336</v>
      </c>
      <c r="D136" s="1">
        <v>94008040365</v>
      </c>
      <c r="E136" s="1">
        <v>3013373650</v>
      </c>
      <c r="F136" s="1" t="s">
        <v>7255</v>
      </c>
      <c r="G136" s="1" t="s">
        <v>7252</v>
      </c>
      <c r="H136" s="11" t="s">
        <v>4014</v>
      </c>
      <c r="I136" s="8">
        <f>_xlfn.IFNA(_xlfn.IFNA(VLOOKUP(E136,'punti di fornitura'!E:P,12,0),VLOOKUP(E136,'punti di fornitura'!B:P,15,0)),"NON TROVATO")</f>
        <v>94008040365</v>
      </c>
      <c r="J136" s="9" t="str">
        <f>_xlfn.IFNA(_xlfn.IFNA(VLOOKUP(E136,'punti di fornitura'!E:K,4,0),VLOOKUP(E136,'punti di fornitura'!B:K,7,0)),"NON TROVATO")</f>
        <v>EE</v>
      </c>
      <c r="K136" s="9">
        <f>_xlfn.IFNA(_xlfn.IFNA(VLOOKUP(E136,'punti di fornitura'!E:K,1,0),VLOOKUP(E136,'punti di fornitura'!B:K,1,0)),"NON TROVATO")</f>
        <v>3013373650</v>
      </c>
      <c r="L136" s="10" t="str">
        <f>_xlfn.IFNA(_xlfn.IFNA(VLOOKUP(E136,'punti di fornitura'!E:K,7,0),VLOOKUP(E136,'punti di fornitura'!B:K,10,0)),"NON TROVATO")</f>
        <v>CONDOMINIO DI VITTORIO</v>
      </c>
    </row>
    <row r="137" spans="1:12" x14ac:dyDescent="0.25">
      <c r="A137" s="8">
        <v>90</v>
      </c>
      <c r="B137" s="1">
        <v>3013370720</v>
      </c>
      <c r="C137" s="9" t="s">
        <v>7336</v>
      </c>
      <c r="D137" s="1">
        <v>94008040365</v>
      </c>
      <c r="E137" s="1">
        <v>3013370720</v>
      </c>
      <c r="F137" s="1" t="s">
        <v>7255</v>
      </c>
      <c r="G137" s="1" t="s">
        <v>7252</v>
      </c>
      <c r="H137" s="11" t="s">
        <v>4014</v>
      </c>
      <c r="I137" s="8">
        <f>_xlfn.IFNA(_xlfn.IFNA(VLOOKUP(E137,'punti di fornitura'!E:P,12,0),VLOOKUP(E137,'punti di fornitura'!B:P,15,0)),"NON TROVATO")</f>
        <v>94008040365</v>
      </c>
      <c r="J137" s="9" t="str">
        <f>_xlfn.IFNA(_xlfn.IFNA(VLOOKUP(E137,'punti di fornitura'!E:K,4,0),VLOOKUP(E137,'punti di fornitura'!B:K,7,0)),"NON TROVATO")</f>
        <v>EE</v>
      </c>
      <c r="K137" s="9">
        <f>_xlfn.IFNA(_xlfn.IFNA(VLOOKUP(E137,'punti di fornitura'!E:K,1,0),VLOOKUP(E137,'punti di fornitura'!B:K,1,0)),"NON TROVATO")</f>
        <v>3013370720</v>
      </c>
      <c r="L137" s="10" t="str">
        <f>_xlfn.IFNA(_xlfn.IFNA(VLOOKUP(E137,'punti di fornitura'!E:K,7,0),VLOOKUP(E137,'punti di fornitura'!B:K,10,0)),"NON TROVATO")</f>
        <v>CONDOMINIO DI VITTORIO</v>
      </c>
    </row>
    <row r="138" spans="1:12" x14ac:dyDescent="0.25">
      <c r="A138" s="8">
        <v>90</v>
      </c>
      <c r="B138" s="1">
        <v>3013569704</v>
      </c>
      <c r="C138" s="9" t="s">
        <v>7336</v>
      </c>
      <c r="D138" s="1">
        <v>94008040365</v>
      </c>
      <c r="E138" s="1">
        <v>3013569704</v>
      </c>
      <c r="F138" s="1" t="s">
        <v>7255</v>
      </c>
      <c r="G138" s="1" t="s">
        <v>7252</v>
      </c>
      <c r="H138" s="11" t="s">
        <v>4014</v>
      </c>
      <c r="I138" s="8">
        <f>_xlfn.IFNA(_xlfn.IFNA(VLOOKUP(E138,'punti di fornitura'!E:P,12,0),VLOOKUP(E138,'punti di fornitura'!B:P,15,0)),"NON TROVATO")</f>
        <v>94008040365</v>
      </c>
      <c r="J138" s="9" t="str">
        <f>_xlfn.IFNA(_xlfn.IFNA(VLOOKUP(E138,'punti di fornitura'!E:K,4,0),VLOOKUP(E138,'punti di fornitura'!B:K,7,0)),"NON TROVATO")</f>
        <v>EE</v>
      </c>
      <c r="K138" s="9">
        <f>_xlfn.IFNA(_xlfn.IFNA(VLOOKUP(E138,'punti di fornitura'!E:K,1,0),VLOOKUP(E138,'punti di fornitura'!B:K,1,0)),"NON TROVATO")</f>
        <v>3013569704</v>
      </c>
      <c r="L138" s="10" t="str">
        <f>_xlfn.IFNA(_xlfn.IFNA(VLOOKUP(E138,'punti di fornitura'!E:K,7,0),VLOOKUP(E138,'punti di fornitura'!B:K,10,0)),"NON TROVATO")</f>
        <v>CONDOMINIO DI VITTORIO</v>
      </c>
    </row>
    <row r="139" spans="1:12" x14ac:dyDescent="0.25">
      <c r="A139" s="8">
        <v>90</v>
      </c>
      <c r="B139" s="1">
        <v>3013569695</v>
      </c>
      <c r="C139" s="9" t="s">
        <v>7336</v>
      </c>
      <c r="D139" s="1">
        <v>94008040365</v>
      </c>
      <c r="E139" s="1">
        <v>3013569695</v>
      </c>
      <c r="F139" s="1" t="s">
        <v>7255</v>
      </c>
      <c r="G139" s="1" t="s">
        <v>7252</v>
      </c>
      <c r="H139" s="11" t="s">
        <v>4014</v>
      </c>
      <c r="I139" s="8">
        <f>_xlfn.IFNA(_xlfn.IFNA(VLOOKUP(E139,'punti di fornitura'!E:P,12,0),VLOOKUP(E139,'punti di fornitura'!B:P,15,0)),"NON TROVATO")</f>
        <v>94008040365</v>
      </c>
      <c r="J139" s="9" t="str">
        <f>_xlfn.IFNA(_xlfn.IFNA(VLOOKUP(E139,'punti di fornitura'!E:K,4,0),VLOOKUP(E139,'punti di fornitura'!B:K,7,0)),"NON TROVATO")</f>
        <v>EE</v>
      </c>
      <c r="K139" s="9">
        <f>_xlfn.IFNA(_xlfn.IFNA(VLOOKUP(E139,'punti di fornitura'!E:K,1,0),VLOOKUP(E139,'punti di fornitura'!B:K,1,0)),"NON TROVATO")</f>
        <v>3013569695</v>
      </c>
      <c r="L139" s="10" t="str">
        <f>_xlfn.IFNA(_xlfn.IFNA(VLOOKUP(E139,'punti di fornitura'!E:K,7,0),VLOOKUP(E139,'punti di fornitura'!B:K,10,0)),"NON TROVATO")</f>
        <v>CONDOMINIO DI VITTORIO</v>
      </c>
    </row>
    <row r="140" spans="1:12" x14ac:dyDescent="0.25">
      <c r="A140" s="8">
        <v>90</v>
      </c>
      <c r="B140" s="1">
        <v>3004023410</v>
      </c>
      <c r="C140" s="9" t="s">
        <v>7336</v>
      </c>
      <c r="D140" s="1">
        <v>94008040365</v>
      </c>
      <c r="E140" s="1">
        <v>3004023410</v>
      </c>
      <c r="F140" s="1" t="s">
        <v>7251</v>
      </c>
      <c r="G140" s="1" t="s">
        <v>7252</v>
      </c>
      <c r="H140" s="11" t="s">
        <v>1022</v>
      </c>
      <c r="I140" s="8" t="str">
        <f>_xlfn.IFNA(_xlfn.IFNA(VLOOKUP(E140,'punti di fornitura'!E:P,12,0),VLOOKUP(E140,'punti di fornitura'!B:P,15,0)),"NON TROVATO")</f>
        <v>NON TROVATO</v>
      </c>
      <c r="J140" s="9" t="str">
        <f>_xlfn.IFNA(_xlfn.IFNA(VLOOKUP(E140,'punti di fornitura'!E:K,4,0),VLOOKUP(E140,'punti di fornitura'!B:K,7,0)),"NON TROVATO")</f>
        <v>NON TROVATO</v>
      </c>
      <c r="K140" s="9" t="str">
        <f>_xlfn.IFNA(_xlfn.IFNA(VLOOKUP(E140,'punti di fornitura'!E:K,1,0),VLOOKUP(E140,'punti di fornitura'!B:K,1,0)),"NON TROVATO")</f>
        <v>NON TROVATO</v>
      </c>
      <c r="L140" s="10" t="str">
        <f>_xlfn.IFNA(_xlfn.IFNA(VLOOKUP(E140,'punti di fornitura'!E:K,7,0),VLOOKUP(E140,'punti di fornitura'!B:K,10,0)),"NON TROVATO")</f>
        <v>NON TROVATO</v>
      </c>
    </row>
    <row r="141" spans="1:12" x14ac:dyDescent="0.25">
      <c r="A141" s="8">
        <v>90</v>
      </c>
      <c r="B141" s="1">
        <v>3004023409</v>
      </c>
      <c r="C141" s="9" t="s">
        <v>7336</v>
      </c>
      <c r="D141" s="1">
        <v>94008040365</v>
      </c>
      <c r="E141" s="1">
        <v>3004023409</v>
      </c>
      <c r="F141" s="1" t="s">
        <v>7251</v>
      </c>
      <c r="G141" s="1" t="s">
        <v>7252</v>
      </c>
      <c r="H141" s="11" t="s">
        <v>1022</v>
      </c>
      <c r="I141" s="8" t="str">
        <f>_xlfn.IFNA(_xlfn.IFNA(VLOOKUP(E141,'punti di fornitura'!E:P,12,0),VLOOKUP(E141,'punti di fornitura'!B:P,15,0)),"NON TROVATO")</f>
        <v>NON TROVATO</v>
      </c>
      <c r="J141" s="9" t="str">
        <f>_xlfn.IFNA(_xlfn.IFNA(VLOOKUP(E141,'punti di fornitura'!E:K,4,0),VLOOKUP(E141,'punti di fornitura'!B:K,7,0)),"NON TROVATO")</f>
        <v>NON TROVATO</v>
      </c>
      <c r="K141" s="9" t="str">
        <f>_xlfn.IFNA(_xlfn.IFNA(VLOOKUP(E141,'punti di fornitura'!E:K,1,0),VLOOKUP(E141,'punti di fornitura'!B:K,1,0)),"NON TROVATO")</f>
        <v>NON TROVATO</v>
      </c>
      <c r="L141" s="10" t="str">
        <f>_xlfn.IFNA(_xlfn.IFNA(VLOOKUP(E141,'punti di fornitura'!E:K,7,0),VLOOKUP(E141,'punti di fornitura'!B:K,10,0)),"NON TROVATO")</f>
        <v>NON TROVATO</v>
      </c>
    </row>
    <row r="142" spans="1:12" x14ac:dyDescent="0.25">
      <c r="A142" s="8">
        <v>90</v>
      </c>
      <c r="B142" s="1">
        <v>3004023408</v>
      </c>
      <c r="C142" s="9" t="s">
        <v>7336</v>
      </c>
      <c r="D142" s="1">
        <v>94008040365</v>
      </c>
      <c r="E142" s="1">
        <v>3004023408</v>
      </c>
      <c r="F142" s="1" t="s">
        <v>7251</v>
      </c>
      <c r="G142" s="1" t="s">
        <v>7252</v>
      </c>
      <c r="H142" s="11" t="s">
        <v>1022</v>
      </c>
      <c r="I142" s="8" t="str">
        <f>_xlfn.IFNA(_xlfn.IFNA(VLOOKUP(E142,'punti di fornitura'!E:P,12,0),VLOOKUP(E142,'punti di fornitura'!B:P,15,0)),"NON TROVATO")</f>
        <v>NON TROVATO</v>
      </c>
      <c r="J142" s="9" t="str">
        <f>_xlfn.IFNA(_xlfn.IFNA(VLOOKUP(E142,'punti di fornitura'!E:K,4,0),VLOOKUP(E142,'punti di fornitura'!B:K,7,0)),"NON TROVATO")</f>
        <v>NON TROVATO</v>
      </c>
      <c r="K142" s="9" t="str">
        <f>_xlfn.IFNA(_xlfn.IFNA(VLOOKUP(E142,'punti di fornitura'!E:K,1,0),VLOOKUP(E142,'punti di fornitura'!B:K,1,0)),"NON TROVATO")</f>
        <v>NON TROVATO</v>
      </c>
      <c r="L142" s="10" t="str">
        <f>_xlfn.IFNA(_xlfn.IFNA(VLOOKUP(E142,'punti di fornitura'!E:K,7,0),VLOOKUP(E142,'punti di fornitura'!B:K,10,0)),"NON TROVATO")</f>
        <v>NON TROVATO</v>
      </c>
    </row>
    <row r="143" spans="1:12" x14ac:dyDescent="0.25">
      <c r="A143" s="8">
        <v>90</v>
      </c>
      <c r="B143" s="1">
        <v>3004023407</v>
      </c>
      <c r="C143" s="9" t="s">
        <v>7336</v>
      </c>
      <c r="D143" s="1">
        <v>94008040365</v>
      </c>
      <c r="E143" s="1">
        <v>3004023407</v>
      </c>
      <c r="F143" s="1" t="s">
        <v>7251</v>
      </c>
      <c r="G143" s="1" t="s">
        <v>7252</v>
      </c>
      <c r="H143" s="11" t="s">
        <v>1022</v>
      </c>
      <c r="I143" s="8" t="str">
        <f>_xlfn.IFNA(_xlfn.IFNA(VLOOKUP(E143,'punti di fornitura'!E:P,12,0),VLOOKUP(E143,'punti di fornitura'!B:P,15,0)),"NON TROVATO")</f>
        <v>NON TROVATO</v>
      </c>
      <c r="J143" s="9" t="str">
        <f>_xlfn.IFNA(_xlfn.IFNA(VLOOKUP(E143,'punti di fornitura'!E:K,4,0),VLOOKUP(E143,'punti di fornitura'!B:K,7,0)),"NON TROVATO")</f>
        <v>NON TROVATO</v>
      </c>
      <c r="K143" s="9" t="str">
        <f>_xlfn.IFNA(_xlfn.IFNA(VLOOKUP(E143,'punti di fornitura'!E:K,1,0),VLOOKUP(E143,'punti di fornitura'!B:K,1,0)),"NON TROVATO")</f>
        <v>NON TROVATO</v>
      </c>
      <c r="L143" s="10" t="str">
        <f>_xlfn.IFNA(_xlfn.IFNA(VLOOKUP(E143,'punti di fornitura'!E:K,7,0),VLOOKUP(E143,'punti di fornitura'!B:K,10,0)),"NON TROVATO")</f>
        <v>NON TROVATO</v>
      </c>
    </row>
    <row r="144" spans="1:12" x14ac:dyDescent="0.25">
      <c r="A144" s="8">
        <v>91</v>
      </c>
      <c r="B144" s="1" t="s">
        <v>4288</v>
      </c>
      <c r="C144" s="9" t="s">
        <v>7455</v>
      </c>
      <c r="D144" s="1">
        <v>94012830363</v>
      </c>
      <c r="E144" s="1" t="s">
        <v>4288</v>
      </c>
      <c r="F144" s="1" t="s">
        <v>7255</v>
      </c>
      <c r="G144" s="1" t="s">
        <v>7252</v>
      </c>
      <c r="H144" s="11" t="s">
        <v>4014</v>
      </c>
      <c r="I144" s="8">
        <f>_xlfn.IFNA(_xlfn.IFNA(VLOOKUP(E144,'punti di fornitura'!E:P,12,0),VLOOKUP(E144,'punti di fornitura'!B:P,15,0)),"NON TROVATO")</f>
        <v>94012830363</v>
      </c>
      <c r="J144" s="9" t="str">
        <f>_xlfn.IFNA(_xlfn.IFNA(VLOOKUP(E144,'punti di fornitura'!E:K,4,0),VLOOKUP(E144,'punti di fornitura'!B:K,7,0)),"NON TROVATO")</f>
        <v>EE</v>
      </c>
      <c r="K144" s="9" t="str">
        <f>_xlfn.IFNA(_xlfn.IFNA(VLOOKUP(E144,'punti di fornitura'!E:K,1,0),VLOOKUP(E144,'punti di fornitura'!B:K,1,0)),"NON TROVATO")</f>
        <v>IT011E10100522</v>
      </c>
      <c r="L144" s="10" t="str">
        <f>_xlfn.IFNA(_xlfn.IFNA(VLOOKUP(E144,'punti di fornitura'!E:K,7,0),VLOOKUP(E144,'punti di fornitura'!B:K,10,0)),"NON TROVATO")</f>
        <v>CONDOMINIO P.ZZALE FRANCESCO TORTI 7</v>
      </c>
    </row>
    <row r="145" spans="1:12" x14ac:dyDescent="0.25">
      <c r="A145" s="8">
        <v>91</v>
      </c>
      <c r="B145" s="1">
        <v>3004072946</v>
      </c>
      <c r="C145" s="9" t="s">
        <v>7455</v>
      </c>
      <c r="D145" s="1">
        <v>94012830363</v>
      </c>
      <c r="E145" s="1">
        <v>3004072946</v>
      </c>
      <c r="F145" s="1" t="s">
        <v>7251</v>
      </c>
      <c r="G145" s="1" t="s">
        <v>7252</v>
      </c>
      <c r="H145" s="11" t="s">
        <v>1022</v>
      </c>
      <c r="I145" s="8">
        <f>_xlfn.IFNA(_xlfn.IFNA(VLOOKUP(E145,'punti di fornitura'!E:P,12,0),VLOOKUP(E145,'punti di fornitura'!B:P,15,0)),"NON TROVATO")</f>
        <v>94012830363</v>
      </c>
      <c r="J145" s="9" t="str">
        <f>_xlfn.IFNA(_xlfn.IFNA(VLOOKUP(E145,'punti di fornitura'!E:K,4,0),VLOOKUP(E145,'punti di fornitura'!B:K,7,0)),"NON TROVATO")</f>
        <v>ACQUA</v>
      </c>
      <c r="K145" s="9">
        <f>_xlfn.IFNA(_xlfn.IFNA(VLOOKUP(E145,'punti di fornitura'!E:K,1,0),VLOOKUP(E145,'punti di fornitura'!B:K,1,0)),"NON TROVATO")</f>
        <v>3004072946</v>
      </c>
      <c r="L145" s="10" t="str">
        <f>_xlfn.IFNA(_xlfn.IFNA(VLOOKUP(E145,'punti di fornitura'!E:K,7,0),VLOOKUP(E145,'punti di fornitura'!B:K,10,0)),"NON TROVATO")</f>
        <v>CONDOMINIO P.ZZALE FRANCESCO TORTI 7</v>
      </c>
    </row>
    <row r="146" spans="1:12" x14ac:dyDescent="0.25">
      <c r="A146" s="8">
        <v>92</v>
      </c>
      <c r="B146" s="1">
        <v>3081000936181</v>
      </c>
      <c r="C146" s="9" t="s">
        <v>7452</v>
      </c>
      <c r="D146" s="1">
        <v>80013340361</v>
      </c>
      <c r="E146" s="1">
        <v>3081000936181</v>
      </c>
      <c r="F146" s="1" t="s">
        <v>7272</v>
      </c>
      <c r="G146" s="1" t="s">
        <v>7252</v>
      </c>
      <c r="H146" s="11" t="s">
        <v>18</v>
      </c>
      <c r="I146" s="8">
        <f>_xlfn.IFNA(_xlfn.IFNA(VLOOKUP(E146,'punti di fornitura'!E:P,12,0),VLOOKUP(E146,'punti di fornitura'!B:P,15,0)),"NON TROVATO")</f>
        <v>80013340361</v>
      </c>
      <c r="J146" s="9" t="str">
        <f>_xlfn.IFNA(_xlfn.IFNA(VLOOKUP(E146,'punti di fornitura'!E:K,4,0),VLOOKUP(E146,'punti di fornitura'!B:K,7,0)),"NON TROVATO")</f>
        <v>GAS</v>
      </c>
      <c r="K146" s="9">
        <f>_xlfn.IFNA(_xlfn.IFNA(VLOOKUP(E146,'punti di fornitura'!E:K,1,0),VLOOKUP(E146,'punti di fornitura'!B:K,1,0)),"NON TROVATO")</f>
        <v>3081000936181</v>
      </c>
      <c r="L146" s="10" t="str">
        <f>_xlfn.IFNA(_xlfn.IFNA(VLOOKUP(E146,'punti di fornitura'!E:K,7,0),VLOOKUP(E146,'punti di fornitura'!B:K,10,0)),"NON TROVATO")</f>
        <v>CONDOMINIO  SPOTORNO 62</v>
      </c>
    </row>
    <row r="147" spans="1:12" x14ac:dyDescent="0.25">
      <c r="A147" s="8">
        <v>92</v>
      </c>
      <c r="B147" s="1" t="s">
        <v>4766</v>
      </c>
      <c r="C147" s="9" t="s">
        <v>7452</v>
      </c>
      <c r="D147" s="1">
        <v>80013340361</v>
      </c>
      <c r="E147" s="1" t="s">
        <v>4766</v>
      </c>
      <c r="F147" s="1" t="s">
        <v>7255</v>
      </c>
      <c r="G147" s="1" t="s">
        <v>7252</v>
      </c>
      <c r="H147" s="11" t="s">
        <v>4014</v>
      </c>
      <c r="I147" s="8">
        <f>_xlfn.IFNA(_xlfn.IFNA(VLOOKUP(E147,'punti di fornitura'!E:P,12,0),VLOOKUP(E147,'punti di fornitura'!B:P,15,0)),"NON TROVATO")</f>
        <v>80013340361</v>
      </c>
      <c r="J147" s="9" t="str">
        <f>_xlfn.IFNA(_xlfn.IFNA(VLOOKUP(E147,'punti di fornitura'!E:K,4,0),VLOOKUP(E147,'punti di fornitura'!B:K,7,0)),"NON TROVATO")</f>
        <v>EE</v>
      </c>
      <c r="K147" s="9" t="str">
        <f>_xlfn.IFNA(_xlfn.IFNA(VLOOKUP(E147,'punti di fornitura'!E:K,1,0),VLOOKUP(E147,'punti di fornitura'!B:K,1,0)),"NON TROVATO")</f>
        <v>IT011E10095282</v>
      </c>
      <c r="L147" s="10" t="str">
        <f>_xlfn.IFNA(_xlfn.IFNA(VLOOKUP(E147,'punti di fornitura'!E:K,7,0),VLOOKUP(E147,'punti di fornitura'!B:K,10,0)),"NON TROVATO")</f>
        <v>CONDOMINIO  SPOTORNO 62</v>
      </c>
    </row>
    <row r="148" spans="1:12" x14ac:dyDescent="0.25">
      <c r="A148" s="8">
        <v>92</v>
      </c>
      <c r="B148" s="1" t="s">
        <v>4157</v>
      </c>
      <c r="C148" s="9" t="s">
        <v>7452</v>
      </c>
      <c r="D148" s="1">
        <v>80013340361</v>
      </c>
      <c r="E148" s="1" t="s">
        <v>4157</v>
      </c>
      <c r="F148" s="1" t="s">
        <v>7255</v>
      </c>
      <c r="G148" s="1" t="s">
        <v>7252</v>
      </c>
      <c r="H148" s="11" t="s">
        <v>4014</v>
      </c>
      <c r="I148" s="8">
        <f>_xlfn.IFNA(_xlfn.IFNA(VLOOKUP(E148,'punti di fornitura'!E:P,12,0),VLOOKUP(E148,'punti di fornitura'!B:P,15,0)),"NON TROVATO")</f>
        <v>80013340361</v>
      </c>
      <c r="J148" s="9" t="str">
        <f>_xlfn.IFNA(_xlfn.IFNA(VLOOKUP(E148,'punti di fornitura'!E:K,4,0),VLOOKUP(E148,'punti di fornitura'!B:K,7,0)),"NON TROVATO")</f>
        <v>EE</v>
      </c>
      <c r="K148" s="9" t="str">
        <f>_xlfn.IFNA(_xlfn.IFNA(VLOOKUP(E148,'punti di fornitura'!E:K,1,0),VLOOKUP(E148,'punti di fornitura'!B:K,1,0)),"NON TROVATO")</f>
        <v>IT011E10095281</v>
      </c>
      <c r="L148" s="10" t="str">
        <f>_xlfn.IFNA(_xlfn.IFNA(VLOOKUP(E148,'punti di fornitura'!E:K,7,0),VLOOKUP(E148,'punti di fornitura'!B:K,10,0)),"NON TROVATO")</f>
        <v>CONDOMINIO  SPOTORNO 62</v>
      </c>
    </row>
    <row r="149" spans="1:12" x14ac:dyDescent="0.25">
      <c r="A149" s="8">
        <v>92</v>
      </c>
      <c r="B149" s="1">
        <v>3004027639</v>
      </c>
      <c r="C149" s="9" t="s">
        <v>7452</v>
      </c>
      <c r="D149" s="1">
        <v>80013340361</v>
      </c>
      <c r="E149" s="1">
        <v>3004027639</v>
      </c>
      <c r="F149" s="1" t="s">
        <v>7251</v>
      </c>
      <c r="G149" s="1" t="s">
        <v>7252</v>
      </c>
      <c r="H149" s="11" t="s">
        <v>1022</v>
      </c>
      <c r="I149" s="8">
        <f>_xlfn.IFNA(_xlfn.IFNA(VLOOKUP(E149,'punti di fornitura'!E:P,12,0),VLOOKUP(E149,'punti di fornitura'!B:P,15,0)),"NON TROVATO")</f>
        <v>80013340361</v>
      </c>
      <c r="J149" s="9" t="str">
        <f>_xlfn.IFNA(_xlfn.IFNA(VLOOKUP(E149,'punti di fornitura'!E:K,4,0),VLOOKUP(E149,'punti di fornitura'!B:K,7,0)),"NON TROVATO")</f>
        <v>ACQUA</v>
      </c>
      <c r="K149" s="9">
        <f>_xlfn.IFNA(_xlfn.IFNA(VLOOKUP(E149,'punti di fornitura'!E:K,1,0),VLOOKUP(E149,'punti di fornitura'!B:K,1,0)),"NON TROVATO")</f>
        <v>3004027639</v>
      </c>
      <c r="L149" s="10" t="str">
        <f>_xlfn.IFNA(_xlfn.IFNA(VLOOKUP(E149,'punti di fornitura'!E:K,7,0),VLOOKUP(E149,'punti di fornitura'!B:K,10,0)),"NON TROVATO")</f>
        <v>CONDOMINIO  SPOTORNO 62</v>
      </c>
    </row>
    <row r="150" spans="1:12" x14ac:dyDescent="0.25">
      <c r="A150" s="8">
        <v>92</v>
      </c>
      <c r="B150" s="1" t="s">
        <v>5274</v>
      </c>
      <c r="C150" s="9" t="s">
        <v>7452</v>
      </c>
      <c r="D150" s="1">
        <v>80013340361</v>
      </c>
      <c r="E150" s="1" t="s">
        <v>5274</v>
      </c>
      <c r="F150" s="1" t="s">
        <v>7255</v>
      </c>
      <c r="G150" s="1" t="s">
        <v>7252</v>
      </c>
      <c r="H150" s="11" t="s">
        <v>4014</v>
      </c>
      <c r="I150" s="8">
        <f>_xlfn.IFNA(_xlfn.IFNA(VLOOKUP(E150,'punti di fornitura'!E:P,12,0),VLOOKUP(E150,'punti di fornitura'!B:P,15,0)),"NON TROVATO")</f>
        <v>80013340361</v>
      </c>
      <c r="J150" s="9" t="str">
        <f>_xlfn.IFNA(_xlfn.IFNA(VLOOKUP(E150,'punti di fornitura'!E:K,4,0),VLOOKUP(E150,'punti di fornitura'!B:K,7,0)),"NON TROVATO")</f>
        <v>EE</v>
      </c>
      <c r="K150" s="9" t="str">
        <f>_xlfn.IFNA(_xlfn.IFNA(VLOOKUP(E150,'punti di fornitura'!E:K,1,0),VLOOKUP(E150,'punti di fornitura'!B:K,1,0)),"NON TROVATO")</f>
        <v>IT011E10104135</v>
      </c>
      <c r="L150" s="10" t="str">
        <f>_xlfn.IFNA(_xlfn.IFNA(VLOOKUP(E150,'punti di fornitura'!E:K,7,0),VLOOKUP(E150,'punti di fornitura'!B:K,10,0)),"NON TROVATO")</f>
        <v>CONDOMINIO VENTIMIGLIA 67</v>
      </c>
    </row>
    <row r="151" spans="1:12" x14ac:dyDescent="0.25">
      <c r="A151" s="8">
        <v>93</v>
      </c>
      <c r="B151" s="1">
        <v>3081000986825</v>
      </c>
      <c r="C151" s="9" t="s">
        <v>282</v>
      </c>
      <c r="D151" s="1">
        <v>80015330360</v>
      </c>
      <c r="E151" s="1">
        <v>3081000986825</v>
      </c>
      <c r="F151" s="1" t="s">
        <v>7272</v>
      </c>
      <c r="G151" s="1" t="s">
        <v>7252</v>
      </c>
      <c r="H151" s="11" t="s">
        <v>18</v>
      </c>
      <c r="I151" s="8">
        <f>_xlfn.IFNA(_xlfn.IFNA(VLOOKUP(E151,'punti di fornitura'!E:P,12,0),VLOOKUP(E151,'punti di fornitura'!B:P,15,0)),"NON TROVATO")</f>
        <v>80015330360</v>
      </c>
      <c r="J151" s="9" t="str">
        <f>_xlfn.IFNA(_xlfn.IFNA(VLOOKUP(E151,'punti di fornitura'!E:K,4,0),VLOOKUP(E151,'punti di fornitura'!B:K,7,0)),"NON TROVATO")</f>
        <v>GAS</v>
      </c>
      <c r="K151" s="9">
        <f>_xlfn.IFNA(_xlfn.IFNA(VLOOKUP(E151,'punti di fornitura'!E:K,1,0),VLOOKUP(E151,'punti di fornitura'!B:K,1,0)),"NON TROVATO")</f>
        <v>3081000986825</v>
      </c>
      <c r="L151" s="10" t="str">
        <f>_xlfn.IFNA(_xlfn.IFNA(VLOOKUP(E151,'punti di fornitura'!E:K,7,0),VLOOKUP(E151,'punti di fornitura'!B:K,10,0)),"NON TROVATO")</f>
        <v>EX GESCAL</v>
      </c>
    </row>
    <row r="152" spans="1:12" x14ac:dyDescent="0.25">
      <c r="A152" s="8">
        <v>93</v>
      </c>
      <c r="B152" s="1" t="s">
        <v>5800</v>
      </c>
      <c r="C152" s="9" t="s">
        <v>282</v>
      </c>
      <c r="D152" s="1">
        <v>80015330360</v>
      </c>
      <c r="E152" s="1" t="s">
        <v>5800</v>
      </c>
      <c r="F152" s="1" t="s">
        <v>7255</v>
      </c>
      <c r="G152" s="1" t="s">
        <v>7252</v>
      </c>
      <c r="H152" s="11" t="s">
        <v>4014</v>
      </c>
      <c r="I152" s="8">
        <f>_xlfn.IFNA(_xlfn.IFNA(VLOOKUP(E152,'punti di fornitura'!E:P,12,0),VLOOKUP(E152,'punti di fornitura'!B:P,15,0)),"NON TROVATO")</f>
        <v>80015330360</v>
      </c>
      <c r="J152" s="9" t="str">
        <f>_xlfn.IFNA(_xlfn.IFNA(VLOOKUP(E152,'punti di fornitura'!E:K,4,0),VLOOKUP(E152,'punti di fornitura'!B:K,7,0)),"NON TROVATO")</f>
        <v>EE</v>
      </c>
      <c r="K152" s="9" t="str">
        <f>_xlfn.IFNA(_xlfn.IFNA(VLOOKUP(E152,'punti di fornitura'!E:K,1,0),VLOOKUP(E152,'punti di fornitura'!B:K,1,0)),"NON TROVATO")</f>
        <v>IT011E10065046</v>
      </c>
      <c r="L152" s="10" t="str">
        <f>_xlfn.IFNA(_xlfn.IFNA(VLOOKUP(E152,'punti di fornitura'!E:K,7,0),VLOOKUP(E152,'punti di fornitura'!B:K,10,0)),"NON TROVATO")</f>
        <v>EX GESCAL</v>
      </c>
    </row>
    <row r="153" spans="1:12" x14ac:dyDescent="0.25">
      <c r="A153" s="8">
        <v>93</v>
      </c>
      <c r="B153" s="1" t="s">
        <v>6310</v>
      </c>
      <c r="C153" s="9" t="s">
        <v>282</v>
      </c>
      <c r="D153" s="1">
        <v>80015330360</v>
      </c>
      <c r="E153" s="1" t="s">
        <v>6310</v>
      </c>
      <c r="F153" s="1" t="s">
        <v>7255</v>
      </c>
      <c r="G153" s="1" t="s">
        <v>7252</v>
      </c>
      <c r="H153" s="11" t="s">
        <v>4014</v>
      </c>
      <c r="I153" s="8">
        <f>_xlfn.IFNA(_xlfn.IFNA(VLOOKUP(E153,'punti di fornitura'!E:P,12,0),VLOOKUP(E153,'punti di fornitura'!B:P,15,0)),"NON TROVATO")</f>
        <v>80015330360</v>
      </c>
      <c r="J153" s="9" t="str">
        <f>_xlfn.IFNA(_xlfn.IFNA(VLOOKUP(E153,'punti di fornitura'!E:K,4,0),VLOOKUP(E153,'punti di fornitura'!B:K,7,0)),"NON TROVATO")</f>
        <v>EE</v>
      </c>
      <c r="K153" s="9" t="str">
        <f>_xlfn.IFNA(_xlfn.IFNA(VLOOKUP(E153,'punti di fornitura'!E:K,1,0),VLOOKUP(E153,'punti di fornitura'!B:K,1,0)),"NON TROVATO")</f>
        <v>IT011E10065141</v>
      </c>
      <c r="L153" s="10" t="str">
        <f>_xlfn.IFNA(_xlfn.IFNA(VLOOKUP(E153,'punti di fornitura'!E:K,7,0),VLOOKUP(E153,'punti di fornitura'!B:K,10,0)),"NON TROVATO")</f>
        <v>EX GESCAL</v>
      </c>
    </row>
    <row r="154" spans="1:12" x14ac:dyDescent="0.25">
      <c r="A154" s="8">
        <v>93</v>
      </c>
      <c r="B154" s="1" t="s">
        <v>5372</v>
      </c>
      <c r="C154" s="9" t="s">
        <v>282</v>
      </c>
      <c r="D154" s="1">
        <v>80015330360</v>
      </c>
      <c r="E154" s="1" t="s">
        <v>5372</v>
      </c>
      <c r="F154" s="1" t="s">
        <v>7255</v>
      </c>
      <c r="G154" s="1" t="s">
        <v>7252</v>
      </c>
      <c r="H154" s="11" t="s">
        <v>4014</v>
      </c>
      <c r="I154" s="8">
        <f>_xlfn.IFNA(_xlfn.IFNA(VLOOKUP(E154,'punti di fornitura'!E:P,12,0),VLOOKUP(E154,'punti di fornitura'!B:P,15,0)),"NON TROVATO")</f>
        <v>80015330360</v>
      </c>
      <c r="J154" s="9" t="str">
        <f>_xlfn.IFNA(_xlfn.IFNA(VLOOKUP(E154,'punti di fornitura'!E:K,4,0),VLOOKUP(E154,'punti di fornitura'!B:K,7,0)),"NON TROVATO")</f>
        <v>EE</v>
      </c>
      <c r="K154" s="9" t="str">
        <f>_xlfn.IFNA(_xlfn.IFNA(VLOOKUP(E154,'punti di fornitura'!E:K,1,0),VLOOKUP(E154,'punti di fornitura'!B:K,1,0)),"NON TROVATO")</f>
        <v>IT011E10065095</v>
      </c>
      <c r="L154" s="10" t="str">
        <f>_xlfn.IFNA(_xlfn.IFNA(VLOOKUP(E154,'punti di fornitura'!E:K,7,0),VLOOKUP(E154,'punti di fornitura'!B:K,10,0)),"NON TROVATO")</f>
        <v>EX GESCAL</v>
      </c>
    </row>
    <row r="155" spans="1:12" x14ac:dyDescent="0.25">
      <c r="A155" s="8">
        <v>93</v>
      </c>
      <c r="B155" s="1" t="s">
        <v>4762</v>
      </c>
      <c r="C155" s="9" t="s">
        <v>282</v>
      </c>
      <c r="D155" s="1">
        <v>80015330360</v>
      </c>
      <c r="E155" s="1" t="s">
        <v>4762</v>
      </c>
      <c r="F155" s="1" t="s">
        <v>7255</v>
      </c>
      <c r="G155" s="1" t="s">
        <v>7252</v>
      </c>
      <c r="H155" s="11" t="s">
        <v>4014</v>
      </c>
      <c r="I155" s="8">
        <f>_xlfn.IFNA(_xlfn.IFNA(VLOOKUP(E155,'punti di fornitura'!E:P,12,0),VLOOKUP(E155,'punti di fornitura'!B:P,15,0)),"NON TROVATO")</f>
        <v>80015330360</v>
      </c>
      <c r="J155" s="9" t="str">
        <f>_xlfn.IFNA(_xlfn.IFNA(VLOOKUP(E155,'punti di fornitura'!E:K,4,0),VLOOKUP(E155,'punti di fornitura'!B:K,7,0)),"NON TROVATO")</f>
        <v>EE</v>
      </c>
      <c r="K155" s="9" t="str">
        <f>_xlfn.IFNA(_xlfn.IFNA(VLOOKUP(E155,'punti di fornitura'!E:K,1,0),VLOOKUP(E155,'punti di fornitura'!B:K,1,0)),"NON TROVATO")</f>
        <v>IT011E10065132</v>
      </c>
      <c r="L155" s="10" t="str">
        <f>_xlfn.IFNA(_xlfn.IFNA(VLOOKUP(E155,'punti di fornitura'!E:K,7,0),VLOOKUP(E155,'punti di fornitura'!B:K,10,0)),"NON TROVATO")</f>
        <v>EX GESCAL</v>
      </c>
    </row>
    <row r="156" spans="1:12" x14ac:dyDescent="0.25">
      <c r="A156" s="8">
        <v>93</v>
      </c>
      <c r="B156" s="1" t="s">
        <v>5797</v>
      </c>
      <c r="C156" s="9" t="s">
        <v>282</v>
      </c>
      <c r="D156" s="1">
        <v>80015330360</v>
      </c>
      <c r="E156" s="1" t="s">
        <v>5797</v>
      </c>
      <c r="F156" s="1" t="s">
        <v>7255</v>
      </c>
      <c r="G156" s="1" t="s">
        <v>7252</v>
      </c>
      <c r="H156" s="11" t="s">
        <v>4014</v>
      </c>
      <c r="I156" s="8">
        <f>_xlfn.IFNA(_xlfn.IFNA(VLOOKUP(E156,'punti di fornitura'!E:P,12,0),VLOOKUP(E156,'punti di fornitura'!B:P,15,0)),"NON TROVATO")</f>
        <v>80015330360</v>
      </c>
      <c r="J156" s="9" t="str">
        <f>_xlfn.IFNA(_xlfn.IFNA(VLOOKUP(E156,'punti di fornitura'!E:K,4,0),VLOOKUP(E156,'punti di fornitura'!B:K,7,0)),"NON TROVATO")</f>
        <v>EE</v>
      </c>
      <c r="K156" s="9" t="str">
        <f>_xlfn.IFNA(_xlfn.IFNA(VLOOKUP(E156,'punti di fornitura'!E:K,1,0),VLOOKUP(E156,'punti di fornitura'!B:K,1,0)),"NON TROVATO")</f>
        <v>IT011E10065131</v>
      </c>
      <c r="L156" s="10" t="str">
        <f>_xlfn.IFNA(_xlfn.IFNA(VLOOKUP(E156,'punti di fornitura'!E:K,7,0),VLOOKUP(E156,'punti di fornitura'!B:K,10,0)),"NON TROVATO")</f>
        <v>EX GESCAL</v>
      </c>
    </row>
    <row r="157" spans="1:12" x14ac:dyDescent="0.25">
      <c r="A157" s="8">
        <v>93</v>
      </c>
      <c r="B157" s="1" t="s">
        <v>4909</v>
      </c>
      <c r="C157" s="9" t="s">
        <v>282</v>
      </c>
      <c r="D157" s="1">
        <v>80015330360</v>
      </c>
      <c r="E157" s="1" t="s">
        <v>4909</v>
      </c>
      <c r="F157" s="1" t="s">
        <v>7255</v>
      </c>
      <c r="G157" s="1" t="s">
        <v>7252</v>
      </c>
      <c r="H157" s="11" t="s">
        <v>4014</v>
      </c>
      <c r="I157" s="8">
        <f>_xlfn.IFNA(_xlfn.IFNA(VLOOKUP(E157,'punti di fornitura'!E:P,12,0),VLOOKUP(E157,'punti di fornitura'!B:P,15,0)),"NON TROVATO")</f>
        <v>80015330360</v>
      </c>
      <c r="J157" s="9" t="str">
        <f>_xlfn.IFNA(_xlfn.IFNA(VLOOKUP(E157,'punti di fornitura'!E:K,4,0),VLOOKUP(E157,'punti di fornitura'!B:K,7,0)),"NON TROVATO")</f>
        <v>EE</v>
      </c>
      <c r="K157" s="9" t="str">
        <f>_xlfn.IFNA(_xlfn.IFNA(VLOOKUP(E157,'punti di fornitura'!E:K,1,0),VLOOKUP(E157,'punti di fornitura'!B:K,1,0)),"NON TROVATO")</f>
        <v>IT011E10065122</v>
      </c>
      <c r="L157" s="10" t="str">
        <f>_xlfn.IFNA(_xlfn.IFNA(VLOOKUP(E157,'punti di fornitura'!E:K,7,0),VLOOKUP(E157,'punti di fornitura'!B:K,10,0)),"NON TROVATO")</f>
        <v>EX GESCAL</v>
      </c>
    </row>
    <row r="158" spans="1:12" x14ac:dyDescent="0.25">
      <c r="A158" s="8">
        <v>93</v>
      </c>
      <c r="B158" s="1" t="s">
        <v>5743</v>
      </c>
      <c r="C158" s="9" t="s">
        <v>282</v>
      </c>
      <c r="D158" s="1">
        <v>80015330360</v>
      </c>
      <c r="E158" s="1" t="s">
        <v>5743</v>
      </c>
      <c r="F158" s="1" t="s">
        <v>7255</v>
      </c>
      <c r="G158" s="1" t="s">
        <v>7252</v>
      </c>
      <c r="H158" s="11" t="s">
        <v>4014</v>
      </c>
      <c r="I158" s="8">
        <f>_xlfn.IFNA(_xlfn.IFNA(VLOOKUP(E158,'punti di fornitura'!E:P,12,0),VLOOKUP(E158,'punti di fornitura'!B:P,15,0)),"NON TROVATO")</f>
        <v>80015330360</v>
      </c>
      <c r="J158" s="9" t="str">
        <f>_xlfn.IFNA(_xlfn.IFNA(VLOOKUP(E158,'punti di fornitura'!E:K,4,0),VLOOKUP(E158,'punti di fornitura'!B:K,7,0)),"NON TROVATO")</f>
        <v>EE</v>
      </c>
      <c r="K158" s="9" t="str">
        <f>_xlfn.IFNA(_xlfn.IFNA(VLOOKUP(E158,'punti di fornitura'!E:K,1,0),VLOOKUP(E158,'punti di fornitura'!B:K,1,0)),"NON TROVATO")</f>
        <v>IT011E10065113</v>
      </c>
      <c r="L158" s="10" t="str">
        <f>_xlfn.IFNA(_xlfn.IFNA(VLOOKUP(E158,'punti di fornitura'!E:K,7,0),VLOOKUP(E158,'punti di fornitura'!B:K,10,0)),"NON TROVATO")</f>
        <v>EX GESCAL</v>
      </c>
    </row>
    <row r="159" spans="1:12" x14ac:dyDescent="0.25">
      <c r="A159" s="8">
        <v>93</v>
      </c>
      <c r="B159" s="1" t="s">
        <v>6354</v>
      </c>
      <c r="C159" s="9" t="s">
        <v>282</v>
      </c>
      <c r="D159" s="1">
        <v>80015330360</v>
      </c>
      <c r="E159" s="1" t="s">
        <v>6354</v>
      </c>
      <c r="F159" s="1" t="s">
        <v>7255</v>
      </c>
      <c r="G159" s="1" t="s">
        <v>7252</v>
      </c>
      <c r="H159" s="11" t="s">
        <v>4014</v>
      </c>
      <c r="I159" s="8">
        <f>_xlfn.IFNA(_xlfn.IFNA(VLOOKUP(E159,'punti di fornitura'!E:P,12,0),VLOOKUP(E159,'punti di fornitura'!B:P,15,0)),"NON TROVATO")</f>
        <v>80015330360</v>
      </c>
      <c r="J159" s="9" t="str">
        <f>_xlfn.IFNA(_xlfn.IFNA(VLOOKUP(E159,'punti di fornitura'!E:K,4,0),VLOOKUP(E159,'punti di fornitura'!B:K,7,0)),"NON TROVATO")</f>
        <v>EE</v>
      </c>
      <c r="K159" s="9" t="str">
        <f>_xlfn.IFNA(_xlfn.IFNA(VLOOKUP(E159,'punti di fornitura'!E:K,1,0),VLOOKUP(E159,'punti di fornitura'!B:K,1,0)),"NON TROVATO")</f>
        <v>IT011E10065104</v>
      </c>
      <c r="L159" s="10" t="str">
        <f>_xlfn.IFNA(_xlfn.IFNA(VLOOKUP(E159,'punti di fornitura'!E:K,7,0),VLOOKUP(E159,'punti di fornitura'!B:K,10,0)),"NON TROVATO")</f>
        <v>EX GESCAL</v>
      </c>
    </row>
    <row r="160" spans="1:12" x14ac:dyDescent="0.25">
      <c r="A160" s="8">
        <v>93</v>
      </c>
      <c r="B160" s="1" t="s">
        <v>4906</v>
      </c>
      <c r="C160" s="9" t="s">
        <v>282</v>
      </c>
      <c r="D160" s="1">
        <v>80015330360</v>
      </c>
      <c r="E160" s="1" t="s">
        <v>4906</v>
      </c>
      <c r="F160" s="1" t="s">
        <v>7255</v>
      </c>
      <c r="G160" s="1" t="s">
        <v>7252</v>
      </c>
      <c r="H160" s="11" t="s">
        <v>4014</v>
      </c>
      <c r="I160" s="8">
        <f>_xlfn.IFNA(_xlfn.IFNA(VLOOKUP(E160,'punti di fornitura'!E:P,12,0),VLOOKUP(E160,'punti di fornitura'!B:P,15,0)),"NON TROVATO")</f>
        <v>80015330360</v>
      </c>
      <c r="J160" s="9" t="str">
        <f>_xlfn.IFNA(_xlfn.IFNA(VLOOKUP(E160,'punti di fornitura'!E:K,4,0),VLOOKUP(E160,'punti di fornitura'!B:K,7,0)),"NON TROVATO")</f>
        <v>EE</v>
      </c>
      <c r="K160" s="9" t="str">
        <f>_xlfn.IFNA(_xlfn.IFNA(VLOOKUP(E160,'punti di fornitura'!E:K,1,0),VLOOKUP(E160,'punti di fornitura'!B:K,1,0)),"NON TROVATO")</f>
        <v>IT011E10065094</v>
      </c>
      <c r="L160" s="10" t="str">
        <f>_xlfn.IFNA(_xlfn.IFNA(VLOOKUP(E160,'punti di fornitura'!E:K,7,0),VLOOKUP(E160,'punti di fornitura'!B:K,10,0)),"NON TROVATO")</f>
        <v>EX GESCAL</v>
      </c>
    </row>
    <row r="161" spans="1:12" x14ac:dyDescent="0.25">
      <c r="A161" s="8">
        <v>93</v>
      </c>
      <c r="B161" s="1">
        <v>3004353181</v>
      </c>
      <c r="C161" s="9" t="s">
        <v>282</v>
      </c>
      <c r="D161" s="1">
        <v>80015330360</v>
      </c>
      <c r="E161" s="1">
        <v>3004353181</v>
      </c>
      <c r="F161" s="1" t="s">
        <v>7251</v>
      </c>
      <c r="G161" s="1" t="s">
        <v>7252</v>
      </c>
      <c r="H161" s="11" t="s">
        <v>1022</v>
      </c>
      <c r="I161" s="8" t="str">
        <f>_xlfn.IFNA(_xlfn.IFNA(VLOOKUP(E161,'punti di fornitura'!E:P,12,0),VLOOKUP(E161,'punti di fornitura'!B:P,15,0)),"NON TROVATO")</f>
        <v>NON TROVATO</v>
      </c>
      <c r="J161" s="9" t="str">
        <f>_xlfn.IFNA(_xlfn.IFNA(VLOOKUP(E161,'punti di fornitura'!E:K,4,0),VLOOKUP(E161,'punti di fornitura'!B:K,7,0)),"NON TROVATO")</f>
        <v>NON TROVATO</v>
      </c>
      <c r="K161" s="9" t="str">
        <f>_xlfn.IFNA(_xlfn.IFNA(VLOOKUP(E161,'punti di fornitura'!E:K,1,0),VLOOKUP(E161,'punti di fornitura'!B:K,1,0)),"NON TROVATO")</f>
        <v>NON TROVATO</v>
      </c>
      <c r="L161" s="10" t="str">
        <f>_xlfn.IFNA(_xlfn.IFNA(VLOOKUP(E161,'punti di fornitura'!E:K,7,0),VLOOKUP(E161,'punti di fornitura'!B:K,10,0)),"NON TROVATO")</f>
        <v>NON TROVATO</v>
      </c>
    </row>
    <row r="162" spans="1:12" x14ac:dyDescent="0.25">
      <c r="A162" s="8">
        <v>93</v>
      </c>
      <c r="B162" s="1">
        <v>3004353177</v>
      </c>
      <c r="C162" s="9" t="s">
        <v>282</v>
      </c>
      <c r="D162" s="1">
        <v>80015330360</v>
      </c>
      <c r="E162" s="1">
        <v>3004353177</v>
      </c>
      <c r="F162" s="1" t="s">
        <v>7251</v>
      </c>
      <c r="G162" s="1" t="s">
        <v>7252</v>
      </c>
      <c r="H162" s="11" t="s">
        <v>1022</v>
      </c>
      <c r="I162" s="8" t="str">
        <f>_xlfn.IFNA(_xlfn.IFNA(VLOOKUP(E162,'punti di fornitura'!E:P,12,0),VLOOKUP(E162,'punti di fornitura'!B:P,15,0)),"NON TROVATO")</f>
        <v>NON TROVATO</v>
      </c>
      <c r="J162" s="9" t="str">
        <f>_xlfn.IFNA(_xlfn.IFNA(VLOOKUP(E162,'punti di fornitura'!E:K,4,0),VLOOKUP(E162,'punti di fornitura'!B:K,7,0)),"NON TROVATO")</f>
        <v>NON TROVATO</v>
      </c>
      <c r="K162" s="9" t="str">
        <f>_xlfn.IFNA(_xlfn.IFNA(VLOOKUP(E162,'punti di fornitura'!E:K,1,0),VLOOKUP(E162,'punti di fornitura'!B:K,1,0)),"NON TROVATO")</f>
        <v>NON TROVATO</v>
      </c>
      <c r="L162" s="10" t="str">
        <f>_xlfn.IFNA(_xlfn.IFNA(VLOOKUP(E162,'punti di fornitura'!E:K,7,0),VLOOKUP(E162,'punti di fornitura'!B:K,10,0)),"NON TROVATO")</f>
        <v>NON TROVATO</v>
      </c>
    </row>
    <row r="163" spans="1:12" x14ac:dyDescent="0.25">
      <c r="A163" s="8">
        <v>93</v>
      </c>
      <c r="B163" s="1" t="s">
        <v>6323</v>
      </c>
      <c r="C163" s="9" t="s">
        <v>282</v>
      </c>
      <c r="D163" s="1">
        <v>80015330360</v>
      </c>
      <c r="E163" s="1" t="s">
        <v>6323</v>
      </c>
      <c r="F163" s="1" t="s">
        <v>7255</v>
      </c>
      <c r="G163" s="1" t="s">
        <v>7252</v>
      </c>
      <c r="H163" s="11" t="s">
        <v>4014</v>
      </c>
      <c r="I163" s="8">
        <f>_xlfn.IFNA(_xlfn.IFNA(VLOOKUP(E163,'punti di fornitura'!E:P,12,0),VLOOKUP(E163,'punti di fornitura'!B:P,15,0)),"NON TROVATO")</f>
        <v>80015330360</v>
      </c>
      <c r="J163" s="9" t="str">
        <f>_xlfn.IFNA(_xlfn.IFNA(VLOOKUP(E163,'punti di fornitura'!E:K,4,0),VLOOKUP(E163,'punti di fornitura'!B:K,7,0)),"NON TROVATO")</f>
        <v>EE</v>
      </c>
      <c r="K163" s="9" t="str">
        <f>_xlfn.IFNA(_xlfn.IFNA(VLOOKUP(E163,'punti di fornitura'!E:K,1,0),VLOOKUP(E163,'punti di fornitura'!B:K,1,0)),"NON TROVATO")</f>
        <v>IT011E10065004</v>
      </c>
      <c r="L163" s="10" t="str">
        <f>_xlfn.IFNA(_xlfn.IFNA(VLOOKUP(E163,'punti di fornitura'!E:K,7,0),VLOOKUP(E163,'punti di fornitura'!B:K,10,0)),"NON TROVATO")</f>
        <v>EX GESCAL</v>
      </c>
    </row>
    <row r="164" spans="1:12" x14ac:dyDescent="0.25">
      <c r="A164" s="8">
        <v>93</v>
      </c>
      <c r="B164" s="1" t="s">
        <v>4558</v>
      </c>
      <c r="C164" s="9" t="s">
        <v>282</v>
      </c>
      <c r="D164" s="1">
        <v>80015330360</v>
      </c>
      <c r="E164" s="1" t="s">
        <v>4558</v>
      </c>
      <c r="F164" s="1" t="s">
        <v>7255</v>
      </c>
      <c r="G164" s="1" t="s">
        <v>7252</v>
      </c>
      <c r="H164" s="11" t="s">
        <v>4014</v>
      </c>
      <c r="I164" s="8">
        <f>_xlfn.IFNA(_xlfn.IFNA(VLOOKUP(E164,'punti di fornitura'!E:P,12,0),VLOOKUP(E164,'punti di fornitura'!B:P,15,0)),"NON TROVATO")</f>
        <v>80015330360</v>
      </c>
      <c r="J164" s="9" t="str">
        <f>_xlfn.IFNA(_xlfn.IFNA(VLOOKUP(E164,'punti di fornitura'!E:K,4,0),VLOOKUP(E164,'punti di fornitura'!B:K,7,0)),"NON TROVATO")</f>
        <v>EE</v>
      </c>
      <c r="K164" s="9" t="str">
        <f>_xlfn.IFNA(_xlfn.IFNA(VLOOKUP(E164,'punti di fornitura'!E:K,1,0),VLOOKUP(E164,'punti di fornitura'!B:K,1,0)),"NON TROVATO")</f>
        <v>IT011E10065044</v>
      </c>
      <c r="L164" s="10" t="str">
        <f>_xlfn.IFNA(_xlfn.IFNA(VLOOKUP(E164,'punti di fornitura'!E:K,7,0),VLOOKUP(E164,'punti di fornitura'!B:K,10,0)),"NON TROVATO")</f>
        <v>EX GESCAL</v>
      </c>
    </row>
    <row r="165" spans="1:12" x14ac:dyDescent="0.25">
      <c r="A165" s="8">
        <v>93</v>
      </c>
      <c r="B165" s="1" t="s">
        <v>6138</v>
      </c>
      <c r="C165" s="9" t="s">
        <v>282</v>
      </c>
      <c r="D165" s="1">
        <v>80015330360</v>
      </c>
      <c r="E165" s="1" t="s">
        <v>6138</v>
      </c>
      <c r="F165" s="1" t="s">
        <v>7255</v>
      </c>
      <c r="G165" s="1" t="s">
        <v>7252</v>
      </c>
      <c r="H165" s="11" t="s">
        <v>4014</v>
      </c>
      <c r="I165" s="8">
        <f>_xlfn.IFNA(_xlfn.IFNA(VLOOKUP(E165,'punti di fornitura'!E:P,12,0),VLOOKUP(E165,'punti di fornitura'!B:P,15,0)),"NON TROVATO")</f>
        <v>80015330360</v>
      </c>
      <c r="J165" s="9" t="str">
        <f>_xlfn.IFNA(_xlfn.IFNA(VLOOKUP(E165,'punti di fornitura'!E:K,4,0),VLOOKUP(E165,'punti di fornitura'!B:K,7,0)),"NON TROVATO")</f>
        <v>EE</v>
      </c>
      <c r="K165" s="9" t="str">
        <f>_xlfn.IFNA(_xlfn.IFNA(VLOOKUP(E165,'punti di fornitura'!E:K,1,0),VLOOKUP(E165,'punti di fornitura'!B:K,1,0)),"NON TROVATO")</f>
        <v>IT011E10065005</v>
      </c>
      <c r="L165" s="10" t="str">
        <f>_xlfn.IFNA(_xlfn.IFNA(VLOOKUP(E165,'punti di fornitura'!E:K,7,0),VLOOKUP(E165,'punti di fornitura'!B:K,10,0)),"NON TROVATO")</f>
        <v>EX GESCAL</v>
      </c>
    </row>
    <row r="166" spans="1:12" x14ac:dyDescent="0.25">
      <c r="A166" s="8">
        <v>93</v>
      </c>
      <c r="B166" s="1">
        <v>3081000986827</v>
      </c>
      <c r="C166" s="9" t="s">
        <v>282</v>
      </c>
      <c r="D166" s="1">
        <v>80015330360</v>
      </c>
      <c r="E166" s="1">
        <v>3081000986827</v>
      </c>
      <c r="F166" s="1" t="s">
        <v>7272</v>
      </c>
      <c r="G166" s="1" t="s">
        <v>7252</v>
      </c>
      <c r="H166" s="11" t="s">
        <v>18</v>
      </c>
      <c r="I166" s="8">
        <f>_xlfn.IFNA(_xlfn.IFNA(VLOOKUP(E166,'punti di fornitura'!E:P,12,0),VLOOKUP(E166,'punti di fornitura'!B:P,15,0)),"NON TROVATO")</f>
        <v>80015330360</v>
      </c>
      <c r="J166" s="9" t="str">
        <f>_xlfn.IFNA(_xlfn.IFNA(VLOOKUP(E166,'punti di fornitura'!E:K,4,0),VLOOKUP(E166,'punti di fornitura'!B:K,7,0)),"NON TROVATO")</f>
        <v>GAS</v>
      </c>
      <c r="K166" s="9">
        <f>_xlfn.IFNA(_xlfn.IFNA(VLOOKUP(E166,'punti di fornitura'!E:K,1,0),VLOOKUP(E166,'punti di fornitura'!B:K,1,0)),"NON TROVATO")</f>
        <v>3081000986827</v>
      </c>
      <c r="L166" s="10" t="str">
        <f>_xlfn.IFNA(_xlfn.IFNA(VLOOKUP(E166,'punti di fornitura'!E:K,7,0),VLOOKUP(E166,'punti di fornitura'!B:K,10,0)),"NON TROVATO")</f>
        <v>EX GESCAL</v>
      </c>
    </row>
    <row r="167" spans="1:12" x14ac:dyDescent="0.25">
      <c r="A167" s="8">
        <v>93</v>
      </c>
      <c r="B167" s="1">
        <v>3081001597693</v>
      </c>
      <c r="C167" s="9" t="s">
        <v>282</v>
      </c>
      <c r="D167" s="1">
        <v>80015330360</v>
      </c>
      <c r="E167" s="1">
        <v>3081001597693</v>
      </c>
      <c r="F167" s="1" t="s">
        <v>7272</v>
      </c>
      <c r="G167" s="1" t="s">
        <v>7252</v>
      </c>
      <c r="H167" s="11" t="s">
        <v>18</v>
      </c>
      <c r="I167" s="8">
        <f>_xlfn.IFNA(_xlfn.IFNA(VLOOKUP(E167,'punti di fornitura'!E:P,12,0),VLOOKUP(E167,'punti di fornitura'!B:P,15,0)),"NON TROVATO")</f>
        <v>80015330360</v>
      </c>
      <c r="J167" s="9" t="str">
        <f>_xlfn.IFNA(_xlfn.IFNA(VLOOKUP(E167,'punti di fornitura'!E:K,4,0),VLOOKUP(E167,'punti di fornitura'!B:K,7,0)),"NON TROVATO")</f>
        <v>GAS</v>
      </c>
      <c r="K167" s="9">
        <f>_xlfn.IFNA(_xlfn.IFNA(VLOOKUP(E167,'punti di fornitura'!E:K,1,0),VLOOKUP(E167,'punti di fornitura'!B:K,1,0)),"NON TROVATO")</f>
        <v>3081001597693</v>
      </c>
      <c r="L167" s="10" t="str">
        <f>_xlfn.IFNA(_xlfn.IFNA(VLOOKUP(E167,'punti di fornitura'!E:K,7,0),VLOOKUP(E167,'punti di fornitura'!B:K,10,0)),"NON TROVATO")</f>
        <v>EX GESCAL</v>
      </c>
    </row>
    <row r="168" spans="1:12" x14ac:dyDescent="0.25">
      <c r="A168" s="8">
        <v>97</v>
      </c>
      <c r="B168" s="1" t="s">
        <v>5375</v>
      </c>
      <c r="C168" s="9" t="s">
        <v>7639</v>
      </c>
      <c r="D168" s="1">
        <v>94008200365</v>
      </c>
      <c r="E168" s="1" t="s">
        <v>5375</v>
      </c>
      <c r="F168" s="1" t="s">
        <v>7255</v>
      </c>
      <c r="G168" s="1" t="s">
        <v>7252</v>
      </c>
      <c r="H168" s="11" t="s">
        <v>4014</v>
      </c>
      <c r="I168" s="8">
        <f>_xlfn.IFNA(_xlfn.IFNA(VLOOKUP(E168,'punti di fornitura'!E:P,12,0),VLOOKUP(E168,'punti di fornitura'!B:P,15,0)),"NON TROVATO")</f>
        <v>94008200365</v>
      </c>
      <c r="J168" s="9" t="str">
        <f>_xlfn.IFNA(_xlfn.IFNA(VLOOKUP(E168,'punti di fornitura'!E:K,4,0),VLOOKUP(E168,'punti di fornitura'!B:K,7,0)),"NON TROVATO")</f>
        <v>EE</v>
      </c>
      <c r="K168" s="9" t="str">
        <f>_xlfn.IFNA(_xlfn.IFNA(VLOOKUP(E168,'punti di fornitura'!E:K,1,0),VLOOKUP(E168,'punti di fornitura'!B:K,1,0)),"NON TROVATO")</f>
        <v>IT011E10099926</v>
      </c>
      <c r="L168" s="10" t="str">
        <f>_xlfn.IFNA(_xlfn.IFNA(VLOOKUP(E168,'punti di fornitura'!E:K,7,0),VLOOKUP(E168,'punti di fornitura'!B:K,10,0)),"NON TROVATO")</f>
        <v>CONDOMINIO NESCI</v>
      </c>
    </row>
    <row r="169" spans="1:12" x14ac:dyDescent="0.25">
      <c r="A169" s="8">
        <v>97</v>
      </c>
      <c r="B169" s="1" t="s">
        <v>5940</v>
      </c>
      <c r="C169" s="9" t="s">
        <v>7639</v>
      </c>
      <c r="D169" s="1">
        <v>94008200365</v>
      </c>
      <c r="E169" s="1" t="s">
        <v>5940</v>
      </c>
      <c r="F169" s="1" t="s">
        <v>7255</v>
      </c>
      <c r="G169" s="1" t="s">
        <v>7252</v>
      </c>
      <c r="H169" s="11" t="s">
        <v>4014</v>
      </c>
      <c r="I169" s="8">
        <f>_xlfn.IFNA(_xlfn.IFNA(VLOOKUP(E169,'punti di fornitura'!E:P,12,0),VLOOKUP(E169,'punti di fornitura'!B:P,15,0)),"NON TROVATO")</f>
        <v>94008200365</v>
      </c>
      <c r="J169" s="9" t="str">
        <f>_xlfn.IFNA(_xlfn.IFNA(VLOOKUP(E169,'punti di fornitura'!E:K,4,0),VLOOKUP(E169,'punti di fornitura'!B:K,7,0)),"NON TROVATO")</f>
        <v>EE</v>
      </c>
      <c r="K169" s="9" t="str">
        <f>_xlfn.IFNA(_xlfn.IFNA(VLOOKUP(E169,'punti di fornitura'!E:K,1,0),VLOOKUP(E169,'punti di fornitura'!B:K,1,0)),"NON TROVATO")</f>
        <v>IT011E10099925</v>
      </c>
      <c r="L169" s="10" t="str">
        <f>_xlfn.IFNA(_xlfn.IFNA(VLOOKUP(E169,'punti di fornitura'!E:K,7,0),VLOOKUP(E169,'punti di fornitura'!B:K,10,0)),"NON TROVATO")</f>
        <v>CONDOMINIO NESCI</v>
      </c>
    </row>
    <row r="170" spans="1:12" x14ac:dyDescent="0.25">
      <c r="A170" s="8">
        <v>97</v>
      </c>
      <c r="B170" s="1" t="s">
        <v>5803</v>
      </c>
      <c r="C170" s="9" t="s">
        <v>7639</v>
      </c>
      <c r="D170" s="1">
        <v>94008200365</v>
      </c>
      <c r="E170" s="1" t="s">
        <v>5803</v>
      </c>
      <c r="F170" s="1" t="s">
        <v>7255</v>
      </c>
      <c r="G170" s="1" t="s">
        <v>7252</v>
      </c>
      <c r="H170" s="11" t="s">
        <v>4014</v>
      </c>
      <c r="I170" s="8">
        <f>_xlfn.IFNA(_xlfn.IFNA(VLOOKUP(E170,'punti di fornitura'!E:P,12,0),VLOOKUP(E170,'punti di fornitura'!B:P,15,0)),"NON TROVATO")</f>
        <v>94008200365</v>
      </c>
      <c r="J170" s="9" t="str">
        <f>_xlfn.IFNA(_xlfn.IFNA(VLOOKUP(E170,'punti di fornitura'!E:K,4,0),VLOOKUP(E170,'punti di fornitura'!B:K,7,0)),"NON TROVATO")</f>
        <v>EE</v>
      </c>
      <c r="K170" s="9" t="str">
        <f>_xlfn.IFNA(_xlfn.IFNA(VLOOKUP(E170,'punti di fornitura'!E:K,1,0),VLOOKUP(E170,'punti di fornitura'!B:K,1,0)),"NON TROVATO")</f>
        <v>IT011E10099907</v>
      </c>
      <c r="L170" s="10" t="str">
        <f>_xlfn.IFNA(_xlfn.IFNA(VLOOKUP(E170,'punti di fornitura'!E:K,7,0),VLOOKUP(E170,'punti di fornitura'!B:K,10,0)),"NON TROVATO")</f>
        <v>CONDOMINIO NESCI</v>
      </c>
    </row>
    <row r="171" spans="1:12" x14ac:dyDescent="0.25">
      <c r="A171" s="8">
        <v>97</v>
      </c>
      <c r="B171" s="1" t="s">
        <v>5716</v>
      </c>
      <c r="C171" s="9" t="s">
        <v>7639</v>
      </c>
      <c r="D171" s="1">
        <v>94008200365</v>
      </c>
      <c r="E171" s="1" t="s">
        <v>5716</v>
      </c>
      <c r="F171" s="1" t="s">
        <v>7255</v>
      </c>
      <c r="G171" s="1" t="s">
        <v>7252</v>
      </c>
      <c r="H171" s="11" t="s">
        <v>4014</v>
      </c>
      <c r="I171" s="8">
        <f>_xlfn.IFNA(_xlfn.IFNA(VLOOKUP(E171,'punti di fornitura'!E:P,12,0),VLOOKUP(E171,'punti di fornitura'!B:P,15,0)),"NON TROVATO")</f>
        <v>94008200365</v>
      </c>
      <c r="J171" s="9" t="str">
        <f>_xlfn.IFNA(_xlfn.IFNA(VLOOKUP(E171,'punti di fornitura'!E:K,4,0),VLOOKUP(E171,'punti di fornitura'!B:K,7,0)),"NON TROVATO")</f>
        <v>EE</v>
      </c>
      <c r="K171" s="9" t="str">
        <f>_xlfn.IFNA(_xlfn.IFNA(VLOOKUP(E171,'punti di fornitura'!E:K,1,0),VLOOKUP(E171,'punti di fornitura'!B:K,1,0)),"NON TROVATO")</f>
        <v>IT011E10099876</v>
      </c>
      <c r="L171" s="10" t="str">
        <f>_xlfn.IFNA(_xlfn.IFNA(VLOOKUP(E171,'punti di fornitura'!E:K,7,0),VLOOKUP(E171,'punti di fornitura'!B:K,10,0)),"NON TROVATO")</f>
        <v>CONDOMINIO NESCI</v>
      </c>
    </row>
    <row r="172" spans="1:12" x14ac:dyDescent="0.25">
      <c r="A172" s="8">
        <v>97</v>
      </c>
      <c r="B172" s="1" t="s">
        <v>4994</v>
      </c>
      <c r="C172" s="9" t="s">
        <v>7639</v>
      </c>
      <c r="D172" s="1">
        <v>94008200365</v>
      </c>
      <c r="E172" s="1" t="s">
        <v>4994</v>
      </c>
      <c r="F172" s="1" t="s">
        <v>7255</v>
      </c>
      <c r="G172" s="1" t="s">
        <v>7252</v>
      </c>
      <c r="H172" s="11" t="s">
        <v>4014</v>
      </c>
      <c r="I172" s="8">
        <f>_xlfn.IFNA(_xlfn.IFNA(VLOOKUP(E172,'punti di fornitura'!E:P,12,0),VLOOKUP(E172,'punti di fornitura'!B:P,15,0)),"NON TROVATO")</f>
        <v>94008200365</v>
      </c>
      <c r="J172" s="9" t="str">
        <f>_xlfn.IFNA(_xlfn.IFNA(VLOOKUP(E172,'punti di fornitura'!E:K,4,0),VLOOKUP(E172,'punti di fornitura'!B:K,7,0)),"NON TROVATO")</f>
        <v>EE</v>
      </c>
      <c r="K172" s="9" t="str">
        <f>_xlfn.IFNA(_xlfn.IFNA(VLOOKUP(E172,'punti di fornitura'!E:K,1,0),VLOOKUP(E172,'punti di fornitura'!B:K,1,0)),"NON TROVATO")</f>
        <v>IT011E10099911</v>
      </c>
      <c r="L172" s="10" t="str">
        <f>_xlfn.IFNA(_xlfn.IFNA(VLOOKUP(E172,'punti di fornitura'!E:K,7,0),VLOOKUP(E172,'punti di fornitura'!B:K,10,0)),"NON TROVATO")</f>
        <v>CONDOMINIO NESCI</v>
      </c>
    </row>
    <row r="173" spans="1:12" x14ac:dyDescent="0.25">
      <c r="A173" s="8">
        <v>97</v>
      </c>
      <c r="B173" s="1" t="s">
        <v>6484</v>
      </c>
      <c r="C173" s="9" t="s">
        <v>7639</v>
      </c>
      <c r="D173" s="1">
        <v>94008200365</v>
      </c>
      <c r="E173" s="1" t="s">
        <v>6484</v>
      </c>
      <c r="F173" s="1" t="s">
        <v>7255</v>
      </c>
      <c r="G173" s="1" t="s">
        <v>7252</v>
      </c>
      <c r="H173" s="11" t="s">
        <v>4014</v>
      </c>
      <c r="I173" s="8">
        <f>_xlfn.IFNA(_xlfn.IFNA(VLOOKUP(E173,'punti di fornitura'!E:P,12,0),VLOOKUP(E173,'punti di fornitura'!B:P,15,0)),"NON TROVATO")</f>
        <v>94008200365</v>
      </c>
      <c r="J173" s="9" t="str">
        <f>_xlfn.IFNA(_xlfn.IFNA(VLOOKUP(E173,'punti di fornitura'!E:K,4,0),VLOOKUP(E173,'punti di fornitura'!B:K,7,0)),"NON TROVATO")</f>
        <v>EE</v>
      </c>
      <c r="K173" s="9" t="str">
        <f>_xlfn.IFNA(_xlfn.IFNA(VLOOKUP(E173,'punti di fornitura'!E:K,1,0),VLOOKUP(E173,'punti di fornitura'!B:K,1,0)),"NON TROVATO")</f>
        <v>IT011E10099897</v>
      </c>
      <c r="L173" s="10" t="str">
        <f>_xlfn.IFNA(_xlfn.IFNA(VLOOKUP(E173,'punti di fornitura'!E:K,7,0),VLOOKUP(E173,'punti di fornitura'!B:K,10,0)),"NON TROVATO")</f>
        <v>CONDOMINIO NESCI</v>
      </c>
    </row>
    <row r="174" spans="1:12" x14ac:dyDescent="0.25">
      <c r="A174" s="8">
        <v>97</v>
      </c>
      <c r="B174" s="1" t="s">
        <v>5706</v>
      </c>
      <c r="C174" s="9" t="s">
        <v>7639</v>
      </c>
      <c r="D174" s="1">
        <v>94008200365</v>
      </c>
      <c r="E174" s="1" t="s">
        <v>5706</v>
      </c>
      <c r="F174" s="1" t="s">
        <v>7255</v>
      </c>
      <c r="G174" s="1" t="s">
        <v>7252</v>
      </c>
      <c r="H174" s="11" t="s">
        <v>4014</v>
      </c>
      <c r="I174" s="8">
        <f>_xlfn.IFNA(_xlfn.IFNA(VLOOKUP(E174,'punti di fornitura'!E:P,12,0),VLOOKUP(E174,'punti di fornitura'!B:P,15,0)),"NON TROVATO")</f>
        <v>94008200365</v>
      </c>
      <c r="J174" s="9" t="str">
        <f>_xlfn.IFNA(_xlfn.IFNA(VLOOKUP(E174,'punti di fornitura'!E:K,4,0),VLOOKUP(E174,'punti di fornitura'!B:K,7,0)),"NON TROVATO")</f>
        <v>EE</v>
      </c>
      <c r="K174" s="9" t="str">
        <f>_xlfn.IFNA(_xlfn.IFNA(VLOOKUP(E174,'punti di fornitura'!E:K,1,0),VLOOKUP(E174,'punti di fornitura'!B:K,1,0)),"NON TROVATO")</f>
        <v>IT011E10099888</v>
      </c>
      <c r="L174" s="10" t="str">
        <f>_xlfn.IFNA(_xlfn.IFNA(VLOOKUP(E174,'punti di fornitura'!E:K,7,0),VLOOKUP(E174,'punti di fornitura'!B:K,10,0)),"NON TROVATO")</f>
        <v>CONDOMINIO NESCI</v>
      </c>
    </row>
    <row r="175" spans="1:12" x14ac:dyDescent="0.25">
      <c r="A175" s="8">
        <v>97</v>
      </c>
      <c r="B175" s="1" t="s">
        <v>4725</v>
      </c>
      <c r="C175" s="9" t="s">
        <v>7639</v>
      </c>
      <c r="D175" s="1">
        <v>94008200365</v>
      </c>
      <c r="E175" s="1" t="s">
        <v>4725</v>
      </c>
      <c r="F175" s="1" t="s">
        <v>7255</v>
      </c>
      <c r="G175" s="1" t="s">
        <v>7252</v>
      </c>
      <c r="H175" s="11" t="s">
        <v>4014</v>
      </c>
      <c r="I175" s="8">
        <f>_xlfn.IFNA(_xlfn.IFNA(VLOOKUP(E175,'punti di fornitura'!E:P,12,0),VLOOKUP(E175,'punti di fornitura'!B:P,15,0)),"NON TROVATO")</f>
        <v>94008200365</v>
      </c>
      <c r="J175" s="9" t="str">
        <f>_xlfn.IFNA(_xlfn.IFNA(VLOOKUP(E175,'punti di fornitura'!E:K,4,0),VLOOKUP(E175,'punti di fornitura'!B:K,7,0)),"NON TROVATO")</f>
        <v>EE</v>
      </c>
      <c r="K175" s="9" t="str">
        <f>_xlfn.IFNA(_xlfn.IFNA(VLOOKUP(E175,'punti di fornitura'!E:K,1,0),VLOOKUP(E175,'punti di fornitura'!B:K,1,0)),"NON TROVATO")</f>
        <v>IT011E10099908</v>
      </c>
      <c r="L175" s="10" t="str">
        <f>_xlfn.IFNA(_xlfn.IFNA(VLOOKUP(E175,'punti di fornitura'!E:K,7,0),VLOOKUP(E175,'punti di fornitura'!B:K,10,0)),"NON TROVATO")</f>
        <v>CONDOMINIO NESCI</v>
      </c>
    </row>
    <row r="176" spans="1:12" x14ac:dyDescent="0.25">
      <c r="A176" s="8">
        <v>97</v>
      </c>
      <c r="B176" s="1" t="s">
        <v>4324</v>
      </c>
      <c r="C176" s="9" t="s">
        <v>7639</v>
      </c>
      <c r="D176" s="1">
        <v>94008200365</v>
      </c>
      <c r="E176" s="1" t="s">
        <v>4324</v>
      </c>
      <c r="F176" s="1" t="s">
        <v>7255</v>
      </c>
      <c r="G176" s="1" t="s">
        <v>7252</v>
      </c>
      <c r="H176" s="11" t="s">
        <v>4014</v>
      </c>
      <c r="I176" s="8">
        <f>_xlfn.IFNA(_xlfn.IFNA(VLOOKUP(E176,'punti di fornitura'!E:P,12,0),VLOOKUP(E176,'punti di fornitura'!B:P,15,0)),"NON TROVATO")</f>
        <v>94008200365</v>
      </c>
      <c r="J176" s="9" t="str">
        <f>_xlfn.IFNA(_xlfn.IFNA(VLOOKUP(E176,'punti di fornitura'!E:K,4,0),VLOOKUP(E176,'punti di fornitura'!B:K,7,0)),"NON TROVATO")</f>
        <v>EE</v>
      </c>
      <c r="K176" s="9" t="str">
        <f>_xlfn.IFNA(_xlfn.IFNA(VLOOKUP(E176,'punti di fornitura'!E:K,1,0),VLOOKUP(E176,'punti di fornitura'!B:K,1,0)),"NON TROVATO")</f>
        <v>IT011E10099887</v>
      </c>
      <c r="L176" s="10" t="str">
        <f>_xlfn.IFNA(_xlfn.IFNA(VLOOKUP(E176,'punti di fornitura'!E:K,7,0),VLOOKUP(E176,'punti di fornitura'!B:K,10,0)),"NON TROVATO")</f>
        <v>CONDOMINIO NESCI</v>
      </c>
    </row>
    <row r="177" spans="1:12" x14ac:dyDescent="0.25">
      <c r="A177" s="8">
        <v>97</v>
      </c>
      <c r="B177" s="1" t="s">
        <v>4038</v>
      </c>
      <c r="C177" s="9" t="s">
        <v>7639</v>
      </c>
      <c r="D177" s="1">
        <v>94008200365</v>
      </c>
      <c r="E177" s="1" t="s">
        <v>4038</v>
      </c>
      <c r="F177" s="1" t="s">
        <v>7255</v>
      </c>
      <c r="G177" s="1" t="s">
        <v>7252</v>
      </c>
      <c r="H177" s="11" t="s">
        <v>4014</v>
      </c>
      <c r="I177" s="8">
        <f>_xlfn.IFNA(_xlfn.IFNA(VLOOKUP(E177,'punti di fornitura'!E:P,12,0),VLOOKUP(E177,'punti di fornitura'!B:P,15,0)),"NON TROVATO")</f>
        <v>94008200365</v>
      </c>
      <c r="J177" s="9" t="str">
        <f>_xlfn.IFNA(_xlfn.IFNA(VLOOKUP(E177,'punti di fornitura'!E:K,4,0),VLOOKUP(E177,'punti di fornitura'!B:K,7,0)),"NON TROVATO")</f>
        <v>EE</v>
      </c>
      <c r="K177" s="9" t="str">
        <f>_xlfn.IFNA(_xlfn.IFNA(VLOOKUP(E177,'punti di fornitura'!E:K,1,0),VLOOKUP(E177,'punti di fornitura'!B:K,1,0)),"NON TROVATO")</f>
        <v>IT011E53004509</v>
      </c>
      <c r="L177" s="10" t="str">
        <f>_xlfn.IFNA(_xlfn.IFNA(VLOOKUP(E177,'punti di fornitura'!E:K,7,0),VLOOKUP(E177,'punti di fornitura'!B:K,10,0)),"NON TROVATO")</f>
        <v>CONDOMINIO NESCI</v>
      </c>
    </row>
    <row r="178" spans="1:12" x14ac:dyDescent="0.25">
      <c r="A178" s="8">
        <v>97</v>
      </c>
      <c r="B178" s="1" t="s">
        <v>4221</v>
      </c>
      <c r="C178" s="9" t="s">
        <v>7639</v>
      </c>
      <c r="D178" s="1">
        <v>94008200365</v>
      </c>
      <c r="E178" s="1" t="s">
        <v>4221</v>
      </c>
      <c r="F178" s="1" t="s">
        <v>7255</v>
      </c>
      <c r="G178" s="1" t="s">
        <v>7252</v>
      </c>
      <c r="H178" s="11" t="s">
        <v>4014</v>
      </c>
      <c r="I178" s="8">
        <f>_xlfn.IFNA(_xlfn.IFNA(VLOOKUP(E178,'punti di fornitura'!E:P,12,0),VLOOKUP(E178,'punti di fornitura'!B:P,15,0)),"NON TROVATO")</f>
        <v>94008200365</v>
      </c>
      <c r="J178" s="9" t="str">
        <f>_xlfn.IFNA(_xlfn.IFNA(VLOOKUP(E178,'punti di fornitura'!E:K,4,0),VLOOKUP(E178,'punti di fornitura'!B:K,7,0)),"NON TROVATO")</f>
        <v>EE</v>
      </c>
      <c r="K178" s="9" t="str">
        <f>_xlfn.IFNA(_xlfn.IFNA(VLOOKUP(E178,'punti di fornitura'!E:K,1,0),VLOOKUP(E178,'punti di fornitura'!B:K,1,0)),"NON TROVATO")</f>
        <v>IT011E10099886</v>
      </c>
      <c r="L178" s="10" t="str">
        <f>_xlfn.IFNA(_xlfn.IFNA(VLOOKUP(E178,'punti di fornitura'!E:K,7,0),VLOOKUP(E178,'punti di fornitura'!B:K,10,0)),"NON TROVATO")</f>
        <v>CONDOMINIO NESCI</v>
      </c>
    </row>
    <row r="179" spans="1:12" x14ac:dyDescent="0.25">
      <c r="A179" s="8">
        <v>98</v>
      </c>
      <c r="B179" s="1">
        <v>3081001607290</v>
      </c>
      <c r="C179" s="9" t="s">
        <v>7399</v>
      </c>
      <c r="D179" s="1">
        <v>94012910363</v>
      </c>
      <c r="E179" s="1">
        <v>3081001607290</v>
      </c>
      <c r="F179" s="1" t="s">
        <v>7272</v>
      </c>
      <c r="G179" s="1" t="s">
        <v>7252</v>
      </c>
      <c r="H179" s="11" t="s">
        <v>18</v>
      </c>
      <c r="I179" s="8">
        <f>_xlfn.IFNA(_xlfn.IFNA(VLOOKUP(E179,'punti di fornitura'!E:P,12,0),VLOOKUP(E179,'punti di fornitura'!B:P,15,0)),"NON TROVATO")</f>
        <v>94012910363</v>
      </c>
      <c r="J179" s="9" t="str">
        <f>_xlfn.IFNA(_xlfn.IFNA(VLOOKUP(E179,'punti di fornitura'!E:K,4,0),VLOOKUP(E179,'punti di fornitura'!B:K,7,0)),"NON TROVATO")</f>
        <v>GAS</v>
      </c>
      <c r="K179" s="9">
        <f>_xlfn.IFNA(_xlfn.IFNA(VLOOKUP(E179,'punti di fornitura'!E:K,1,0),VLOOKUP(E179,'punti di fornitura'!B:K,1,0)),"NON TROVATO")</f>
        <v>3081001607290</v>
      </c>
      <c r="L179" s="10" t="str">
        <f>_xlfn.IFNA(_xlfn.IFNA(VLOOKUP(E179,'punti di fornitura'!E:K,7,0),VLOOKUP(E179,'punti di fornitura'!B:K,10,0)),"NON TROVATO")</f>
        <v>CONDOMINIO NORD EST</v>
      </c>
    </row>
    <row r="180" spans="1:12" x14ac:dyDescent="0.25">
      <c r="A180" s="8">
        <v>98</v>
      </c>
      <c r="B180" s="1" t="s">
        <v>4414</v>
      </c>
      <c r="C180" s="9" t="s">
        <v>7399</v>
      </c>
      <c r="D180" s="1">
        <v>94012910363</v>
      </c>
      <c r="E180" s="1" t="s">
        <v>4414</v>
      </c>
      <c r="F180" s="1" t="s">
        <v>7255</v>
      </c>
      <c r="G180" s="1" t="s">
        <v>7252</v>
      </c>
      <c r="H180" s="11" t="s">
        <v>4014</v>
      </c>
      <c r="I180" s="8">
        <f>_xlfn.IFNA(_xlfn.IFNA(VLOOKUP(E180,'punti di fornitura'!E:P,12,0),VLOOKUP(E180,'punti di fornitura'!B:P,15,0)),"NON TROVATO")</f>
        <v>94012910363</v>
      </c>
      <c r="J180" s="9" t="str">
        <f>_xlfn.IFNA(_xlfn.IFNA(VLOOKUP(E180,'punti di fornitura'!E:K,4,0),VLOOKUP(E180,'punti di fornitura'!B:K,7,0)),"NON TROVATO")</f>
        <v>EE</v>
      </c>
      <c r="K180" s="9" t="str">
        <f>_xlfn.IFNA(_xlfn.IFNA(VLOOKUP(E180,'punti di fornitura'!E:K,1,0),VLOOKUP(E180,'punti di fornitura'!B:K,1,0)),"NON TROVATO")</f>
        <v>IT011E10065919</v>
      </c>
      <c r="L180" s="10" t="str">
        <f>_xlfn.IFNA(_xlfn.IFNA(VLOOKUP(E180,'punti di fornitura'!E:K,7,0),VLOOKUP(E180,'punti di fornitura'!B:K,10,0)),"NON TROVATO")</f>
        <v>CONDOMINIO NORD EST</v>
      </c>
    </row>
    <row r="181" spans="1:12" x14ac:dyDescent="0.25">
      <c r="A181" s="8">
        <v>98</v>
      </c>
      <c r="B181" s="1" t="s">
        <v>6386</v>
      </c>
      <c r="C181" s="9" t="s">
        <v>7399</v>
      </c>
      <c r="D181" s="1">
        <v>94012910363</v>
      </c>
      <c r="E181" s="1" t="s">
        <v>6386</v>
      </c>
      <c r="F181" s="1" t="s">
        <v>7255</v>
      </c>
      <c r="G181" s="1" t="s">
        <v>7252</v>
      </c>
      <c r="H181" s="11" t="s">
        <v>4014</v>
      </c>
      <c r="I181" s="8">
        <f>_xlfn.IFNA(_xlfn.IFNA(VLOOKUP(E181,'punti di fornitura'!E:P,12,0),VLOOKUP(E181,'punti di fornitura'!B:P,15,0)),"NON TROVATO")</f>
        <v>94012910363</v>
      </c>
      <c r="J181" s="9" t="str">
        <f>_xlfn.IFNA(_xlfn.IFNA(VLOOKUP(E181,'punti di fornitura'!E:K,4,0),VLOOKUP(E181,'punti di fornitura'!B:K,7,0)),"NON TROVATO")</f>
        <v>EE</v>
      </c>
      <c r="K181" s="9" t="str">
        <f>_xlfn.IFNA(_xlfn.IFNA(VLOOKUP(E181,'punti di fornitura'!E:K,1,0),VLOOKUP(E181,'punti di fornitura'!B:K,1,0)),"NON TROVATO")</f>
        <v>IT011E10046529</v>
      </c>
      <c r="L181" s="10" t="str">
        <f>_xlfn.IFNA(_xlfn.IFNA(VLOOKUP(E181,'punti di fornitura'!E:K,7,0),VLOOKUP(E181,'punti di fornitura'!B:K,10,0)),"NON TROVATO")</f>
        <v>CONDOMINIO NORD EST</v>
      </c>
    </row>
    <row r="182" spans="1:12" x14ac:dyDescent="0.25">
      <c r="A182" s="8">
        <v>98</v>
      </c>
      <c r="B182" s="1" t="s">
        <v>6313</v>
      </c>
      <c r="C182" s="9" t="s">
        <v>7399</v>
      </c>
      <c r="D182" s="1">
        <v>94012910363</v>
      </c>
      <c r="E182" s="1" t="s">
        <v>6313</v>
      </c>
      <c r="F182" s="1" t="s">
        <v>7255</v>
      </c>
      <c r="G182" s="1" t="s">
        <v>7252</v>
      </c>
      <c r="H182" s="11" t="s">
        <v>4014</v>
      </c>
      <c r="I182" s="8">
        <f>_xlfn.IFNA(_xlfn.IFNA(VLOOKUP(E182,'punti di fornitura'!E:P,12,0),VLOOKUP(E182,'punti di fornitura'!B:P,15,0)),"NON TROVATO")</f>
        <v>94012910363</v>
      </c>
      <c r="J182" s="9" t="str">
        <f>_xlfn.IFNA(_xlfn.IFNA(VLOOKUP(E182,'punti di fornitura'!E:K,4,0),VLOOKUP(E182,'punti di fornitura'!B:K,7,0)),"NON TROVATO")</f>
        <v>EE</v>
      </c>
      <c r="K182" s="9" t="str">
        <f>_xlfn.IFNA(_xlfn.IFNA(VLOOKUP(E182,'punti di fornitura'!E:K,1,0),VLOOKUP(E182,'punti di fornitura'!B:K,1,0)),"NON TROVATO")</f>
        <v>IT011E10065920</v>
      </c>
      <c r="L182" s="10" t="str">
        <f>_xlfn.IFNA(_xlfn.IFNA(VLOOKUP(E182,'punti di fornitura'!E:K,7,0),VLOOKUP(E182,'punti di fornitura'!B:K,10,0)),"NON TROVATO")</f>
        <v>CONDOMINIO NORD EST</v>
      </c>
    </row>
    <row r="183" spans="1:12" x14ac:dyDescent="0.25">
      <c r="A183" s="8">
        <v>98</v>
      </c>
      <c r="B183" s="1">
        <v>3081000947329</v>
      </c>
      <c r="C183" s="9" t="s">
        <v>7399</v>
      </c>
      <c r="D183" s="1">
        <v>94012910363</v>
      </c>
      <c r="E183" s="1">
        <v>3081000947329</v>
      </c>
      <c r="F183" s="1" t="s">
        <v>7272</v>
      </c>
      <c r="G183" s="1" t="s">
        <v>7252</v>
      </c>
      <c r="H183" s="11" t="s">
        <v>18</v>
      </c>
      <c r="I183" s="8">
        <f>_xlfn.IFNA(_xlfn.IFNA(VLOOKUP(E183,'punti di fornitura'!E:P,12,0),VLOOKUP(E183,'punti di fornitura'!B:P,15,0)),"NON TROVATO")</f>
        <v>94012910363</v>
      </c>
      <c r="J183" s="9" t="str">
        <f>_xlfn.IFNA(_xlfn.IFNA(VLOOKUP(E183,'punti di fornitura'!E:K,4,0),VLOOKUP(E183,'punti di fornitura'!B:K,7,0)),"NON TROVATO")</f>
        <v>GAS</v>
      </c>
      <c r="K183" s="9">
        <f>_xlfn.IFNA(_xlfn.IFNA(VLOOKUP(E183,'punti di fornitura'!E:K,1,0),VLOOKUP(E183,'punti di fornitura'!B:K,1,0)),"NON TROVATO")</f>
        <v>3081000947329</v>
      </c>
      <c r="L183" s="10" t="str">
        <f>_xlfn.IFNA(_xlfn.IFNA(VLOOKUP(E183,'punti di fornitura'!E:K,7,0),VLOOKUP(E183,'punti di fornitura'!B:K,10,0)),"NON TROVATO")</f>
        <v>CONDOMINIO NORD EST</v>
      </c>
    </row>
    <row r="184" spans="1:12" x14ac:dyDescent="0.25">
      <c r="A184" s="8">
        <v>98</v>
      </c>
      <c r="B184" s="1">
        <v>3003960711</v>
      </c>
      <c r="C184" s="9" t="s">
        <v>7399</v>
      </c>
      <c r="D184" s="1">
        <v>94012910363</v>
      </c>
      <c r="E184" s="1">
        <v>3003960711</v>
      </c>
      <c r="F184" s="1" t="s">
        <v>7251</v>
      </c>
      <c r="G184" s="1" t="s">
        <v>7252</v>
      </c>
      <c r="H184" s="11" t="s">
        <v>1022</v>
      </c>
      <c r="I184" s="8">
        <f>_xlfn.IFNA(_xlfn.IFNA(VLOOKUP(E184,'punti di fornitura'!E:P,12,0),VLOOKUP(E184,'punti di fornitura'!B:P,15,0)),"NON TROVATO")</f>
        <v>94012910363</v>
      </c>
      <c r="J184" s="9" t="str">
        <f>_xlfn.IFNA(_xlfn.IFNA(VLOOKUP(E184,'punti di fornitura'!E:K,4,0),VLOOKUP(E184,'punti di fornitura'!B:K,7,0)),"NON TROVATO")</f>
        <v>ACQUA</v>
      </c>
      <c r="K184" s="9">
        <f>_xlfn.IFNA(_xlfn.IFNA(VLOOKUP(E184,'punti di fornitura'!E:K,1,0),VLOOKUP(E184,'punti di fornitura'!B:K,1,0)),"NON TROVATO")</f>
        <v>3003960711</v>
      </c>
      <c r="L184" s="10" t="str">
        <f>_xlfn.IFNA(_xlfn.IFNA(VLOOKUP(E184,'punti di fornitura'!E:K,7,0),VLOOKUP(E184,'punti di fornitura'!B:K,10,0)),"NON TROVATO")</f>
        <v>CONDOMINIO NORD EST</v>
      </c>
    </row>
    <row r="185" spans="1:12" x14ac:dyDescent="0.25">
      <c r="A185" s="8">
        <v>101</v>
      </c>
      <c r="B185" s="1" t="s">
        <v>6346</v>
      </c>
      <c r="C185" s="9" t="s">
        <v>7353</v>
      </c>
      <c r="D185" s="1">
        <v>94006860368</v>
      </c>
      <c r="E185" s="1" t="s">
        <v>6346</v>
      </c>
      <c r="F185" s="1" t="s">
        <v>7255</v>
      </c>
      <c r="G185" s="1" t="s">
        <v>7252</v>
      </c>
      <c r="H185" s="11" t="s">
        <v>4014</v>
      </c>
      <c r="I185" s="8">
        <f>_xlfn.IFNA(_xlfn.IFNA(VLOOKUP(E185,'punti di fornitura'!E:P,12,0),VLOOKUP(E185,'punti di fornitura'!B:P,15,0)),"NON TROVATO")</f>
        <v>94006860368</v>
      </c>
      <c r="J185" s="9" t="str">
        <f>_xlfn.IFNA(_xlfn.IFNA(VLOOKUP(E185,'punti di fornitura'!E:K,4,0),VLOOKUP(E185,'punti di fornitura'!B:K,7,0)),"NON TROVATO")</f>
        <v>EE</v>
      </c>
      <c r="K185" s="9" t="str">
        <f>_xlfn.IFNA(_xlfn.IFNA(VLOOKUP(E185,'punti di fornitura'!E:K,1,0),VLOOKUP(E185,'punti di fornitura'!B:K,1,0)),"NON TROVATO")</f>
        <v>IT011E10041586</v>
      </c>
      <c r="L185" s="10" t="str">
        <f>_xlfn.IFNA(_xlfn.IFNA(VLOOKUP(E185,'punti di fornitura'!E:K,7,0),VLOOKUP(E185,'punti di fornitura'!B:K,10,0)),"NON TROVATO")</f>
        <v>CONDOMINIO GARDENIA 23</v>
      </c>
    </row>
    <row r="186" spans="1:12" x14ac:dyDescent="0.25">
      <c r="A186" s="8">
        <v>101</v>
      </c>
      <c r="B186" s="1" t="s">
        <v>5972</v>
      </c>
      <c r="C186" s="9" t="s">
        <v>7353</v>
      </c>
      <c r="D186" s="1">
        <v>94006860368</v>
      </c>
      <c r="E186" s="1" t="s">
        <v>5972</v>
      </c>
      <c r="F186" s="1" t="s">
        <v>7255</v>
      </c>
      <c r="G186" s="1" t="s">
        <v>7252</v>
      </c>
      <c r="H186" s="11" t="s">
        <v>4014</v>
      </c>
      <c r="I186" s="8">
        <f>_xlfn.IFNA(_xlfn.IFNA(VLOOKUP(E186,'punti di fornitura'!E:P,12,0),VLOOKUP(E186,'punti di fornitura'!B:P,15,0)),"NON TROVATO")</f>
        <v>94006860368</v>
      </c>
      <c r="J186" s="9" t="str">
        <f>_xlfn.IFNA(_xlfn.IFNA(VLOOKUP(E186,'punti di fornitura'!E:K,4,0),VLOOKUP(E186,'punti di fornitura'!B:K,7,0)),"NON TROVATO")</f>
        <v>EE</v>
      </c>
      <c r="K186" s="9" t="str">
        <f>_xlfn.IFNA(_xlfn.IFNA(VLOOKUP(E186,'punti di fornitura'!E:K,1,0),VLOOKUP(E186,'punti di fornitura'!B:K,1,0)),"NON TROVATO")</f>
        <v>IT011E10041587</v>
      </c>
      <c r="L186" s="10" t="str">
        <f>_xlfn.IFNA(_xlfn.IFNA(VLOOKUP(E186,'punti di fornitura'!E:K,7,0),VLOOKUP(E186,'punti di fornitura'!B:K,10,0)),"NON TROVATO")</f>
        <v>CONDOMINIO GARDENIA 23</v>
      </c>
    </row>
    <row r="187" spans="1:12" x14ac:dyDescent="0.25">
      <c r="A187" s="8">
        <v>101</v>
      </c>
      <c r="B187" s="1">
        <v>3004209148</v>
      </c>
      <c r="C187" s="9" t="s">
        <v>7353</v>
      </c>
      <c r="D187" s="1">
        <v>94006860368</v>
      </c>
      <c r="E187" s="1">
        <v>3004209148</v>
      </c>
      <c r="F187" s="1" t="s">
        <v>7251</v>
      </c>
      <c r="G187" s="1" t="s">
        <v>7252</v>
      </c>
      <c r="H187" s="11" t="s">
        <v>1022</v>
      </c>
      <c r="I187" s="8">
        <f>_xlfn.IFNA(_xlfn.IFNA(VLOOKUP(E187,'punti di fornitura'!E:P,12,0),VLOOKUP(E187,'punti di fornitura'!B:P,15,0)),"NON TROVATO")</f>
        <v>94006860368</v>
      </c>
      <c r="J187" s="9" t="str">
        <f>_xlfn.IFNA(_xlfn.IFNA(VLOOKUP(E187,'punti di fornitura'!E:K,4,0),VLOOKUP(E187,'punti di fornitura'!B:K,7,0)),"NON TROVATO")</f>
        <v>ACQUA</v>
      </c>
      <c r="K187" s="9">
        <f>_xlfn.IFNA(_xlfn.IFNA(VLOOKUP(E187,'punti di fornitura'!E:K,1,0),VLOOKUP(E187,'punti di fornitura'!B:K,1,0)),"NON TROVATO")</f>
        <v>3004209148</v>
      </c>
      <c r="L187" s="10" t="str">
        <f>_xlfn.IFNA(_xlfn.IFNA(VLOOKUP(E187,'punti di fornitura'!E:K,7,0),VLOOKUP(E187,'punti di fornitura'!B:K,10,0)),"NON TROVATO")</f>
        <v>CONDOMINIO GARDENIA 23</v>
      </c>
    </row>
    <row r="188" spans="1:12" x14ac:dyDescent="0.25">
      <c r="A188" s="8">
        <v>102</v>
      </c>
      <c r="B188" s="1">
        <v>3081000947471</v>
      </c>
      <c r="C188" s="9" t="s">
        <v>7339</v>
      </c>
      <c r="D188" s="1">
        <v>80019980368</v>
      </c>
      <c r="E188" s="1">
        <v>3081000947471</v>
      </c>
      <c r="F188" s="1" t="s">
        <v>7272</v>
      </c>
      <c r="G188" s="1" t="s">
        <v>7252</v>
      </c>
      <c r="H188" s="11" t="s">
        <v>18</v>
      </c>
      <c r="I188" s="8">
        <f>_xlfn.IFNA(_xlfn.IFNA(VLOOKUP(E188,'punti di fornitura'!E:P,12,0),VLOOKUP(E188,'punti di fornitura'!B:P,15,0)),"NON TROVATO")</f>
        <v>80019980368</v>
      </c>
      <c r="J188" s="9" t="str">
        <f>_xlfn.IFNA(_xlfn.IFNA(VLOOKUP(E188,'punti di fornitura'!E:K,4,0),VLOOKUP(E188,'punti di fornitura'!B:K,7,0)),"NON TROVATO")</f>
        <v>GAS</v>
      </c>
      <c r="K188" s="9">
        <f>_xlfn.IFNA(_xlfn.IFNA(VLOOKUP(E188,'punti di fornitura'!E:K,1,0),VLOOKUP(E188,'punti di fornitura'!B:K,1,0)),"NON TROVATO")</f>
        <v>3081000947471</v>
      </c>
      <c r="L188" s="10" t="str">
        <f>_xlfn.IFNA(_xlfn.IFNA(VLOOKUP(E188,'punti di fornitura'!E:K,7,0),VLOOKUP(E188,'punti di fornitura'!B:K,10,0)),"NON TROVATO")</f>
        <v>COND DONATELLO</v>
      </c>
    </row>
    <row r="189" spans="1:12" x14ac:dyDescent="0.25">
      <c r="A189" s="8">
        <v>102</v>
      </c>
      <c r="B189" s="1" t="s">
        <v>5062</v>
      </c>
      <c r="C189" s="9" t="s">
        <v>7339</v>
      </c>
      <c r="D189" s="1">
        <v>80019980368</v>
      </c>
      <c r="E189" s="1" t="s">
        <v>5062</v>
      </c>
      <c r="F189" s="1" t="s">
        <v>7255</v>
      </c>
      <c r="G189" s="1" t="s">
        <v>7252</v>
      </c>
      <c r="H189" s="11" t="s">
        <v>4014</v>
      </c>
      <c r="I189" s="8">
        <f>_xlfn.IFNA(_xlfn.IFNA(VLOOKUP(E189,'punti di fornitura'!E:P,12,0),VLOOKUP(E189,'punti di fornitura'!B:P,15,0)),"NON TROVATO")</f>
        <v>80019980368</v>
      </c>
      <c r="J189" s="9" t="str">
        <f>_xlfn.IFNA(_xlfn.IFNA(VLOOKUP(E189,'punti di fornitura'!E:K,4,0),VLOOKUP(E189,'punti di fornitura'!B:K,7,0)),"NON TROVATO")</f>
        <v>EE</v>
      </c>
      <c r="K189" s="9" t="str">
        <f>_xlfn.IFNA(_xlfn.IFNA(VLOOKUP(E189,'punti di fornitura'!E:K,1,0),VLOOKUP(E189,'punti di fornitura'!B:K,1,0)),"NON TROVATO")</f>
        <v>IT011E10046700</v>
      </c>
      <c r="L189" s="10" t="str">
        <f>_xlfn.IFNA(_xlfn.IFNA(VLOOKUP(E189,'punti di fornitura'!E:K,7,0),VLOOKUP(E189,'punti di fornitura'!B:K,10,0)),"NON TROVATO")</f>
        <v>COND DONATELLO</v>
      </c>
    </row>
    <row r="190" spans="1:12" x14ac:dyDescent="0.25">
      <c r="A190" s="8">
        <v>102</v>
      </c>
      <c r="B190" s="1" t="s">
        <v>5067</v>
      </c>
      <c r="C190" s="9" t="s">
        <v>7339</v>
      </c>
      <c r="D190" s="1">
        <v>80019980368</v>
      </c>
      <c r="E190" s="1" t="s">
        <v>5067</v>
      </c>
      <c r="F190" s="1" t="s">
        <v>7255</v>
      </c>
      <c r="G190" s="1" t="s">
        <v>7252</v>
      </c>
      <c r="H190" s="11" t="s">
        <v>4014</v>
      </c>
      <c r="I190" s="8">
        <f>_xlfn.IFNA(_xlfn.IFNA(VLOOKUP(E190,'punti di fornitura'!E:P,12,0),VLOOKUP(E190,'punti di fornitura'!B:P,15,0)),"NON TROVATO")</f>
        <v>80019980368</v>
      </c>
      <c r="J190" s="9" t="str">
        <f>_xlfn.IFNA(_xlfn.IFNA(VLOOKUP(E190,'punti di fornitura'!E:K,4,0),VLOOKUP(E190,'punti di fornitura'!B:K,7,0)),"NON TROVATO")</f>
        <v>EE</v>
      </c>
      <c r="K190" s="9" t="str">
        <f>_xlfn.IFNA(_xlfn.IFNA(VLOOKUP(E190,'punti di fornitura'!E:K,1,0),VLOOKUP(E190,'punti di fornitura'!B:K,1,0)),"NON TROVATO")</f>
        <v>IT011E10046684</v>
      </c>
      <c r="L190" s="10" t="str">
        <f>_xlfn.IFNA(_xlfn.IFNA(VLOOKUP(E190,'punti di fornitura'!E:K,7,0),VLOOKUP(E190,'punti di fornitura'!B:K,10,0)),"NON TROVATO")</f>
        <v>COND DONATELLO</v>
      </c>
    </row>
    <row r="191" spans="1:12" x14ac:dyDescent="0.25">
      <c r="A191" s="8">
        <v>102</v>
      </c>
      <c r="B191" s="1" t="s">
        <v>5050</v>
      </c>
      <c r="C191" s="9" t="s">
        <v>7339</v>
      </c>
      <c r="D191" s="1">
        <v>80019980368</v>
      </c>
      <c r="E191" s="1" t="s">
        <v>5050</v>
      </c>
      <c r="F191" s="1" t="s">
        <v>7255</v>
      </c>
      <c r="G191" s="1" t="s">
        <v>7252</v>
      </c>
      <c r="H191" s="11" t="s">
        <v>4014</v>
      </c>
      <c r="I191" s="8">
        <f>_xlfn.IFNA(_xlfn.IFNA(VLOOKUP(E191,'punti di fornitura'!E:P,12,0),VLOOKUP(E191,'punti di fornitura'!B:P,15,0)),"NON TROVATO")</f>
        <v>80019980368</v>
      </c>
      <c r="J191" s="9" t="str">
        <f>_xlfn.IFNA(_xlfn.IFNA(VLOOKUP(E191,'punti di fornitura'!E:K,4,0),VLOOKUP(E191,'punti di fornitura'!B:K,7,0)),"NON TROVATO")</f>
        <v>EE</v>
      </c>
      <c r="K191" s="9" t="str">
        <f>_xlfn.IFNA(_xlfn.IFNA(VLOOKUP(E191,'punti di fornitura'!E:K,1,0),VLOOKUP(E191,'punti di fornitura'!B:K,1,0)),"NON TROVATO")</f>
        <v>IT011E10022305</v>
      </c>
      <c r="L191" s="10" t="str">
        <f>_xlfn.IFNA(_xlfn.IFNA(VLOOKUP(E191,'punti di fornitura'!E:K,7,0),VLOOKUP(E191,'punti di fornitura'!B:K,10,0)),"NON TROVATO")</f>
        <v>COND DONATELLO</v>
      </c>
    </row>
    <row r="192" spans="1:12" x14ac:dyDescent="0.25">
      <c r="A192" s="8">
        <v>102</v>
      </c>
      <c r="B192" s="1" t="s">
        <v>6131</v>
      </c>
      <c r="C192" s="9" t="s">
        <v>7339</v>
      </c>
      <c r="D192" s="1">
        <v>80019980368</v>
      </c>
      <c r="E192" s="1" t="s">
        <v>6131</v>
      </c>
      <c r="F192" s="1" t="s">
        <v>7255</v>
      </c>
      <c r="G192" s="1" t="s">
        <v>7252</v>
      </c>
      <c r="H192" s="11" t="s">
        <v>4014</v>
      </c>
      <c r="I192" s="8">
        <f>_xlfn.IFNA(_xlfn.IFNA(VLOOKUP(E192,'punti di fornitura'!E:P,12,0),VLOOKUP(E192,'punti di fornitura'!B:P,15,0)),"NON TROVATO")</f>
        <v>80019980368</v>
      </c>
      <c r="J192" s="9" t="str">
        <f>_xlfn.IFNA(_xlfn.IFNA(VLOOKUP(E192,'punti di fornitura'!E:K,4,0),VLOOKUP(E192,'punti di fornitura'!B:K,7,0)),"NON TROVATO")</f>
        <v>EE</v>
      </c>
      <c r="K192" s="9" t="str">
        <f>_xlfn.IFNA(_xlfn.IFNA(VLOOKUP(E192,'punti di fornitura'!E:K,1,0),VLOOKUP(E192,'punti di fornitura'!B:K,1,0)),"NON TROVATO")</f>
        <v>IT011E10046701</v>
      </c>
      <c r="L192" s="10" t="str">
        <f>_xlfn.IFNA(_xlfn.IFNA(VLOOKUP(E192,'punti di fornitura'!E:K,7,0),VLOOKUP(E192,'punti di fornitura'!B:K,10,0)),"NON TROVATO")</f>
        <v>COND DONATELLO</v>
      </c>
    </row>
    <row r="193" spans="1:12" x14ac:dyDescent="0.25">
      <c r="A193" s="8">
        <v>102</v>
      </c>
      <c r="B193" s="1">
        <v>3003960684</v>
      </c>
      <c r="C193" s="9" t="s">
        <v>7339</v>
      </c>
      <c r="D193" s="1">
        <v>80019980368</v>
      </c>
      <c r="E193" s="1">
        <v>3003960684</v>
      </c>
      <c r="F193" s="1" t="s">
        <v>7251</v>
      </c>
      <c r="G193" s="1" t="s">
        <v>7252</v>
      </c>
      <c r="H193" s="11" t="s">
        <v>1022</v>
      </c>
      <c r="I193" s="8">
        <f>_xlfn.IFNA(_xlfn.IFNA(VLOOKUP(E193,'punti di fornitura'!E:P,12,0),VLOOKUP(E193,'punti di fornitura'!B:P,15,0)),"NON TROVATO")</f>
        <v>80019980368</v>
      </c>
      <c r="J193" s="9" t="str">
        <f>_xlfn.IFNA(_xlfn.IFNA(VLOOKUP(E193,'punti di fornitura'!E:K,4,0),VLOOKUP(E193,'punti di fornitura'!B:K,7,0)),"NON TROVATO")</f>
        <v>ACQUA</v>
      </c>
      <c r="K193" s="9">
        <f>_xlfn.IFNA(_xlfn.IFNA(VLOOKUP(E193,'punti di fornitura'!E:K,1,0),VLOOKUP(E193,'punti di fornitura'!B:K,1,0)),"NON TROVATO")</f>
        <v>3003960684</v>
      </c>
      <c r="L193" s="10" t="str">
        <f>_xlfn.IFNA(_xlfn.IFNA(VLOOKUP(E193,'punti di fornitura'!E:K,7,0),VLOOKUP(E193,'punti di fornitura'!B:K,10,0)),"NON TROVATO")</f>
        <v>COND DONATELLO</v>
      </c>
    </row>
    <row r="194" spans="1:12" x14ac:dyDescent="0.25">
      <c r="A194" s="8">
        <v>102</v>
      </c>
      <c r="B194" s="1">
        <v>3081001607289</v>
      </c>
      <c r="C194" s="9" t="s">
        <v>7339</v>
      </c>
      <c r="D194" s="1">
        <v>80019980368</v>
      </c>
      <c r="E194" s="1">
        <v>3081001607289</v>
      </c>
      <c r="F194" s="1" t="s">
        <v>7272</v>
      </c>
      <c r="G194" s="1" t="s">
        <v>7252</v>
      </c>
      <c r="H194" s="11" t="s">
        <v>18</v>
      </c>
      <c r="I194" s="8">
        <f>_xlfn.IFNA(_xlfn.IFNA(VLOOKUP(E194,'punti di fornitura'!E:P,12,0),VLOOKUP(E194,'punti di fornitura'!B:P,15,0)),"NON TROVATO")</f>
        <v>80019980368</v>
      </c>
      <c r="J194" s="9" t="str">
        <f>_xlfn.IFNA(_xlfn.IFNA(VLOOKUP(E194,'punti di fornitura'!E:K,4,0),VLOOKUP(E194,'punti di fornitura'!B:K,7,0)),"NON TROVATO")</f>
        <v>GAS</v>
      </c>
      <c r="K194" s="9">
        <f>_xlfn.IFNA(_xlfn.IFNA(VLOOKUP(E194,'punti di fornitura'!E:K,1,0),VLOOKUP(E194,'punti di fornitura'!B:K,1,0)),"NON TROVATO")</f>
        <v>3081001607289</v>
      </c>
      <c r="L194" s="10" t="str">
        <f>_xlfn.IFNA(_xlfn.IFNA(VLOOKUP(E194,'punti di fornitura'!E:K,7,0),VLOOKUP(E194,'punti di fornitura'!B:K,10,0)),"NON TROVATO")</f>
        <v>COND DONATELLO</v>
      </c>
    </row>
    <row r="195" spans="1:12" x14ac:dyDescent="0.25">
      <c r="A195" s="8">
        <v>102</v>
      </c>
      <c r="B195" s="1" t="s">
        <v>5055</v>
      </c>
      <c r="C195" s="9" t="s">
        <v>7339</v>
      </c>
      <c r="D195" s="1">
        <v>80019980368</v>
      </c>
      <c r="E195" s="1" t="s">
        <v>5055</v>
      </c>
      <c r="F195" s="1" t="s">
        <v>7255</v>
      </c>
      <c r="G195" s="1" t="s">
        <v>7252</v>
      </c>
      <c r="H195" s="11" t="s">
        <v>4014</v>
      </c>
      <c r="I195" s="8">
        <f>_xlfn.IFNA(_xlfn.IFNA(VLOOKUP(E195,'punti di fornitura'!E:P,12,0),VLOOKUP(E195,'punti di fornitura'!B:P,15,0)),"NON TROVATO")</f>
        <v>80019980368</v>
      </c>
      <c r="J195" s="9" t="str">
        <f>_xlfn.IFNA(_xlfn.IFNA(VLOOKUP(E195,'punti di fornitura'!E:K,4,0),VLOOKUP(E195,'punti di fornitura'!B:K,7,0)),"NON TROVATO")</f>
        <v>EE</v>
      </c>
      <c r="K195" s="9" t="str">
        <f>_xlfn.IFNA(_xlfn.IFNA(VLOOKUP(E195,'punti di fornitura'!E:K,1,0),VLOOKUP(E195,'punti di fornitura'!B:K,1,0)),"NON TROVATO")</f>
        <v>IT011E10022306</v>
      </c>
      <c r="L195" s="10" t="str">
        <f>_xlfn.IFNA(_xlfn.IFNA(VLOOKUP(E195,'punti di fornitura'!E:K,7,0),VLOOKUP(E195,'punti di fornitura'!B:K,10,0)),"NON TROVATO")</f>
        <v>COND DONATELLO</v>
      </c>
    </row>
    <row r="196" spans="1:12" x14ac:dyDescent="0.25">
      <c r="A196" s="8">
        <v>103</v>
      </c>
      <c r="B196" s="1" t="s">
        <v>4684</v>
      </c>
      <c r="C196" s="9" t="s">
        <v>7435</v>
      </c>
      <c r="D196" s="1">
        <v>94012480367</v>
      </c>
      <c r="E196" s="1" t="s">
        <v>4684</v>
      </c>
      <c r="F196" s="1" t="s">
        <v>7255</v>
      </c>
      <c r="G196" s="1" t="s">
        <v>7252</v>
      </c>
      <c r="H196" s="11" t="s">
        <v>4014</v>
      </c>
      <c r="I196" s="8">
        <f>_xlfn.IFNA(_xlfn.IFNA(VLOOKUP(E196,'punti di fornitura'!E:P,12,0),VLOOKUP(E196,'punti di fornitura'!B:P,15,0)),"NON TROVATO")</f>
        <v>94012480367</v>
      </c>
      <c r="J196" s="9" t="str">
        <f>_xlfn.IFNA(_xlfn.IFNA(VLOOKUP(E196,'punti di fornitura'!E:K,4,0),VLOOKUP(E196,'punti di fornitura'!B:K,7,0)),"NON TROVATO")</f>
        <v>EE</v>
      </c>
      <c r="K196" s="9" t="str">
        <f>_xlfn.IFNA(_xlfn.IFNA(VLOOKUP(E196,'punti di fornitura'!E:K,1,0),VLOOKUP(E196,'punti di fornitura'!B:K,1,0)),"NON TROVATO")</f>
        <v>IT011E10089774</v>
      </c>
      <c r="L196" s="10" t="str">
        <f>_xlfn.IFNA(_xlfn.IFNA(VLOOKUP(E196,'punti di fornitura'!E:K,7,0),VLOOKUP(E196,'punti di fornitura'!B:K,10,0)),"NON TROVATO")</f>
        <v>CONDOMINIO S. AGOSTINO</v>
      </c>
    </row>
    <row r="197" spans="1:12" x14ac:dyDescent="0.25">
      <c r="A197" s="8">
        <v>103</v>
      </c>
      <c r="B197" s="1">
        <v>3003957770</v>
      </c>
      <c r="C197" s="9" t="s">
        <v>7435</v>
      </c>
      <c r="D197" s="1">
        <v>94012480367</v>
      </c>
      <c r="E197" s="1">
        <v>3003957770</v>
      </c>
      <c r="F197" s="1" t="s">
        <v>7251</v>
      </c>
      <c r="G197" s="1" t="s">
        <v>7252</v>
      </c>
      <c r="H197" s="11" t="s">
        <v>1022</v>
      </c>
      <c r="I197" s="8">
        <f>_xlfn.IFNA(_xlfn.IFNA(VLOOKUP(E197,'punti di fornitura'!E:P,12,0),VLOOKUP(E197,'punti di fornitura'!B:P,15,0)),"NON TROVATO")</f>
        <v>94012480367</v>
      </c>
      <c r="J197" s="9" t="str">
        <f>_xlfn.IFNA(_xlfn.IFNA(VLOOKUP(E197,'punti di fornitura'!E:K,4,0),VLOOKUP(E197,'punti di fornitura'!B:K,7,0)),"NON TROVATO")</f>
        <v>ACQUA</v>
      </c>
      <c r="K197" s="9">
        <f>_xlfn.IFNA(_xlfn.IFNA(VLOOKUP(E197,'punti di fornitura'!E:K,1,0),VLOOKUP(E197,'punti di fornitura'!B:K,1,0)),"NON TROVATO")</f>
        <v>3003957770</v>
      </c>
      <c r="L197" s="10" t="str">
        <f>_xlfn.IFNA(_xlfn.IFNA(VLOOKUP(E197,'punti di fornitura'!E:K,7,0),VLOOKUP(E197,'punti di fornitura'!B:K,10,0)),"NON TROVATO")</f>
        <v>CONDOMINIO S. AGOSTINO</v>
      </c>
    </row>
    <row r="198" spans="1:12" x14ac:dyDescent="0.25">
      <c r="A198" s="8">
        <v>105</v>
      </c>
      <c r="B198" s="1">
        <v>3081000965963</v>
      </c>
      <c r="C198" s="9" t="s">
        <v>7337</v>
      </c>
      <c r="D198" s="1">
        <v>94005670362</v>
      </c>
      <c r="E198" s="1">
        <v>3081000965963</v>
      </c>
      <c r="F198" s="1" t="s">
        <v>7272</v>
      </c>
      <c r="G198" s="1" t="s">
        <v>7252</v>
      </c>
      <c r="H198" s="11" t="s">
        <v>18</v>
      </c>
      <c r="I198" s="8" t="str">
        <f>_xlfn.IFNA(_xlfn.IFNA(VLOOKUP(E198,'punti di fornitura'!E:P,12,0),VLOOKUP(E198,'punti di fornitura'!B:P,15,0)),"NON TROVATO")</f>
        <v>NON TROVATO</v>
      </c>
      <c r="J198" s="9" t="str">
        <f>_xlfn.IFNA(_xlfn.IFNA(VLOOKUP(E198,'punti di fornitura'!E:K,4,0),VLOOKUP(E198,'punti di fornitura'!B:K,7,0)),"NON TROVATO")</f>
        <v>NON TROVATO</v>
      </c>
      <c r="K198" s="9" t="str">
        <f>_xlfn.IFNA(_xlfn.IFNA(VLOOKUP(E198,'punti di fornitura'!E:K,1,0),VLOOKUP(E198,'punti di fornitura'!B:K,1,0)),"NON TROVATO")</f>
        <v>NON TROVATO</v>
      </c>
      <c r="L198" s="10" t="str">
        <f>_xlfn.IFNA(_xlfn.IFNA(VLOOKUP(E198,'punti di fornitura'!E:K,7,0),VLOOKUP(E198,'punti di fornitura'!B:K,10,0)),"NON TROVATO")</f>
        <v>NON TROVATO</v>
      </c>
    </row>
    <row r="199" spans="1:12" x14ac:dyDescent="0.25">
      <c r="A199" s="8">
        <v>105</v>
      </c>
      <c r="B199" s="1" t="s">
        <v>6103</v>
      </c>
      <c r="C199" s="9" t="s">
        <v>7337</v>
      </c>
      <c r="D199" s="1">
        <v>94005670362</v>
      </c>
      <c r="E199" s="1" t="s">
        <v>6103</v>
      </c>
      <c r="F199" s="1" t="s">
        <v>7255</v>
      </c>
      <c r="G199" s="1" t="s">
        <v>7252</v>
      </c>
      <c r="H199" s="11" t="s">
        <v>4014</v>
      </c>
      <c r="I199" s="8">
        <f>_xlfn.IFNA(_xlfn.IFNA(VLOOKUP(E199,'punti di fornitura'!E:P,12,0),VLOOKUP(E199,'punti di fornitura'!B:P,15,0)),"NON TROVATO")</f>
        <v>94005670362</v>
      </c>
      <c r="J199" s="9" t="str">
        <f>_xlfn.IFNA(_xlfn.IFNA(VLOOKUP(E199,'punti di fornitura'!E:K,4,0),VLOOKUP(E199,'punti di fornitura'!B:K,7,0)),"NON TROVATO")</f>
        <v>EE</v>
      </c>
      <c r="K199" s="9" t="str">
        <f>_xlfn.IFNA(_xlfn.IFNA(VLOOKUP(E199,'punti di fornitura'!E:K,1,0),VLOOKUP(E199,'punti di fornitura'!B:K,1,0)),"NON TROVATO")</f>
        <v>IT011E10090449</v>
      </c>
      <c r="L199" s="10" t="str">
        <f>_xlfn.IFNA(_xlfn.IFNA(VLOOKUP(E199,'punti di fornitura'!E:K,7,0),VLOOKUP(E199,'punti di fornitura'!B:K,10,0)),"NON TROVATO")</f>
        <v>CONDOMINIO VENCESLAO SANTI 14</v>
      </c>
    </row>
    <row r="200" spans="1:12" x14ac:dyDescent="0.25">
      <c r="A200" s="8">
        <v>105</v>
      </c>
      <c r="B200" s="1" t="s">
        <v>4793</v>
      </c>
      <c r="C200" s="9" t="s">
        <v>7337</v>
      </c>
      <c r="D200" s="1">
        <v>94005670362</v>
      </c>
      <c r="E200" s="1" t="s">
        <v>4793</v>
      </c>
      <c r="F200" s="1" t="s">
        <v>7255</v>
      </c>
      <c r="G200" s="1" t="s">
        <v>7252</v>
      </c>
      <c r="H200" s="11" t="s">
        <v>4014</v>
      </c>
      <c r="I200" s="8">
        <f>_xlfn.IFNA(_xlfn.IFNA(VLOOKUP(E200,'punti di fornitura'!E:P,12,0),VLOOKUP(E200,'punti di fornitura'!B:P,15,0)),"NON TROVATO")</f>
        <v>94005670362</v>
      </c>
      <c r="J200" s="9" t="str">
        <f>_xlfn.IFNA(_xlfn.IFNA(VLOOKUP(E200,'punti di fornitura'!E:K,4,0),VLOOKUP(E200,'punti di fornitura'!B:K,7,0)),"NON TROVATO")</f>
        <v>EE</v>
      </c>
      <c r="K200" s="9" t="str">
        <f>_xlfn.IFNA(_xlfn.IFNA(VLOOKUP(E200,'punti di fornitura'!E:K,1,0),VLOOKUP(E200,'punti di fornitura'!B:K,1,0)),"NON TROVATO")</f>
        <v>IT011E10090444</v>
      </c>
      <c r="L200" s="10" t="str">
        <f>_xlfn.IFNA(_xlfn.IFNA(VLOOKUP(E200,'punti di fornitura'!E:K,7,0),VLOOKUP(E200,'punti di fornitura'!B:K,10,0)),"NON TROVATO")</f>
        <v>CONDOMINIO VENCESLAO SANTI 14</v>
      </c>
    </row>
    <row r="201" spans="1:12" x14ac:dyDescent="0.25">
      <c r="A201" s="8">
        <v>105</v>
      </c>
      <c r="B201" s="1">
        <v>3004353318</v>
      </c>
      <c r="C201" s="9" t="s">
        <v>7337</v>
      </c>
      <c r="D201" s="1">
        <v>94005670362</v>
      </c>
      <c r="E201" s="1">
        <v>3004353318</v>
      </c>
      <c r="F201" s="1" t="s">
        <v>7251</v>
      </c>
      <c r="G201" s="1" t="s">
        <v>7252</v>
      </c>
      <c r="H201" s="11" t="s">
        <v>1022</v>
      </c>
      <c r="I201" s="8">
        <f>_xlfn.IFNA(_xlfn.IFNA(VLOOKUP(E201,'punti di fornitura'!E:P,12,0),VLOOKUP(E201,'punti di fornitura'!B:P,15,0)),"NON TROVATO")</f>
        <v>94005670362</v>
      </c>
      <c r="J201" s="9" t="str">
        <f>_xlfn.IFNA(_xlfn.IFNA(VLOOKUP(E201,'punti di fornitura'!E:K,4,0),VLOOKUP(E201,'punti di fornitura'!B:K,7,0)),"NON TROVATO")</f>
        <v>ACQUA</v>
      </c>
      <c r="K201" s="9">
        <f>_xlfn.IFNA(_xlfn.IFNA(VLOOKUP(E201,'punti di fornitura'!E:K,1,0),VLOOKUP(E201,'punti di fornitura'!B:K,1,0)),"NON TROVATO")</f>
        <v>3004353318</v>
      </c>
      <c r="L201" s="10" t="str">
        <f>_xlfn.IFNA(_xlfn.IFNA(VLOOKUP(E201,'punti di fornitura'!E:K,7,0),VLOOKUP(E201,'punti di fornitura'!B:K,10,0)),"NON TROVATO")</f>
        <v>DIREZIONALE CIALDINI 1</v>
      </c>
    </row>
    <row r="202" spans="1:12" x14ac:dyDescent="0.25">
      <c r="A202" s="8">
        <v>105</v>
      </c>
      <c r="B202" s="1">
        <v>3081001598275</v>
      </c>
      <c r="C202" s="9" t="s">
        <v>7337</v>
      </c>
      <c r="D202" s="1">
        <v>94005670362</v>
      </c>
      <c r="E202" s="1">
        <v>3081001598275</v>
      </c>
      <c r="F202" s="1" t="s">
        <v>7272</v>
      </c>
      <c r="G202" s="1" t="s">
        <v>7252</v>
      </c>
      <c r="H202" s="11" t="s">
        <v>18</v>
      </c>
      <c r="I202" s="8" t="str">
        <f>_xlfn.IFNA(_xlfn.IFNA(VLOOKUP(E202,'punti di fornitura'!E:P,12,0),VLOOKUP(E202,'punti di fornitura'!B:P,15,0)),"NON TROVATO")</f>
        <v>NON TROVATO</v>
      </c>
      <c r="J202" s="9" t="str">
        <f>_xlfn.IFNA(_xlfn.IFNA(VLOOKUP(E202,'punti di fornitura'!E:K,4,0),VLOOKUP(E202,'punti di fornitura'!B:K,7,0)),"NON TROVATO")</f>
        <v>NON TROVATO</v>
      </c>
      <c r="K202" s="9" t="str">
        <f>_xlfn.IFNA(_xlfn.IFNA(VLOOKUP(E202,'punti di fornitura'!E:K,1,0),VLOOKUP(E202,'punti di fornitura'!B:K,1,0)),"NON TROVATO")</f>
        <v>NON TROVATO</v>
      </c>
      <c r="L202" s="10" t="str">
        <f>_xlfn.IFNA(_xlfn.IFNA(VLOOKUP(E202,'punti di fornitura'!E:K,7,0),VLOOKUP(E202,'punti di fornitura'!B:K,10,0)),"NON TROVATO")</f>
        <v>NON TROVATO</v>
      </c>
    </row>
    <row r="203" spans="1:12" x14ac:dyDescent="0.25">
      <c r="A203" s="8">
        <v>105</v>
      </c>
      <c r="B203" s="1">
        <v>3004131282</v>
      </c>
      <c r="C203" s="9" t="s">
        <v>7337</v>
      </c>
      <c r="D203" s="1">
        <v>94005670362</v>
      </c>
      <c r="E203" s="1">
        <v>3004131282</v>
      </c>
      <c r="F203" s="1" t="s">
        <v>7251</v>
      </c>
      <c r="G203" s="1" t="s">
        <v>7252</v>
      </c>
      <c r="H203" s="11" t="s">
        <v>1022</v>
      </c>
      <c r="I203" s="8">
        <f>_xlfn.IFNA(_xlfn.IFNA(VLOOKUP(E203,'punti di fornitura'!E:P,12,0),VLOOKUP(E203,'punti di fornitura'!B:P,15,0)),"NON TROVATO")</f>
        <v>94005670362</v>
      </c>
      <c r="J203" s="9" t="str">
        <f>_xlfn.IFNA(_xlfn.IFNA(VLOOKUP(E203,'punti di fornitura'!E:K,4,0),VLOOKUP(E203,'punti di fornitura'!B:K,7,0)),"NON TROVATO")</f>
        <v>ACQUA</v>
      </c>
      <c r="K203" s="9">
        <f>_xlfn.IFNA(_xlfn.IFNA(VLOOKUP(E203,'punti di fornitura'!E:K,1,0),VLOOKUP(E203,'punti di fornitura'!B:K,1,0)),"NON TROVATO")</f>
        <v>3004131282</v>
      </c>
      <c r="L203" s="10" t="str">
        <f>_xlfn.IFNA(_xlfn.IFNA(VLOOKUP(E203,'punti di fornitura'!E:K,7,0),VLOOKUP(E203,'punti di fornitura'!B:K,10,0)),"NON TROVATO")</f>
        <v>CONDOMINIO VENCESLAO SANTI 14</v>
      </c>
    </row>
    <row r="204" spans="1:12" x14ac:dyDescent="0.25">
      <c r="A204" s="8">
        <v>106</v>
      </c>
      <c r="B204" s="1">
        <v>3003905668</v>
      </c>
      <c r="C204" s="9" t="s">
        <v>7479</v>
      </c>
      <c r="D204" s="1">
        <v>94012770361</v>
      </c>
      <c r="E204" s="1">
        <v>3003905668</v>
      </c>
      <c r="F204" s="1" t="s">
        <v>7251</v>
      </c>
      <c r="G204" s="1" t="s">
        <v>7252</v>
      </c>
      <c r="H204" s="11" t="s">
        <v>1022</v>
      </c>
      <c r="I204" s="8">
        <f>_xlfn.IFNA(_xlfn.IFNA(VLOOKUP(E204,'punti di fornitura'!E:P,12,0),VLOOKUP(E204,'punti di fornitura'!B:P,15,0)),"NON TROVATO")</f>
        <v>94012770361</v>
      </c>
      <c r="J204" s="9" t="str">
        <f>_xlfn.IFNA(_xlfn.IFNA(VLOOKUP(E204,'punti di fornitura'!E:K,4,0),VLOOKUP(E204,'punti di fornitura'!B:K,7,0)),"NON TROVATO")</f>
        <v>ACQUA</v>
      </c>
      <c r="K204" s="9">
        <f>_xlfn.IFNA(_xlfn.IFNA(VLOOKUP(E204,'punti di fornitura'!E:K,1,0),VLOOKUP(E204,'punti di fornitura'!B:K,1,0)),"NON TROVATO")</f>
        <v>3003905668</v>
      </c>
      <c r="L204" s="10" t="str">
        <f>_xlfn.IFNA(_xlfn.IFNA(VLOOKUP(E204,'punti di fornitura'!E:K,7,0),VLOOKUP(E204,'punti di fornitura'!B:K,10,0)),"NON TROVATO")</f>
        <v>CENTRO COMM.LE S. DAMASO</v>
      </c>
    </row>
    <row r="205" spans="1:12" x14ac:dyDescent="0.25">
      <c r="A205" s="8">
        <v>106</v>
      </c>
      <c r="B205" s="1">
        <v>3004341053</v>
      </c>
      <c r="C205" s="9" t="s">
        <v>7479</v>
      </c>
      <c r="D205" s="1">
        <v>94012770361</v>
      </c>
      <c r="E205" s="1">
        <v>3004341053</v>
      </c>
      <c r="F205" s="1" t="s">
        <v>7251</v>
      </c>
      <c r="G205" s="1" t="s">
        <v>7252</v>
      </c>
      <c r="H205" s="11" t="s">
        <v>1022</v>
      </c>
      <c r="I205" s="8" t="str">
        <f>_xlfn.IFNA(_xlfn.IFNA(VLOOKUP(E205,'punti di fornitura'!E:P,12,0),VLOOKUP(E205,'punti di fornitura'!B:P,15,0)),"NON TROVATO")</f>
        <v>NON TROVATO</v>
      </c>
      <c r="J205" s="9" t="str">
        <f>_xlfn.IFNA(_xlfn.IFNA(VLOOKUP(E205,'punti di fornitura'!E:K,4,0),VLOOKUP(E205,'punti di fornitura'!B:K,7,0)),"NON TROVATO")</f>
        <v>NON TROVATO</v>
      </c>
      <c r="K205" s="9" t="str">
        <f>_xlfn.IFNA(_xlfn.IFNA(VLOOKUP(E205,'punti di fornitura'!E:K,1,0),VLOOKUP(E205,'punti di fornitura'!B:K,1,0)),"NON TROVATO")</f>
        <v>NON TROVATO</v>
      </c>
      <c r="L205" s="10" t="str">
        <f>_xlfn.IFNA(_xlfn.IFNA(VLOOKUP(E205,'punti di fornitura'!E:K,7,0),VLOOKUP(E205,'punti di fornitura'!B:K,10,0)),"NON TROVATO")</f>
        <v>NON TROVATO</v>
      </c>
    </row>
    <row r="206" spans="1:12" x14ac:dyDescent="0.25">
      <c r="A206" s="8">
        <v>108</v>
      </c>
      <c r="B206" s="1">
        <v>3004094511</v>
      </c>
      <c r="C206" s="9" t="s">
        <v>7493</v>
      </c>
      <c r="D206" s="1">
        <v>94014230364</v>
      </c>
      <c r="E206" s="1">
        <v>3004094511</v>
      </c>
      <c r="F206" s="1" t="s">
        <v>7251</v>
      </c>
      <c r="G206" s="1" t="s">
        <v>7252</v>
      </c>
      <c r="H206" s="11" t="s">
        <v>1022</v>
      </c>
      <c r="I206" s="8">
        <f>_xlfn.IFNA(_xlfn.IFNA(VLOOKUP(E206,'punti di fornitura'!E:P,12,0),VLOOKUP(E206,'punti di fornitura'!B:P,15,0)),"NON TROVATO")</f>
        <v>94014230364</v>
      </c>
      <c r="J206" s="9" t="str">
        <f>_xlfn.IFNA(_xlfn.IFNA(VLOOKUP(E206,'punti di fornitura'!E:K,4,0),VLOOKUP(E206,'punti di fornitura'!B:K,7,0)),"NON TROVATO")</f>
        <v>ACQUA</v>
      </c>
      <c r="K206" s="9">
        <f>_xlfn.IFNA(_xlfn.IFNA(VLOOKUP(E206,'punti di fornitura'!E:K,1,0),VLOOKUP(E206,'punti di fornitura'!B:K,1,0)),"NON TROVATO")</f>
        <v>3004094511</v>
      </c>
      <c r="L206" s="10" t="str">
        <f>_xlfn.IFNA(_xlfn.IFNA(VLOOKUP(E206,'punti di fornitura'!E:K,7,0),VLOOKUP(E206,'punti di fornitura'!B:K,10,0)),"NON TROVATO")</f>
        <v>CONDOMINIO GIULIA</v>
      </c>
    </row>
    <row r="207" spans="1:12" x14ac:dyDescent="0.25">
      <c r="A207" s="8">
        <v>108</v>
      </c>
      <c r="B207" s="1">
        <v>3004094512</v>
      </c>
      <c r="C207" s="9" t="s">
        <v>7493</v>
      </c>
      <c r="D207" s="1">
        <v>94014230364</v>
      </c>
      <c r="E207" s="1">
        <v>3004094512</v>
      </c>
      <c r="F207" s="1" t="s">
        <v>7251</v>
      </c>
      <c r="G207" s="1" t="s">
        <v>7252</v>
      </c>
      <c r="H207" s="11" t="s">
        <v>1022</v>
      </c>
      <c r="I207" s="8">
        <f>_xlfn.IFNA(_xlfn.IFNA(VLOOKUP(E207,'punti di fornitura'!E:P,12,0),VLOOKUP(E207,'punti di fornitura'!B:P,15,0)),"NON TROVATO")</f>
        <v>94014230364</v>
      </c>
      <c r="J207" s="9" t="str">
        <f>_xlfn.IFNA(_xlfn.IFNA(VLOOKUP(E207,'punti di fornitura'!E:K,4,0),VLOOKUP(E207,'punti di fornitura'!B:K,7,0)),"NON TROVATO")</f>
        <v>ACQUA</v>
      </c>
      <c r="K207" s="9">
        <f>_xlfn.IFNA(_xlfn.IFNA(VLOOKUP(E207,'punti di fornitura'!E:K,1,0),VLOOKUP(E207,'punti di fornitura'!B:K,1,0)),"NON TROVATO")</f>
        <v>3004094512</v>
      </c>
      <c r="L207" s="10" t="str">
        <f>_xlfn.IFNA(_xlfn.IFNA(VLOOKUP(E207,'punti di fornitura'!E:K,7,0),VLOOKUP(E207,'punti di fornitura'!B:K,10,0)),"NON TROVATO")</f>
        <v>CONDOMINIO GIULIA</v>
      </c>
    </row>
    <row r="208" spans="1:12" x14ac:dyDescent="0.25">
      <c r="A208" s="8">
        <v>110</v>
      </c>
      <c r="B208" s="1">
        <v>3013372304</v>
      </c>
      <c r="C208" s="9" t="s">
        <v>7331</v>
      </c>
      <c r="D208" s="1">
        <v>94014200367</v>
      </c>
      <c r="E208" s="1">
        <v>3013372304</v>
      </c>
      <c r="F208" s="1" t="s">
        <v>7255</v>
      </c>
      <c r="G208" s="1" t="s">
        <v>7252</v>
      </c>
      <c r="H208" s="11" t="s">
        <v>4014</v>
      </c>
      <c r="I208" s="8" t="str">
        <f>_xlfn.IFNA(_xlfn.IFNA(VLOOKUP(E208,'punti di fornitura'!E:P,12,0),VLOOKUP(E208,'punti di fornitura'!B:P,15,0)),"NON TROVATO")</f>
        <v>NON TROVATO</v>
      </c>
      <c r="J208" s="9" t="str">
        <f>_xlfn.IFNA(_xlfn.IFNA(VLOOKUP(E208,'punti di fornitura'!E:K,4,0),VLOOKUP(E208,'punti di fornitura'!B:K,7,0)),"NON TROVATO")</f>
        <v>NON TROVATO</v>
      </c>
      <c r="K208" s="9" t="str">
        <f>_xlfn.IFNA(_xlfn.IFNA(VLOOKUP(E208,'punti di fornitura'!E:K,1,0),VLOOKUP(E208,'punti di fornitura'!B:K,1,0)),"NON TROVATO")</f>
        <v>NON TROVATO</v>
      </c>
      <c r="L208" s="10" t="str">
        <f>_xlfn.IFNA(_xlfn.IFNA(VLOOKUP(E208,'punti di fornitura'!E:K,7,0),VLOOKUP(E208,'punti di fornitura'!B:K,10,0)),"NON TROVATO")</f>
        <v>NON TROVATO</v>
      </c>
    </row>
    <row r="209" spans="1:12" x14ac:dyDescent="0.25">
      <c r="A209" s="8">
        <v>110</v>
      </c>
      <c r="B209" s="1">
        <v>3013371788</v>
      </c>
      <c r="C209" s="9" t="s">
        <v>7331</v>
      </c>
      <c r="D209" s="1">
        <v>94014200367</v>
      </c>
      <c r="E209" s="1">
        <v>3013371788</v>
      </c>
      <c r="F209" s="1" t="s">
        <v>7255</v>
      </c>
      <c r="G209" s="1" t="s">
        <v>7252</v>
      </c>
      <c r="H209" s="11" t="s">
        <v>4014</v>
      </c>
      <c r="I209" s="8">
        <f>_xlfn.IFNA(_xlfn.IFNA(VLOOKUP(E209,'punti di fornitura'!E:P,12,0),VLOOKUP(E209,'punti di fornitura'!B:P,15,0)),"NON TROVATO")</f>
        <v>94014200367</v>
      </c>
      <c r="J209" s="9" t="str">
        <f>_xlfn.IFNA(_xlfn.IFNA(VLOOKUP(E209,'punti di fornitura'!E:K,4,0),VLOOKUP(E209,'punti di fornitura'!B:K,7,0)),"NON TROVATO")</f>
        <v>EE</v>
      </c>
      <c r="K209" s="9">
        <f>_xlfn.IFNA(_xlfn.IFNA(VLOOKUP(E209,'punti di fornitura'!E:K,1,0),VLOOKUP(E209,'punti di fornitura'!B:K,1,0)),"NON TROVATO")</f>
        <v>3013371788</v>
      </c>
      <c r="L209" s="10" t="str">
        <f>_xlfn.IFNA(_xlfn.IFNA(VLOOKUP(E209,'punti di fornitura'!E:K,7,0),VLOOKUP(E209,'punti di fornitura'!B:K,10,0)),"NON TROVATO")</f>
        <v>CONDOMINIO DEI FIORI</v>
      </c>
    </row>
    <row r="210" spans="1:12" x14ac:dyDescent="0.25">
      <c r="A210" s="8">
        <v>110</v>
      </c>
      <c r="B210" s="1">
        <v>3013372030</v>
      </c>
      <c r="C210" s="9" t="s">
        <v>7331</v>
      </c>
      <c r="D210" s="1">
        <v>94014200367</v>
      </c>
      <c r="E210" s="1">
        <v>3013372030</v>
      </c>
      <c r="F210" s="1" t="s">
        <v>7255</v>
      </c>
      <c r="G210" s="1" t="s">
        <v>7252</v>
      </c>
      <c r="H210" s="11" t="s">
        <v>4014</v>
      </c>
      <c r="I210" s="8">
        <f>_xlfn.IFNA(_xlfn.IFNA(VLOOKUP(E210,'punti di fornitura'!E:P,12,0),VLOOKUP(E210,'punti di fornitura'!B:P,15,0)),"NON TROVATO")</f>
        <v>94014200367</v>
      </c>
      <c r="J210" s="9" t="str">
        <f>_xlfn.IFNA(_xlfn.IFNA(VLOOKUP(E210,'punti di fornitura'!E:K,4,0),VLOOKUP(E210,'punti di fornitura'!B:K,7,0)),"NON TROVATO")</f>
        <v>EE</v>
      </c>
      <c r="K210" s="9">
        <f>_xlfn.IFNA(_xlfn.IFNA(VLOOKUP(E210,'punti di fornitura'!E:K,1,0),VLOOKUP(E210,'punti di fornitura'!B:K,1,0)),"NON TROVATO")</f>
        <v>3013372030</v>
      </c>
      <c r="L210" s="10" t="str">
        <f>_xlfn.IFNA(_xlfn.IFNA(VLOOKUP(E210,'punti di fornitura'!E:K,7,0),VLOOKUP(E210,'punti di fornitura'!B:K,10,0)),"NON TROVATO")</f>
        <v>CONDOMINIO DEI FIORI</v>
      </c>
    </row>
    <row r="211" spans="1:12" x14ac:dyDescent="0.25">
      <c r="A211" s="8">
        <v>110</v>
      </c>
      <c r="B211" s="1">
        <v>3003905664</v>
      </c>
      <c r="C211" s="9" t="s">
        <v>7331</v>
      </c>
      <c r="D211" s="1">
        <v>94014200367</v>
      </c>
      <c r="E211" s="1">
        <v>3003905664</v>
      </c>
      <c r="F211" s="1" t="s">
        <v>7251</v>
      </c>
      <c r="G211" s="1" t="s">
        <v>7252</v>
      </c>
      <c r="H211" s="11" t="s">
        <v>1022</v>
      </c>
      <c r="I211" s="8">
        <f>_xlfn.IFNA(_xlfn.IFNA(VLOOKUP(E211,'punti di fornitura'!E:P,12,0),VLOOKUP(E211,'punti di fornitura'!B:P,15,0)),"NON TROVATO")</f>
        <v>94014200367</v>
      </c>
      <c r="J211" s="9" t="str">
        <f>_xlfn.IFNA(_xlfn.IFNA(VLOOKUP(E211,'punti di fornitura'!E:K,4,0),VLOOKUP(E211,'punti di fornitura'!B:K,7,0)),"NON TROVATO")</f>
        <v>ACQUA</v>
      </c>
      <c r="K211" s="9">
        <f>_xlfn.IFNA(_xlfn.IFNA(VLOOKUP(E211,'punti di fornitura'!E:K,1,0),VLOOKUP(E211,'punti di fornitura'!B:K,1,0)),"NON TROVATO")</f>
        <v>3003905664</v>
      </c>
      <c r="L211" s="10" t="str">
        <f>_xlfn.IFNA(_xlfn.IFNA(VLOOKUP(E211,'punti di fornitura'!E:K,7,0),VLOOKUP(E211,'punti di fornitura'!B:K,10,0)),"NON TROVATO")</f>
        <v>CONDOMINIO DEI FIORI</v>
      </c>
    </row>
    <row r="212" spans="1:12" x14ac:dyDescent="0.25">
      <c r="A212" s="8">
        <v>110</v>
      </c>
      <c r="B212" s="1">
        <v>3003905662</v>
      </c>
      <c r="C212" s="9" t="s">
        <v>7331</v>
      </c>
      <c r="D212" s="1">
        <v>94014200367</v>
      </c>
      <c r="E212" s="1">
        <v>3003905662</v>
      </c>
      <c r="F212" s="1" t="s">
        <v>7251</v>
      </c>
      <c r="G212" s="1" t="s">
        <v>7252</v>
      </c>
      <c r="H212" s="11" t="s">
        <v>1022</v>
      </c>
      <c r="I212" s="8">
        <f>_xlfn.IFNA(_xlfn.IFNA(VLOOKUP(E212,'punti di fornitura'!E:P,12,0),VLOOKUP(E212,'punti di fornitura'!B:P,15,0)),"NON TROVATO")</f>
        <v>94014200367</v>
      </c>
      <c r="J212" s="9" t="str">
        <f>_xlfn.IFNA(_xlfn.IFNA(VLOOKUP(E212,'punti di fornitura'!E:K,4,0),VLOOKUP(E212,'punti di fornitura'!B:K,7,0)),"NON TROVATO")</f>
        <v>ACQUA</v>
      </c>
      <c r="K212" s="9">
        <f>_xlfn.IFNA(_xlfn.IFNA(VLOOKUP(E212,'punti di fornitura'!E:K,1,0),VLOOKUP(E212,'punti di fornitura'!B:K,1,0)),"NON TROVATO")</f>
        <v>3003905662</v>
      </c>
      <c r="L212" s="10" t="str">
        <f>_xlfn.IFNA(_xlfn.IFNA(VLOOKUP(E212,'punti di fornitura'!E:K,7,0),VLOOKUP(E212,'punti di fornitura'!B:K,10,0)),"NON TROVATO")</f>
        <v>CONDOMINIO DEI FIORI</v>
      </c>
    </row>
    <row r="213" spans="1:12" x14ac:dyDescent="0.25">
      <c r="A213" s="8">
        <v>110</v>
      </c>
      <c r="B213" s="1">
        <v>3003905663</v>
      </c>
      <c r="C213" s="9" t="s">
        <v>7331</v>
      </c>
      <c r="D213" s="1">
        <v>94014200367</v>
      </c>
      <c r="E213" s="1">
        <v>3003905663</v>
      </c>
      <c r="F213" s="1" t="s">
        <v>7251</v>
      </c>
      <c r="G213" s="1" t="s">
        <v>7252</v>
      </c>
      <c r="H213" s="11" t="s">
        <v>1022</v>
      </c>
      <c r="I213" s="8">
        <f>_xlfn.IFNA(_xlfn.IFNA(VLOOKUP(E213,'punti di fornitura'!E:P,12,0),VLOOKUP(E213,'punti di fornitura'!B:P,15,0)),"NON TROVATO")</f>
        <v>94014200367</v>
      </c>
      <c r="J213" s="9" t="str">
        <f>_xlfn.IFNA(_xlfn.IFNA(VLOOKUP(E213,'punti di fornitura'!E:K,4,0),VLOOKUP(E213,'punti di fornitura'!B:K,7,0)),"NON TROVATO")</f>
        <v>ACQUA</v>
      </c>
      <c r="K213" s="9">
        <f>_xlfn.IFNA(_xlfn.IFNA(VLOOKUP(E213,'punti di fornitura'!E:K,1,0),VLOOKUP(E213,'punti di fornitura'!B:K,1,0)),"NON TROVATO")</f>
        <v>3003905663</v>
      </c>
      <c r="L213" s="10" t="str">
        <f>_xlfn.IFNA(_xlfn.IFNA(VLOOKUP(E213,'punti di fornitura'!E:K,7,0),VLOOKUP(E213,'punti di fornitura'!B:K,10,0)),"NON TROVATO")</f>
        <v>CONDOMINIO DEI FIORI</v>
      </c>
    </row>
    <row r="214" spans="1:12" x14ac:dyDescent="0.25">
      <c r="A214" s="8">
        <v>110</v>
      </c>
      <c r="B214" s="1">
        <v>3003905661</v>
      </c>
      <c r="C214" s="9" t="s">
        <v>7331</v>
      </c>
      <c r="D214" s="1">
        <v>94014200367</v>
      </c>
      <c r="E214" s="1">
        <v>3003905661</v>
      </c>
      <c r="F214" s="1" t="s">
        <v>7251</v>
      </c>
      <c r="G214" s="1" t="s">
        <v>7252</v>
      </c>
      <c r="H214" s="11" t="s">
        <v>1022</v>
      </c>
      <c r="I214" s="8">
        <f>_xlfn.IFNA(_xlfn.IFNA(VLOOKUP(E214,'punti di fornitura'!E:P,12,0),VLOOKUP(E214,'punti di fornitura'!B:P,15,0)),"NON TROVATO")</f>
        <v>94014200367</v>
      </c>
      <c r="J214" s="9" t="str">
        <f>_xlfn.IFNA(_xlfn.IFNA(VLOOKUP(E214,'punti di fornitura'!E:K,4,0),VLOOKUP(E214,'punti di fornitura'!B:K,7,0)),"NON TROVATO")</f>
        <v>ACQUA</v>
      </c>
      <c r="K214" s="9">
        <f>_xlfn.IFNA(_xlfn.IFNA(VLOOKUP(E214,'punti di fornitura'!E:K,1,0),VLOOKUP(E214,'punti di fornitura'!B:K,1,0)),"NON TROVATO")</f>
        <v>3003905661</v>
      </c>
      <c r="L214" s="10" t="str">
        <f>_xlfn.IFNA(_xlfn.IFNA(VLOOKUP(E214,'punti di fornitura'!E:K,7,0),VLOOKUP(E214,'punti di fornitura'!B:K,10,0)),"NON TROVATO")</f>
        <v>CONDOMINIO DEI FIORI</v>
      </c>
    </row>
    <row r="215" spans="1:12" x14ac:dyDescent="0.25">
      <c r="A215" s="8">
        <v>111</v>
      </c>
      <c r="B215" s="1" t="s">
        <v>5505</v>
      </c>
      <c r="C215" s="9" t="s">
        <v>7364</v>
      </c>
      <c r="D215" s="1">
        <v>94014240363</v>
      </c>
      <c r="E215" s="1" t="s">
        <v>5505</v>
      </c>
      <c r="F215" s="1" t="s">
        <v>7255</v>
      </c>
      <c r="G215" s="1" t="s">
        <v>7252</v>
      </c>
      <c r="H215" s="11" t="s">
        <v>4014</v>
      </c>
      <c r="I215" s="8">
        <f>_xlfn.IFNA(_xlfn.IFNA(VLOOKUP(E215,'punti di fornitura'!E:P,12,0),VLOOKUP(E215,'punti di fornitura'!B:P,15,0)),"NON TROVATO")</f>
        <v>94014240363</v>
      </c>
      <c r="J215" s="9" t="str">
        <f>_xlfn.IFNA(_xlfn.IFNA(VLOOKUP(E215,'punti di fornitura'!E:K,4,0),VLOOKUP(E215,'punti di fornitura'!B:K,7,0)),"NON TROVATO")</f>
        <v>EE</v>
      </c>
      <c r="K215" s="9" t="str">
        <f>_xlfn.IFNA(_xlfn.IFNA(VLOOKUP(E215,'punti di fornitura'!E:K,1,0),VLOOKUP(E215,'punti di fornitura'!B:K,1,0)),"NON TROVATO")</f>
        <v>IT011E10007362</v>
      </c>
      <c r="L215" s="10" t="str">
        <f>_xlfn.IFNA(_xlfn.IFNA(VLOOKUP(E215,'punti di fornitura'!E:K,7,0),VLOOKUP(E215,'punti di fornitura'!B:K,10,0)),"NON TROVATO")</f>
        <v>CONDOMINIO IBISCO</v>
      </c>
    </row>
    <row r="216" spans="1:12" x14ac:dyDescent="0.25">
      <c r="A216" s="8">
        <v>111</v>
      </c>
      <c r="B216" s="1" t="s">
        <v>6442</v>
      </c>
      <c r="C216" s="9" t="s">
        <v>7364</v>
      </c>
      <c r="D216" s="1">
        <v>94014240363</v>
      </c>
      <c r="E216" s="1" t="s">
        <v>6442</v>
      </c>
      <c r="F216" s="1" t="s">
        <v>7255</v>
      </c>
      <c r="G216" s="1" t="s">
        <v>7252</v>
      </c>
      <c r="H216" s="11" t="s">
        <v>4014</v>
      </c>
      <c r="I216" s="8">
        <f>_xlfn.IFNA(_xlfn.IFNA(VLOOKUP(E216,'punti di fornitura'!E:P,12,0),VLOOKUP(E216,'punti di fornitura'!B:P,15,0)),"NON TROVATO")</f>
        <v>94014240363</v>
      </c>
      <c r="J216" s="9" t="str">
        <f>_xlfn.IFNA(_xlfn.IFNA(VLOOKUP(E216,'punti di fornitura'!E:K,4,0),VLOOKUP(E216,'punti di fornitura'!B:K,7,0)),"NON TROVATO")</f>
        <v>EE</v>
      </c>
      <c r="K216" s="9" t="str">
        <f>_xlfn.IFNA(_xlfn.IFNA(VLOOKUP(E216,'punti di fornitura'!E:K,1,0),VLOOKUP(E216,'punti di fornitura'!B:K,1,0)),"NON TROVATO")</f>
        <v>IT011E10007359</v>
      </c>
      <c r="L216" s="10" t="str">
        <f>_xlfn.IFNA(_xlfn.IFNA(VLOOKUP(E216,'punti di fornitura'!E:K,7,0),VLOOKUP(E216,'punti di fornitura'!B:K,10,0)),"NON TROVATO")</f>
        <v>CONDOMINIO IBISCO</v>
      </c>
    </row>
    <row r="217" spans="1:12" x14ac:dyDescent="0.25">
      <c r="A217" s="8">
        <v>111</v>
      </c>
      <c r="B217" s="1">
        <v>3004073134</v>
      </c>
      <c r="C217" s="9" t="s">
        <v>7364</v>
      </c>
      <c r="D217" s="1">
        <v>94014240363</v>
      </c>
      <c r="E217" s="1">
        <v>3004073134</v>
      </c>
      <c r="F217" s="1" t="s">
        <v>7251</v>
      </c>
      <c r="G217" s="1" t="s">
        <v>7252</v>
      </c>
      <c r="H217" s="11" t="s">
        <v>1022</v>
      </c>
      <c r="I217" s="8">
        <f>_xlfn.IFNA(_xlfn.IFNA(VLOOKUP(E217,'punti di fornitura'!E:P,12,0),VLOOKUP(E217,'punti di fornitura'!B:P,15,0)),"NON TROVATO")</f>
        <v>94014240363</v>
      </c>
      <c r="J217" s="9" t="str">
        <f>_xlfn.IFNA(_xlfn.IFNA(VLOOKUP(E217,'punti di fornitura'!E:K,4,0),VLOOKUP(E217,'punti di fornitura'!B:K,7,0)),"NON TROVATO")</f>
        <v>ACQUA</v>
      </c>
      <c r="K217" s="9">
        <f>_xlfn.IFNA(_xlfn.IFNA(VLOOKUP(E217,'punti di fornitura'!E:K,1,0),VLOOKUP(E217,'punti di fornitura'!B:K,1,0)),"NON TROVATO")</f>
        <v>3004073134</v>
      </c>
      <c r="L217" s="10" t="str">
        <f>_xlfn.IFNA(_xlfn.IFNA(VLOOKUP(E217,'punti di fornitura'!E:K,7,0),VLOOKUP(E217,'punti di fornitura'!B:K,10,0)),"NON TROVATO")</f>
        <v>CONDOMINIO IBISCO</v>
      </c>
    </row>
    <row r="218" spans="1:12" x14ac:dyDescent="0.25">
      <c r="A218" s="8">
        <v>111</v>
      </c>
      <c r="B218" s="1">
        <v>3004073133</v>
      </c>
      <c r="C218" s="9" t="s">
        <v>7364</v>
      </c>
      <c r="D218" s="1">
        <v>94014240363</v>
      </c>
      <c r="E218" s="1">
        <v>3004073133</v>
      </c>
      <c r="F218" s="1" t="s">
        <v>7251</v>
      </c>
      <c r="G218" s="1" t="s">
        <v>7252</v>
      </c>
      <c r="H218" s="11" t="s">
        <v>1022</v>
      </c>
      <c r="I218" s="8">
        <f>_xlfn.IFNA(_xlfn.IFNA(VLOOKUP(E218,'punti di fornitura'!E:P,12,0),VLOOKUP(E218,'punti di fornitura'!B:P,15,0)),"NON TROVATO")</f>
        <v>94014240363</v>
      </c>
      <c r="J218" s="9" t="str">
        <f>_xlfn.IFNA(_xlfn.IFNA(VLOOKUP(E218,'punti di fornitura'!E:K,4,0),VLOOKUP(E218,'punti di fornitura'!B:K,7,0)),"NON TROVATO")</f>
        <v>ACQUA</v>
      </c>
      <c r="K218" s="9">
        <f>_xlfn.IFNA(_xlfn.IFNA(VLOOKUP(E218,'punti di fornitura'!E:K,1,0),VLOOKUP(E218,'punti di fornitura'!B:K,1,0)),"NON TROVATO")</f>
        <v>3004073133</v>
      </c>
      <c r="L218" s="10" t="str">
        <f>_xlfn.IFNA(_xlfn.IFNA(VLOOKUP(E218,'punti di fornitura'!E:K,7,0),VLOOKUP(E218,'punti di fornitura'!B:K,10,0)),"NON TROVATO")</f>
        <v>CONDOMINIO IBISCO</v>
      </c>
    </row>
    <row r="219" spans="1:12" x14ac:dyDescent="0.25">
      <c r="A219" s="8">
        <v>111</v>
      </c>
      <c r="B219" s="1">
        <v>3004073137</v>
      </c>
      <c r="C219" s="9" t="s">
        <v>7364</v>
      </c>
      <c r="D219" s="1">
        <v>94014240363</v>
      </c>
      <c r="E219" s="1">
        <v>3004073137</v>
      </c>
      <c r="F219" s="1" t="s">
        <v>7251</v>
      </c>
      <c r="G219" s="1" t="s">
        <v>7252</v>
      </c>
      <c r="H219" s="11" t="s">
        <v>1022</v>
      </c>
      <c r="I219" s="8">
        <f>_xlfn.IFNA(_xlfn.IFNA(VLOOKUP(E219,'punti di fornitura'!E:P,12,0),VLOOKUP(E219,'punti di fornitura'!B:P,15,0)),"NON TROVATO")</f>
        <v>94014240363</v>
      </c>
      <c r="J219" s="9" t="str">
        <f>_xlfn.IFNA(_xlfn.IFNA(VLOOKUP(E219,'punti di fornitura'!E:K,4,0),VLOOKUP(E219,'punti di fornitura'!B:K,7,0)),"NON TROVATO")</f>
        <v>ACQUA</v>
      </c>
      <c r="K219" s="9">
        <f>_xlfn.IFNA(_xlfn.IFNA(VLOOKUP(E219,'punti di fornitura'!E:K,1,0),VLOOKUP(E219,'punti di fornitura'!B:K,1,0)),"NON TROVATO")</f>
        <v>3004073137</v>
      </c>
      <c r="L219" s="10" t="str">
        <f>_xlfn.IFNA(_xlfn.IFNA(VLOOKUP(E219,'punti di fornitura'!E:K,7,0),VLOOKUP(E219,'punti di fornitura'!B:K,10,0)),"NON TROVATO")</f>
        <v>CONDOMINIO IBISCO</v>
      </c>
    </row>
    <row r="220" spans="1:12" x14ac:dyDescent="0.25">
      <c r="A220" s="8">
        <v>113</v>
      </c>
      <c r="B220" s="1">
        <v>3081000963056</v>
      </c>
      <c r="C220" s="9" t="s">
        <v>7315</v>
      </c>
      <c r="D220" s="1">
        <v>94015360368</v>
      </c>
      <c r="E220" s="1">
        <v>3081000963056</v>
      </c>
      <c r="F220" s="1" t="s">
        <v>7272</v>
      </c>
      <c r="G220" s="1" t="s">
        <v>7252</v>
      </c>
      <c r="H220" s="11" t="s">
        <v>18</v>
      </c>
      <c r="I220" s="8">
        <f>_xlfn.IFNA(_xlfn.IFNA(VLOOKUP(E220,'punti di fornitura'!E:P,12,0),VLOOKUP(E220,'punti di fornitura'!B:P,15,0)),"NON TROVATO")</f>
        <v>94015360368</v>
      </c>
      <c r="J220" s="9" t="str">
        <f>_xlfn.IFNA(_xlfn.IFNA(VLOOKUP(E220,'punti di fornitura'!E:K,4,0),VLOOKUP(E220,'punti di fornitura'!B:K,7,0)),"NON TROVATO")</f>
        <v>GAS</v>
      </c>
      <c r="K220" s="9">
        <f>_xlfn.IFNA(_xlfn.IFNA(VLOOKUP(E220,'punti di fornitura'!E:K,1,0),VLOOKUP(E220,'punti di fornitura'!B:K,1,0)),"NON TROVATO")</f>
        <v>3081000963056</v>
      </c>
      <c r="L220" s="10" t="str">
        <f>_xlfn.IFNA(_xlfn.IFNA(VLOOKUP(E220,'punti di fornitura'!E:K,7,0),VLOOKUP(E220,'punti di fornitura'!B:K,10,0)),"NON TROVATO")</f>
        <v>CONDOMINIO CASINI</v>
      </c>
    </row>
    <row r="221" spans="1:12" x14ac:dyDescent="0.25">
      <c r="A221" s="8">
        <v>113</v>
      </c>
      <c r="B221" s="1" t="s">
        <v>5173</v>
      </c>
      <c r="C221" s="9" t="s">
        <v>7315</v>
      </c>
      <c r="D221" s="1">
        <v>94015360368</v>
      </c>
      <c r="E221" s="1" t="s">
        <v>5173</v>
      </c>
      <c r="F221" s="1" t="s">
        <v>7255</v>
      </c>
      <c r="G221" s="1" t="s">
        <v>7252</v>
      </c>
      <c r="H221" s="11" t="s">
        <v>4014</v>
      </c>
      <c r="I221" s="8">
        <f>_xlfn.IFNA(_xlfn.IFNA(VLOOKUP(E221,'punti di fornitura'!E:P,12,0),VLOOKUP(E221,'punti di fornitura'!B:P,15,0)),"NON TROVATO")</f>
        <v>94015360368</v>
      </c>
      <c r="J221" s="9" t="str">
        <f>_xlfn.IFNA(_xlfn.IFNA(VLOOKUP(E221,'punti di fornitura'!E:K,4,0),VLOOKUP(E221,'punti di fornitura'!B:K,7,0)),"NON TROVATO")</f>
        <v>EE</v>
      </c>
      <c r="K221" s="9" t="str">
        <f>_xlfn.IFNA(_xlfn.IFNA(VLOOKUP(E221,'punti di fornitura'!E:K,1,0),VLOOKUP(E221,'punti di fornitura'!B:K,1,0)),"NON TROVATO")</f>
        <v>IT011E10023755</v>
      </c>
      <c r="L221" s="10" t="str">
        <f>_xlfn.IFNA(_xlfn.IFNA(VLOOKUP(E221,'punti di fornitura'!E:K,7,0),VLOOKUP(E221,'punti di fornitura'!B:K,10,0)),"NON TROVATO")</f>
        <v>CONDOMINIO CASINI</v>
      </c>
    </row>
    <row r="222" spans="1:12" x14ac:dyDescent="0.25">
      <c r="A222" s="8">
        <v>113</v>
      </c>
      <c r="B222" s="1">
        <v>3004091578</v>
      </c>
      <c r="C222" s="9" t="s">
        <v>7315</v>
      </c>
      <c r="D222" s="1">
        <v>94015360368</v>
      </c>
      <c r="E222" s="1">
        <v>3004091578</v>
      </c>
      <c r="F222" s="1" t="s">
        <v>7251</v>
      </c>
      <c r="G222" s="1" t="s">
        <v>7252</v>
      </c>
      <c r="H222" s="11" t="s">
        <v>1022</v>
      </c>
      <c r="I222" s="8">
        <f>_xlfn.IFNA(_xlfn.IFNA(VLOOKUP(E222,'punti di fornitura'!E:P,12,0),VLOOKUP(E222,'punti di fornitura'!B:P,15,0)),"NON TROVATO")</f>
        <v>94015360368</v>
      </c>
      <c r="J222" s="9" t="str">
        <f>_xlfn.IFNA(_xlfn.IFNA(VLOOKUP(E222,'punti di fornitura'!E:K,4,0),VLOOKUP(E222,'punti di fornitura'!B:K,7,0)),"NON TROVATO")</f>
        <v>ACQUA</v>
      </c>
      <c r="K222" s="9">
        <f>_xlfn.IFNA(_xlfn.IFNA(VLOOKUP(E222,'punti di fornitura'!E:K,1,0),VLOOKUP(E222,'punti di fornitura'!B:K,1,0)),"NON TROVATO")</f>
        <v>3004091578</v>
      </c>
      <c r="L222" s="10" t="str">
        <f>_xlfn.IFNA(_xlfn.IFNA(VLOOKUP(E222,'punti di fornitura'!E:K,7,0),VLOOKUP(E222,'punti di fornitura'!B:K,10,0)),"NON TROVATO")</f>
        <v>CONDOMINIO CASINI</v>
      </c>
    </row>
    <row r="223" spans="1:12" x14ac:dyDescent="0.25">
      <c r="A223" s="8">
        <v>116</v>
      </c>
      <c r="B223" s="1" t="s">
        <v>4407</v>
      </c>
      <c r="C223" s="9" t="s">
        <v>7333</v>
      </c>
      <c r="D223" s="1">
        <v>94018280365</v>
      </c>
      <c r="E223" s="1" t="s">
        <v>4407</v>
      </c>
      <c r="F223" s="1" t="s">
        <v>7255</v>
      </c>
      <c r="G223" s="1" t="s">
        <v>7252</v>
      </c>
      <c r="H223" s="11" t="s">
        <v>4014</v>
      </c>
      <c r="I223" s="8">
        <f>_xlfn.IFNA(_xlfn.IFNA(VLOOKUP(E223,'punti di fornitura'!E:P,12,0),VLOOKUP(E223,'punti di fornitura'!B:P,15,0)),"NON TROVATO")</f>
        <v>94018280365</v>
      </c>
      <c r="J223" s="9" t="str">
        <f>_xlfn.IFNA(_xlfn.IFNA(VLOOKUP(E223,'punti di fornitura'!E:K,4,0),VLOOKUP(E223,'punti di fornitura'!B:K,7,0)),"NON TROVATO")</f>
        <v>EE</v>
      </c>
      <c r="K223" s="9" t="str">
        <f>_xlfn.IFNA(_xlfn.IFNA(VLOOKUP(E223,'punti di fornitura'!E:K,1,0),VLOOKUP(E223,'punti di fornitura'!B:K,1,0)),"NON TROVATO")</f>
        <v>IT011E10064086</v>
      </c>
      <c r="L223" s="10" t="str">
        <f>_xlfn.IFNA(_xlfn.IFNA(VLOOKUP(E223,'punti di fornitura'!E:K,7,0),VLOOKUP(E223,'punti di fornitura'!B:K,10,0)),"NON TROVATO")</f>
        <v>CONDOMINIO MONTE SABOTINO 36</v>
      </c>
    </row>
    <row r="224" spans="1:12" x14ac:dyDescent="0.25">
      <c r="A224" s="8">
        <v>116</v>
      </c>
      <c r="B224" s="1" t="s">
        <v>5550</v>
      </c>
      <c r="C224" s="9" t="s">
        <v>7333</v>
      </c>
      <c r="D224" s="1">
        <v>94018280365</v>
      </c>
      <c r="E224" s="1" t="s">
        <v>5550</v>
      </c>
      <c r="F224" s="1" t="s">
        <v>7255</v>
      </c>
      <c r="G224" s="1" t="s">
        <v>7252</v>
      </c>
      <c r="H224" s="11" t="s">
        <v>4014</v>
      </c>
      <c r="I224" s="8">
        <f>_xlfn.IFNA(_xlfn.IFNA(VLOOKUP(E224,'punti di fornitura'!E:P,12,0),VLOOKUP(E224,'punti di fornitura'!B:P,15,0)),"NON TROVATO")</f>
        <v>94018280365</v>
      </c>
      <c r="J224" s="9" t="str">
        <f>_xlfn.IFNA(_xlfn.IFNA(VLOOKUP(E224,'punti di fornitura'!E:K,4,0),VLOOKUP(E224,'punti di fornitura'!B:K,7,0)),"NON TROVATO")</f>
        <v>EE</v>
      </c>
      <c r="K224" s="9" t="str">
        <f>_xlfn.IFNA(_xlfn.IFNA(VLOOKUP(E224,'punti di fornitura'!E:K,1,0),VLOOKUP(E224,'punti di fornitura'!B:K,1,0)),"NON TROVATO")</f>
        <v>IT011E10064076</v>
      </c>
      <c r="L224" s="10" t="str">
        <f>_xlfn.IFNA(_xlfn.IFNA(VLOOKUP(E224,'punti di fornitura'!E:K,7,0),VLOOKUP(E224,'punti di fornitura'!B:K,10,0)),"NON TROVATO")</f>
        <v>CONDOMINIO SABOTINO</v>
      </c>
    </row>
    <row r="225" spans="1:12" x14ac:dyDescent="0.25">
      <c r="A225" s="8">
        <v>116</v>
      </c>
      <c r="B225" s="1">
        <v>3004225569</v>
      </c>
      <c r="C225" s="9" t="s">
        <v>7333</v>
      </c>
      <c r="D225" s="1">
        <v>94018280365</v>
      </c>
      <c r="E225" s="1">
        <v>3004225569</v>
      </c>
      <c r="F225" s="1" t="s">
        <v>7251</v>
      </c>
      <c r="G225" s="1" t="s">
        <v>7252</v>
      </c>
      <c r="H225" s="11" t="s">
        <v>1022</v>
      </c>
      <c r="I225" s="8">
        <f>_xlfn.IFNA(_xlfn.IFNA(VLOOKUP(E225,'punti di fornitura'!E:P,12,0),VLOOKUP(E225,'punti di fornitura'!B:P,15,0)),"NON TROVATO")</f>
        <v>94018280365</v>
      </c>
      <c r="J225" s="9" t="str">
        <f>_xlfn.IFNA(_xlfn.IFNA(VLOOKUP(E225,'punti di fornitura'!E:K,4,0),VLOOKUP(E225,'punti di fornitura'!B:K,7,0)),"NON TROVATO")</f>
        <v>ACQUA</v>
      </c>
      <c r="K225" s="9">
        <f>_xlfn.IFNA(_xlfn.IFNA(VLOOKUP(E225,'punti di fornitura'!E:K,1,0),VLOOKUP(E225,'punti di fornitura'!B:K,1,0)),"NON TROVATO")</f>
        <v>3004225569</v>
      </c>
      <c r="L225" s="10" t="str">
        <f>_xlfn.IFNA(_xlfn.IFNA(VLOOKUP(E225,'punti di fornitura'!E:K,7,0),VLOOKUP(E225,'punti di fornitura'!B:K,10,0)),"NON TROVATO")</f>
        <v>CONDOMINIO SABOTINO</v>
      </c>
    </row>
    <row r="226" spans="1:12" x14ac:dyDescent="0.25">
      <c r="A226" s="8">
        <v>116</v>
      </c>
      <c r="B226" s="1">
        <v>3004225571</v>
      </c>
      <c r="C226" s="9" t="s">
        <v>7333</v>
      </c>
      <c r="D226" s="1">
        <v>94018280365</v>
      </c>
      <c r="E226" s="1">
        <v>3004225571</v>
      </c>
      <c r="F226" s="1" t="s">
        <v>7251</v>
      </c>
      <c r="G226" s="1" t="s">
        <v>7252</v>
      </c>
      <c r="H226" s="11" t="s">
        <v>1022</v>
      </c>
      <c r="I226" s="8">
        <f>_xlfn.IFNA(_xlfn.IFNA(VLOOKUP(E226,'punti di fornitura'!E:P,12,0),VLOOKUP(E226,'punti di fornitura'!B:P,15,0)),"NON TROVATO")</f>
        <v>94018280365</v>
      </c>
      <c r="J226" s="9" t="str">
        <f>_xlfn.IFNA(_xlfn.IFNA(VLOOKUP(E226,'punti di fornitura'!E:K,4,0),VLOOKUP(E226,'punti di fornitura'!B:K,7,0)),"NON TROVATO")</f>
        <v>ACQUA</v>
      </c>
      <c r="K226" s="9">
        <f>_xlfn.IFNA(_xlfn.IFNA(VLOOKUP(E226,'punti di fornitura'!E:K,1,0),VLOOKUP(E226,'punti di fornitura'!B:K,1,0)),"NON TROVATO")</f>
        <v>3004225571</v>
      </c>
      <c r="L226" s="10" t="str">
        <f>_xlfn.IFNA(_xlfn.IFNA(VLOOKUP(E226,'punti di fornitura'!E:K,7,0),VLOOKUP(E226,'punti di fornitura'!B:K,10,0)),"NON TROVATO")</f>
        <v>CONDOMINIO MONTE SABOTINO 36</v>
      </c>
    </row>
    <row r="227" spans="1:12" x14ac:dyDescent="0.25">
      <c r="A227" s="8">
        <v>117</v>
      </c>
      <c r="B227" s="1" t="s">
        <v>4453</v>
      </c>
      <c r="C227" s="9" t="s">
        <v>7400</v>
      </c>
      <c r="D227" s="1">
        <v>94020330364</v>
      </c>
      <c r="E227" s="1" t="s">
        <v>4453</v>
      </c>
      <c r="F227" s="1" t="s">
        <v>7255</v>
      </c>
      <c r="G227" s="1" t="s">
        <v>7252</v>
      </c>
      <c r="H227" s="11" t="s">
        <v>4014</v>
      </c>
      <c r="I227" s="8">
        <f>_xlfn.IFNA(_xlfn.IFNA(VLOOKUP(E227,'punti di fornitura'!E:P,12,0),VLOOKUP(E227,'punti di fornitura'!B:P,15,0)),"NON TROVATO")</f>
        <v>94020330364</v>
      </c>
      <c r="J227" s="9" t="str">
        <f>_xlfn.IFNA(_xlfn.IFNA(VLOOKUP(E227,'punti di fornitura'!E:K,4,0),VLOOKUP(E227,'punti di fornitura'!B:K,7,0)),"NON TROVATO")</f>
        <v>EE</v>
      </c>
      <c r="K227" s="9" t="str">
        <f>_xlfn.IFNA(_xlfn.IFNA(VLOOKUP(E227,'punti di fornitura'!E:K,1,0),VLOOKUP(E227,'punti di fornitura'!B:K,1,0)),"NON TROVATO")</f>
        <v>IT011E10092200</v>
      </c>
      <c r="L227" s="10" t="str">
        <f>_xlfn.IFNA(_xlfn.IFNA(VLOOKUP(E227,'punti di fornitura'!E:K,7,0),VLOOKUP(E227,'punti di fornitura'!B:K,10,0)),"NON TROVATO")</f>
        <v>CONDOMINIO NOVANTA</v>
      </c>
    </row>
    <row r="228" spans="1:12" x14ac:dyDescent="0.25">
      <c r="A228" s="8">
        <v>117</v>
      </c>
      <c r="B228" s="1">
        <v>3003905703</v>
      </c>
      <c r="C228" s="9" t="s">
        <v>7400</v>
      </c>
      <c r="D228" s="1">
        <v>94020330364</v>
      </c>
      <c r="E228" s="1">
        <v>3003905703</v>
      </c>
      <c r="F228" s="1" t="s">
        <v>7251</v>
      </c>
      <c r="G228" s="1" t="s">
        <v>7252</v>
      </c>
      <c r="H228" s="11" t="s">
        <v>1022</v>
      </c>
      <c r="I228" s="8">
        <f>_xlfn.IFNA(_xlfn.IFNA(VLOOKUP(E228,'punti di fornitura'!E:P,12,0),VLOOKUP(E228,'punti di fornitura'!B:P,15,0)),"NON TROVATO")</f>
        <v>94020330364</v>
      </c>
      <c r="J228" s="9" t="str">
        <f>_xlfn.IFNA(_xlfn.IFNA(VLOOKUP(E228,'punti di fornitura'!E:K,4,0),VLOOKUP(E228,'punti di fornitura'!B:K,7,0)),"NON TROVATO")</f>
        <v>ACQUA</v>
      </c>
      <c r="K228" s="9">
        <f>_xlfn.IFNA(_xlfn.IFNA(VLOOKUP(E228,'punti di fornitura'!E:K,1,0),VLOOKUP(E228,'punti di fornitura'!B:K,1,0)),"NON TROVATO")</f>
        <v>3003905703</v>
      </c>
      <c r="L228" s="10" t="str">
        <f>_xlfn.IFNA(_xlfn.IFNA(VLOOKUP(E228,'punti di fornitura'!E:K,7,0),VLOOKUP(E228,'punti di fornitura'!B:K,10,0)),"NON TROVATO")</f>
        <v>CONDOMINIO NOVANTA</v>
      </c>
    </row>
    <row r="229" spans="1:12" x14ac:dyDescent="0.25">
      <c r="A229" s="8">
        <v>117</v>
      </c>
      <c r="B229" s="1">
        <v>3003905687</v>
      </c>
      <c r="C229" s="9" t="s">
        <v>7400</v>
      </c>
      <c r="D229" s="1">
        <v>94020330364</v>
      </c>
      <c r="E229" s="1">
        <v>3003905687</v>
      </c>
      <c r="F229" s="1" t="s">
        <v>7251</v>
      </c>
      <c r="G229" s="1" t="s">
        <v>7252</v>
      </c>
      <c r="H229" s="11" t="s">
        <v>1022</v>
      </c>
      <c r="I229" s="8">
        <f>_xlfn.IFNA(_xlfn.IFNA(VLOOKUP(E229,'punti di fornitura'!E:P,12,0),VLOOKUP(E229,'punti di fornitura'!B:P,15,0)),"NON TROVATO")</f>
        <v>94020330364</v>
      </c>
      <c r="J229" s="9" t="str">
        <f>_xlfn.IFNA(_xlfn.IFNA(VLOOKUP(E229,'punti di fornitura'!E:K,4,0),VLOOKUP(E229,'punti di fornitura'!B:K,7,0)),"NON TROVATO")</f>
        <v>ACQUA</v>
      </c>
      <c r="K229" s="9">
        <f>_xlfn.IFNA(_xlfn.IFNA(VLOOKUP(E229,'punti di fornitura'!E:K,1,0),VLOOKUP(E229,'punti di fornitura'!B:K,1,0)),"NON TROVATO")</f>
        <v>3003905687</v>
      </c>
      <c r="L229" s="10" t="str">
        <f>_xlfn.IFNA(_xlfn.IFNA(VLOOKUP(E229,'punti di fornitura'!E:K,7,0),VLOOKUP(E229,'punti di fornitura'!B:K,10,0)),"NON TROVATO")</f>
        <v>CONDOMINIO NOVANTA</v>
      </c>
    </row>
    <row r="230" spans="1:12" x14ac:dyDescent="0.25">
      <c r="A230" s="8">
        <v>117</v>
      </c>
      <c r="B230" s="1">
        <v>3003905688</v>
      </c>
      <c r="C230" s="9" t="s">
        <v>7400</v>
      </c>
      <c r="D230" s="1">
        <v>94020330364</v>
      </c>
      <c r="E230" s="1">
        <v>3003905688</v>
      </c>
      <c r="F230" s="1" t="s">
        <v>7251</v>
      </c>
      <c r="G230" s="1" t="s">
        <v>7252</v>
      </c>
      <c r="H230" s="11" t="s">
        <v>1022</v>
      </c>
      <c r="I230" s="8">
        <f>_xlfn.IFNA(_xlfn.IFNA(VLOOKUP(E230,'punti di fornitura'!E:P,12,0),VLOOKUP(E230,'punti di fornitura'!B:P,15,0)),"NON TROVATO")</f>
        <v>94020330364</v>
      </c>
      <c r="J230" s="9" t="str">
        <f>_xlfn.IFNA(_xlfn.IFNA(VLOOKUP(E230,'punti di fornitura'!E:K,4,0),VLOOKUP(E230,'punti di fornitura'!B:K,7,0)),"NON TROVATO")</f>
        <v>ACQUA</v>
      </c>
      <c r="K230" s="9">
        <f>_xlfn.IFNA(_xlfn.IFNA(VLOOKUP(E230,'punti di fornitura'!E:K,1,0),VLOOKUP(E230,'punti di fornitura'!B:K,1,0)),"NON TROVATO")</f>
        <v>3003905688</v>
      </c>
      <c r="L230" s="10" t="str">
        <f>_xlfn.IFNA(_xlfn.IFNA(VLOOKUP(E230,'punti di fornitura'!E:K,7,0),VLOOKUP(E230,'punti di fornitura'!B:K,10,0)),"NON TROVATO")</f>
        <v>CONDOMINIO NOVANTA</v>
      </c>
    </row>
    <row r="231" spans="1:12" x14ac:dyDescent="0.25">
      <c r="A231" s="8">
        <v>118</v>
      </c>
      <c r="B231" s="1" t="s">
        <v>6011</v>
      </c>
      <c r="C231" s="9" t="s">
        <v>7335</v>
      </c>
      <c r="D231" s="1">
        <v>94020360361</v>
      </c>
      <c r="E231" s="1" t="s">
        <v>6011</v>
      </c>
      <c r="F231" s="1" t="s">
        <v>7255</v>
      </c>
      <c r="G231" s="1" t="s">
        <v>7252</v>
      </c>
      <c r="H231" s="11" t="s">
        <v>4014</v>
      </c>
      <c r="I231" s="8">
        <f>_xlfn.IFNA(_xlfn.IFNA(VLOOKUP(E231,'punti di fornitura'!E:P,12,0),VLOOKUP(E231,'punti di fornitura'!B:P,15,0)),"NON TROVATO")</f>
        <v>94020360361</v>
      </c>
      <c r="J231" s="9" t="str">
        <f>_xlfn.IFNA(_xlfn.IFNA(VLOOKUP(E231,'punti di fornitura'!E:K,4,0),VLOOKUP(E231,'punti di fornitura'!B:K,7,0)),"NON TROVATO")</f>
        <v>EE</v>
      </c>
      <c r="K231" s="9" t="str">
        <f>_xlfn.IFNA(_xlfn.IFNA(VLOOKUP(E231,'punti di fornitura'!E:K,1,0),VLOOKUP(E231,'punti di fornitura'!B:K,1,0)),"NON TROVATO")</f>
        <v>IT011E10092232</v>
      </c>
      <c r="L231" s="10" t="str">
        <f>_xlfn.IFNA(_xlfn.IFNA(VLOOKUP(E231,'punti di fornitura'!E:K,7,0),VLOOKUP(E231,'punti di fornitura'!B:K,10,0)),"NON TROVATO")</f>
        <v>CONDOMINIO STRADELLO SCARTAZZETTA 19</v>
      </c>
    </row>
    <row r="232" spans="1:12" x14ac:dyDescent="0.25">
      <c r="A232" s="8">
        <v>118</v>
      </c>
      <c r="B232" s="1" t="s">
        <v>4734</v>
      </c>
      <c r="C232" s="9" t="s">
        <v>7335</v>
      </c>
      <c r="D232" s="1">
        <v>94020360361</v>
      </c>
      <c r="E232" s="1" t="s">
        <v>4734</v>
      </c>
      <c r="F232" s="1" t="s">
        <v>7255</v>
      </c>
      <c r="G232" s="1" t="s">
        <v>7252</v>
      </c>
      <c r="H232" s="11" t="s">
        <v>4014</v>
      </c>
      <c r="I232" s="8">
        <f>_xlfn.IFNA(_xlfn.IFNA(VLOOKUP(E232,'punti di fornitura'!E:P,12,0),VLOOKUP(E232,'punti di fornitura'!B:P,15,0)),"NON TROVATO")</f>
        <v>94020360361</v>
      </c>
      <c r="J232" s="9" t="str">
        <f>_xlfn.IFNA(_xlfn.IFNA(VLOOKUP(E232,'punti di fornitura'!E:K,4,0),VLOOKUP(E232,'punti di fornitura'!B:K,7,0)),"NON TROVATO")</f>
        <v>EE</v>
      </c>
      <c r="K232" s="9" t="str">
        <f>_xlfn.IFNA(_xlfn.IFNA(VLOOKUP(E232,'punti di fornitura'!E:K,1,0),VLOOKUP(E232,'punti di fornitura'!B:K,1,0)),"NON TROVATO")</f>
        <v>IT011E10092225</v>
      </c>
      <c r="L232" s="10" t="str">
        <f>_xlfn.IFNA(_xlfn.IFNA(VLOOKUP(E232,'punti di fornitura'!E:K,7,0),VLOOKUP(E232,'punti di fornitura'!B:K,10,0)),"NON TROVATO")</f>
        <v>CONDOMINIO DELLE VIOLE</v>
      </c>
    </row>
    <row r="233" spans="1:12" x14ac:dyDescent="0.25">
      <c r="A233" s="8">
        <v>118</v>
      </c>
      <c r="B233" s="1">
        <v>3003905683</v>
      </c>
      <c r="C233" s="9" t="s">
        <v>7335</v>
      </c>
      <c r="D233" s="1">
        <v>94020360361</v>
      </c>
      <c r="E233" s="1">
        <v>3003905683</v>
      </c>
      <c r="F233" s="1" t="s">
        <v>7251</v>
      </c>
      <c r="G233" s="1" t="s">
        <v>7252</v>
      </c>
      <c r="H233" s="11" t="s">
        <v>1022</v>
      </c>
      <c r="I233" s="8">
        <f>_xlfn.IFNA(_xlfn.IFNA(VLOOKUP(E233,'punti di fornitura'!E:P,12,0),VLOOKUP(E233,'punti di fornitura'!B:P,15,0)),"NON TROVATO")</f>
        <v>94020360361</v>
      </c>
      <c r="J233" s="9" t="str">
        <f>_xlfn.IFNA(_xlfn.IFNA(VLOOKUP(E233,'punti di fornitura'!E:K,4,0),VLOOKUP(E233,'punti di fornitura'!B:K,7,0)),"NON TROVATO")</f>
        <v>ACQUA</v>
      </c>
      <c r="K233" s="9">
        <f>_xlfn.IFNA(_xlfn.IFNA(VLOOKUP(E233,'punti di fornitura'!E:K,1,0),VLOOKUP(E233,'punti di fornitura'!B:K,1,0)),"NON TROVATO")</f>
        <v>3003905683</v>
      </c>
      <c r="L233" s="10" t="str">
        <f>_xlfn.IFNA(_xlfn.IFNA(VLOOKUP(E233,'punti di fornitura'!E:K,7,0),VLOOKUP(E233,'punti di fornitura'!B:K,10,0)),"NON TROVATO")</f>
        <v>CONDOMINIO DELLE VIOLE</v>
      </c>
    </row>
    <row r="234" spans="1:12" x14ac:dyDescent="0.25">
      <c r="A234" s="8">
        <v>118</v>
      </c>
      <c r="B234" s="1">
        <v>3003905680</v>
      </c>
      <c r="C234" s="9" t="s">
        <v>7335</v>
      </c>
      <c r="D234" s="1">
        <v>94020360361</v>
      </c>
      <c r="E234" s="1">
        <v>3003905680</v>
      </c>
      <c r="F234" s="1" t="s">
        <v>7251</v>
      </c>
      <c r="G234" s="1" t="s">
        <v>7252</v>
      </c>
      <c r="H234" s="11" t="s">
        <v>1022</v>
      </c>
      <c r="I234" s="8">
        <f>_xlfn.IFNA(_xlfn.IFNA(VLOOKUP(E234,'punti di fornitura'!E:P,12,0),VLOOKUP(E234,'punti di fornitura'!B:P,15,0)),"NON TROVATO")</f>
        <v>94020360361</v>
      </c>
      <c r="J234" s="9" t="str">
        <f>_xlfn.IFNA(_xlfn.IFNA(VLOOKUP(E234,'punti di fornitura'!E:K,4,0),VLOOKUP(E234,'punti di fornitura'!B:K,7,0)),"NON TROVATO")</f>
        <v>ACQUA</v>
      </c>
      <c r="K234" s="9">
        <f>_xlfn.IFNA(_xlfn.IFNA(VLOOKUP(E234,'punti di fornitura'!E:K,1,0),VLOOKUP(E234,'punti di fornitura'!B:K,1,0)),"NON TROVATO")</f>
        <v>3003905680</v>
      </c>
      <c r="L234" s="10" t="str">
        <f>_xlfn.IFNA(_xlfn.IFNA(VLOOKUP(E234,'punti di fornitura'!E:K,7,0),VLOOKUP(E234,'punti di fornitura'!B:K,10,0)),"NON TROVATO")</f>
        <v>CONDOMINIO STRADELLO SCARTAZZETTA 19</v>
      </c>
    </row>
    <row r="235" spans="1:12" x14ac:dyDescent="0.25">
      <c r="A235" s="8">
        <v>120</v>
      </c>
      <c r="B235" s="1" t="s">
        <v>6097</v>
      </c>
      <c r="C235" s="9" t="s">
        <v>7439</v>
      </c>
      <c r="D235" s="1">
        <v>94022630365</v>
      </c>
      <c r="E235" s="1" t="s">
        <v>6097</v>
      </c>
      <c r="F235" s="1" t="s">
        <v>7255</v>
      </c>
      <c r="G235" s="1" t="s">
        <v>7252</v>
      </c>
      <c r="H235" s="11" t="s">
        <v>4014</v>
      </c>
      <c r="I235" s="8">
        <f>_xlfn.IFNA(_xlfn.IFNA(VLOOKUP(E235,'punti di fornitura'!E:P,12,0),VLOOKUP(E235,'punti di fornitura'!B:P,15,0)),"NON TROVATO")</f>
        <v>94022630365</v>
      </c>
      <c r="J235" s="9" t="str">
        <f>_xlfn.IFNA(_xlfn.IFNA(VLOOKUP(E235,'punti di fornitura'!E:K,4,0),VLOOKUP(E235,'punti di fornitura'!B:K,7,0)),"NON TROVATO")</f>
        <v>EE</v>
      </c>
      <c r="K235" s="9" t="str">
        <f>_xlfn.IFNA(_xlfn.IFNA(VLOOKUP(E235,'punti di fornitura'!E:K,1,0),VLOOKUP(E235,'punti di fornitura'!B:K,1,0)),"NON TROVATO")</f>
        <v>IT011E10086051</v>
      </c>
      <c r="L235" s="10" t="str">
        <f>_xlfn.IFNA(_xlfn.IFNA(VLOOKUP(E235,'punti di fornitura'!E:K,7,0),VLOOKUP(E235,'punti di fornitura'!B:K,10,0)),"NON TROVATO")</f>
        <v>CONDOMINIO AURELIO SAFFI 28</v>
      </c>
    </row>
    <row r="236" spans="1:12" x14ac:dyDescent="0.25">
      <c r="A236" s="8">
        <v>120</v>
      </c>
      <c r="B236" s="1" t="s">
        <v>5823</v>
      </c>
      <c r="C236" s="9" t="s">
        <v>7439</v>
      </c>
      <c r="D236" s="1">
        <v>94022630365</v>
      </c>
      <c r="E236" s="1" t="s">
        <v>5823</v>
      </c>
      <c r="F236" s="1" t="s">
        <v>7255</v>
      </c>
      <c r="G236" s="1" t="s">
        <v>7252</v>
      </c>
      <c r="H236" s="11" t="s">
        <v>4014</v>
      </c>
      <c r="I236" s="8">
        <f>_xlfn.IFNA(_xlfn.IFNA(VLOOKUP(E236,'punti di fornitura'!E:P,12,0),VLOOKUP(E236,'punti di fornitura'!B:P,15,0)),"NON TROVATO")</f>
        <v>94022630365</v>
      </c>
      <c r="J236" s="9" t="str">
        <f>_xlfn.IFNA(_xlfn.IFNA(VLOOKUP(E236,'punti di fornitura'!E:K,4,0),VLOOKUP(E236,'punti di fornitura'!B:K,7,0)),"NON TROVATO")</f>
        <v>EE</v>
      </c>
      <c r="K236" s="9" t="str">
        <f>_xlfn.IFNA(_xlfn.IFNA(VLOOKUP(E236,'punti di fornitura'!E:K,1,0),VLOOKUP(E236,'punti di fornitura'!B:K,1,0)),"NON TROVATO")</f>
        <v>IT011E10086031</v>
      </c>
      <c r="L236" s="10" t="str">
        <f>_xlfn.IFNA(_xlfn.IFNA(VLOOKUP(E236,'punti di fornitura'!E:K,7,0),VLOOKUP(E236,'punti di fornitura'!B:K,10,0)),"NON TROVATO")</f>
        <v>CONDOMINIO AURELIO SAFFI 26</v>
      </c>
    </row>
    <row r="237" spans="1:12" x14ac:dyDescent="0.25">
      <c r="A237" s="8">
        <v>120</v>
      </c>
      <c r="B237" s="1">
        <v>3004073140</v>
      </c>
      <c r="C237" s="9" t="s">
        <v>7439</v>
      </c>
      <c r="D237" s="1">
        <v>94022630365</v>
      </c>
      <c r="E237" s="1">
        <v>3004073140</v>
      </c>
      <c r="F237" s="1" t="s">
        <v>7251</v>
      </c>
      <c r="G237" s="1" t="s">
        <v>7252</v>
      </c>
      <c r="H237" s="11" t="s">
        <v>1022</v>
      </c>
      <c r="I237" s="8">
        <f>_xlfn.IFNA(_xlfn.IFNA(VLOOKUP(E237,'punti di fornitura'!E:P,12,0),VLOOKUP(E237,'punti di fornitura'!B:P,15,0)),"NON TROVATO")</f>
        <v>94022630365</v>
      </c>
      <c r="J237" s="9" t="str">
        <f>_xlfn.IFNA(_xlfn.IFNA(VLOOKUP(E237,'punti di fornitura'!E:K,4,0),VLOOKUP(E237,'punti di fornitura'!B:K,7,0)),"NON TROVATO")</f>
        <v>ACQUA</v>
      </c>
      <c r="K237" s="9">
        <f>_xlfn.IFNA(_xlfn.IFNA(VLOOKUP(E237,'punti di fornitura'!E:K,1,0),VLOOKUP(E237,'punti di fornitura'!B:K,1,0)),"NON TROVATO")</f>
        <v>3004073140</v>
      </c>
      <c r="L237" s="10" t="str">
        <f>_xlfn.IFNA(_xlfn.IFNA(VLOOKUP(E237,'punti di fornitura'!E:K,7,0),VLOOKUP(E237,'punti di fornitura'!B:K,10,0)),"NON TROVATO")</f>
        <v>CONDOMINIO SAFFI 26 28</v>
      </c>
    </row>
    <row r="238" spans="1:12" x14ac:dyDescent="0.25">
      <c r="A238" s="8">
        <v>122</v>
      </c>
      <c r="B238" s="1" t="s">
        <v>4427</v>
      </c>
      <c r="C238" s="9" t="s">
        <v>7462</v>
      </c>
      <c r="D238" s="1">
        <v>94022910361</v>
      </c>
      <c r="E238" s="1" t="s">
        <v>4427</v>
      </c>
      <c r="F238" s="1" t="s">
        <v>7255</v>
      </c>
      <c r="G238" s="1" t="s">
        <v>7252</v>
      </c>
      <c r="H238" s="11" t="s">
        <v>4014</v>
      </c>
      <c r="I238" s="8">
        <f>_xlfn.IFNA(_xlfn.IFNA(VLOOKUP(E238,'punti di fornitura'!E:P,12,0),VLOOKUP(E238,'punti di fornitura'!B:P,15,0)),"NON TROVATO")</f>
        <v>94022910361</v>
      </c>
      <c r="J238" s="9" t="str">
        <f>_xlfn.IFNA(_xlfn.IFNA(VLOOKUP(E238,'punti di fornitura'!E:K,4,0),VLOOKUP(E238,'punti di fornitura'!B:K,7,0)),"NON TROVATO")</f>
        <v>EE</v>
      </c>
      <c r="K238" s="9" t="str">
        <f>_xlfn.IFNA(_xlfn.IFNA(VLOOKUP(E238,'punti di fornitura'!E:K,1,0),VLOOKUP(E238,'punti di fornitura'!B:K,1,0)),"NON TROVATO")</f>
        <v>IT011E10104367</v>
      </c>
      <c r="L238" s="10" t="str">
        <f>_xlfn.IFNA(_xlfn.IFNA(VLOOKUP(E238,'punti di fornitura'!E:K,7,0),VLOOKUP(E238,'punti di fornitura'!B:K,10,0)),"NON TROVATO")</f>
        <v>COOP MUTINA BOTTI GINO</v>
      </c>
    </row>
    <row r="239" spans="1:12" x14ac:dyDescent="0.25">
      <c r="A239" s="8">
        <v>122</v>
      </c>
      <c r="B239" s="1">
        <v>3004145307</v>
      </c>
      <c r="C239" s="9" t="s">
        <v>7462</v>
      </c>
      <c r="D239" s="1">
        <v>94022910361</v>
      </c>
      <c r="E239" s="1">
        <v>3004145307</v>
      </c>
      <c r="F239" s="1" t="s">
        <v>7251</v>
      </c>
      <c r="G239" s="1" t="s">
        <v>7252</v>
      </c>
      <c r="H239" s="11" t="s">
        <v>1022</v>
      </c>
      <c r="I239" s="8">
        <f>_xlfn.IFNA(_xlfn.IFNA(VLOOKUP(E239,'punti di fornitura'!E:P,12,0),VLOOKUP(E239,'punti di fornitura'!B:P,15,0)),"NON TROVATO")</f>
        <v>94022910361</v>
      </c>
      <c r="J239" s="9" t="str">
        <f>_xlfn.IFNA(_xlfn.IFNA(VLOOKUP(E239,'punti di fornitura'!E:K,4,0),VLOOKUP(E239,'punti di fornitura'!B:K,7,0)),"NON TROVATO")</f>
        <v>ACQUA</v>
      </c>
      <c r="K239" s="9">
        <f>_xlfn.IFNA(_xlfn.IFNA(VLOOKUP(E239,'punti di fornitura'!E:K,1,0),VLOOKUP(E239,'punti di fornitura'!B:K,1,0)),"NON TROVATO")</f>
        <v>3004145307</v>
      </c>
      <c r="L239" s="10" t="str">
        <f>_xlfn.IFNA(_xlfn.IFNA(VLOOKUP(E239,'punti di fornitura'!E:K,7,0),VLOOKUP(E239,'punti di fornitura'!B:K,10,0)),"NON TROVATO")</f>
        <v>COOP MUTINA BOTTI G</v>
      </c>
    </row>
    <row r="240" spans="1:12" x14ac:dyDescent="0.25">
      <c r="A240" s="8">
        <v>122</v>
      </c>
      <c r="B240" s="1" t="s">
        <v>6228</v>
      </c>
      <c r="C240" s="9" t="s">
        <v>7462</v>
      </c>
      <c r="D240" s="1">
        <v>94022910361</v>
      </c>
      <c r="E240" s="1" t="s">
        <v>6228</v>
      </c>
      <c r="F240" s="1" t="s">
        <v>7255</v>
      </c>
      <c r="G240" s="1" t="s">
        <v>7252</v>
      </c>
      <c r="H240" s="11" t="s">
        <v>4014</v>
      </c>
      <c r="I240" s="8">
        <f>_xlfn.IFNA(_xlfn.IFNA(VLOOKUP(E240,'punti di fornitura'!E:P,12,0),VLOOKUP(E240,'punti di fornitura'!B:P,15,0)),"NON TROVATO")</f>
        <v>94022910361</v>
      </c>
      <c r="J240" s="9" t="str">
        <f>_xlfn.IFNA(_xlfn.IFNA(VLOOKUP(E240,'punti di fornitura'!E:K,4,0),VLOOKUP(E240,'punti di fornitura'!B:K,7,0)),"NON TROVATO")</f>
        <v>EE</v>
      </c>
      <c r="K240" s="9" t="str">
        <f>_xlfn.IFNA(_xlfn.IFNA(VLOOKUP(E240,'punti di fornitura'!E:K,1,0),VLOOKUP(E240,'punti di fornitura'!B:K,1,0)),"NON TROVATO")</f>
        <v>IT011E10104386</v>
      </c>
      <c r="L240" s="10" t="str">
        <f>_xlfn.IFNA(_xlfn.IFNA(VLOOKUP(E240,'punti di fornitura'!E:K,7,0),VLOOKUP(E240,'punti di fornitura'!B:K,10,0)),"NON TROVATO")</f>
        <v>CONDOMINIO VENTURI 15-17</v>
      </c>
    </row>
    <row r="241" spans="1:12" x14ac:dyDescent="0.25">
      <c r="A241" s="8">
        <v>122</v>
      </c>
      <c r="B241" s="1">
        <v>3004145251</v>
      </c>
      <c r="C241" s="9" t="s">
        <v>7462</v>
      </c>
      <c r="D241" s="1">
        <v>94022910361</v>
      </c>
      <c r="E241" s="1">
        <v>3004145251</v>
      </c>
      <c r="F241" s="1" t="s">
        <v>7251</v>
      </c>
      <c r="G241" s="1" t="s">
        <v>7252</v>
      </c>
      <c r="H241" s="11" t="s">
        <v>1022</v>
      </c>
      <c r="I241" s="8">
        <f>_xlfn.IFNA(_xlfn.IFNA(VLOOKUP(E241,'punti di fornitura'!E:P,12,0),VLOOKUP(E241,'punti di fornitura'!B:P,15,0)),"NON TROVATO")</f>
        <v>94022910361</v>
      </c>
      <c r="J241" s="9" t="str">
        <f>_xlfn.IFNA(_xlfn.IFNA(VLOOKUP(E241,'punti di fornitura'!E:K,4,0),VLOOKUP(E241,'punti di fornitura'!B:K,7,0)),"NON TROVATO")</f>
        <v>ACQUA</v>
      </c>
      <c r="K241" s="9">
        <f>_xlfn.IFNA(_xlfn.IFNA(VLOOKUP(E241,'punti di fornitura'!E:K,1,0),VLOOKUP(E241,'punti di fornitura'!B:K,1,0)),"NON TROVATO")</f>
        <v>3004145251</v>
      </c>
      <c r="L241" s="10" t="str">
        <f>_xlfn.IFNA(_xlfn.IFNA(VLOOKUP(E241,'punti di fornitura'!E:K,7,0),VLOOKUP(E241,'punti di fornitura'!B:K,10,0)),"NON TROVATO")</f>
        <v>COOP MUTINA BOTTI GINO</v>
      </c>
    </row>
    <row r="242" spans="1:12" x14ac:dyDescent="0.25">
      <c r="A242" s="8">
        <v>123</v>
      </c>
      <c r="B242" s="1" t="s">
        <v>5179</v>
      </c>
      <c r="C242" s="9" t="s">
        <v>7293</v>
      </c>
      <c r="D242" s="1">
        <v>94023740361</v>
      </c>
      <c r="E242" s="1" t="s">
        <v>5179</v>
      </c>
      <c r="F242" s="1" t="s">
        <v>7255</v>
      </c>
      <c r="G242" s="1" t="s">
        <v>7252</v>
      </c>
      <c r="H242" s="11" t="s">
        <v>4014</v>
      </c>
      <c r="I242" s="8">
        <f>_xlfn.IFNA(_xlfn.IFNA(VLOOKUP(E242,'punti di fornitura'!E:P,12,0),VLOOKUP(E242,'punti di fornitura'!B:P,15,0)),"NON TROVATO")</f>
        <v>94023740361</v>
      </c>
      <c r="J242" s="9" t="str">
        <f>_xlfn.IFNA(_xlfn.IFNA(VLOOKUP(E242,'punti di fornitura'!E:K,4,0),VLOOKUP(E242,'punti di fornitura'!B:K,7,0)),"NON TROVATO")</f>
        <v>EE</v>
      </c>
      <c r="K242" s="9" t="str">
        <f>_xlfn.IFNA(_xlfn.IFNA(VLOOKUP(E242,'punti di fornitura'!E:K,1,0),VLOOKUP(E242,'punti di fornitura'!B:K,1,0)),"NON TROVATO")</f>
        <v>IT011E10055550</v>
      </c>
      <c r="L242" s="10" t="str">
        <f>_xlfn.IFNA(_xlfn.IFNA(VLOOKUP(E242,'punti di fornitura'!E:K,7,0),VLOOKUP(E242,'punti di fornitura'!B:K,10,0)),"NON TROVATO")</f>
        <v>CONDOMINIO DI ARIANNA</v>
      </c>
    </row>
    <row r="243" spans="1:12" x14ac:dyDescent="0.25">
      <c r="A243" s="8">
        <v>123</v>
      </c>
      <c r="B243" s="1">
        <v>3004086156</v>
      </c>
      <c r="C243" s="9" t="s">
        <v>7293</v>
      </c>
      <c r="D243" s="1">
        <v>94023740361</v>
      </c>
      <c r="E243" s="1">
        <v>3004086156</v>
      </c>
      <c r="F243" s="1" t="s">
        <v>7251</v>
      </c>
      <c r="G243" s="1" t="s">
        <v>7252</v>
      </c>
      <c r="H243" s="11" t="s">
        <v>1022</v>
      </c>
      <c r="I243" s="8">
        <f>_xlfn.IFNA(_xlfn.IFNA(VLOOKUP(E243,'punti di fornitura'!E:P,12,0),VLOOKUP(E243,'punti di fornitura'!B:P,15,0)),"NON TROVATO")</f>
        <v>94023740361</v>
      </c>
      <c r="J243" s="9" t="str">
        <f>_xlfn.IFNA(_xlfn.IFNA(VLOOKUP(E243,'punti di fornitura'!E:K,4,0),VLOOKUP(E243,'punti di fornitura'!B:K,7,0)),"NON TROVATO")</f>
        <v>ACQUA</v>
      </c>
      <c r="K243" s="9">
        <f>_xlfn.IFNA(_xlfn.IFNA(VLOOKUP(E243,'punti di fornitura'!E:K,1,0),VLOOKUP(E243,'punti di fornitura'!B:K,1,0)),"NON TROVATO")</f>
        <v>3004086156</v>
      </c>
      <c r="L243" s="10" t="str">
        <f>_xlfn.IFNA(_xlfn.IFNA(VLOOKUP(E243,'punti di fornitura'!E:K,7,0),VLOOKUP(E243,'punti di fornitura'!B:K,10,0)),"NON TROVATO")</f>
        <v>CONDOMINIO DI ARIANNA</v>
      </c>
    </row>
    <row r="244" spans="1:12" x14ac:dyDescent="0.25">
      <c r="A244" s="8">
        <v>124</v>
      </c>
      <c r="B244" s="1" t="s">
        <v>4248</v>
      </c>
      <c r="C244" s="9" t="s">
        <v>7340</v>
      </c>
      <c r="D244" s="1">
        <v>94023620365</v>
      </c>
      <c r="E244" s="1" t="s">
        <v>4248</v>
      </c>
      <c r="F244" s="1" t="s">
        <v>7255</v>
      </c>
      <c r="G244" s="1" t="s">
        <v>7252</v>
      </c>
      <c r="H244" s="11" t="s">
        <v>4014</v>
      </c>
      <c r="I244" s="8">
        <f>_xlfn.IFNA(_xlfn.IFNA(VLOOKUP(E244,'punti di fornitura'!E:P,12,0),VLOOKUP(E244,'punti di fornitura'!B:P,15,0)),"NON TROVATO")</f>
        <v>94023620365</v>
      </c>
      <c r="J244" s="9" t="str">
        <f>_xlfn.IFNA(_xlfn.IFNA(VLOOKUP(E244,'punti di fornitura'!E:K,4,0),VLOOKUP(E244,'punti di fornitura'!B:K,7,0)),"NON TROVATO")</f>
        <v>EE</v>
      </c>
      <c r="K244" s="9" t="str">
        <f>_xlfn.IFNA(_xlfn.IFNA(VLOOKUP(E244,'punti di fornitura'!E:K,1,0),VLOOKUP(E244,'punti di fornitura'!B:K,1,0)),"NON TROVATO")</f>
        <v>IT011E10086025</v>
      </c>
      <c r="L244" s="10" t="str">
        <f>_xlfn.IFNA(_xlfn.IFNA(VLOOKUP(E244,'punti di fornitura'!E:K,7,0),VLOOKUP(E244,'punti di fornitura'!B:K,10,0)),"NON TROVATO")</f>
        <v>CONDOMINIO ELEONORA</v>
      </c>
    </row>
    <row r="245" spans="1:12" x14ac:dyDescent="0.25">
      <c r="A245" s="8">
        <v>124</v>
      </c>
      <c r="B245" s="1" t="s">
        <v>4775</v>
      </c>
      <c r="C245" s="9" t="s">
        <v>7340</v>
      </c>
      <c r="D245" s="1">
        <v>94023620365</v>
      </c>
      <c r="E245" s="1" t="s">
        <v>4775</v>
      </c>
      <c r="F245" s="1" t="s">
        <v>7255</v>
      </c>
      <c r="G245" s="1" t="s">
        <v>7252</v>
      </c>
      <c r="H245" s="11" t="s">
        <v>4014</v>
      </c>
      <c r="I245" s="8">
        <f>_xlfn.IFNA(_xlfn.IFNA(VLOOKUP(E245,'punti di fornitura'!E:P,12,0),VLOOKUP(E245,'punti di fornitura'!B:P,15,0)),"NON TROVATO")</f>
        <v>94023620365</v>
      </c>
      <c r="J245" s="9" t="str">
        <f>_xlfn.IFNA(_xlfn.IFNA(VLOOKUP(E245,'punti di fornitura'!E:K,4,0),VLOOKUP(E245,'punti di fornitura'!B:K,7,0)),"NON TROVATO")</f>
        <v>EE</v>
      </c>
      <c r="K245" s="9" t="str">
        <f>_xlfn.IFNA(_xlfn.IFNA(VLOOKUP(E245,'punti di fornitura'!E:K,1,0),VLOOKUP(E245,'punti di fornitura'!B:K,1,0)),"NON TROVATO")</f>
        <v>IT011E10086043</v>
      </c>
      <c r="L245" s="10" t="str">
        <f>_xlfn.IFNA(_xlfn.IFNA(VLOOKUP(E245,'punti di fornitura'!E:K,7,0),VLOOKUP(E245,'punti di fornitura'!B:K,10,0)),"NON TROVATO")</f>
        <v>CONDOMINIO ELEONORA</v>
      </c>
    </row>
    <row r="246" spans="1:12" x14ac:dyDescent="0.25">
      <c r="A246" s="8">
        <v>124</v>
      </c>
      <c r="B246" s="1">
        <v>3004086218</v>
      </c>
      <c r="C246" s="9" t="s">
        <v>7340</v>
      </c>
      <c r="D246" s="1">
        <v>94023620365</v>
      </c>
      <c r="E246" s="1">
        <v>3004086218</v>
      </c>
      <c r="F246" s="1" t="s">
        <v>7251</v>
      </c>
      <c r="G246" s="1" t="s">
        <v>7252</v>
      </c>
      <c r="H246" s="11" t="s">
        <v>1022</v>
      </c>
      <c r="I246" s="8">
        <f>_xlfn.IFNA(_xlfn.IFNA(VLOOKUP(E246,'punti di fornitura'!E:P,12,0),VLOOKUP(E246,'punti di fornitura'!B:P,15,0)),"NON TROVATO")</f>
        <v>94023620365</v>
      </c>
      <c r="J246" s="9" t="str">
        <f>_xlfn.IFNA(_xlfn.IFNA(VLOOKUP(E246,'punti di fornitura'!E:K,4,0),VLOOKUP(E246,'punti di fornitura'!B:K,7,0)),"NON TROVATO")</f>
        <v>ACQUA</v>
      </c>
      <c r="K246" s="9">
        <f>_xlfn.IFNA(_xlfn.IFNA(VLOOKUP(E246,'punti di fornitura'!E:K,1,0),VLOOKUP(E246,'punti di fornitura'!B:K,1,0)),"NON TROVATO")</f>
        <v>3004086218</v>
      </c>
      <c r="L246" s="10" t="str">
        <f>_xlfn.IFNA(_xlfn.IFNA(VLOOKUP(E246,'punti di fornitura'!E:K,7,0),VLOOKUP(E246,'punti di fornitura'!B:K,10,0)),"NON TROVATO")</f>
        <v>CONDOMINIO ELEONORA</v>
      </c>
    </row>
    <row r="247" spans="1:12" x14ac:dyDescent="0.25">
      <c r="A247" s="8">
        <v>124</v>
      </c>
      <c r="B247" s="1">
        <v>3004086217</v>
      </c>
      <c r="C247" s="9" t="s">
        <v>7340</v>
      </c>
      <c r="D247" s="1">
        <v>94023620365</v>
      </c>
      <c r="E247" s="1">
        <v>3004086217</v>
      </c>
      <c r="F247" s="1" t="s">
        <v>7251</v>
      </c>
      <c r="G247" s="1" t="s">
        <v>7252</v>
      </c>
      <c r="H247" s="11" t="s">
        <v>1022</v>
      </c>
      <c r="I247" s="8">
        <f>_xlfn.IFNA(_xlfn.IFNA(VLOOKUP(E247,'punti di fornitura'!E:P,12,0),VLOOKUP(E247,'punti di fornitura'!B:P,15,0)),"NON TROVATO")</f>
        <v>94023620365</v>
      </c>
      <c r="J247" s="9" t="str">
        <f>_xlfn.IFNA(_xlfn.IFNA(VLOOKUP(E247,'punti di fornitura'!E:K,4,0),VLOOKUP(E247,'punti di fornitura'!B:K,7,0)),"NON TROVATO")</f>
        <v>ACQUA</v>
      </c>
      <c r="K247" s="9">
        <f>_xlfn.IFNA(_xlfn.IFNA(VLOOKUP(E247,'punti di fornitura'!E:K,1,0),VLOOKUP(E247,'punti di fornitura'!B:K,1,0)),"NON TROVATO")</f>
        <v>3004086217</v>
      </c>
      <c r="L247" s="10" t="str">
        <f>_xlfn.IFNA(_xlfn.IFNA(VLOOKUP(E247,'punti di fornitura'!E:K,7,0),VLOOKUP(E247,'punti di fornitura'!B:K,10,0)),"NON TROVATO")</f>
        <v>CONDOMINIO ELEONORA</v>
      </c>
    </row>
    <row r="248" spans="1:12" x14ac:dyDescent="0.25">
      <c r="A248" s="8">
        <v>125</v>
      </c>
      <c r="B248" s="1">
        <v>3081000934080</v>
      </c>
      <c r="C248" s="9" t="s">
        <v>7448</v>
      </c>
      <c r="D248" s="1">
        <v>94023680369</v>
      </c>
      <c r="E248" s="1">
        <v>3081000934080</v>
      </c>
      <c r="F248" s="1" t="s">
        <v>7272</v>
      </c>
      <c r="G248" s="1" t="s">
        <v>7252</v>
      </c>
      <c r="H248" s="11" t="s">
        <v>18</v>
      </c>
      <c r="I248" s="8">
        <f>_xlfn.IFNA(_xlfn.IFNA(VLOOKUP(E248,'punti di fornitura'!E:P,12,0),VLOOKUP(E248,'punti di fornitura'!B:P,15,0)),"NON TROVATO")</f>
        <v>94023680369</v>
      </c>
      <c r="J248" s="9" t="str">
        <f>_xlfn.IFNA(_xlfn.IFNA(VLOOKUP(E248,'punti di fornitura'!E:K,4,0),VLOOKUP(E248,'punti di fornitura'!B:K,7,0)),"NON TROVATO")</f>
        <v>GAS</v>
      </c>
      <c r="K248" s="9">
        <f>_xlfn.IFNA(_xlfn.IFNA(VLOOKUP(E248,'punti di fornitura'!E:K,1,0),VLOOKUP(E248,'punti di fornitura'!B:K,1,0)),"NON TROVATO")</f>
        <v>3081000934080</v>
      </c>
      <c r="L248" s="10" t="str">
        <f>_xlfn.IFNA(_xlfn.IFNA(VLOOKUP(E248,'punti di fornitura'!E:K,7,0),VLOOKUP(E248,'punti di fornitura'!B:K,10,0)),"NON TROVATO")</f>
        <v>CONDOMINIO  LUIGI CARBONIERI 64/3</v>
      </c>
    </row>
    <row r="249" spans="1:12" x14ac:dyDescent="0.25">
      <c r="A249" s="8">
        <v>125</v>
      </c>
      <c r="B249" s="1" t="s">
        <v>4298</v>
      </c>
      <c r="C249" s="9" t="s">
        <v>7448</v>
      </c>
      <c r="D249" s="1">
        <v>94023680369</v>
      </c>
      <c r="E249" s="1" t="s">
        <v>4298</v>
      </c>
      <c r="F249" s="1" t="s">
        <v>7255</v>
      </c>
      <c r="G249" s="1" t="s">
        <v>7252</v>
      </c>
      <c r="H249" s="11" t="s">
        <v>4014</v>
      </c>
      <c r="I249" s="8">
        <f>_xlfn.IFNA(_xlfn.IFNA(VLOOKUP(E249,'punti di fornitura'!E:P,12,0),VLOOKUP(E249,'punti di fornitura'!B:P,15,0)),"NON TROVATO")</f>
        <v>94023680369</v>
      </c>
      <c r="J249" s="9" t="str">
        <f>_xlfn.IFNA(_xlfn.IFNA(VLOOKUP(E249,'punti di fornitura'!E:K,4,0),VLOOKUP(E249,'punti di fornitura'!B:K,7,0)),"NON TROVATO")</f>
        <v>EE</v>
      </c>
      <c r="K249" s="9" t="str">
        <f>_xlfn.IFNA(_xlfn.IFNA(VLOOKUP(E249,'punti di fornitura'!E:K,1,0),VLOOKUP(E249,'punti di fornitura'!B:K,1,0)),"NON TROVATO")</f>
        <v>IT011E10022290</v>
      </c>
      <c r="L249" s="10" t="str">
        <f>_xlfn.IFNA(_xlfn.IFNA(VLOOKUP(E249,'punti di fornitura'!E:K,7,0),VLOOKUP(E249,'punti di fornitura'!B:K,10,0)),"NON TROVATO")</f>
        <v>CONDOMINIO  LUIGI CARBONIERI 64/3</v>
      </c>
    </row>
    <row r="250" spans="1:12" x14ac:dyDescent="0.25">
      <c r="A250" s="8">
        <v>125</v>
      </c>
      <c r="B250" s="1">
        <v>3004299544</v>
      </c>
      <c r="C250" s="9" t="s">
        <v>7448</v>
      </c>
      <c r="D250" s="1">
        <v>94023680369</v>
      </c>
      <c r="E250" s="1">
        <v>3004299544</v>
      </c>
      <c r="F250" s="1" t="s">
        <v>7251</v>
      </c>
      <c r="G250" s="1" t="s">
        <v>7252</v>
      </c>
      <c r="H250" s="11" t="s">
        <v>1022</v>
      </c>
      <c r="I250" s="8">
        <f>_xlfn.IFNA(_xlfn.IFNA(VLOOKUP(E250,'punti di fornitura'!E:P,12,0),VLOOKUP(E250,'punti di fornitura'!B:P,15,0)),"NON TROVATO")</f>
        <v>94023680369</v>
      </c>
      <c r="J250" s="9" t="str">
        <f>_xlfn.IFNA(_xlfn.IFNA(VLOOKUP(E250,'punti di fornitura'!E:K,4,0),VLOOKUP(E250,'punti di fornitura'!B:K,7,0)),"NON TROVATO")</f>
        <v>ACQUA</v>
      </c>
      <c r="K250" s="9">
        <f>_xlfn.IFNA(_xlfn.IFNA(VLOOKUP(E250,'punti di fornitura'!E:K,1,0),VLOOKUP(E250,'punti di fornitura'!B:K,1,0)),"NON TROVATO")</f>
        <v>3004299544</v>
      </c>
      <c r="L250" s="10" t="str">
        <f>_xlfn.IFNA(_xlfn.IFNA(VLOOKUP(E250,'punti di fornitura'!E:K,7,0),VLOOKUP(E250,'punti di fornitura'!B:K,10,0)),"NON TROVATO")</f>
        <v>CONDOMINIO CARBONIERI 64</v>
      </c>
    </row>
    <row r="251" spans="1:12" x14ac:dyDescent="0.25">
      <c r="A251" s="8">
        <v>126</v>
      </c>
      <c r="B251" s="1">
        <v>3081000919497</v>
      </c>
      <c r="C251" s="9" t="s">
        <v>7314</v>
      </c>
      <c r="D251" s="1">
        <v>94023730362</v>
      </c>
      <c r="E251" s="1">
        <v>3081000919497</v>
      </c>
      <c r="F251" s="1" t="s">
        <v>7272</v>
      </c>
      <c r="G251" s="1" t="s">
        <v>7252</v>
      </c>
      <c r="H251" s="11" t="s">
        <v>18</v>
      </c>
      <c r="I251" s="8">
        <f>_xlfn.IFNA(_xlfn.IFNA(VLOOKUP(E251,'punti di fornitura'!E:P,12,0),VLOOKUP(E251,'punti di fornitura'!B:P,15,0)),"NON TROVATO")</f>
        <v>94023730362</v>
      </c>
      <c r="J251" s="9" t="str">
        <f>_xlfn.IFNA(_xlfn.IFNA(VLOOKUP(E251,'punti di fornitura'!E:K,4,0),VLOOKUP(E251,'punti di fornitura'!B:K,7,0)),"NON TROVATO")</f>
        <v>GAS</v>
      </c>
      <c r="K251" s="9">
        <f>_xlfn.IFNA(_xlfn.IFNA(VLOOKUP(E251,'punti di fornitura'!E:K,1,0),VLOOKUP(E251,'punti di fornitura'!B:K,1,0)),"NON TROVATO")</f>
        <v>3081000919497</v>
      </c>
      <c r="L251" s="10" t="str">
        <f>_xlfn.IFNA(_xlfn.IFNA(VLOOKUP(E251,'punti di fornitura'!E:K,7,0),VLOOKUP(E251,'punti di fornitura'!B:K,10,0)),"NON TROVATO")</f>
        <v>CONDOMINIO CASA MADRE</v>
      </c>
    </row>
    <row r="252" spans="1:12" x14ac:dyDescent="0.25">
      <c r="A252" s="8">
        <v>126</v>
      </c>
      <c r="B252" s="1" t="s">
        <v>6117</v>
      </c>
      <c r="C252" s="9" t="s">
        <v>7314</v>
      </c>
      <c r="D252" s="1">
        <v>94023730362</v>
      </c>
      <c r="E252" s="1" t="s">
        <v>6117</v>
      </c>
      <c r="F252" s="1" t="s">
        <v>7255</v>
      </c>
      <c r="G252" s="1" t="s">
        <v>7252</v>
      </c>
      <c r="H252" s="11" t="s">
        <v>4014</v>
      </c>
      <c r="I252" s="8">
        <f>_xlfn.IFNA(_xlfn.IFNA(VLOOKUP(E252,'punti di fornitura'!E:P,12,0),VLOOKUP(E252,'punti di fornitura'!B:P,15,0)),"NON TROVATO")</f>
        <v>94023730362</v>
      </c>
      <c r="J252" s="9" t="str">
        <f>_xlfn.IFNA(_xlfn.IFNA(VLOOKUP(E252,'punti di fornitura'!E:K,4,0),VLOOKUP(E252,'punti di fornitura'!B:K,7,0)),"NON TROVATO")</f>
        <v>EE</v>
      </c>
      <c r="K252" s="9" t="str">
        <f>_xlfn.IFNA(_xlfn.IFNA(VLOOKUP(E252,'punti di fornitura'!E:K,1,0),VLOOKUP(E252,'punti di fornitura'!B:K,1,0)),"NON TROVATO")</f>
        <v>IT011E10062461</v>
      </c>
      <c r="L252" s="10" t="str">
        <f>_xlfn.IFNA(_xlfn.IFNA(VLOOKUP(E252,'punti di fornitura'!E:K,7,0),VLOOKUP(E252,'punti di fornitura'!B:K,10,0)),"NON TROVATO")</f>
        <v>CONDOMINIO CASA MADRE</v>
      </c>
    </row>
    <row r="253" spans="1:12" x14ac:dyDescent="0.25">
      <c r="A253" s="8">
        <v>126</v>
      </c>
      <c r="B253" s="1" t="s">
        <v>5335</v>
      </c>
      <c r="C253" s="9" t="s">
        <v>7314</v>
      </c>
      <c r="D253" s="1">
        <v>94023730362</v>
      </c>
      <c r="E253" s="1" t="s">
        <v>5335</v>
      </c>
      <c r="F253" s="1" t="s">
        <v>7255</v>
      </c>
      <c r="G253" s="1" t="s">
        <v>7252</v>
      </c>
      <c r="H253" s="11" t="s">
        <v>4014</v>
      </c>
      <c r="I253" s="8">
        <f>_xlfn.IFNA(_xlfn.IFNA(VLOOKUP(E253,'punti di fornitura'!E:P,12,0),VLOOKUP(E253,'punti di fornitura'!B:P,15,0)),"NON TROVATO")</f>
        <v>94023730362</v>
      </c>
      <c r="J253" s="9" t="str">
        <f>_xlfn.IFNA(_xlfn.IFNA(VLOOKUP(E253,'punti di fornitura'!E:K,4,0),VLOOKUP(E253,'punti di fornitura'!B:K,7,0)),"NON TROVATO")</f>
        <v>EE</v>
      </c>
      <c r="K253" s="9" t="str">
        <f>_xlfn.IFNA(_xlfn.IFNA(VLOOKUP(E253,'punti di fornitura'!E:K,1,0),VLOOKUP(E253,'punti di fornitura'!B:K,1,0)),"NON TROVATO")</f>
        <v>IT011E10062463</v>
      </c>
      <c r="L253" s="10" t="str">
        <f>_xlfn.IFNA(_xlfn.IFNA(VLOOKUP(E253,'punti di fornitura'!E:K,7,0),VLOOKUP(E253,'punti di fornitura'!B:K,10,0)),"NON TROVATO")</f>
        <v>CONDOMINIO DON GIOVANNI MINZONI 150</v>
      </c>
    </row>
    <row r="254" spans="1:12" x14ac:dyDescent="0.25">
      <c r="A254" s="8">
        <v>126</v>
      </c>
      <c r="B254" s="1" t="s">
        <v>6365</v>
      </c>
      <c r="C254" s="9" t="s">
        <v>7314</v>
      </c>
      <c r="D254" s="1">
        <v>94023730362</v>
      </c>
      <c r="E254" s="1" t="s">
        <v>6365</v>
      </c>
      <c r="F254" s="1" t="s">
        <v>7255</v>
      </c>
      <c r="G254" s="1" t="s">
        <v>7252</v>
      </c>
      <c r="H254" s="11" t="s">
        <v>4014</v>
      </c>
      <c r="I254" s="8">
        <f>_xlfn.IFNA(_xlfn.IFNA(VLOOKUP(E254,'punti di fornitura'!E:P,12,0),VLOOKUP(E254,'punti di fornitura'!B:P,15,0)),"NON TROVATO")</f>
        <v>94023730362</v>
      </c>
      <c r="J254" s="9" t="str">
        <f>_xlfn.IFNA(_xlfn.IFNA(VLOOKUP(E254,'punti di fornitura'!E:K,4,0),VLOOKUP(E254,'punti di fornitura'!B:K,7,0)),"NON TROVATO")</f>
        <v>EE</v>
      </c>
      <c r="K254" s="9" t="str">
        <f>_xlfn.IFNA(_xlfn.IFNA(VLOOKUP(E254,'punti di fornitura'!E:K,1,0),VLOOKUP(E254,'punti di fornitura'!B:K,1,0)),"NON TROVATO")</f>
        <v>IT011E53003153</v>
      </c>
      <c r="L254" s="10" t="str">
        <f>_xlfn.IFNA(_xlfn.IFNA(VLOOKUP(E254,'punti di fornitura'!E:K,7,0),VLOOKUP(E254,'punti di fornitura'!B:K,10,0)),"NON TROVATO")</f>
        <v>CONDOMINIO CASA MADRE</v>
      </c>
    </row>
    <row r="255" spans="1:12" x14ac:dyDescent="0.25">
      <c r="A255" s="8">
        <v>126</v>
      </c>
      <c r="B255" s="1">
        <v>3017135127</v>
      </c>
      <c r="C255" s="9" t="s">
        <v>7314</v>
      </c>
      <c r="D255" s="1">
        <v>94023730362</v>
      </c>
      <c r="E255" s="1">
        <v>3017135127</v>
      </c>
      <c r="F255" s="1" t="s">
        <v>7251</v>
      </c>
      <c r="G255" s="1" t="s">
        <v>7252</v>
      </c>
      <c r="H255" s="11" t="s">
        <v>1022</v>
      </c>
      <c r="I255" s="8">
        <f>_xlfn.IFNA(_xlfn.IFNA(VLOOKUP(E255,'punti di fornitura'!E:P,12,0),VLOOKUP(E255,'punti di fornitura'!B:P,15,0)),"NON TROVATO")</f>
        <v>94023730362</v>
      </c>
      <c r="J255" s="9" t="str">
        <f>_xlfn.IFNA(_xlfn.IFNA(VLOOKUP(E255,'punti di fornitura'!E:K,4,0),VLOOKUP(E255,'punti di fornitura'!B:K,7,0)),"NON TROVATO")</f>
        <v>ACQUA</v>
      </c>
      <c r="K255" s="9">
        <f>_xlfn.IFNA(_xlfn.IFNA(VLOOKUP(E255,'punti di fornitura'!E:K,1,0),VLOOKUP(E255,'punti di fornitura'!B:K,1,0)),"NON TROVATO")</f>
        <v>3017135127</v>
      </c>
      <c r="L255" s="10" t="str">
        <f>_xlfn.IFNA(_xlfn.IFNA(VLOOKUP(E255,'punti di fornitura'!E:K,7,0),VLOOKUP(E255,'punti di fornitura'!B:K,10,0)),"NON TROVATO")</f>
        <v>CONDOMINIO CASA MADRE</v>
      </c>
    </row>
    <row r="256" spans="1:12" x14ac:dyDescent="0.25">
      <c r="A256" s="8">
        <v>127</v>
      </c>
      <c r="B256" s="1" t="s">
        <v>5838</v>
      </c>
      <c r="C256" s="9" t="s">
        <v>7485</v>
      </c>
      <c r="D256" s="1">
        <v>94023640363</v>
      </c>
      <c r="E256" s="1" t="s">
        <v>5838</v>
      </c>
      <c r="F256" s="1" t="s">
        <v>7255</v>
      </c>
      <c r="G256" s="1" t="s">
        <v>7252</v>
      </c>
      <c r="H256" s="11" t="s">
        <v>4014</v>
      </c>
      <c r="I256" s="8">
        <f>_xlfn.IFNA(_xlfn.IFNA(VLOOKUP(E256,'punti di fornitura'!E:P,12,0),VLOOKUP(E256,'punti di fornitura'!B:P,15,0)),"NON TROVATO")</f>
        <v>94023640363</v>
      </c>
      <c r="J256" s="9" t="str">
        <f>_xlfn.IFNA(_xlfn.IFNA(VLOOKUP(E256,'punti di fornitura'!E:K,4,0),VLOOKUP(E256,'punti di fornitura'!B:K,7,0)),"NON TROVATO")</f>
        <v>EE</v>
      </c>
      <c r="K256" s="9" t="str">
        <f>_xlfn.IFNA(_xlfn.IFNA(VLOOKUP(E256,'punti di fornitura'!E:K,1,0),VLOOKUP(E256,'punti di fornitura'!B:K,1,0)),"NON TROVATO")</f>
        <v>IT011E10082813</v>
      </c>
      <c r="L256" s="10" t="str">
        <f>_xlfn.IFNA(_xlfn.IFNA(VLOOKUP(E256,'punti di fornitura'!E:K,7,0),VLOOKUP(E256,'punti di fornitura'!B:K,10,0)),"NON TROVATO")</f>
        <v>CONDOMINIO RESPIGHI</v>
      </c>
    </row>
    <row r="257" spans="1:12" x14ac:dyDescent="0.25">
      <c r="A257" s="8">
        <v>127</v>
      </c>
      <c r="B257" s="1" t="s">
        <v>5921</v>
      </c>
      <c r="C257" s="9" t="s">
        <v>7485</v>
      </c>
      <c r="D257" s="1">
        <v>94023640363</v>
      </c>
      <c r="E257" s="1" t="s">
        <v>5921</v>
      </c>
      <c r="F257" s="1" t="s">
        <v>7255</v>
      </c>
      <c r="G257" s="1" t="s">
        <v>7252</v>
      </c>
      <c r="H257" s="11" t="s">
        <v>4014</v>
      </c>
      <c r="I257" s="8">
        <f>_xlfn.IFNA(_xlfn.IFNA(VLOOKUP(E257,'punti di fornitura'!E:P,12,0),VLOOKUP(E257,'punti di fornitura'!B:P,15,0)),"NON TROVATO")</f>
        <v>94023640363</v>
      </c>
      <c r="J257" s="9" t="str">
        <f>_xlfn.IFNA(_xlfn.IFNA(VLOOKUP(E257,'punti di fornitura'!E:K,4,0),VLOOKUP(E257,'punti di fornitura'!B:K,7,0)),"NON TROVATO")</f>
        <v>EE</v>
      </c>
      <c r="K257" s="9" t="str">
        <f>_xlfn.IFNA(_xlfn.IFNA(VLOOKUP(E257,'punti di fornitura'!E:K,1,0),VLOOKUP(E257,'punti di fornitura'!B:K,1,0)),"NON TROVATO")</f>
        <v>IT011E10082803</v>
      </c>
      <c r="L257" s="10" t="str">
        <f>_xlfn.IFNA(_xlfn.IFNA(VLOOKUP(E257,'punti di fornitura'!E:K,7,0),VLOOKUP(E257,'punti di fornitura'!B:K,10,0)),"NON TROVATO")</f>
        <v>CONDOMINIO RESPIGHI</v>
      </c>
    </row>
    <row r="258" spans="1:12" x14ac:dyDescent="0.25">
      <c r="A258" s="8">
        <v>127</v>
      </c>
      <c r="B258" s="1" t="s">
        <v>4421</v>
      </c>
      <c r="C258" s="9" t="s">
        <v>7485</v>
      </c>
      <c r="D258" s="1">
        <v>94023640363</v>
      </c>
      <c r="E258" s="1" t="s">
        <v>4421</v>
      </c>
      <c r="F258" s="1" t="s">
        <v>7255</v>
      </c>
      <c r="G258" s="1" t="s">
        <v>7252</v>
      </c>
      <c r="H258" s="11" t="s">
        <v>4014</v>
      </c>
      <c r="I258" s="8">
        <f>_xlfn.IFNA(_xlfn.IFNA(VLOOKUP(E258,'punti di fornitura'!E:P,12,0),VLOOKUP(E258,'punti di fornitura'!B:P,15,0)),"NON TROVATO")</f>
        <v>94023640363</v>
      </c>
      <c r="J258" s="9" t="str">
        <f>_xlfn.IFNA(_xlfn.IFNA(VLOOKUP(E258,'punti di fornitura'!E:K,4,0),VLOOKUP(E258,'punti di fornitura'!B:K,7,0)),"NON TROVATO")</f>
        <v>EE</v>
      </c>
      <c r="K258" s="9" t="str">
        <f>_xlfn.IFNA(_xlfn.IFNA(VLOOKUP(E258,'punti di fornitura'!E:K,1,0),VLOOKUP(E258,'punti di fornitura'!B:K,1,0)),"NON TROVATO")</f>
        <v>IT011E10082805</v>
      </c>
      <c r="L258" s="10" t="str">
        <f>_xlfn.IFNA(_xlfn.IFNA(VLOOKUP(E258,'punti di fornitura'!E:K,7,0),VLOOKUP(E258,'punti di fornitura'!B:K,10,0)),"NON TROVATO")</f>
        <v>CONDOMINIO RESPIGHI</v>
      </c>
    </row>
    <row r="259" spans="1:12" x14ac:dyDescent="0.25">
      <c r="A259" s="8">
        <v>127</v>
      </c>
      <c r="B259" s="1">
        <v>3081000930688</v>
      </c>
      <c r="C259" s="9" t="s">
        <v>7485</v>
      </c>
      <c r="D259" s="1">
        <v>94023640363</v>
      </c>
      <c r="E259" s="1">
        <v>3081000930688</v>
      </c>
      <c r="F259" s="1" t="s">
        <v>7272</v>
      </c>
      <c r="G259" s="1" t="s">
        <v>7252</v>
      </c>
      <c r="H259" s="11" t="s">
        <v>18</v>
      </c>
      <c r="I259" s="8">
        <f>_xlfn.IFNA(_xlfn.IFNA(VLOOKUP(E259,'punti di fornitura'!E:P,12,0),VLOOKUP(E259,'punti di fornitura'!B:P,15,0)),"NON TROVATO")</f>
        <v>94023640363</v>
      </c>
      <c r="J259" s="9" t="str">
        <f>_xlfn.IFNA(_xlfn.IFNA(VLOOKUP(E259,'punti di fornitura'!E:K,4,0),VLOOKUP(E259,'punti di fornitura'!B:K,7,0)),"NON TROVATO")</f>
        <v>GAS</v>
      </c>
      <c r="K259" s="9">
        <f>_xlfn.IFNA(_xlfn.IFNA(VLOOKUP(E259,'punti di fornitura'!E:K,1,0),VLOOKUP(E259,'punti di fornitura'!B:K,1,0)),"NON TROVATO")</f>
        <v>3081000930688</v>
      </c>
      <c r="L259" s="10" t="str">
        <f>_xlfn.IFNA(_xlfn.IFNA(VLOOKUP(E259,'punti di fornitura'!E:K,7,0),VLOOKUP(E259,'punti di fornitura'!B:K,10,0)),"NON TROVATO")</f>
        <v>CONDOMINIO RESPIGHI</v>
      </c>
    </row>
    <row r="260" spans="1:12" x14ac:dyDescent="0.25">
      <c r="A260" s="8">
        <v>127</v>
      </c>
      <c r="B260" s="1">
        <v>3003872889</v>
      </c>
      <c r="C260" s="9" t="s">
        <v>7485</v>
      </c>
      <c r="D260" s="1">
        <v>94023640363</v>
      </c>
      <c r="E260" s="1">
        <v>3003872889</v>
      </c>
      <c r="F260" s="1" t="s">
        <v>7251</v>
      </c>
      <c r="G260" s="1" t="s">
        <v>7252</v>
      </c>
      <c r="H260" s="11" t="s">
        <v>1022</v>
      </c>
      <c r="I260" s="8">
        <f>_xlfn.IFNA(_xlfn.IFNA(VLOOKUP(E260,'punti di fornitura'!E:P,12,0),VLOOKUP(E260,'punti di fornitura'!B:P,15,0)),"NON TROVATO")</f>
        <v>94023640363</v>
      </c>
      <c r="J260" s="9" t="str">
        <f>_xlfn.IFNA(_xlfn.IFNA(VLOOKUP(E260,'punti di fornitura'!E:K,4,0),VLOOKUP(E260,'punti di fornitura'!B:K,7,0)),"NON TROVATO")</f>
        <v>ACQUA</v>
      </c>
      <c r="K260" s="9">
        <f>_xlfn.IFNA(_xlfn.IFNA(VLOOKUP(E260,'punti di fornitura'!E:K,1,0),VLOOKUP(E260,'punti di fornitura'!B:K,1,0)),"NON TROVATO")</f>
        <v>3003872889</v>
      </c>
      <c r="L260" s="10" t="str">
        <f>_xlfn.IFNA(_xlfn.IFNA(VLOOKUP(E260,'punti di fornitura'!E:K,7,0),VLOOKUP(E260,'punti di fornitura'!B:K,10,0)),"NON TROVATO")</f>
        <v>CONDOMINIO RESPIGHI</v>
      </c>
    </row>
    <row r="261" spans="1:12" x14ac:dyDescent="0.25">
      <c r="A261" s="8">
        <v>129</v>
      </c>
      <c r="B261" s="1">
        <v>3013372032</v>
      </c>
      <c r="C261" s="9" t="s">
        <v>7328</v>
      </c>
      <c r="D261" s="1">
        <v>94023720363</v>
      </c>
      <c r="E261" s="1">
        <v>3013372032</v>
      </c>
      <c r="F261" s="1" t="s">
        <v>7255</v>
      </c>
      <c r="G261" s="1" t="s">
        <v>7252</v>
      </c>
      <c r="H261" s="11" t="s">
        <v>4014</v>
      </c>
      <c r="I261" s="8">
        <f>_xlfn.IFNA(_xlfn.IFNA(VLOOKUP(E261,'punti di fornitura'!E:P,12,0),VLOOKUP(E261,'punti di fornitura'!B:P,15,0)),"NON TROVATO")</f>
        <v>94023720363</v>
      </c>
      <c r="J261" s="9" t="str">
        <f>_xlfn.IFNA(_xlfn.IFNA(VLOOKUP(E261,'punti di fornitura'!E:K,4,0),VLOOKUP(E261,'punti di fornitura'!B:K,7,0)),"NON TROVATO")</f>
        <v>EE</v>
      </c>
      <c r="K261" s="9">
        <f>_xlfn.IFNA(_xlfn.IFNA(VLOOKUP(E261,'punti di fornitura'!E:K,1,0),VLOOKUP(E261,'punti di fornitura'!B:K,1,0)),"NON TROVATO")</f>
        <v>3013372032</v>
      </c>
      <c r="L261" s="10" t="str">
        <f>_xlfn.IFNA(_xlfn.IFNA(VLOOKUP(E261,'punti di fornitura'!E:K,7,0),VLOOKUP(E261,'punti di fornitura'!B:K,10,0)),"NON TROVATO")</f>
        <v>CONDOMINIO MAFALDA DI SAVOIA 40</v>
      </c>
    </row>
    <row r="262" spans="1:12" x14ac:dyDescent="0.25">
      <c r="A262" s="8">
        <v>129</v>
      </c>
      <c r="B262" s="1">
        <v>3013371694</v>
      </c>
      <c r="C262" s="9" t="s">
        <v>7328</v>
      </c>
      <c r="D262" s="1">
        <v>94023720363</v>
      </c>
      <c r="E262" s="1">
        <v>3013371694</v>
      </c>
      <c r="F262" s="1" t="s">
        <v>7255</v>
      </c>
      <c r="G262" s="1" t="s">
        <v>7252</v>
      </c>
      <c r="H262" s="11" t="s">
        <v>4014</v>
      </c>
      <c r="I262" s="8">
        <f>_xlfn.IFNA(_xlfn.IFNA(VLOOKUP(E262,'punti di fornitura'!E:P,12,0),VLOOKUP(E262,'punti di fornitura'!B:P,15,0)),"NON TROVATO")</f>
        <v>94023720363</v>
      </c>
      <c r="J262" s="9" t="str">
        <f>_xlfn.IFNA(_xlfn.IFNA(VLOOKUP(E262,'punti di fornitura'!E:K,4,0),VLOOKUP(E262,'punti di fornitura'!B:K,7,0)),"NON TROVATO")</f>
        <v>EE</v>
      </c>
      <c r="K262" s="9">
        <f>_xlfn.IFNA(_xlfn.IFNA(VLOOKUP(E262,'punti di fornitura'!E:K,1,0),VLOOKUP(E262,'punti di fornitura'!B:K,1,0)),"NON TROVATO")</f>
        <v>3013371694</v>
      </c>
      <c r="L262" s="10" t="str">
        <f>_xlfn.IFNA(_xlfn.IFNA(VLOOKUP(E262,'punti di fornitura'!E:K,7,0),VLOOKUP(E262,'punti di fornitura'!B:K,10,0)),"NON TROVATO")</f>
        <v>CONDOMINIO MAFALDA DI SAVOIA 36</v>
      </c>
    </row>
    <row r="263" spans="1:12" x14ac:dyDescent="0.25">
      <c r="A263" s="8">
        <v>129</v>
      </c>
      <c r="B263" s="1">
        <v>3004086198</v>
      </c>
      <c r="C263" s="9" t="s">
        <v>7328</v>
      </c>
      <c r="D263" s="1">
        <v>94023720363</v>
      </c>
      <c r="E263" s="1">
        <v>3004086198</v>
      </c>
      <c r="F263" s="1" t="s">
        <v>7251</v>
      </c>
      <c r="G263" s="1" t="s">
        <v>7252</v>
      </c>
      <c r="H263" s="11" t="s">
        <v>1022</v>
      </c>
      <c r="I263" s="8">
        <f>_xlfn.IFNA(_xlfn.IFNA(VLOOKUP(E263,'punti di fornitura'!E:P,12,0),VLOOKUP(E263,'punti di fornitura'!B:P,15,0)),"NON TROVATO")</f>
        <v>94023720363</v>
      </c>
      <c r="J263" s="9" t="str">
        <f>_xlfn.IFNA(_xlfn.IFNA(VLOOKUP(E263,'punti di fornitura'!E:K,4,0),VLOOKUP(E263,'punti di fornitura'!B:K,7,0)),"NON TROVATO")</f>
        <v>ACQUA</v>
      </c>
      <c r="K263" s="9">
        <f>_xlfn.IFNA(_xlfn.IFNA(VLOOKUP(E263,'punti di fornitura'!E:K,1,0),VLOOKUP(E263,'punti di fornitura'!B:K,1,0)),"NON TROVATO")</f>
        <v>3004086198</v>
      </c>
      <c r="L263" s="10" t="str">
        <f>_xlfn.IFNA(_xlfn.IFNA(VLOOKUP(E263,'punti di fornitura'!E:K,7,0),VLOOKUP(E263,'punti di fornitura'!B:K,10,0)),"NON TROVATO")</f>
        <v>CONDOMINIO MAFALDA DI SAVOIA 40</v>
      </c>
    </row>
    <row r="264" spans="1:12" x14ac:dyDescent="0.25">
      <c r="A264" s="8">
        <v>130</v>
      </c>
      <c r="B264" s="1" t="s">
        <v>5176</v>
      </c>
      <c r="C264" s="9" t="s">
        <v>7378</v>
      </c>
      <c r="D264" s="1">
        <v>94023610366</v>
      </c>
      <c r="E264" s="1" t="s">
        <v>5176</v>
      </c>
      <c r="F264" s="1" t="s">
        <v>7255</v>
      </c>
      <c r="G264" s="1" t="s">
        <v>7252</v>
      </c>
      <c r="H264" s="11" t="s">
        <v>4014</v>
      </c>
      <c r="I264" s="8">
        <f>_xlfn.IFNA(_xlfn.IFNA(VLOOKUP(E264,'punti di fornitura'!E:P,12,0),VLOOKUP(E264,'punti di fornitura'!B:P,15,0)),"NON TROVATO")</f>
        <v>94023610366</v>
      </c>
      <c r="J264" s="9" t="str">
        <f>_xlfn.IFNA(_xlfn.IFNA(VLOOKUP(E264,'punti di fornitura'!E:K,4,0),VLOOKUP(E264,'punti di fornitura'!B:K,7,0)),"NON TROVATO")</f>
        <v>EE</v>
      </c>
      <c r="K264" s="9" t="str">
        <f>_xlfn.IFNA(_xlfn.IFNA(VLOOKUP(E264,'punti di fornitura'!E:K,1,0),VLOOKUP(E264,'punti di fornitura'!B:K,1,0)),"NON TROVATO")</f>
        <v>IT011E10051340</v>
      </c>
      <c r="L264" s="10" t="str">
        <f>_xlfn.IFNA(_xlfn.IFNA(VLOOKUP(E264,'punti di fornitura'!E:K,7,0),VLOOKUP(E264,'punti di fornitura'!B:K,10,0)),"NON TROVATO")</f>
        <v>CONDOMINIO  L. GUIDOTTI MISTRALI 7</v>
      </c>
    </row>
    <row r="265" spans="1:12" x14ac:dyDescent="0.25">
      <c r="A265" s="8">
        <v>130</v>
      </c>
      <c r="B265" s="1">
        <v>3004353579</v>
      </c>
      <c r="C265" s="9" t="s">
        <v>7378</v>
      </c>
      <c r="D265" s="1">
        <v>94023610366</v>
      </c>
      <c r="E265" s="1">
        <v>3004353579</v>
      </c>
      <c r="F265" s="1" t="s">
        <v>7251</v>
      </c>
      <c r="G265" s="1" t="s">
        <v>7252</v>
      </c>
      <c r="H265" s="11" t="s">
        <v>1022</v>
      </c>
      <c r="I265" s="8">
        <f>_xlfn.IFNA(_xlfn.IFNA(VLOOKUP(E265,'punti di fornitura'!E:P,12,0),VLOOKUP(E265,'punti di fornitura'!B:P,15,0)),"NON TROVATO")</f>
        <v>94023610366</v>
      </c>
      <c r="J265" s="9" t="str">
        <f>_xlfn.IFNA(_xlfn.IFNA(VLOOKUP(E265,'punti di fornitura'!E:K,4,0),VLOOKUP(E265,'punti di fornitura'!B:K,7,0)),"NON TROVATO")</f>
        <v>ACQUA</v>
      </c>
      <c r="K265" s="9">
        <f>_xlfn.IFNA(_xlfn.IFNA(VLOOKUP(E265,'punti di fornitura'!E:K,1,0),VLOOKUP(E265,'punti di fornitura'!B:K,1,0)),"NON TROVATO")</f>
        <v>3004353579</v>
      </c>
      <c r="L265" s="10" t="str">
        <f>_xlfn.IFNA(_xlfn.IFNA(VLOOKUP(E265,'punti di fornitura'!E:K,7,0),VLOOKUP(E265,'punti di fornitura'!B:K,10,0)),"NON TROVATO")</f>
        <v>CONDOMINIO  L. GUIDOTTI MISTRALI 7</v>
      </c>
    </row>
    <row r="266" spans="1:12" x14ac:dyDescent="0.25">
      <c r="A266" s="8">
        <v>131</v>
      </c>
      <c r="B266" s="1" t="s">
        <v>4968</v>
      </c>
      <c r="C266" s="9" t="s">
        <v>7342</v>
      </c>
      <c r="D266" s="1">
        <v>80017380363</v>
      </c>
      <c r="E266" s="1" t="s">
        <v>4968</v>
      </c>
      <c r="F266" s="1" t="s">
        <v>7255</v>
      </c>
      <c r="G266" s="1" t="s">
        <v>7252</v>
      </c>
      <c r="H266" s="11" t="s">
        <v>4014</v>
      </c>
      <c r="I266" s="8">
        <f>_xlfn.IFNA(_xlfn.IFNA(VLOOKUP(E266,'punti di fornitura'!E:P,12,0),VLOOKUP(E266,'punti di fornitura'!B:P,15,0)),"NON TROVATO")</f>
        <v>80017380363</v>
      </c>
      <c r="J266" s="9" t="str">
        <f>_xlfn.IFNA(_xlfn.IFNA(VLOOKUP(E266,'punti di fornitura'!E:K,4,0),VLOOKUP(E266,'punti di fornitura'!B:K,7,0)),"NON TROVATO")</f>
        <v>EE</v>
      </c>
      <c r="K266" s="9" t="str">
        <f>_xlfn.IFNA(_xlfn.IFNA(VLOOKUP(E266,'punti di fornitura'!E:K,1,0),VLOOKUP(E266,'punti di fornitura'!B:K,1,0)),"NON TROVATO")</f>
        <v>IT011E10038548</v>
      </c>
      <c r="L266" s="10" t="str">
        <f>_xlfn.IFNA(_xlfn.IFNA(VLOOKUP(E266,'punti di fornitura'!E:K,7,0),VLOOKUP(E266,'punti di fornitura'!B:K,10,0)),"NON TROVATO")</f>
        <v>CONDOMINIO DI</v>
      </c>
    </row>
    <row r="267" spans="1:12" x14ac:dyDescent="0.25">
      <c r="A267" s="8">
        <v>131</v>
      </c>
      <c r="B267" s="1">
        <v>3003919076</v>
      </c>
      <c r="C267" s="9" t="s">
        <v>7342</v>
      </c>
      <c r="D267" s="1">
        <v>80017380363</v>
      </c>
      <c r="E267" s="1">
        <v>3003919076</v>
      </c>
      <c r="F267" s="1" t="s">
        <v>7251</v>
      </c>
      <c r="G267" s="1" t="s">
        <v>7252</v>
      </c>
      <c r="H267" s="11" t="s">
        <v>1022</v>
      </c>
      <c r="I267" s="8">
        <f>_xlfn.IFNA(_xlfn.IFNA(VLOOKUP(E267,'punti di fornitura'!E:P,12,0),VLOOKUP(E267,'punti di fornitura'!B:P,15,0)),"NON TROVATO")</f>
        <v>80017380363</v>
      </c>
      <c r="J267" s="9" t="str">
        <f>_xlfn.IFNA(_xlfn.IFNA(VLOOKUP(E267,'punti di fornitura'!E:K,4,0),VLOOKUP(E267,'punti di fornitura'!B:K,7,0)),"NON TROVATO")</f>
        <v>ACQUA</v>
      </c>
      <c r="K267" s="9">
        <f>_xlfn.IFNA(_xlfn.IFNA(VLOOKUP(E267,'punti di fornitura'!E:K,1,0),VLOOKUP(E267,'punti di fornitura'!B:K,1,0)),"NON TROVATO")</f>
        <v>3003919076</v>
      </c>
      <c r="L267" s="10" t="str">
        <f>_xlfn.IFNA(_xlfn.IFNA(VLOOKUP(E267,'punti di fornitura'!E:K,7,0),VLOOKUP(E267,'punti di fornitura'!B:K,10,0)),"NON TROVATO")</f>
        <v>CONDOMINIO DI</v>
      </c>
    </row>
    <row r="268" spans="1:12" x14ac:dyDescent="0.25">
      <c r="A268" s="8">
        <v>132</v>
      </c>
      <c r="B268" s="1" t="s">
        <v>5349</v>
      </c>
      <c r="C268" s="9" t="s">
        <v>7406</v>
      </c>
      <c r="D268" s="1">
        <v>94027910366</v>
      </c>
      <c r="E268" s="1" t="s">
        <v>5349</v>
      </c>
      <c r="F268" s="1" t="s">
        <v>7255</v>
      </c>
      <c r="G268" s="1" t="s">
        <v>7252</v>
      </c>
      <c r="H268" s="11" t="s">
        <v>4014</v>
      </c>
      <c r="I268" s="8">
        <f>_xlfn.IFNA(_xlfn.IFNA(VLOOKUP(E268,'punti di fornitura'!E:P,12,0),VLOOKUP(E268,'punti di fornitura'!B:P,15,0)),"NON TROVATO")</f>
        <v>94027910366</v>
      </c>
      <c r="J268" s="9" t="str">
        <f>_xlfn.IFNA(_xlfn.IFNA(VLOOKUP(E268,'punti di fornitura'!E:K,4,0),VLOOKUP(E268,'punti di fornitura'!B:K,7,0)),"NON TROVATO")</f>
        <v>EE</v>
      </c>
      <c r="K268" s="9" t="str">
        <f>_xlfn.IFNA(_xlfn.IFNA(VLOOKUP(E268,'punti di fornitura'!E:K,1,0),VLOOKUP(E268,'punti di fornitura'!B:K,1,0)),"NON TROVATO")</f>
        <v>IT011E10071556</v>
      </c>
      <c r="L268" s="10" t="str">
        <f>_xlfn.IFNA(_xlfn.IFNA(VLOOKUP(E268,'punti di fornitura'!E:K,7,0),VLOOKUP(E268,'punti di fornitura'!B:K,10,0)),"NON TROVATO")</f>
        <v>CONDOMINIO VIALE DELLA PACE 137/2</v>
      </c>
    </row>
    <row r="269" spans="1:12" x14ac:dyDescent="0.25">
      <c r="A269" s="8">
        <v>132</v>
      </c>
      <c r="B269" s="1" t="s">
        <v>5982</v>
      </c>
      <c r="C269" s="9" t="s">
        <v>7406</v>
      </c>
      <c r="D269" s="1">
        <v>94027910366</v>
      </c>
      <c r="E269" s="1" t="s">
        <v>5982</v>
      </c>
      <c r="F269" s="1" t="s">
        <v>7255</v>
      </c>
      <c r="G269" s="1" t="s">
        <v>7252</v>
      </c>
      <c r="H269" s="11" t="s">
        <v>4014</v>
      </c>
      <c r="I269" s="8">
        <f>_xlfn.IFNA(_xlfn.IFNA(VLOOKUP(E269,'punti di fornitura'!E:P,12,0),VLOOKUP(E269,'punti di fornitura'!B:P,15,0)),"NON TROVATO")</f>
        <v>94027910366</v>
      </c>
      <c r="J269" s="9" t="str">
        <f>_xlfn.IFNA(_xlfn.IFNA(VLOOKUP(E269,'punti di fornitura'!E:K,4,0),VLOOKUP(E269,'punti di fornitura'!B:K,7,0)),"NON TROVATO")</f>
        <v>EE</v>
      </c>
      <c r="K269" s="9" t="str">
        <f>_xlfn.IFNA(_xlfn.IFNA(VLOOKUP(E269,'punti di fornitura'!E:K,1,0),VLOOKUP(E269,'punti di fornitura'!B:K,1,0)),"NON TROVATO")</f>
        <v>IT011E10071548</v>
      </c>
      <c r="L269" s="10" t="str">
        <f>_xlfn.IFNA(_xlfn.IFNA(VLOOKUP(E269,'punti di fornitura'!E:K,7,0),VLOOKUP(E269,'punti di fornitura'!B:K,10,0)),"NON TROVATO")</f>
        <v>CONDOMINIO DI</v>
      </c>
    </row>
    <row r="270" spans="1:12" x14ac:dyDescent="0.25">
      <c r="A270" s="8">
        <v>132</v>
      </c>
      <c r="B270" s="1">
        <v>3004387712</v>
      </c>
      <c r="C270" s="9" t="s">
        <v>7406</v>
      </c>
      <c r="D270" s="1">
        <v>94027910366</v>
      </c>
      <c r="E270" s="1">
        <v>3004387712</v>
      </c>
      <c r="F270" s="1" t="s">
        <v>7251</v>
      </c>
      <c r="G270" s="1" t="s">
        <v>7252</v>
      </c>
      <c r="H270" s="11" t="s">
        <v>1022</v>
      </c>
      <c r="I270" s="8">
        <f>_xlfn.IFNA(_xlfn.IFNA(VLOOKUP(E270,'punti di fornitura'!E:P,12,0),VLOOKUP(E270,'punti di fornitura'!B:P,15,0)),"NON TROVATO")</f>
        <v>94027910366</v>
      </c>
      <c r="J270" s="9" t="str">
        <f>_xlfn.IFNA(_xlfn.IFNA(VLOOKUP(E270,'punti di fornitura'!E:K,4,0),VLOOKUP(E270,'punti di fornitura'!B:K,7,0)),"NON TROVATO")</f>
        <v>ACQUA</v>
      </c>
      <c r="K270" s="9">
        <f>_xlfn.IFNA(_xlfn.IFNA(VLOOKUP(E270,'punti di fornitura'!E:K,1,0),VLOOKUP(E270,'punti di fornitura'!B:K,1,0)),"NON TROVATO")</f>
        <v>3004387712</v>
      </c>
      <c r="L270" s="10" t="str">
        <f>_xlfn.IFNA(_xlfn.IFNA(VLOOKUP(E270,'punti di fornitura'!E:K,7,0),VLOOKUP(E270,'punti di fornitura'!B:K,10,0)),"NON TROVATO")</f>
        <v>CONDOMINIO VIALE DELLA PACE 137/2</v>
      </c>
    </row>
    <row r="271" spans="1:12" x14ac:dyDescent="0.25">
      <c r="A271" s="8">
        <v>133</v>
      </c>
      <c r="B271" s="1" t="s">
        <v>6125</v>
      </c>
      <c r="C271" s="9" t="s">
        <v>7427</v>
      </c>
      <c r="D271" s="1">
        <v>94027890360</v>
      </c>
      <c r="E271" s="1" t="s">
        <v>6125</v>
      </c>
      <c r="F271" s="1" t="s">
        <v>7255</v>
      </c>
      <c r="G271" s="1" t="s">
        <v>7252</v>
      </c>
      <c r="H271" s="11" t="s">
        <v>4014</v>
      </c>
      <c r="I271" s="8">
        <f>_xlfn.IFNA(_xlfn.IFNA(VLOOKUP(E271,'punti di fornitura'!E:P,12,0),VLOOKUP(E271,'punti di fornitura'!B:P,15,0)),"NON TROVATO")</f>
        <v>94027890360</v>
      </c>
      <c r="J271" s="9" t="str">
        <f>_xlfn.IFNA(_xlfn.IFNA(VLOOKUP(E271,'punti di fornitura'!E:K,4,0),VLOOKUP(E271,'punti di fornitura'!B:K,7,0)),"NON TROVATO")</f>
        <v>EE</v>
      </c>
      <c r="K271" s="9" t="str">
        <f>_xlfn.IFNA(_xlfn.IFNA(VLOOKUP(E271,'punti di fornitura'!E:K,1,0),VLOOKUP(E271,'punti di fornitura'!B:K,1,0)),"NON TROVATO")</f>
        <v>IT011E10080012</v>
      </c>
      <c r="L271" s="10" t="str">
        <f>_xlfn.IFNA(_xlfn.IFNA(VLOOKUP(E271,'punti di fornitura'!E:K,7,0),VLOOKUP(E271,'punti di fornitura'!B:K,10,0)),"NON TROVATO")</f>
        <v>CONDOMINIO GIACOMO PUCCINI 8</v>
      </c>
    </row>
    <row r="272" spans="1:12" x14ac:dyDescent="0.25">
      <c r="A272" s="8">
        <v>133</v>
      </c>
      <c r="B272" s="1">
        <v>3004365071</v>
      </c>
      <c r="C272" s="9" t="s">
        <v>7427</v>
      </c>
      <c r="D272" s="1">
        <v>94027890360</v>
      </c>
      <c r="E272" s="1">
        <v>3004365071</v>
      </c>
      <c r="F272" s="1" t="s">
        <v>7251</v>
      </c>
      <c r="G272" s="1" t="s">
        <v>7252</v>
      </c>
      <c r="H272" s="11" t="s">
        <v>1022</v>
      </c>
      <c r="I272" s="8">
        <f>_xlfn.IFNA(_xlfn.IFNA(VLOOKUP(E272,'punti di fornitura'!E:P,12,0),VLOOKUP(E272,'punti di fornitura'!B:P,15,0)),"NON TROVATO")</f>
        <v>94027890360</v>
      </c>
      <c r="J272" s="9" t="str">
        <f>_xlfn.IFNA(_xlfn.IFNA(VLOOKUP(E272,'punti di fornitura'!E:K,4,0),VLOOKUP(E272,'punti di fornitura'!B:K,7,0)),"NON TROVATO")</f>
        <v>ACQUA</v>
      </c>
      <c r="K272" s="9">
        <f>_xlfn.IFNA(_xlfn.IFNA(VLOOKUP(E272,'punti di fornitura'!E:K,1,0),VLOOKUP(E272,'punti di fornitura'!B:K,1,0)),"NON TROVATO")</f>
        <v>3004365071</v>
      </c>
      <c r="L272" s="10" t="str">
        <f>_xlfn.IFNA(_xlfn.IFNA(VLOOKUP(E272,'punti di fornitura'!E:K,7,0),VLOOKUP(E272,'punti di fornitura'!B:K,10,0)),"NON TROVATO")</f>
        <v>CONDOMINIO GIACOMO PUCCINI 8</v>
      </c>
    </row>
    <row r="273" spans="1:12" x14ac:dyDescent="0.25">
      <c r="A273" s="8">
        <v>135</v>
      </c>
      <c r="B273" s="1" t="s">
        <v>4356</v>
      </c>
      <c r="C273" s="9" t="s">
        <v>7453</v>
      </c>
      <c r="D273" s="1">
        <v>94009280366</v>
      </c>
      <c r="E273" s="1" t="s">
        <v>4356</v>
      </c>
      <c r="F273" s="1" t="s">
        <v>7255</v>
      </c>
      <c r="G273" s="1" t="s">
        <v>7252</v>
      </c>
      <c r="H273" s="11" t="s">
        <v>4014</v>
      </c>
      <c r="I273" s="8">
        <f>_xlfn.IFNA(_xlfn.IFNA(VLOOKUP(E273,'punti di fornitura'!E:P,12,0),VLOOKUP(E273,'punti di fornitura'!B:P,15,0)),"NON TROVATO")</f>
        <v>94009280366</v>
      </c>
      <c r="J273" s="9" t="str">
        <f>_xlfn.IFNA(_xlfn.IFNA(VLOOKUP(E273,'punti di fornitura'!E:K,4,0),VLOOKUP(E273,'punti di fornitura'!B:K,7,0)),"NON TROVATO")</f>
        <v>EE</v>
      </c>
      <c r="K273" s="9" t="str">
        <f>_xlfn.IFNA(_xlfn.IFNA(VLOOKUP(E273,'punti di fornitura'!E:K,1,0),VLOOKUP(E273,'punti di fornitura'!B:K,1,0)),"NON TROVATO")</f>
        <v>IT011E10030451</v>
      </c>
      <c r="L273" s="10" t="str">
        <f>_xlfn.IFNA(_xlfn.IFNA(VLOOKUP(E273,'punti di fornitura'!E:K,7,0),VLOOKUP(E273,'punti di fornitura'!B:K,10,0)),"NON TROVATO")</f>
        <v>CONDOMINIO ARSENIO CRESPELLANI 172</v>
      </c>
    </row>
    <row r="274" spans="1:12" x14ac:dyDescent="0.25">
      <c r="A274" s="8">
        <v>135</v>
      </c>
      <c r="B274" s="1" t="s">
        <v>4359</v>
      </c>
      <c r="C274" s="9" t="s">
        <v>7453</v>
      </c>
      <c r="D274" s="1">
        <v>94009280366</v>
      </c>
      <c r="E274" s="1" t="s">
        <v>4359</v>
      </c>
      <c r="F274" s="1" t="s">
        <v>7255</v>
      </c>
      <c r="G274" s="1" t="s">
        <v>7252</v>
      </c>
      <c r="H274" s="11" t="s">
        <v>4014</v>
      </c>
      <c r="I274" s="8">
        <f>_xlfn.IFNA(_xlfn.IFNA(VLOOKUP(E274,'punti di fornitura'!E:P,12,0),VLOOKUP(E274,'punti di fornitura'!B:P,15,0)),"NON TROVATO")</f>
        <v>94009280366</v>
      </c>
      <c r="J274" s="9" t="str">
        <f>_xlfn.IFNA(_xlfn.IFNA(VLOOKUP(E274,'punti di fornitura'!E:K,4,0),VLOOKUP(E274,'punti di fornitura'!B:K,7,0)),"NON TROVATO")</f>
        <v>EE</v>
      </c>
      <c r="K274" s="9" t="str">
        <f>_xlfn.IFNA(_xlfn.IFNA(VLOOKUP(E274,'punti di fornitura'!E:K,1,0),VLOOKUP(E274,'punti di fornitura'!B:K,1,0)),"NON TROVATO")</f>
        <v>IT011E10030442</v>
      </c>
      <c r="L274" s="10" t="str">
        <f>_xlfn.IFNA(_xlfn.IFNA(VLOOKUP(E274,'punti di fornitura'!E:K,7,0),VLOOKUP(E274,'punti di fornitura'!B:K,10,0)),"NON TROVATO")</f>
        <v>CONDOMINIO ARSENIO CRESPELLANI 170</v>
      </c>
    </row>
    <row r="275" spans="1:12" x14ac:dyDescent="0.25">
      <c r="A275" s="8">
        <v>135</v>
      </c>
      <c r="B275" s="1">
        <v>3004020687</v>
      </c>
      <c r="C275" s="9" t="s">
        <v>7453</v>
      </c>
      <c r="D275" s="1">
        <v>94009280366</v>
      </c>
      <c r="E275" s="1">
        <v>3004020687</v>
      </c>
      <c r="F275" s="1" t="s">
        <v>7251</v>
      </c>
      <c r="G275" s="1" t="s">
        <v>7252</v>
      </c>
      <c r="H275" s="11" t="s">
        <v>1022</v>
      </c>
      <c r="I275" s="8">
        <f>_xlfn.IFNA(_xlfn.IFNA(VLOOKUP(E275,'punti di fornitura'!E:P,12,0),VLOOKUP(E275,'punti di fornitura'!B:P,15,0)),"NON TROVATO")</f>
        <v>94009280366</v>
      </c>
      <c r="J275" s="9" t="str">
        <f>_xlfn.IFNA(_xlfn.IFNA(VLOOKUP(E275,'punti di fornitura'!E:K,4,0),VLOOKUP(E275,'punti di fornitura'!B:K,7,0)),"NON TROVATO")</f>
        <v>ACQUA</v>
      </c>
      <c r="K275" s="9">
        <f>_xlfn.IFNA(_xlfn.IFNA(VLOOKUP(E275,'punti di fornitura'!E:K,1,0),VLOOKUP(E275,'punti di fornitura'!B:K,1,0)),"NON TROVATO")</f>
        <v>3004020687</v>
      </c>
      <c r="L275" s="10" t="str">
        <f>_xlfn.IFNA(_xlfn.IFNA(VLOOKUP(E275,'punti di fornitura'!E:K,7,0),VLOOKUP(E275,'punti di fornitura'!B:K,10,0)),"NON TROVATO")</f>
        <v>CONDOMINIO ARSENIO CRESPELLANI 172</v>
      </c>
    </row>
    <row r="276" spans="1:12" x14ac:dyDescent="0.25">
      <c r="A276" s="8">
        <v>135</v>
      </c>
      <c r="B276" s="1">
        <v>3004020660</v>
      </c>
      <c r="C276" s="9" t="s">
        <v>7453</v>
      </c>
      <c r="D276" s="1">
        <v>94009280366</v>
      </c>
      <c r="E276" s="1">
        <v>3004020660</v>
      </c>
      <c r="F276" s="1" t="s">
        <v>7251</v>
      </c>
      <c r="G276" s="1" t="s">
        <v>7252</v>
      </c>
      <c r="H276" s="11" t="s">
        <v>1022</v>
      </c>
      <c r="I276" s="8">
        <f>_xlfn.IFNA(_xlfn.IFNA(VLOOKUP(E276,'punti di fornitura'!E:P,12,0),VLOOKUP(E276,'punti di fornitura'!B:P,15,0)),"NON TROVATO")</f>
        <v>94009280366</v>
      </c>
      <c r="J276" s="9" t="str">
        <f>_xlfn.IFNA(_xlfn.IFNA(VLOOKUP(E276,'punti di fornitura'!E:K,4,0),VLOOKUP(E276,'punti di fornitura'!B:K,7,0)),"NON TROVATO")</f>
        <v>ACQUA</v>
      </c>
      <c r="K276" s="9">
        <f>_xlfn.IFNA(_xlfn.IFNA(VLOOKUP(E276,'punti di fornitura'!E:K,1,0),VLOOKUP(E276,'punti di fornitura'!B:K,1,0)),"NON TROVATO")</f>
        <v>3004020660</v>
      </c>
      <c r="L276" s="10" t="str">
        <f>_xlfn.IFNA(_xlfn.IFNA(VLOOKUP(E276,'punti di fornitura'!E:K,7,0),VLOOKUP(E276,'punti di fornitura'!B:K,10,0)),"NON TROVATO")</f>
        <v>COOP STELLA VENTURELLI</v>
      </c>
    </row>
    <row r="277" spans="1:12" x14ac:dyDescent="0.25">
      <c r="A277" s="8">
        <v>139</v>
      </c>
      <c r="B277" s="1">
        <v>3081000969666</v>
      </c>
      <c r="C277" s="9" t="s">
        <v>7387</v>
      </c>
      <c r="D277" s="1">
        <v>94024100367</v>
      </c>
      <c r="E277" s="1">
        <v>3081000969666</v>
      </c>
      <c r="F277" s="1" t="s">
        <v>7272</v>
      </c>
      <c r="G277" s="1" t="s">
        <v>7252</v>
      </c>
      <c r="H277" s="11" t="s">
        <v>18</v>
      </c>
      <c r="I277" s="8">
        <f>_xlfn.IFNA(_xlfn.IFNA(VLOOKUP(E277,'punti di fornitura'!E:P,12,0),VLOOKUP(E277,'punti di fornitura'!B:P,15,0)),"NON TROVATO")</f>
        <v>94024100367</v>
      </c>
      <c r="J277" s="9" t="str">
        <f>_xlfn.IFNA(_xlfn.IFNA(VLOOKUP(E277,'punti di fornitura'!E:K,4,0),VLOOKUP(E277,'punti di fornitura'!B:K,7,0)),"NON TROVATO")</f>
        <v>GAS</v>
      </c>
      <c r="K277" s="9">
        <f>_xlfn.IFNA(_xlfn.IFNA(VLOOKUP(E277,'punti di fornitura'!E:K,1,0),VLOOKUP(E277,'punti di fornitura'!B:K,1,0)),"NON TROVATO")</f>
        <v>3081000969666</v>
      </c>
      <c r="L277" s="10" t="str">
        <f>_xlfn.IFNA(_xlfn.IFNA(VLOOKUP(E277,'punti di fornitura'!E:K,7,0),VLOOKUP(E277,'punti di fornitura'!B:K,10,0)),"NON TROVATO")</f>
        <v>CONDOMINIO LA MODENELLA</v>
      </c>
    </row>
    <row r="278" spans="1:12" x14ac:dyDescent="0.25">
      <c r="A278" s="8">
        <v>139</v>
      </c>
      <c r="B278" s="1" t="s">
        <v>4590</v>
      </c>
      <c r="C278" s="9" t="s">
        <v>7387</v>
      </c>
      <c r="D278" s="1">
        <v>94024100367</v>
      </c>
      <c r="E278" s="1" t="s">
        <v>4590</v>
      </c>
      <c r="F278" s="1" t="s">
        <v>7255</v>
      </c>
      <c r="G278" s="1" t="s">
        <v>7252</v>
      </c>
      <c r="H278" s="11" t="s">
        <v>4014</v>
      </c>
      <c r="I278" s="8">
        <f>_xlfn.IFNA(_xlfn.IFNA(VLOOKUP(E278,'punti di fornitura'!E:P,12,0),VLOOKUP(E278,'punti di fornitura'!B:P,15,0)),"NON TROVATO")</f>
        <v>94024100367</v>
      </c>
      <c r="J278" s="9" t="str">
        <f>_xlfn.IFNA(_xlfn.IFNA(VLOOKUP(E278,'punti di fornitura'!E:K,4,0),VLOOKUP(E278,'punti di fornitura'!B:K,7,0)),"NON TROVATO")</f>
        <v>EE</v>
      </c>
      <c r="K278" s="9" t="str">
        <f>_xlfn.IFNA(_xlfn.IFNA(VLOOKUP(E278,'punti di fornitura'!E:K,1,0),VLOOKUP(E278,'punti di fornitura'!B:K,1,0)),"NON TROVATO")</f>
        <v>IT011E10029771</v>
      </c>
      <c r="L278" s="10" t="str">
        <f>_xlfn.IFNA(_xlfn.IFNA(VLOOKUP(E278,'punti di fornitura'!E:K,7,0),VLOOKUP(E278,'punti di fornitura'!B:K,10,0)),"NON TROVATO")</f>
        <v>CONDOMINIO LA MODENELLA</v>
      </c>
    </row>
    <row r="279" spans="1:12" x14ac:dyDescent="0.25">
      <c r="A279" s="8">
        <v>139</v>
      </c>
      <c r="B279" s="1">
        <v>3004158009</v>
      </c>
      <c r="C279" s="9" t="s">
        <v>7387</v>
      </c>
      <c r="D279" s="1">
        <v>94024100367</v>
      </c>
      <c r="E279" s="1">
        <v>3004158009</v>
      </c>
      <c r="F279" s="1" t="s">
        <v>7251</v>
      </c>
      <c r="G279" s="1" t="s">
        <v>7252</v>
      </c>
      <c r="H279" s="11" t="s">
        <v>1022</v>
      </c>
      <c r="I279" s="8">
        <f>_xlfn.IFNA(_xlfn.IFNA(VLOOKUP(E279,'punti di fornitura'!E:P,12,0),VLOOKUP(E279,'punti di fornitura'!B:P,15,0)),"NON TROVATO")</f>
        <v>94024100367</v>
      </c>
      <c r="J279" s="9" t="str">
        <f>_xlfn.IFNA(_xlfn.IFNA(VLOOKUP(E279,'punti di fornitura'!E:K,4,0),VLOOKUP(E279,'punti di fornitura'!B:K,7,0)),"NON TROVATO")</f>
        <v>ACQUA</v>
      </c>
      <c r="K279" s="9">
        <f>_xlfn.IFNA(_xlfn.IFNA(VLOOKUP(E279,'punti di fornitura'!E:K,1,0),VLOOKUP(E279,'punti di fornitura'!B:K,1,0)),"NON TROVATO")</f>
        <v>3004158009</v>
      </c>
      <c r="L279" s="10" t="str">
        <f>_xlfn.IFNA(_xlfn.IFNA(VLOOKUP(E279,'punti di fornitura'!E:K,7,0),VLOOKUP(E279,'punti di fornitura'!B:K,10,0)),"NON TROVATO")</f>
        <v>CONDOMINIO LA MODENELLA</v>
      </c>
    </row>
    <row r="280" spans="1:12" x14ac:dyDescent="0.25">
      <c r="A280" s="8">
        <v>140</v>
      </c>
      <c r="B280" s="1" t="s">
        <v>4555</v>
      </c>
      <c r="C280" s="9" t="s">
        <v>7379</v>
      </c>
      <c r="D280" s="1">
        <v>94044510363</v>
      </c>
      <c r="E280" s="1" t="s">
        <v>4555</v>
      </c>
      <c r="F280" s="1" t="s">
        <v>7255</v>
      </c>
      <c r="G280" s="1" t="s">
        <v>7252</v>
      </c>
      <c r="H280" s="11" t="s">
        <v>4014</v>
      </c>
      <c r="I280" s="8">
        <f>_xlfn.IFNA(_xlfn.IFNA(VLOOKUP(E280,'punti di fornitura'!E:P,12,0),VLOOKUP(E280,'punti di fornitura'!B:P,15,0)),"NON TROVATO")</f>
        <v>94044510363</v>
      </c>
      <c r="J280" s="9" t="str">
        <f>_xlfn.IFNA(_xlfn.IFNA(VLOOKUP(E280,'punti di fornitura'!E:K,4,0),VLOOKUP(E280,'punti di fornitura'!B:K,7,0)),"NON TROVATO")</f>
        <v>EE</v>
      </c>
      <c r="K280" s="9" t="str">
        <f>_xlfn.IFNA(_xlfn.IFNA(VLOOKUP(E280,'punti di fornitura'!E:K,1,0),VLOOKUP(E280,'punti di fornitura'!B:K,1,0)),"NON TROVATO")</f>
        <v>IT011E10015274</v>
      </c>
      <c r="L280" s="10" t="str">
        <f>_xlfn.IFNA(_xlfn.IFNA(VLOOKUP(E280,'punti di fornitura'!E:K,7,0),VLOOKUP(E280,'punti di fornitura'!B:K,10,0)),"NON TROVATO")</f>
        <v>CONDOMINIO LUISA II</v>
      </c>
    </row>
    <row r="281" spans="1:12" x14ac:dyDescent="0.25">
      <c r="A281" s="8">
        <v>140</v>
      </c>
      <c r="B281" s="1">
        <v>3004287194</v>
      </c>
      <c r="C281" s="9" t="s">
        <v>7379</v>
      </c>
      <c r="D281" s="1">
        <v>94044510363</v>
      </c>
      <c r="E281" s="1">
        <v>3004287194</v>
      </c>
      <c r="F281" s="1" t="s">
        <v>7251</v>
      </c>
      <c r="G281" s="1" t="s">
        <v>7252</v>
      </c>
      <c r="H281" s="11" t="s">
        <v>1022</v>
      </c>
      <c r="I281" s="8">
        <f>_xlfn.IFNA(_xlfn.IFNA(VLOOKUP(E281,'punti di fornitura'!E:P,12,0),VLOOKUP(E281,'punti di fornitura'!B:P,15,0)),"NON TROVATO")</f>
        <v>94044510363</v>
      </c>
      <c r="J281" s="9" t="str">
        <f>_xlfn.IFNA(_xlfn.IFNA(VLOOKUP(E281,'punti di fornitura'!E:K,4,0),VLOOKUP(E281,'punti di fornitura'!B:K,7,0)),"NON TROVATO")</f>
        <v>ACQUA</v>
      </c>
      <c r="K281" s="9">
        <f>_xlfn.IFNA(_xlfn.IFNA(VLOOKUP(E281,'punti di fornitura'!E:K,1,0),VLOOKUP(E281,'punti di fornitura'!B:K,1,0)),"NON TROVATO")</f>
        <v>3004287194</v>
      </c>
      <c r="L281" s="10" t="str">
        <f>_xlfn.IFNA(_xlfn.IFNA(VLOOKUP(E281,'punti di fornitura'!E:K,7,0),VLOOKUP(E281,'punti di fornitura'!B:K,10,0)),"NON TROVATO")</f>
        <v>CONDOMINIO LUISA II</v>
      </c>
    </row>
    <row r="282" spans="1:12" x14ac:dyDescent="0.25">
      <c r="A282" s="8">
        <v>143</v>
      </c>
      <c r="B282" s="1">
        <v>3081000967425</v>
      </c>
      <c r="C282" s="9" t="s">
        <v>7348</v>
      </c>
      <c r="D282" s="1">
        <v>94044990367</v>
      </c>
      <c r="E282" s="1">
        <v>3081000967425</v>
      </c>
      <c r="F282" s="1" t="s">
        <v>7272</v>
      </c>
      <c r="G282" s="1" t="s">
        <v>7252</v>
      </c>
      <c r="H282" s="11" t="s">
        <v>18</v>
      </c>
      <c r="I282" s="8" t="str">
        <f>_xlfn.IFNA(_xlfn.IFNA(VLOOKUP(E282,'punti di fornitura'!E:P,12,0),VLOOKUP(E282,'punti di fornitura'!B:P,15,0)),"NON TROVATO")</f>
        <v>NON TROVATO</v>
      </c>
      <c r="J282" s="9" t="str">
        <f>_xlfn.IFNA(_xlfn.IFNA(VLOOKUP(E282,'punti di fornitura'!E:K,4,0),VLOOKUP(E282,'punti di fornitura'!B:K,7,0)),"NON TROVATO")</f>
        <v>NON TROVATO</v>
      </c>
      <c r="K282" s="9" t="str">
        <f>_xlfn.IFNA(_xlfn.IFNA(VLOOKUP(E282,'punti di fornitura'!E:K,1,0),VLOOKUP(E282,'punti di fornitura'!B:K,1,0)),"NON TROVATO")</f>
        <v>NON TROVATO</v>
      </c>
      <c r="L282" s="10" t="str">
        <f>_xlfn.IFNA(_xlfn.IFNA(VLOOKUP(E282,'punti di fornitura'!E:K,7,0),VLOOKUP(E282,'punti di fornitura'!B:K,10,0)),"NON TROVATO")</f>
        <v>NON TROVATO</v>
      </c>
    </row>
    <row r="283" spans="1:12" x14ac:dyDescent="0.25">
      <c r="A283" s="8">
        <v>143</v>
      </c>
      <c r="B283" s="1" t="s">
        <v>7349</v>
      </c>
      <c r="C283" s="9" t="s">
        <v>7348</v>
      </c>
      <c r="D283" s="1">
        <v>94044990367</v>
      </c>
      <c r="E283" s="1" t="s">
        <v>7349</v>
      </c>
      <c r="F283" s="1" t="s">
        <v>7255</v>
      </c>
      <c r="G283" s="1" t="s">
        <v>7252</v>
      </c>
      <c r="H283" s="11" t="s">
        <v>4014</v>
      </c>
      <c r="I283" s="8" t="str">
        <f>_xlfn.IFNA(_xlfn.IFNA(VLOOKUP(E283,'punti di fornitura'!E:P,12,0),VLOOKUP(E283,'punti di fornitura'!B:P,15,0)),"NON TROVATO")</f>
        <v>NON TROVATO</v>
      </c>
      <c r="J283" s="9" t="str">
        <f>_xlfn.IFNA(_xlfn.IFNA(VLOOKUP(E283,'punti di fornitura'!E:K,4,0),VLOOKUP(E283,'punti di fornitura'!B:K,7,0)),"NON TROVATO")</f>
        <v>NON TROVATO</v>
      </c>
      <c r="K283" s="9" t="str">
        <f>_xlfn.IFNA(_xlfn.IFNA(VLOOKUP(E283,'punti di fornitura'!E:K,1,0),VLOOKUP(E283,'punti di fornitura'!B:K,1,0)),"NON TROVATO")</f>
        <v>NON TROVATO</v>
      </c>
      <c r="L283" s="10" t="str">
        <f>_xlfn.IFNA(_xlfn.IFNA(VLOOKUP(E283,'punti di fornitura'!E:K,7,0),VLOOKUP(E283,'punti di fornitura'!B:K,10,0)),"NON TROVATO")</f>
        <v>NON TROVATO</v>
      </c>
    </row>
    <row r="284" spans="1:12" x14ac:dyDescent="0.25">
      <c r="A284" s="8">
        <v>143</v>
      </c>
      <c r="B284" s="1" t="s">
        <v>7350</v>
      </c>
      <c r="C284" s="9" t="s">
        <v>7348</v>
      </c>
      <c r="D284" s="1">
        <v>94044990367</v>
      </c>
      <c r="E284" s="1" t="s">
        <v>7350</v>
      </c>
      <c r="F284" s="1" t="s">
        <v>7255</v>
      </c>
      <c r="G284" s="1" t="s">
        <v>7252</v>
      </c>
      <c r="H284" s="11" t="s">
        <v>4014</v>
      </c>
      <c r="I284" s="8" t="str">
        <f>_xlfn.IFNA(_xlfn.IFNA(VLOOKUP(E284,'punti di fornitura'!E:P,12,0),VLOOKUP(E284,'punti di fornitura'!B:P,15,0)),"NON TROVATO")</f>
        <v>NON TROVATO</v>
      </c>
      <c r="J284" s="9" t="str">
        <f>_xlfn.IFNA(_xlfn.IFNA(VLOOKUP(E284,'punti di fornitura'!E:K,4,0),VLOOKUP(E284,'punti di fornitura'!B:K,7,0)),"NON TROVATO")</f>
        <v>NON TROVATO</v>
      </c>
      <c r="K284" s="9" t="str">
        <f>_xlfn.IFNA(_xlfn.IFNA(VLOOKUP(E284,'punti di fornitura'!E:K,1,0),VLOOKUP(E284,'punti di fornitura'!B:K,1,0)),"NON TROVATO")</f>
        <v>NON TROVATO</v>
      </c>
      <c r="L284" s="10" t="str">
        <f>_xlfn.IFNA(_xlfn.IFNA(VLOOKUP(E284,'punti di fornitura'!E:K,7,0),VLOOKUP(E284,'punti di fornitura'!B:K,10,0)),"NON TROVATO")</f>
        <v>NON TROVATO</v>
      </c>
    </row>
    <row r="285" spans="1:12" x14ac:dyDescent="0.25">
      <c r="A285" s="8">
        <v>143</v>
      </c>
      <c r="B285" s="1">
        <v>3004145207</v>
      </c>
      <c r="C285" s="9" t="s">
        <v>7348</v>
      </c>
      <c r="D285" s="1">
        <v>94044990367</v>
      </c>
      <c r="E285" s="1">
        <v>3004145207</v>
      </c>
      <c r="F285" s="1" t="s">
        <v>7251</v>
      </c>
      <c r="G285" s="1" t="s">
        <v>7252</v>
      </c>
      <c r="H285" s="11" t="s">
        <v>1022</v>
      </c>
      <c r="I285" s="8" t="str">
        <f>_xlfn.IFNA(_xlfn.IFNA(VLOOKUP(E285,'punti di fornitura'!E:P,12,0),VLOOKUP(E285,'punti di fornitura'!B:P,15,0)),"NON TROVATO")</f>
        <v>NON TROVATO</v>
      </c>
      <c r="J285" s="9" t="str">
        <f>_xlfn.IFNA(_xlfn.IFNA(VLOOKUP(E285,'punti di fornitura'!E:K,4,0),VLOOKUP(E285,'punti di fornitura'!B:K,7,0)),"NON TROVATO")</f>
        <v>NON TROVATO</v>
      </c>
      <c r="K285" s="9" t="str">
        <f>_xlfn.IFNA(_xlfn.IFNA(VLOOKUP(E285,'punti di fornitura'!E:K,1,0),VLOOKUP(E285,'punti di fornitura'!B:K,1,0)),"NON TROVATO")</f>
        <v>NON TROVATO</v>
      </c>
      <c r="L285" s="10" t="str">
        <f>_xlfn.IFNA(_xlfn.IFNA(VLOOKUP(E285,'punti di fornitura'!E:K,7,0),VLOOKUP(E285,'punti di fornitura'!B:K,10,0)),"NON TROVATO")</f>
        <v>NON TROVATO</v>
      </c>
    </row>
    <row r="286" spans="1:12" x14ac:dyDescent="0.25">
      <c r="A286" s="8">
        <v>145</v>
      </c>
      <c r="B286" s="1" t="s">
        <v>4180</v>
      </c>
      <c r="C286" s="9" t="s">
        <v>7390</v>
      </c>
      <c r="D286" s="1">
        <v>94039650364</v>
      </c>
      <c r="E286" s="1" t="s">
        <v>4180</v>
      </c>
      <c r="F286" s="1" t="s">
        <v>7255</v>
      </c>
      <c r="G286" s="1" t="s">
        <v>7252</v>
      </c>
      <c r="H286" s="11" t="s">
        <v>4014</v>
      </c>
      <c r="I286" s="8">
        <f>_xlfn.IFNA(_xlfn.IFNA(VLOOKUP(E286,'punti di fornitura'!E:P,12,0),VLOOKUP(E286,'punti di fornitura'!B:P,15,0)),"NON TROVATO")</f>
        <v>94039650364</v>
      </c>
      <c r="J286" s="9" t="str">
        <f>_xlfn.IFNA(_xlfn.IFNA(VLOOKUP(E286,'punti di fornitura'!E:K,4,0),VLOOKUP(E286,'punti di fornitura'!B:K,7,0)),"NON TROVATO")</f>
        <v>EE</v>
      </c>
      <c r="K286" s="9" t="str">
        <f>_xlfn.IFNA(_xlfn.IFNA(VLOOKUP(E286,'punti di fornitura'!E:K,1,0),VLOOKUP(E286,'punti di fornitura'!B:K,1,0)),"NON TROVATO")</f>
        <v>IT011E10064345</v>
      </c>
      <c r="L286" s="10" t="str">
        <f>_xlfn.IFNA(_xlfn.IFNA(VLOOKUP(E286,'punti di fornitura'!E:K,7,0),VLOOKUP(E286,'punti di fornitura'!B:K,10,0)),"NON TROVATO")</f>
        <v>CONDOMINIO MONTE SANTA GIULIA 15</v>
      </c>
    </row>
    <row r="287" spans="1:12" x14ac:dyDescent="0.25">
      <c r="A287" s="8">
        <v>145</v>
      </c>
      <c r="B287" s="1">
        <v>3011737477</v>
      </c>
      <c r="C287" s="9" t="s">
        <v>7390</v>
      </c>
      <c r="D287" s="1">
        <v>94039650364</v>
      </c>
      <c r="E287" s="1">
        <v>3011737477</v>
      </c>
      <c r="F287" s="1" t="s">
        <v>7251</v>
      </c>
      <c r="G287" s="1" t="s">
        <v>7252</v>
      </c>
      <c r="H287" s="11" t="s">
        <v>1022</v>
      </c>
      <c r="I287" s="8">
        <f>_xlfn.IFNA(_xlfn.IFNA(VLOOKUP(E287,'punti di fornitura'!E:P,12,0),VLOOKUP(E287,'punti di fornitura'!B:P,15,0)),"NON TROVATO")</f>
        <v>94039650364</v>
      </c>
      <c r="J287" s="9" t="str">
        <f>_xlfn.IFNA(_xlfn.IFNA(VLOOKUP(E287,'punti di fornitura'!E:K,4,0),VLOOKUP(E287,'punti di fornitura'!B:K,7,0)),"NON TROVATO")</f>
        <v>ACQUA</v>
      </c>
      <c r="K287" s="9">
        <f>_xlfn.IFNA(_xlfn.IFNA(VLOOKUP(E287,'punti di fornitura'!E:K,1,0),VLOOKUP(E287,'punti di fornitura'!B:K,1,0)),"NON TROVATO")</f>
        <v>3011737477</v>
      </c>
      <c r="L287" s="10" t="str">
        <f>_xlfn.IFNA(_xlfn.IFNA(VLOOKUP(E287,'punti di fornitura'!E:K,7,0),VLOOKUP(E287,'punti di fornitura'!B:K,10,0)),"NON TROVATO")</f>
        <v>CONDOMINIO MONTE SANTA GIULIA 15</v>
      </c>
    </row>
    <row r="288" spans="1:12" x14ac:dyDescent="0.25">
      <c r="A288" s="8">
        <v>149</v>
      </c>
      <c r="B288" s="1" t="s">
        <v>5435</v>
      </c>
      <c r="C288" s="9" t="s">
        <v>7262</v>
      </c>
      <c r="D288" s="1">
        <v>94025550362</v>
      </c>
      <c r="E288" s="1" t="s">
        <v>5435</v>
      </c>
      <c r="F288" s="1" t="s">
        <v>7255</v>
      </c>
      <c r="G288" s="1" t="s">
        <v>7252</v>
      </c>
      <c r="H288" s="11" t="s">
        <v>4014</v>
      </c>
      <c r="I288" s="8">
        <f>_xlfn.IFNA(_xlfn.IFNA(VLOOKUP(E288,'punti di fornitura'!E:P,12,0),VLOOKUP(E288,'punti di fornitura'!B:P,15,0)),"NON TROVATO")</f>
        <v>94025550362</v>
      </c>
      <c r="J288" s="9" t="str">
        <f>_xlfn.IFNA(_xlfn.IFNA(VLOOKUP(E288,'punti di fornitura'!E:K,4,0),VLOOKUP(E288,'punti di fornitura'!B:K,7,0)),"NON TROVATO")</f>
        <v>EE</v>
      </c>
      <c r="K288" s="9" t="str">
        <f>_xlfn.IFNA(_xlfn.IFNA(VLOOKUP(E288,'punti di fornitura'!E:K,1,0),VLOOKUP(E288,'punti di fornitura'!B:K,1,0)),"NON TROVATO")</f>
        <v>IT011E10082080</v>
      </c>
      <c r="L288" s="10" t="str">
        <f>_xlfn.IFNA(_xlfn.IFNA(VLOOKUP(E288,'punti di fornitura'!E:K,7,0),VLOOKUP(E288,'punti di fornitura'!B:K,10,0)),"NON TROVATO")</f>
        <v>CONDOMINIO MONTEFIORINO</v>
      </c>
    </row>
    <row r="289" spans="1:12" x14ac:dyDescent="0.25">
      <c r="A289" s="8">
        <v>149</v>
      </c>
      <c r="B289" s="1" t="s">
        <v>5397</v>
      </c>
      <c r="C289" s="9" t="s">
        <v>7262</v>
      </c>
      <c r="D289" s="1">
        <v>94025550362</v>
      </c>
      <c r="E289" s="1" t="s">
        <v>5397</v>
      </c>
      <c r="F289" s="1" t="s">
        <v>7255</v>
      </c>
      <c r="G289" s="1" t="s">
        <v>7252</v>
      </c>
      <c r="H289" s="11" t="s">
        <v>4014</v>
      </c>
      <c r="I289" s="8">
        <f>_xlfn.IFNA(_xlfn.IFNA(VLOOKUP(E289,'punti di fornitura'!E:P,12,0),VLOOKUP(E289,'punti di fornitura'!B:P,15,0)),"NON TROVATO")</f>
        <v>94025550362</v>
      </c>
      <c r="J289" s="9" t="str">
        <f>_xlfn.IFNA(_xlfn.IFNA(VLOOKUP(E289,'punti di fornitura'!E:K,4,0),VLOOKUP(E289,'punti di fornitura'!B:K,7,0)),"NON TROVATO")</f>
        <v>EE</v>
      </c>
      <c r="K289" s="9" t="str">
        <f>_xlfn.IFNA(_xlfn.IFNA(VLOOKUP(E289,'punti di fornitura'!E:K,1,0),VLOOKUP(E289,'punti di fornitura'!B:K,1,0)),"NON TROVATO")</f>
        <v>IT011E10082083</v>
      </c>
      <c r="L289" s="10" t="str">
        <f>_xlfn.IFNA(_xlfn.IFNA(VLOOKUP(E289,'punti di fornitura'!E:K,7,0),VLOOKUP(E289,'punti di fornitura'!B:K,10,0)),"NON TROVATO")</f>
        <v>CONDOMINIO MONTEFIORINO</v>
      </c>
    </row>
    <row r="290" spans="1:12" x14ac:dyDescent="0.25">
      <c r="A290" s="8">
        <v>149</v>
      </c>
      <c r="B290" s="1">
        <v>3081000978651</v>
      </c>
      <c r="C290" s="9" t="s">
        <v>7262</v>
      </c>
      <c r="D290" s="1">
        <v>94025550362</v>
      </c>
      <c r="E290" s="1">
        <v>3081000978651</v>
      </c>
      <c r="F290" s="1" t="s">
        <v>7272</v>
      </c>
      <c r="G290" s="1" t="s">
        <v>7252</v>
      </c>
      <c r="H290" s="11" t="s">
        <v>18</v>
      </c>
      <c r="I290" s="8">
        <f>_xlfn.IFNA(_xlfn.IFNA(VLOOKUP(E290,'punti di fornitura'!E:P,12,0),VLOOKUP(E290,'punti di fornitura'!B:P,15,0)),"NON TROVATO")</f>
        <v>94025550362</v>
      </c>
      <c r="J290" s="9" t="str">
        <f>_xlfn.IFNA(_xlfn.IFNA(VLOOKUP(E290,'punti di fornitura'!E:K,4,0),VLOOKUP(E290,'punti di fornitura'!B:K,7,0)),"NON TROVATO")</f>
        <v>GAS</v>
      </c>
      <c r="K290" s="9">
        <f>_xlfn.IFNA(_xlfn.IFNA(VLOOKUP(E290,'punti di fornitura'!E:K,1,0),VLOOKUP(E290,'punti di fornitura'!B:K,1,0)),"NON TROVATO")</f>
        <v>3081000978651</v>
      </c>
      <c r="L290" s="10" t="str">
        <f>_xlfn.IFNA(_xlfn.IFNA(VLOOKUP(E290,'punti di fornitura'!E:K,7,0),VLOOKUP(E290,'punti di fornitura'!B:K,10,0)),"NON TROVATO")</f>
        <v>CONDOMINIO MONTEFIORINO</v>
      </c>
    </row>
    <row r="291" spans="1:12" x14ac:dyDescent="0.25">
      <c r="A291" s="8">
        <v>149</v>
      </c>
      <c r="B291" s="14" t="s">
        <v>7392</v>
      </c>
      <c r="C291" s="9" t="s">
        <v>7262</v>
      </c>
      <c r="D291" s="1">
        <v>94025550362</v>
      </c>
      <c r="E291" s="14" t="s">
        <v>7392</v>
      </c>
      <c r="F291" s="1" t="s">
        <v>7255</v>
      </c>
      <c r="G291" s="1" t="s">
        <v>7252</v>
      </c>
      <c r="H291" s="11" t="s">
        <v>4014</v>
      </c>
      <c r="I291" s="8" t="str">
        <f>_xlfn.IFNA(_xlfn.IFNA(VLOOKUP(E291,'punti di fornitura'!E:P,12,0),VLOOKUP(E291,'punti di fornitura'!B:P,15,0)),"NON TROVATO")</f>
        <v>NON TROVATO</v>
      </c>
      <c r="J291" s="9" t="str">
        <f>_xlfn.IFNA(_xlfn.IFNA(VLOOKUP(E291,'punti di fornitura'!E:K,4,0),VLOOKUP(E291,'punti di fornitura'!B:K,7,0)),"NON TROVATO")</f>
        <v>NON TROVATO</v>
      </c>
      <c r="K291" s="9" t="str">
        <f>_xlfn.IFNA(_xlfn.IFNA(VLOOKUP(E291,'punti di fornitura'!E:K,1,0),VLOOKUP(E291,'punti di fornitura'!B:K,1,0)),"NON TROVATO")</f>
        <v>NON TROVATO</v>
      </c>
      <c r="L291" s="10" t="str">
        <f>_xlfn.IFNA(_xlfn.IFNA(VLOOKUP(E291,'punti di fornitura'!E:K,7,0),VLOOKUP(E291,'punti di fornitura'!B:K,10,0)),"NON TROVATO")</f>
        <v>NON TROVATO</v>
      </c>
    </row>
    <row r="292" spans="1:12" x14ac:dyDescent="0.25">
      <c r="A292" s="8">
        <v>149</v>
      </c>
      <c r="B292" s="1">
        <v>3004234110</v>
      </c>
      <c r="C292" s="9" t="s">
        <v>7262</v>
      </c>
      <c r="D292" s="1">
        <v>94025550362</v>
      </c>
      <c r="E292" s="1">
        <v>3004234110</v>
      </c>
      <c r="F292" s="1" t="s">
        <v>7251</v>
      </c>
      <c r="G292" s="1" t="s">
        <v>7252</v>
      </c>
      <c r="H292" s="11" t="s">
        <v>1022</v>
      </c>
      <c r="I292" s="8">
        <f>_xlfn.IFNA(_xlfn.IFNA(VLOOKUP(E292,'punti di fornitura'!E:P,12,0),VLOOKUP(E292,'punti di fornitura'!B:P,15,0)),"NON TROVATO")</f>
        <v>94025550362</v>
      </c>
      <c r="J292" s="9" t="str">
        <f>_xlfn.IFNA(_xlfn.IFNA(VLOOKUP(E292,'punti di fornitura'!E:K,4,0),VLOOKUP(E292,'punti di fornitura'!B:K,7,0)),"NON TROVATO")</f>
        <v>ACQUA</v>
      </c>
      <c r="K292" s="9">
        <f>_xlfn.IFNA(_xlfn.IFNA(VLOOKUP(E292,'punti di fornitura'!E:K,1,0),VLOOKUP(E292,'punti di fornitura'!B:K,1,0)),"NON TROVATO")</f>
        <v>3004234110</v>
      </c>
      <c r="L292" s="10" t="str">
        <f>_xlfn.IFNA(_xlfn.IFNA(VLOOKUP(E292,'punti di fornitura'!E:K,7,0),VLOOKUP(E292,'punti di fornitura'!B:K,10,0)),"NON TROVATO")</f>
        <v>COND TORRE A</v>
      </c>
    </row>
    <row r="293" spans="1:12" x14ac:dyDescent="0.25">
      <c r="A293" s="8">
        <v>149</v>
      </c>
      <c r="B293" s="1">
        <v>3004353271</v>
      </c>
      <c r="C293" s="9" t="s">
        <v>7262</v>
      </c>
      <c r="D293" s="1">
        <v>94025550362</v>
      </c>
      <c r="E293" s="1">
        <v>3004353271</v>
      </c>
      <c r="F293" s="1" t="s">
        <v>7251</v>
      </c>
      <c r="G293" s="1" t="s">
        <v>7252</v>
      </c>
      <c r="H293" s="11" t="s">
        <v>1022</v>
      </c>
      <c r="I293" s="8">
        <f>_xlfn.IFNA(_xlfn.IFNA(VLOOKUP(E293,'punti di fornitura'!E:P,12,0),VLOOKUP(E293,'punti di fornitura'!B:P,15,0)),"NON TROVATO")</f>
        <v>94025550362</v>
      </c>
      <c r="J293" s="9" t="str">
        <f>_xlfn.IFNA(_xlfn.IFNA(VLOOKUP(E293,'punti di fornitura'!E:K,4,0),VLOOKUP(E293,'punti di fornitura'!B:K,7,0)),"NON TROVATO")</f>
        <v>ACQUA</v>
      </c>
      <c r="K293" s="9">
        <f>_xlfn.IFNA(_xlfn.IFNA(VLOOKUP(E293,'punti di fornitura'!E:K,1,0),VLOOKUP(E293,'punti di fornitura'!B:K,1,0)),"NON TROVATO")</f>
        <v>3004353271</v>
      </c>
      <c r="L293" s="10" t="str">
        <f>_xlfn.IFNA(_xlfn.IFNA(VLOOKUP(E293,'punti di fornitura'!E:K,7,0),VLOOKUP(E293,'punti di fornitura'!B:K,10,0)),"NON TROVATO")</f>
        <v>CONDOMINIO MONTEFIORINO</v>
      </c>
    </row>
    <row r="294" spans="1:12" x14ac:dyDescent="0.25">
      <c r="A294" s="8">
        <v>151</v>
      </c>
      <c r="B294" s="1">
        <v>3081000930798</v>
      </c>
      <c r="C294" s="9" t="s">
        <v>7431</v>
      </c>
      <c r="D294" s="1">
        <v>94006970365</v>
      </c>
      <c r="E294" s="1">
        <v>3081000930798</v>
      </c>
      <c r="F294" s="1" t="s">
        <v>7272</v>
      </c>
      <c r="G294" s="1" t="s">
        <v>7252</v>
      </c>
      <c r="H294" s="11" t="s">
        <v>18</v>
      </c>
      <c r="I294" s="8" t="str">
        <f>_xlfn.IFNA(_xlfn.IFNA(VLOOKUP(E294,'punti di fornitura'!E:P,12,0),VLOOKUP(E294,'punti di fornitura'!B:P,15,0)),"NON TROVATO")</f>
        <v>NON TROVATO</v>
      </c>
      <c r="J294" s="9" t="str">
        <f>_xlfn.IFNA(_xlfn.IFNA(VLOOKUP(E294,'punti di fornitura'!E:K,4,0),VLOOKUP(E294,'punti di fornitura'!B:K,7,0)),"NON TROVATO")</f>
        <v>NON TROVATO</v>
      </c>
      <c r="K294" s="9" t="str">
        <f>_xlfn.IFNA(_xlfn.IFNA(VLOOKUP(E294,'punti di fornitura'!E:K,1,0),VLOOKUP(E294,'punti di fornitura'!B:K,1,0)),"NON TROVATO")</f>
        <v>NON TROVATO</v>
      </c>
      <c r="L294" s="10" t="str">
        <f>_xlfn.IFNA(_xlfn.IFNA(VLOOKUP(E294,'punti di fornitura'!E:K,7,0),VLOOKUP(E294,'punti di fornitura'!B:K,10,0)),"NON TROVATO")</f>
        <v>NON TROVATO</v>
      </c>
    </row>
    <row r="295" spans="1:12" x14ac:dyDescent="0.25">
      <c r="A295" s="8">
        <v>151</v>
      </c>
      <c r="B295" s="1" t="s">
        <v>5619</v>
      </c>
      <c r="C295" s="9" t="s">
        <v>7431</v>
      </c>
      <c r="D295" s="1">
        <v>94006970365</v>
      </c>
      <c r="E295" s="1" t="s">
        <v>5619</v>
      </c>
      <c r="F295" s="1" t="s">
        <v>7255</v>
      </c>
      <c r="G295" s="1" t="s">
        <v>7252</v>
      </c>
      <c r="H295" s="11" t="s">
        <v>4014</v>
      </c>
      <c r="I295" s="8">
        <f>_xlfn.IFNA(_xlfn.IFNA(VLOOKUP(E295,'punti di fornitura'!E:P,12,0),VLOOKUP(E295,'punti di fornitura'!B:P,15,0)),"NON TROVATO")</f>
        <v>94006970365</v>
      </c>
      <c r="J295" s="9" t="str">
        <f>_xlfn.IFNA(_xlfn.IFNA(VLOOKUP(E295,'punti di fornitura'!E:K,4,0),VLOOKUP(E295,'punti di fornitura'!B:K,7,0)),"NON TROVATO")</f>
        <v>EE</v>
      </c>
      <c r="K295" s="9" t="str">
        <f>_xlfn.IFNA(_xlfn.IFNA(VLOOKUP(E295,'punti di fornitura'!E:K,1,0),VLOOKUP(E295,'punti di fornitura'!B:K,1,0)),"NON TROVATO")</f>
        <v>IT011E10082790</v>
      </c>
      <c r="L295" s="10" t="str">
        <f>_xlfn.IFNA(_xlfn.IFNA(VLOOKUP(E295,'punti di fornitura'!E:K,7,0),VLOOKUP(E295,'punti di fornitura'!B:K,10,0)),"NON TROVATO")</f>
        <v>CONDOMINIO V RESPIGHI 143</v>
      </c>
    </row>
    <row r="296" spans="1:12" x14ac:dyDescent="0.25">
      <c r="A296" s="8">
        <v>151</v>
      </c>
      <c r="B296" s="1" t="s">
        <v>4089</v>
      </c>
      <c r="C296" s="9" t="s">
        <v>7431</v>
      </c>
      <c r="D296" s="1">
        <v>94006970365</v>
      </c>
      <c r="E296" s="1" t="s">
        <v>4089</v>
      </c>
      <c r="F296" s="1" t="s">
        <v>7255</v>
      </c>
      <c r="G296" s="1" t="s">
        <v>7252</v>
      </c>
      <c r="H296" s="11" t="s">
        <v>4014</v>
      </c>
      <c r="I296" s="8">
        <f>_xlfn.IFNA(_xlfn.IFNA(VLOOKUP(E296,'punti di fornitura'!E:P,12,0),VLOOKUP(E296,'punti di fornitura'!B:P,15,0)),"NON TROVATO")</f>
        <v>94006970365</v>
      </c>
      <c r="J296" s="9" t="str">
        <f>_xlfn.IFNA(_xlfn.IFNA(VLOOKUP(E296,'punti di fornitura'!E:K,4,0),VLOOKUP(E296,'punti di fornitura'!B:K,7,0)),"NON TROVATO")</f>
        <v>EE</v>
      </c>
      <c r="K296" s="9" t="str">
        <f>_xlfn.IFNA(_xlfn.IFNA(VLOOKUP(E296,'punti di fornitura'!E:K,1,0),VLOOKUP(E296,'punti di fornitura'!B:K,1,0)),"NON TROVATO")</f>
        <v>IT011E10082781</v>
      </c>
      <c r="L296" s="10" t="str">
        <f>_xlfn.IFNA(_xlfn.IFNA(VLOOKUP(E296,'punti di fornitura'!E:K,7,0),VLOOKUP(E296,'punti di fornitura'!B:K,10,0)),"NON TROVATO")</f>
        <v>CONDOMINIO V RESPIGHI</v>
      </c>
    </row>
    <row r="297" spans="1:12" x14ac:dyDescent="0.25">
      <c r="A297" s="8">
        <v>151</v>
      </c>
      <c r="B297" s="1">
        <v>3003872857</v>
      </c>
      <c r="C297" s="9" t="s">
        <v>7431</v>
      </c>
      <c r="D297" s="1">
        <v>94006970365</v>
      </c>
      <c r="E297" s="1">
        <v>3003872857</v>
      </c>
      <c r="F297" s="1" t="s">
        <v>7251</v>
      </c>
      <c r="G297" s="1" t="s">
        <v>7252</v>
      </c>
      <c r="H297" s="11" t="s">
        <v>1022</v>
      </c>
      <c r="I297" s="8">
        <f>_xlfn.IFNA(_xlfn.IFNA(VLOOKUP(E297,'punti di fornitura'!E:P,12,0),VLOOKUP(E297,'punti di fornitura'!B:P,15,0)),"NON TROVATO")</f>
        <v>94006970365</v>
      </c>
      <c r="J297" s="9" t="str">
        <f>_xlfn.IFNA(_xlfn.IFNA(VLOOKUP(E297,'punti di fornitura'!E:K,4,0),VLOOKUP(E297,'punti di fornitura'!B:K,7,0)),"NON TROVATO")</f>
        <v>ACQUA</v>
      </c>
      <c r="K297" s="9">
        <f>_xlfn.IFNA(_xlfn.IFNA(VLOOKUP(E297,'punti di fornitura'!E:K,1,0),VLOOKUP(E297,'punti di fornitura'!B:K,1,0)),"NON TROVATO")</f>
        <v>3003872857</v>
      </c>
      <c r="L297" s="10" t="str">
        <f>_xlfn.IFNA(_xlfn.IFNA(VLOOKUP(E297,'punti di fornitura'!E:K,7,0),VLOOKUP(E297,'punti di fornitura'!B:K,10,0)),"NON TROVATO")</f>
        <v>CONDOMINIO V RESPIGHI 143</v>
      </c>
    </row>
    <row r="298" spans="1:12" x14ac:dyDescent="0.25">
      <c r="A298" s="8">
        <v>155</v>
      </c>
      <c r="B298" s="1">
        <v>3081000944512</v>
      </c>
      <c r="C298" s="9" t="s">
        <v>7343</v>
      </c>
      <c r="D298" s="1">
        <v>80010040360</v>
      </c>
      <c r="E298" s="1">
        <v>3081000944512</v>
      </c>
      <c r="F298" s="1" t="s">
        <v>7272</v>
      </c>
      <c r="G298" s="1" t="s">
        <v>7252</v>
      </c>
      <c r="H298" s="11" t="s">
        <v>18</v>
      </c>
      <c r="I298" s="8">
        <f>_xlfn.IFNA(_xlfn.IFNA(VLOOKUP(E298,'punti di fornitura'!E:P,12,0),VLOOKUP(E298,'punti di fornitura'!B:P,15,0)),"NON TROVATO")</f>
        <v>80010040360</v>
      </c>
      <c r="J298" s="9" t="str">
        <f>_xlfn.IFNA(_xlfn.IFNA(VLOOKUP(E298,'punti di fornitura'!E:K,4,0),VLOOKUP(E298,'punti di fornitura'!B:K,7,0)),"NON TROVATO")</f>
        <v>GAS</v>
      </c>
      <c r="K298" s="9">
        <f>_xlfn.IFNA(_xlfn.IFNA(VLOOKUP(E298,'punti di fornitura'!E:K,1,0),VLOOKUP(E298,'punti di fornitura'!B:K,1,0)),"NON TROVATO")</f>
        <v>3081000944512</v>
      </c>
      <c r="L298" s="10" t="str">
        <f>_xlfn.IFNA(_xlfn.IFNA(VLOOKUP(E298,'punti di fornitura'!E:K,7,0),VLOOKUP(E298,'punti di fornitura'!B:K,10,0)),"NON TROVATO")</f>
        <v>CONDOMINIO FERMI</v>
      </c>
    </row>
    <row r="299" spans="1:12" x14ac:dyDescent="0.25">
      <c r="A299" s="8">
        <v>155</v>
      </c>
      <c r="B299" s="1">
        <v>3003932178</v>
      </c>
      <c r="C299" s="9" t="s">
        <v>7343</v>
      </c>
      <c r="D299" s="1">
        <v>80010040360</v>
      </c>
      <c r="E299" s="1">
        <v>3003932178</v>
      </c>
      <c r="F299" s="1" t="s">
        <v>7251</v>
      </c>
      <c r="G299" s="1" t="s">
        <v>7252</v>
      </c>
      <c r="H299" s="11" t="s">
        <v>1022</v>
      </c>
      <c r="I299" s="8">
        <f>_xlfn.IFNA(_xlfn.IFNA(VLOOKUP(E299,'punti di fornitura'!E:P,12,0),VLOOKUP(E299,'punti di fornitura'!B:P,15,0)),"NON TROVATO")</f>
        <v>80010040360</v>
      </c>
      <c r="J299" s="9" t="str">
        <f>_xlfn.IFNA(_xlfn.IFNA(VLOOKUP(E299,'punti di fornitura'!E:K,4,0),VLOOKUP(E299,'punti di fornitura'!B:K,7,0)),"NON TROVATO")</f>
        <v>ACQUA</v>
      </c>
      <c r="K299" s="9">
        <f>_xlfn.IFNA(_xlfn.IFNA(VLOOKUP(E299,'punti di fornitura'!E:K,1,0),VLOOKUP(E299,'punti di fornitura'!B:K,1,0)),"NON TROVATO")</f>
        <v>3003932178</v>
      </c>
      <c r="L299" s="10" t="str">
        <f>_xlfn.IFNA(_xlfn.IFNA(VLOOKUP(E299,'punti di fornitura'!E:K,7,0),VLOOKUP(E299,'punti di fornitura'!B:K,10,0)),"NON TROVATO")</f>
        <v>CONDOMINIO FERMI</v>
      </c>
    </row>
    <row r="300" spans="1:12" x14ac:dyDescent="0.25">
      <c r="A300" s="8">
        <v>155</v>
      </c>
      <c r="B300" s="1" t="s">
        <v>5458</v>
      </c>
      <c r="C300" s="9" t="s">
        <v>7343</v>
      </c>
      <c r="D300" s="1">
        <v>80010040360</v>
      </c>
      <c r="E300" s="1" t="s">
        <v>5458</v>
      </c>
      <c r="F300" s="1" t="s">
        <v>7255</v>
      </c>
      <c r="G300" s="1" t="s">
        <v>7252</v>
      </c>
      <c r="H300" s="11" t="s">
        <v>4014</v>
      </c>
      <c r="I300" s="8">
        <f>_xlfn.IFNA(_xlfn.IFNA(VLOOKUP(E300,'punti di fornitura'!E:P,12,0),VLOOKUP(E300,'punti di fornitura'!B:P,15,0)),"NON TROVATO")</f>
        <v>80010040360</v>
      </c>
      <c r="J300" s="9" t="str">
        <f>_xlfn.IFNA(_xlfn.IFNA(VLOOKUP(E300,'punti di fornitura'!E:K,4,0),VLOOKUP(E300,'punti di fornitura'!B:K,7,0)),"NON TROVATO")</f>
        <v>EE</v>
      </c>
      <c r="K300" s="9" t="str">
        <f>_xlfn.IFNA(_xlfn.IFNA(VLOOKUP(E300,'punti di fornitura'!E:K,1,0),VLOOKUP(E300,'punti di fornitura'!B:K,1,0)),"NON TROVATO")</f>
        <v>IT011E10038806</v>
      </c>
      <c r="L300" s="10" t="str">
        <f>_xlfn.IFNA(_xlfn.IFNA(VLOOKUP(E300,'punti di fornitura'!E:K,7,0),VLOOKUP(E300,'punti di fornitura'!B:K,10,0)),"NON TROVATO")</f>
        <v>CONDOMINIO FERMI</v>
      </c>
    </row>
    <row r="301" spans="1:12" x14ac:dyDescent="0.25">
      <c r="A301" s="8">
        <v>155</v>
      </c>
      <c r="B301" s="1" t="s">
        <v>4835</v>
      </c>
      <c r="C301" s="9" t="s">
        <v>7343</v>
      </c>
      <c r="D301" s="1">
        <v>80010040360</v>
      </c>
      <c r="E301" s="1" t="s">
        <v>4835</v>
      </c>
      <c r="F301" s="1" t="s">
        <v>7255</v>
      </c>
      <c r="G301" s="1" t="s">
        <v>7252</v>
      </c>
      <c r="H301" s="11" t="s">
        <v>4014</v>
      </c>
      <c r="I301" s="8">
        <f>_xlfn.IFNA(_xlfn.IFNA(VLOOKUP(E301,'punti di fornitura'!E:P,12,0),VLOOKUP(E301,'punti di fornitura'!B:P,15,0)),"NON TROVATO")</f>
        <v>80010040360</v>
      </c>
      <c r="J301" s="9" t="str">
        <f>_xlfn.IFNA(_xlfn.IFNA(VLOOKUP(E301,'punti di fornitura'!E:K,4,0),VLOOKUP(E301,'punti di fornitura'!B:K,7,0)),"NON TROVATO")</f>
        <v>EE</v>
      </c>
      <c r="K301" s="9" t="str">
        <f>_xlfn.IFNA(_xlfn.IFNA(VLOOKUP(E301,'punti di fornitura'!E:K,1,0),VLOOKUP(E301,'punti di fornitura'!B:K,1,0)),"NON TROVATO")</f>
        <v>IT011E10038805</v>
      </c>
      <c r="L301" s="10" t="str">
        <f>_xlfn.IFNA(_xlfn.IFNA(VLOOKUP(E301,'punti di fornitura'!E:K,7,0),VLOOKUP(E301,'punti di fornitura'!B:K,10,0)),"NON TROVATO")</f>
        <v>CONDOMINIO FERMI</v>
      </c>
    </row>
    <row r="302" spans="1:12" x14ac:dyDescent="0.25">
      <c r="A302" s="8">
        <v>158</v>
      </c>
      <c r="B302" s="1" t="s">
        <v>6176</v>
      </c>
      <c r="C302" s="9" t="s">
        <v>7481</v>
      </c>
      <c r="D302" s="1">
        <v>94009900369</v>
      </c>
      <c r="E302" s="1" t="s">
        <v>6176</v>
      </c>
      <c r="F302" s="1" t="s">
        <v>7255</v>
      </c>
      <c r="G302" s="1" t="s">
        <v>7252</v>
      </c>
      <c r="H302" s="11" t="s">
        <v>4014</v>
      </c>
      <c r="I302" s="8">
        <f>_xlfn.IFNA(_xlfn.IFNA(VLOOKUP(E302,'punti di fornitura'!E:P,12,0),VLOOKUP(E302,'punti di fornitura'!B:P,15,0)),"NON TROVATO")</f>
        <v>94009900369</v>
      </c>
      <c r="J302" s="9" t="str">
        <f>_xlfn.IFNA(_xlfn.IFNA(VLOOKUP(E302,'punti di fornitura'!E:K,4,0),VLOOKUP(E302,'punti di fornitura'!B:K,7,0)),"NON TROVATO")</f>
        <v>EE</v>
      </c>
      <c r="K302" s="9" t="str">
        <f>_xlfn.IFNA(_xlfn.IFNA(VLOOKUP(E302,'punti di fornitura'!E:K,1,0),VLOOKUP(E302,'punti di fornitura'!B:K,1,0)),"NON TROVATO")</f>
        <v>IT011E10043428</v>
      </c>
      <c r="L302" s="10" t="str">
        <f>_xlfn.IFNA(_xlfn.IFNA(VLOOKUP(E302,'punti di fornitura'!E:K,7,0),VLOOKUP(E302,'punti di fornitura'!B:K,10,0)),"NON TROVATO")</f>
        <v>CONDOMINIO LOTTO 20</v>
      </c>
    </row>
    <row r="303" spans="1:12" x14ac:dyDescent="0.25">
      <c r="A303" s="8">
        <v>158</v>
      </c>
      <c r="B303" s="1">
        <v>3004327504</v>
      </c>
      <c r="C303" s="9" t="s">
        <v>7481</v>
      </c>
      <c r="D303" s="1">
        <v>94009900369</v>
      </c>
      <c r="E303" s="1">
        <v>3004327504</v>
      </c>
      <c r="F303" s="1" t="s">
        <v>7251</v>
      </c>
      <c r="G303" s="1" t="s">
        <v>7252</v>
      </c>
      <c r="H303" s="11" t="s">
        <v>1022</v>
      </c>
      <c r="I303" s="8">
        <f>_xlfn.IFNA(_xlfn.IFNA(VLOOKUP(E303,'punti di fornitura'!E:P,12,0),VLOOKUP(E303,'punti di fornitura'!B:P,15,0)),"NON TROVATO")</f>
        <v>94009900369</v>
      </c>
      <c r="J303" s="9" t="str">
        <f>_xlfn.IFNA(_xlfn.IFNA(VLOOKUP(E303,'punti di fornitura'!E:K,4,0),VLOOKUP(E303,'punti di fornitura'!B:K,7,0)),"NON TROVATO")</f>
        <v>ACQUA</v>
      </c>
      <c r="K303" s="9">
        <f>_xlfn.IFNA(_xlfn.IFNA(VLOOKUP(E303,'punti di fornitura'!E:K,1,0),VLOOKUP(E303,'punti di fornitura'!B:K,1,0)),"NON TROVATO")</f>
        <v>3004327504</v>
      </c>
      <c r="L303" s="10" t="str">
        <f>_xlfn.IFNA(_xlfn.IFNA(VLOOKUP(E303,'punti di fornitura'!E:K,7,0),VLOOKUP(E303,'punti di fornitura'!B:K,10,0)),"NON TROVATO")</f>
        <v>CONDOMINIO GUIDO GALLI 28</v>
      </c>
    </row>
    <row r="304" spans="1:12" x14ac:dyDescent="0.25">
      <c r="A304" s="8">
        <v>158</v>
      </c>
      <c r="B304" s="1">
        <v>3004327505</v>
      </c>
      <c r="C304" s="9" t="s">
        <v>7481</v>
      </c>
      <c r="D304" s="1">
        <v>94009900369</v>
      </c>
      <c r="E304" s="1">
        <v>3004327505</v>
      </c>
      <c r="F304" s="1" t="s">
        <v>7251</v>
      </c>
      <c r="G304" s="1" t="s">
        <v>7252</v>
      </c>
      <c r="H304" s="11" t="s">
        <v>1022</v>
      </c>
      <c r="I304" s="8">
        <f>_xlfn.IFNA(_xlfn.IFNA(VLOOKUP(E304,'punti di fornitura'!E:P,12,0),VLOOKUP(E304,'punti di fornitura'!B:P,15,0)),"NON TROVATO")</f>
        <v>94009900369</v>
      </c>
      <c r="J304" s="9" t="str">
        <f>_xlfn.IFNA(_xlfn.IFNA(VLOOKUP(E304,'punti di fornitura'!E:K,4,0),VLOOKUP(E304,'punti di fornitura'!B:K,7,0)),"NON TROVATO")</f>
        <v>ACQUA</v>
      </c>
      <c r="K304" s="9">
        <f>_xlfn.IFNA(_xlfn.IFNA(VLOOKUP(E304,'punti di fornitura'!E:K,1,0),VLOOKUP(E304,'punti di fornitura'!B:K,1,0)),"NON TROVATO")</f>
        <v>3004327505</v>
      </c>
      <c r="L304" s="10" t="str">
        <f>_xlfn.IFNA(_xlfn.IFNA(VLOOKUP(E304,'punti di fornitura'!E:K,7,0),VLOOKUP(E304,'punti di fornitura'!B:K,10,0)),"NON TROVATO")</f>
        <v>CONDOMINIO WALTER TOBAGI 44</v>
      </c>
    </row>
    <row r="305" spans="1:12" x14ac:dyDescent="0.25">
      <c r="A305" s="8">
        <v>159</v>
      </c>
      <c r="B305" s="1">
        <v>3081000946983</v>
      </c>
      <c r="C305" s="9" t="s">
        <v>7412</v>
      </c>
      <c r="D305" s="1">
        <v>80011420363</v>
      </c>
      <c r="E305" s="1">
        <v>3081000946983</v>
      </c>
      <c r="F305" s="1" t="s">
        <v>7272</v>
      </c>
      <c r="G305" s="1" t="s">
        <v>7252</v>
      </c>
      <c r="H305" s="11" t="s">
        <v>18</v>
      </c>
      <c r="I305" s="8">
        <f>_xlfn.IFNA(_xlfn.IFNA(VLOOKUP(E305,'punti di fornitura'!E:P,12,0),VLOOKUP(E305,'punti di fornitura'!B:P,15,0)),"NON TROVATO")</f>
        <v>80011420363</v>
      </c>
      <c r="J305" s="9" t="str">
        <f>_xlfn.IFNA(_xlfn.IFNA(VLOOKUP(E305,'punti di fornitura'!E:K,4,0),VLOOKUP(E305,'punti di fornitura'!B:K,7,0)),"NON TROVATO")</f>
        <v>GAS</v>
      </c>
      <c r="K305" s="9">
        <f>_xlfn.IFNA(_xlfn.IFNA(VLOOKUP(E305,'punti di fornitura'!E:K,1,0),VLOOKUP(E305,'punti di fornitura'!B:K,1,0)),"NON TROVATO")</f>
        <v>3081000946983</v>
      </c>
      <c r="L305" s="10" t="str">
        <f>_xlfn.IFNA(_xlfn.IFNA(VLOOKUP(E305,'punti di fornitura'!E:K,7,0),VLOOKUP(E305,'punti di fornitura'!B:K,10,0)),"NON TROVATO")</f>
        <v>COND PALLADIO</v>
      </c>
    </row>
    <row r="306" spans="1:12" x14ac:dyDescent="0.25">
      <c r="A306" s="8">
        <v>159</v>
      </c>
      <c r="B306" s="1" t="s">
        <v>6289</v>
      </c>
      <c r="C306" s="9" t="s">
        <v>7412</v>
      </c>
      <c r="D306" s="1">
        <v>80011420363</v>
      </c>
      <c r="E306" s="1" t="s">
        <v>6289</v>
      </c>
      <c r="F306" s="1" t="s">
        <v>7255</v>
      </c>
      <c r="G306" s="1" t="s">
        <v>7252</v>
      </c>
      <c r="H306" s="11" t="s">
        <v>4014</v>
      </c>
      <c r="I306" s="8">
        <f>_xlfn.IFNA(_xlfn.IFNA(VLOOKUP(E306,'punti di fornitura'!E:P,12,0),VLOOKUP(E306,'punti di fornitura'!B:P,15,0)),"NON TROVATO")</f>
        <v>80011420363</v>
      </c>
      <c r="J306" s="9" t="str">
        <f>_xlfn.IFNA(_xlfn.IFNA(VLOOKUP(E306,'punti di fornitura'!E:K,4,0),VLOOKUP(E306,'punti di fornitura'!B:K,7,0)),"NON TROVATO")</f>
        <v>EE</v>
      </c>
      <c r="K306" s="9" t="str">
        <f>_xlfn.IFNA(_xlfn.IFNA(VLOOKUP(E306,'punti di fornitura'!E:K,1,0),VLOOKUP(E306,'punti di fornitura'!B:K,1,0)),"NON TROVATO")</f>
        <v>IT011E10046496</v>
      </c>
      <c r="L306" s="10" t="str">
        <f>_xlfn.IFNA(_xlfn.IFNA(VLOOKUP(E306,'punti di fornitura'!E:K,7,0),VLOOKUP(E306,'punti di fornitura'!B:K,10,0)),"NON TROVATO")</f>
        <v>COND PALLADIO</v>
      </c>
    </row>
    <row r="307" spans="1:12" x14ac:dyDescent="0.25">
      <c r="A307" s="8">
        <v>159</v>
      </c>
      <c r="B307" s="1">
        <v>3003960674</v>
      </c>
      <c r="C307" s="9" t="s">
        <v>7412</v>
      </c>
      <c r="D307" s="1">
        <v>80011420363</v>
      </c>
      <c r="E307" s="1">
        <v>3003960674</v>
      </c>
      <c r="F307" s="1" t="s">
        <v>7251</v>
      </c>
      <c r="G307" s="1" t="s">
        <v>7252</v>
      </c>
      <c r="H307" s="11" t="s">
        <v>1022</v>
      </c>
      <c r="I307" s="8">
        <f>_xlfn.IFNA(_xlfn.IFNA(VLOOKUP(E307,'punti di fornitura'!E:P,12,0),VLOOKUP(E307,'punti di fornitura'!B:P,15,0)),"NON TROVATO")</f>
        <v>80011420363</v>
      </c>
      <c r="J307" s="9" t="str">
        <f>_xlfn.IFNA(_xlfn.IFNA(VLOOKUP(E307,'punti di fornitura'!E:K,4,0),VLOOKUP(E307,'punti di fornitura'!B:K,7,0)),"NON TROVATO")</f>
        <v>ACQUA</v>
      </c>
      <c r="K307" s="9">
        <f>_xlfn.IFNA(_xlfn.IFNA(VLOOKUP(E307,'punti di fornitura'!E:K,1,0),VLOOKUP(E307,'punti di fornitura'!B:K,1,0)),"NON TROVATO")</f>
        <v>3003960674</v>
      </c>
      <c r="L307" s="10" t="str">
        <f>_xlfn.IFNA(_xlfn.IFNA(VLOOKUP(E307,'punti di fornitura'!E:K,7,0),VLOOKUP(E307,'punti di fornitura'!B:K,10,0)),"NON TROVATO")</f>
        <v>COND PALLADIO</v>
      </c>
    </row>
    <row r="308" spans="1:12" x14ac:dyDescent="0.25">
      <c r="A308" s="8">
        <v>161</v>
      </c>
      <c r="B308" s="1" t="s">
        <v>6330</v>
      </c>
      <c r="C308" s="9" t="s">
        <v>7637</v>
      </c>
      <c r="D308" s="1">
        <v>94003450361</v>
      </c>
      <c r="E308" s="1" t="s">
        <v>6330</v>
      </c>
      <c r="F308" s="1" t="s">
        <v>7255</v>
      </c>
      <c r="G308" s="1" t="s">
        <v>7252</v>
      </c>
      <c r="H308" s="11" t="s">
        <v>4014</v>
      </c>
      <c r="I308" s="8">
        <f>_xlfn.IFNA(_xlfn.IFNA(VLOOKUP(E308,'punti di fornitura'!E:P,12,0),VLOOKUP(E308,'punti di fornitura'!B:P,15,0)),"NON TROVATO")</f>
        <v>94003450361</v>
      </c>
      <c r="J308" s="9" t="str">
        <f>_xlfn.IFNA(_xlfn.IFNA(VLOOKUP(E308,'punti di fornitura'!E:K,4,0),VLOOKUP(E308,'punti di fornitura'!B:K,7,0)),"NON TROVATO")</f>
        <v>EE</v>
      </c>
      <c r="K308" s="9" t="str">
        <f>_xlfn.IFNA(_xlfn.IFNA(VLOOKUP(E308,'punti di fornitura'!E:K,1,0),VLOOKUP(E308,'punti di fornitura'!B:K,1,0)),"NON TROVATO")</f>
        <v>IT011E10108024</v>
      </c>
      <c r="L308" s="10" t="str">
        <f>_xlfn.IFNA(_xlfn.IFNA(VLOOKUP(E308,'punti di fornitura'!E:K,7,0),VLOOKUP(E308,'punti di fornitura'!B:K,10,0)),"NON TROVATO")</f>
        <v>CONDOMINIO VITERBO 60MODENA</v>
      </c>
    </row>
    <row r="309" spans="1:12" x14ac:dyDescent="0.25">
      <c r="A309" s="8">
        <v>161</v>
      </c>
      <c r="B309" s="1">
        <v>3081001010837</v>
      </c>
      <c r="C309" s="9" t="s">
        <v>7637</v>
      </c>
      <c r="D309" s="1">
        <v>94003450361</v>
      </c>
      <c r="E309" s="1">
        <v>3081001010837</v>
      </c>
      <c r="F309" s="1" t="s">
        <v>7272</v>
      </c>
      <c r="G309" s="1" t="s">
        <v>7252</v>
      </c>
      <c r="H309" s="11" t="s">
        <v>18</v>
      </c>
      <c r="I309" s="8">
        <f>_xlfn.IFNA(_xlfn.IFNA(VLOOKUP(E309,'punti di fornitura'!E:P,12,0),VLOOKUP(E309,'punti di fornitura'!B:P,15,0)),"NON TROVATO")</f>
        <v>94003450361</v>
      </c>
      <c r="J309" s="9" t="str">
        <f>_xlfn.IFNA(_xlfn.IFNA(VLOOKUP(E309,'punti di fornitura'!E:K,4,0),VLOOKUP(E309,'punti di fornitura'!B:K,7,0)),"NON TROVATO")</f>
        <v>GAS</v>
      </c>
      <c r="K309" s="9">
        <f>_xlfn.IFNA(_xlfn.IFNA(VLOOKUP(E309,'punti di fornitura'!E:K,1,0),VLOOKUP(E309,'punti di fornitura'!B:K,1,0)),"NON TROVATO")</f>
        <v>3081001010837</v>
      </c>
      <c r="L309" s="10" t="str">
        <f>_xlfn.IFNA(_xlfn.IFNA(VLOOKUP(E309,'punti di fornitura'!E:K,7,0),VLOOKUP(E309,'punti di fornitura'!B:K,10,0)),"NON TROVATO")</f>
        <v>CONDOMINIO VITERBO 60MODENA</v>
      </c>
    </row>
    <row r="310" spans="1:12" x14ac:dyDescent="0.25">
      <c r="A310" s="8">
        <v>161</v>
      </c>
      <c r="B310" s="1">
        <v>3004102020</v>
      </c>
      <c r="C310" s="9" t="s">
        <v>7637</v>
      </c>
      <c r="D310" s="1">
        <v>94003450361</v>
      </c>
      <c r="E310" s="1">
        <v>3004102020</v>
      </c>
      <c r="F310" s="1" t="s">
        <v>7251</v>
      </c>
      <c r="G310" s="1" t="s">
        <v>7252</v>
      </c>
      <c r="H310" s="11" t="s">
        <v>1022</v>
      </c>
      <c r="I310" s="8">
        <f>_xlfn.IFNA(_xlfn.IFNA(VLOOKUP(E310,'punti di fornitura'!E:P,12,0),VLOOKUP(E310,'punti di fornitura'!B:P,15,0)),"NON TROVATO")</f>
        <v>94003450361</v>
      </c>
      <c r="J310" s="9" t="str">
        <f>_xlfn.IFNA(_xlfn.IFNA(VLOOKUP(E310,'punti di fornitura'!E:K,4,0),VLOOKUP(E310,'punti di fornitura'!B:K,7,0)),"NON TROVATO")</f>
        <v>ACQUA</v>
      </c>
      <c r="K310" s="9">
        <f>_xlfn.IFNA(_xlfn.IFNA(VLOOKUP(E310,'punti di fornitura'!E:K,1,0),VLOOKUP(E310,'punti di fornitura'!B:K,1,0)),"NON TROVATO")</f>
        <v>3004102020</v>
      </c>
      <c r="L310" s="10" t="str">
        <f>_xlfn.IFNA(_xlfn.IFNA(VLOOKUP(E310,'punti di fornitura'!E:K,7,0),VLOOKUP(E310,'punti di fornitura'!B:K,10,0)),"NON TROVATO")</f>
        <v>CONDOMINIO  GINO NASI</v>
      </c>
    </row>
    <row r="311" spans="1:12" x14ac:dyDescent="0.25">
      <c r="A311" s="8">
        <v>161</v>
      </c>
      <c r="B311" s="1">
        <v>3004479246</v>
      </c>
      <c r="C311" s="9" t="s">
        <v>7637</v>
      </c>
      <c r="D311" s="1">
        <v>94003450361</v>
      </c>
      <c r="E311" s="1">
        <v>3004479246</v>
      </c>
      <c r="F311" s="1" t="s">
        <v>7516</v>
      </c>
      <c r="G311" s="1" t="s">
        <v>7252</v>
      </c>
      <c r="H311" s="11" t="s">
        <v>7516</v>
      </c>
      <c r="I311" s="8">
        <f>_xlfn.IFNA(_xlfn.IFNA(VLOOKUP(E311,'punti di fornitura'!E:P,12,0),VLOOKUP(E311,'punti di fornitura'!B:P,15,0)),"NON TROVATO")</f>
        <v>94003450361</v>
      </c>
      <c r="J311" s="9" t="str">
        <f>_xlfn.IFNA(_xlfn.IFNA(VLOOKUP(E311,'punti di fornitura'!E:K,4,0),VLOOKUP(E311,'punti di fornitura'!B:K,7,0)),"NON TROVATO")</f>
        <v>TELERISCALDAMENTO</v>
      </c>
      <c r="K311" s="9">
        <f>_xlfn.IFNA(_xlfn.IFNA(VLOOKUP(E311,'punti di fornitura'!E:K,1,0),VLOOKUP(E311,'punti di fornitura'!B:K,1,0)),"NON TROVATO")</f>
        <v>3004479246</v>
      </c>
      <c r="L311" s="10" t="str">
        <f>_xlfn.IFNA(_xlfn.IFNA(VLOOKUP(E311,'punti di fornitura'!E:K,7,0),VLOOKUP(E311,'punti di fornitura'!B:K,10,0)),"NON TROVATO")</f>
        <v>CONDOMINIO NASI CENTRO COMM.</v>
      </c>
    </row>
    <row r="312" spans="1:12" x14ac:dyDescent="0.25">
      <c r="A312" s="8">
        <v>161</v>
      </c>
      <c r="B312" s="1">
        <v>3007865357</v>
      </c>
      <c r="C312" s="9" t="s">
        <v>7637</v>
      </c>
      <c r="D312" s="1">
        <v>94003450361</v>
      </c>
      <c r="E312" s="1">
        <v>3007865357</v>
      </c>
      <c r="F312" s="1" t="s">
        <v>7516</v>
      </c>
      <c r="G312" s="1" t="s">
        <v>7252</v>
      </c>
      <c r="H312" s="11" t="s">
        <v>7516</v>
      </c>
      <c r="I312" s="8" t="str">
        <f>_xlfn.IFNA(_xlfn.IFNA(VLOOKUP(E312,'punti di fornitura'!E:P,12,0),VLOOKUP(E312,'punti di fornitura'!B:P,15,0)),"NON TROVATO")</f>
        <v>NON TROVATO</v>
      </c>
      <c r="J312" s="9" t="str">
        <f>_xlfn.IFNA(_xlfn.IFNA(VLOOKUP(E312,'punti di fornitura'!E:K,4,0),VLOOKUP(E312,'punti di fornitura'!B:K,7,0)),"NON TROVATO")</f>
        <v>NON TROVATO</v>
      </c>
      <c r="K312" s="9" t="str">
        <f>_xlfn.IFNA(_xlfn.IFNA(VLOOKUP(E312,'punti di fornitura'!E:K,1,0),VLOOKUP(E312,'punti di fornitura'!B:K,1,0)),"NON TROVATO")</f>
        <v>NON TROVATO</v>
      </c>
      <c r="L312" s="10" t="str">
        <f>_xlfn.IFNA(_xlfn.IFNA(VLOOKUP(E312,'punti di fornitura'!E:K,7,0),VLOOKUP(E312,'punti di fornitura'!B:K,10,0)),"NON TROVATO")</f>
        <v>NON TROVATO</v>
      </c>
    </row>
    <row r="313" spans="1:12" x14ac:dyDescent="0.25">
      <c r="A313" s="8">
        <v>161</v>
      </c>
      <c r="B313" s="1" t="s">
        <v>6317</v>
      </c>
      <c r="C313" s="9" t="s">
        <v>7637</v>
      </c>
      <c r="D313" s="1">
        <v>94003450361</v>
      </c>
      <c r="E313" s="1" t="s">
        <v>6317</v>
      </c>
      <c r="F313" s="1" t="s">
        <v>7255</v>
      </c>
      <c r="G313" s="1" t="s">
        <v>7252</v>
      </c>
      <c r="H313" s="11" t="s">
        <v>7516</v>
      </c>
      <c r="I313" s="8">
        <f>_xlfn.IFNA(_xlfn.IFNA(VLOOKUP(E313,'punti di fornitura'!E:P,12,0),VLOOKUP(E313,'punti di fornitura'!B:P,15,0)),"NON TROVATO")</f>
        <v>94003450361</v>
      </c>
      <c r="J313" s="9" t="str">
        <f>_xlfn.IFNA(_xlfn.IFNA(VLOOKUP(E313,'punti di fornitura'!E:K,4,0),VLOOKUP(E313,'punti di fornitura'!B:K,7,0)),"NON TROVATO")</f>
        <v>EE</v>
      </c>
      <c r="K313" s="9" t="str">
        <f>_xlfn.IFNA(_xlfn.IFNA(VLOOKUP(E313,'punti di fornitura'!E:K,1,0),VLOOKUP(E313,'punti di fornitura'!B:K,1,0)),"NON TROVATO")</f>
        <v>IT011E10108134</v>
      </c>
      <c r="L313" s="10" t="str">
        <f>_xlfn.IFNA(_xlfn.IFNA(VLOOKUP(E313,'punti di fornitura'!E:K,7,0),VLOOKUP(E313,'punti di fornitura'!B:K,10,0)),"NON TROVATO")</f>
        <v>CONDOMINIO GINO NASI TORRE 2</v>
      </c>
    </row>
    <row r="314" spans="1:12" x14ac:dyDescent="0.25">
      <c r="A314" s="8">
        <v>161</v>
      </c>
      <c r="B314" s="1" t="s">
        <v>4277</v>
      </c>
      <c r="C314" s="9" t="s">
        <v>7637</v>
      </c>
      <c r="D314" s="1">
        <v>94003450361</v>
      </c>
      <c r="E314" s="1" t="s">
        <v>4277</v>
      </c>
      <c r="F314" s="1" t="s">
        <v>7255</v>
      </c>
      <c r="G314" s="1" t="s">
        <v>7252</v>
      </c>
      <c r="H314" s="11" t="s">
        <v>7516</v>
      </c>
      <c r="I314" s="8">
        <f>_xlfn.IFNA(_xlfn.IFNA(VLOOKUP(E314,'punti di fornitura'!E:P,12,0),VLOOKUP(E314,'punti di fornitura'!B:P,15,0)),"NON TROVATO")</f>
        <v>94003450361</v>
      </c>
      <c r="J314" s="9" t="str">
        <f>_xlfn.IFNA(_xlfn.IFNA(VLOOKUP(E314,'punti di fornitura'!E:K,4,0),VLOOKUP(E314,'punti di fornitura'!B:K,7,0)),"NON TROVATO")</f>
        <v>EE</v>
      </c>
      <c r="K314" s="9" t="str">
        <f>_xlfn.IFNA(_xlfn.IFNA(VLOOKUP(E314,'punti di fornitura'!E:K,1,0),VLOOKUP(E314,'punti di fornitura'!B:K,1,0)),"NON TROVATO")</f>
        <v>IT011E10108132</v>
      </c>
      <c r="L314" s="10" t="str">
        <f>_xlfn.IFNA(_xlfn.IFNA(VLOOKUP(E314,'punti di fornitura'!E:K,7,0),VLOOKUP(E314,'punti di fornitura'!B:K,10,0)),"NON TROVATO")</f>
        <v>CONDOMINIO GINO NASI TORRE 2</v>
      </c>
    </row>
    <row r="315" spans="1:12" x14ac:dyDescent="0.25">
      <c r="A315" s="8">
        <v>161</v>
      </c>
      <c r="B315" s="1" t="s">
        <v>6320</v>
      </c>
      <c r="C315" s="9" t="s">
        <v>7637</v>
      </c>
      <c r="D315" s="1">
        <v>94003450361</v>
      </c>
      <c r="E315" s="1" t="s">
        <v>6320</v>
      </c>
      <c r="F315" s="1" t="s">
        <v>7255</v>
      </c>
      <c r="G315" s="1" t="s">
        <v>7252</v>
      </c>
      <c r="H315" s="11" t="s">
        <v>4014</v>
      </c>
      <c r="I315" s="8">
        <f>_xlfn.IFNA(_xlfn.IFNA(VLOOKUP(E315,'punti di fornitura'!E:P,12,0),VLOOKUP(E315,'punti di fornitura'!B:P,15,0)),"NON TROVATO")</f>
        <v>94003450361</v>
      </c>
      <c r="J315" s="9" t="str">
        <f>_xlfn.IFNA(_xlfn.IFNA(VLOOKUP(E315,'punti di fornitura'!E:K,4,0),VLOOKUP(E315,'punti di fornitura'!B:K,7,0)),"NON TROVATO")</f>
        <v>EE</v>
      </c>
      <c r="K315" s="9" t="str">
        <f>_xlfn.IFNA(_xlfn.IFNA(VLOOKUP(E315,'punti di fornitura'!E:K,1,0),VLOOKUP(E315,'punti di fornitura'!B:K,1,0)),"NON TROVATO")</f>
        <v>IT011E10108193</v>
      </c>
      <c r="L315" s="10" t="str">
        <f>_xlfn.IFNA(_xlfn.IFNA(VLOOKUP(E315,'punti di fornitura'!E:K,7,0),VLOOKUP(E315,'punti di fornitura'!B:K,10,0)),"NON TROVATO")</f>
        <v>CONDOMINIO GINO NASI TORRE 2</v>
      </c>
    </row>
    <row r="316" spans="1:12" x14ac:dyDescent="0.25">
      <c r="A316" s="8">
        <v>161</v>
      </c>
      <c r="B316" s="1" t="s">
        <v>4059</v>
      </c>
      <c r="C316" s="9" t="s">
        <v>7637</v>
      </c>
      <c r="D316" s="1">
        <v>94003450361</v>
      </c>
      <c r="E316" s="1" t="s">
        <v>4059</v>
      </c>
      <c r="F316" s="1" t="s">
        <v>7255</v>
      </c>
      <c r="G316" s="1" t="s">
        <v>7252</v>
      </c>
      <c r="H316" s="11" t="s">
        <v>4014</v>
      </c>
      <c r="I316" s="8">
        <f>_xlfn.IFNA(_xlfn.IFNA(VLOOKUP(E316,'punti di fornitura'!E:P,12,0),VLOOKUP(E316,'punti di fornitura'!B:P,15,0)),"NON TROVATO")</f>
        <v>94003450361</v>
      </c>
      <c r="J316" s="9" t="str">
        <f>_xlfn.IFNA(_xlfn.IFNA(VLOOKUP(E316,'punti di fornitura'!E:K,4,0),VLOOKUP(E316,'punti di fornitura'!B:K,7,0)),"NON TROVATO")</f>
        <v>EE</v>
      </c>
      <c r="K316" s="9" t="str">
        <f>_xlfn.IFNA(_xlfn.IFNA(VLOOKUP(E316,'punti di fornitura'!E:K,1,0),VLOOKUP(E316,'punti di fornitura'!B:K,1,0)),"NON TROVATO")</f>
        <v>IT011E10108133</v>
      </c>
      <c r="L316" s="10" t="str">
        <f>_xlfn.IFNA(_xlfn.IFNA(VLOOKUP(E316,'punti di fornitura'!E:K,7,0),VLOOKUP(E316,'punti di fornitura'!B:K,10,0)),"NON TROVATO")</f>
        <v>CONDOMINIO GINO NASI TORRE 2</v>
      </c>
    </row>
    <row r="317" spans="1:12" x14ac:dyDescent="0.25">
      <c r="A317" s="8">
        <v>161</v>
      </c>
      <c r="B317" s="1" t="s">
        <v>4728</v>
      </c>
      <c r="C317" s="9" t="s">
        <v>7637</v>
      </c>
      <c r="D317" s="1">
        <v>94003450361</v>
      </c>
      <c r="E317" s="1" t="s">
        <v>4728</v>
      </c>
      <c r="F317" s="1" t="s">
        <v>7255</v>
      </c>
      <c r="G317" s="1" t="s">
        <v>7252</v>
      </c>
      <c r="H317" s="11" t="s">
        <v>4014</v>
      </c>
      <c r="I317" s="8">
        <f>_xlfn.IFNA(_xlfn.IFNA(VLOOKUP(E317,'punti di fornitura'!E:P,12,0),VLOOKUP(E317,'punti di fornitura'!B:P,15,0)),"NON TROVATO")</f>
        <v>94003450361</v>
      </c>
      <c r="J317" s="9" t="str">
        <f>_xlfn.IFNA(_xlfn.IFNA(VLOOKUP(E317,'punti di fornitura'!E:K,4,0),VLOOKUP(E317,'punti di fornitura'!B:K,7,0)),"NON TROVATO")</f>
        <v>EE</v>
      </c>
      <c r="K317" s="9" t="str">
        <f>_xlfn.IFNA(_xlfn.IFNA(VLOOKUP(E317,'punti di fornitura'!E:K,1,0),VLOOKUP(E317,'punti di fornitura'!B:K,1,0)),"NON TROVATO")</f>
        <v>IT011E10108135</v>
      </c>
      <c r="L317" s="10" t="str">
        <f>_xlfn.IFNA(_xlfn.IFNA(VLOOKUP(E317,'punti di fornitura'!E:K,7,0),VLOOKUP(E317,'punti di fornitura'!B:K,10,0)),"NON TROVATO")</f>
        <v>COND GINO NASI PARTE COMM</v>
      </c>
    </row>
    <row r="318" spans="1:12" x14ac:dyDescent="0.25">
      <c r="A318" s="8">
        <v>161</v>
      </c>
      <c r="B318" s="1" t="s">
        <v>5223</v>
      </c>
      <c r="C318" s="9" t="s">
        <v>7637</v>
      </c>
      <c r="D318" s="1">
        <v>94003450361</v>
      </c>
      <c r="E318" s="1" t="s">
        <v>5223</v>
      </c>
      <c r="F318" s="1" t="s">
        <v>7255</v>
      </c>
      <c r="G318" s="1" t="s">
        <v>7252</v>
      </c>
      <c r="H318" s="11" t="s">
        <v>4014</v>
      </c>
      <c r="I318" s="8">
        <f>_xlfn.IFNA(_xlfn.IFNA(VLOOKUP(E318,'punti di fornitura'!E:P,12,0),VLOOKUP(E318,'punti di fornitura'!B:P,15,0)),"NON TROVATO")</f>
        <v>94003450361</v>
      </c>
      <c r="J318" s="9" t="str">
        <f>_xlfn.IFNA(_xlfn.IFNA(VLOOKUP(E318,'punti di fornitura'!E:K,4,0),VLOOKUP(E318,'punti di fornitura'!B:K,7,0)),"NON TROVATO")</f>
        <v>EE</v>
      </c>
      <c r="K318" s="9" t="str">
        <f>_xlfn.IFNA(_xlfn.IFNA(VLOOKUP(E318,'punti di fornitura'!E:K,1,0),VLOOKUP(E318,'punti di fornitura'!B:K,1,0)),"NON TROVATO")</f>
        <v>IT011E10108192</v>
      </c>
      <c r="L318" s="10" t="str">
        <f>_xlfn.IFNA(_xlfn.IFNA(VLOOKUP(E318,'punti di fornitura'!E:K,7,0),VLOOKUP(E318,'punti di fornitura'!B:K,10,0)),"NON TROVATO")</f>
        <v>CONDOMINIO TORRE 2</v>
      </c>
    </row>
    <row r="319" spans="1:12" x14ac:dyDescent="0.25">
      <c r="A319" s="8">
        <v>161</v>
      </c>
      <c r="B319" s="1" t="s">
        <v>5254</v>
      </c>
      <c r="C319" s="9" t="s">
        <v>7637</v>
      </c>
      <c r="D319" s="1">
        <v>94003450361</v>
      </c>
      <c r="E319" s="1" t="s">
        <v>5254</v>
      </c>
      <c r="F319" s="1" t="s">
        <v>7255</v>
      </c>
      <c r="G319" s="1" t="s">
        <v>7252</v>
      </c>
      <c r="H319" s="11" t="s">
        <v>4014</v>
      </c>
      <c r="I319" s="8">
        <f>_xlfn.IFNA(_xlfn.IFNA(VLOOKUP(E319,'punti di fornitura'!E:P,12,0),VLOOKUP(E319,'punti di fornitura'!B:P,15,0)),"NON TROVATO")</f>
        <v>94003450361</v>
      </c>
      <c r="J319" s="9" t="str">
        <f>_xlfn.IFNA(_xlfn.IFNA(VLOOKUP(E319,'punti di fornitura'!E:K,4,0),VLOOKUP(E319,'punti di fornitura'!B:K,7,0)),"NON TROVATO")</f>
        <v>EE</v>
      </c>
      <c r="K319" s="9" t="str">
        <f>_xlfn.IFNA(_xlfn.IFNA(VLOOKUP(E319,'punti di fornitura'!E:K,1,0),VLOOKUP(E319,'punti di fornitura'!B:K,1,0)),"NON TROVATO")</f>
        <v>IT011E10108191</v>
      </c>
      <c r="L319" s="10" t="str">
        <f>_xlfn.IFNA(_xlfn.IFNA(VLOOKUP(E319,'punti di fornitura'!E:K,7,0),VLOOKUP(E319,'punti di fornitura'!B:K,10,0)),"NON TROVATO")</f>
        <v>CONDOMINIO TORRE 2</v>
      </c>
    </row>
    <row r="320" spans="1:12" x14ac:dyDescent="0.25">
      <c r="A320" s="8">
        <v>161</v>
      </c>
      <c r="B320" s="1">
        <v>3004353407</v>
      </c>
      <c r="C320" s="9" t="s">
        <v>7637</v>
      </c>
      <c r="D320" s="1">
        <v>94003450361</v>
      </c>
      <c r="E320" s="1">
        <v>3004353407</v>
      </c>
      <c r="F320" s="1" t="s">
        <v>7251</v>
      </c>
      <c r="G320" s="1" t="s">
        <v>7252</v>
      </c>
      <c r="H320" s="11" t="s">
        <v>1022</v>
      </c>
      <c r="I320" s="8">
        <f>_xlfn.IFNA(_xlfn.IFNA(VLOOKUP(E320,'punti di fornitura'!E:P,12,0),VLOOKUP(E320,'punti di fornitura'!B:P,15,0)),"NON TROVATO")</f>
        <v>94003450361</v>
      </c>
      <c r="J320" s="9" t="str">
        <f>_xlfn.IFNA(_xlfn.IFNA(VLOOKUP(E320,'punti di fornitura'!E:K,4,0),VLOOKUP(E320,'punti di fornitura'!B:K,7,0)),"NON TROVATO")</f>
        <v>ACQUA</v>
      </c>
      <c r="K320" s="9">
        <f>_xlfn.IFNA(_xlfn.IFNA(VLOOKUP(E320,'punti di fornitura'!E:K,1,0),VLOOKUP(E320,'punti di fornitura'!B:K,1,0)),"NON TROVATO")</f>
        <v>3004353407</v>
      </c>
      <c r="L320" s="10" t="str">
        <f>_xlfn.IFNA(_xlfn.IFNA(VLOOKUP(E320,'punti di fornitura'!E:K,7,0),VLOOKUP(E320,'punti di fornitura'!B:K,10,0)),"NON TROVATO")</f>
        <v>COND. G. NASI T1</v>
      </c>
    </row>
    <row r="321" spans="1:12" x14ac:dyDescent="0.25">
      <c r="A321" s="8">
        <v>161</v>
      </c>
      <c r="B321" s="1">
        <v>3004353408</v>
      </c>
      <c r="C321" s="9" t="s">
        <v>7637</v>
      </c>
      <c r="D321" s="1">
        <v>94003450361</v>
      </c>
      <c r="E321" s="1">
        <v>3004353408</v>
      </c>
      <c r="F321" s="1" t="s">
        <v>7251</v>
      </c>
      <c r="G321" s="1" t="s">
        <v>7252</v>
      </c>
      <c r="H321" s="11" t="s">
        <v>1022</v>
      </c>
      <c r="I321" s="8">
        <f>_xlfn.IFNA(_xlfn.IFNA(VLOOKUP(E321,'punti di fornitura'!E:P,12,0),VLOOKUP(E321,'punti di fornitura'!B:P,15,0)),"NON TROVATO")</f>
        <v>94003450361</v>
      </c>
      <c r="J321" s="9" t="str">
        <f>_xlfn.IFNA(_xlfn.IFNA(VLOOKUP(E321,'punti di fornitura'!E:K,4,0),VLOOKUP(E321,'punti di fornitura'!B:K,7,0)),"NON TROVATO")</f>
        <v>ACQUA</v>
      </c>
      <c r="K321" s="9">
        <f>_xlfn.IFNA(_xlfn.IFNA(VLOOKUP(E321,'punti di fornitura'!E:K,1,0),VLOOKUP(E321,'punti di fornitura'!B:K,1,0)),"NON TROVATO")</f>
        <v>3004353408</v>
      </c>
      <c r="L321" s="10" t="str">
        <f>_xlfn.IFNA(_xlfn.IFNA(VLOOKUP(E321,'punti di fornitura'!E:K,7,0),VLOOKUP(E321,'punti di fornitura'!B:K,10,0)),"NON TROVATO")</f>
        <v>COND G NASI CENTRO COMMERCIALE</v>
      </c>
    </row>
    <row r="322" spans="1:12" x14ac:dyDescent="0.25">
      <c r="A322" s="8">
        <v>161</v>
      </c>
      <c r="B322" s="1">
        <v>3004353409</v>
      </c>
      <c r="C322" s="9" t="s">
        <v>7637</v>
      </c>
      <c r="D322" s="1">
        <v>94003450361</v>
      </c>
      <c r="E322" s="1">
        <v>3004353409</v>
      </c>
      <c r="F322" s="1" t="s">
        <v>7251</v>
      </c>
      <c r="G322" s="1" t="s">
        <v>7252</v>
      </c>
      <c r="H322" s="11" t="s">
        <v>1022</v>
      </c>
      <c r="I322" s="8">
        <f>_xlfn.IFNA(_xlfn.IFNA(VLOOKUP(E322,'punti di fornitura'!E:P,12,0),VLOOKUP(E322,'punti di fornitura'!B:P,15,0)),"NON TROVATO")</f>
        <v>94003450361</v>
      </c>
      <c r="J322" s="9" t="str">
        <f>_xlfn.IFNA(_xlfn.IFNA(VLOOKUP(E322,'punti di fornitura'!E:K,4,0),VLOOKUP(E322,'punti di fornitura'!B:K,7,0)),"NON TROVATO")</f>
        <v>ACQUA</v>
      </c>
      <c r="K322" s="9">
        <f>_xlfn.IFNA(_xlfn.IFNA(VLOOKUP(E322,'punti di fornitura'!E:K,1,0),VLOOKUP(E322,'punti di fornitura'!B:K,1,0)),"NON TROVATO")</f>
        <v>3004353409</v>
      </c>
      <c r="L322" s="10" t="str">
        <f>_xlfn.IFNA(_xlfn.IFNA(VLOOKUP(E322,'punti di fornitura'!E:K,7,0),VLOOKUP(E322,'punti di fornitura'!B:K,10,0)),"NON TROVATO")</f>
        <v>COND. G. NASI T2</v>
      </c>
    </row>
    <row r="323" spans="1:12" x14ac:dyDescent="0.25">
      <c r="A323" s="8">
        <v>162</v>
      </c>
      <c r="B323" s="1" t="s">
        <v>6073</v>
      </c>
      <c r="C323" s="9" t="s">
        <v>7344</v>
      </c>
      <c r="D323" s="1">
        <v>94066220362</v>
      </c>
      <c r="E323" s="1" t="s">
        <v>6073</v>
      </c>
      <c r="F323" s="1" t="s">
        <v>7255</v>
      </c>
      <c r="G323" s="1" t="s">
        <v>7252</v>
      </c>
      <c r="H323" s="11" t="s">
        <v>4014</v>
      </c>
      <c r="I323" s="8">
        <f>_xlfn.IFNA(_xlfn.IFNA(VLOOKUP(E323,'punti di fornitura'!E:P,12,0),VLOOKUP(E323,'punti di fornitura'!B:P,15,0)),"NON TROVATO")</f>
        <v>94066220362</v>
      </c>
      <c r="J323" s="9" t="str">
        <f>_xlfn.IFNA(_xlfn.IFNA(VLOOKUP(E323,'punti di fornitura'!E:K,4,0),VLOOKUP(E323,'punti di fornitura'!B:K,7,0)),"NON TROVATO")</f>
        <v>EE</v>
      </c>
      <c r="K323" s="9" t="str">
        <f>_xlfn.IFNA(_xlfn.IFNA(VLOOKUP(E323,'punti di fornitura'!E:K,1,0),VLOOKUP(E323,'punti di fornitura'!B:K,1,0)),"NON TROVATO")</f>
        <v>IT011E10068797</v>
      </c>
      <c r="L323" s="10" t="str">
        <f>_xlfn.IFNA(_xlfn.IFNA(VLOOKUP(E323,'punti di fornitura'!E:K,7,0),VLOOKUP(E323,'punti di fornitura'!B:K,10,0)),"NON TROVATO")</f>
        <v>CONDOMINIO FERRARINI L</v>
      </c>
    </row>
    <row r="324" spans="1:12" x14ac:dyDescent="0.25">
      <c r="A324" s="8">
        <v>162</v>
      </c>
      <c r="B324" s="1">
        <v>3003918891</v>
      </c>
      <c r="C324" s="9" t="s">
        <v>7344</v>
      </c>
      <c r="D324" s="1">
        <v>94066220362</v>
      </c>
      <c r="E324" s="1">
        <v>3003918891</v>
      </c>
      <c r="F324" s="1" t="s">
        <v>7251</v>
      </c>
      <c r="G324" s="1" t="s">
        <v>7252</v>
      </c>
      <c r="H324" s="11" t="s">
        <v>1022</v>
      </c>
      <c r="I324" s="8">
        <f>_xlfn.IFNA(_xlfn.IFNA(VLOOKUP(E324,'punti di fornitura'!E:P,12,0),VLOOKUP(E324,'punti di fornitura'!B:P,15,0)),"NON TROVATO")</f>
        <v>94066220362</v>
      </c>
      <c r="J324" s="9" t="str">
        <f>_xlfn.IFNA(_xlfn.IFNA(VLOOKUP(E324,'punti di fornitura'!E:K,4,0),VLOOKUP(E324,'punti di fornitura'!B:K,7,0)),"NON TROVATO")</f>
        <v>ACQUA</v>
      </c>
      <c r="K324" s="9">
        <f>_xlfn.IFNA(_xlfn.IFNA(VLOOKUP(E324,'punti di fornitura'!E:K,1,0),VLOOKUP(E324,'punti di fornitura'!B:K,1,0)),"NON TROVATO")</f>
        <v>3003918891</v>
      </c>
      <c r="L324" s="10" t="str">
        <f>_xlfn.IFNA(_xlfn.IFNA(VLOOKUP(E324,'punti di fornitura'!E:K,7,0),VLOOKUP(E324,'punti di fornitura'!B:K,10,0)),"NON TROVATO")</f>
        <v>CONDOMINIO FERRARINI L</v>
      </c>
    </row>
    <row r="325" spans="1:12" x14ac:dyDescent="0.25">
      <c r="A325" s="8">
        <v>171</v>
      </c>
      <c r="B325" s="1" t="s">
        <v>5391</v>
      </c>
      <c r="C325" s="9" t="s">
        <v>7480</v>
      </c>
      <c r="D325" s="1">
        <v>94062640365</v>
      </c>
      <c r="E325" s="1" t="s">
        <v>5391</v>
      </c>
      <c r="F325" s="1" t="s">
        <v>7255</v>
      </c>
      <c r="G325" s="1" t="s">
        <v>7252</v>
      </c>
      <c r="H325" s="11" t="s">
        <v>4014</v>
      </c>
      <c r="I325" s="8">
        <f>_xlfn.IFNA(_xlfn.IFNA(VLOOKUP(E325,'punti di fornitura'!E:P,12,0),VLOOKUP(E325,'punti di fornitura'!B:P,15,0)),"NON TROVATO")</f>
        <v>94062640365</v>
      </c>
      <c r="J325" s="9" t="str">
        <f>_xlfn.IFNA(_xlfn.IFNA(VLOOKUP(E325,'punti di fornitura'!E:K,4,0),VLOOKUP(E325,'punti di fornitura'!B:K,7,0)),"NON TROVATO")</f>
        <v>EE</v>
      </c>
      <c r="K325" s="9" t="str">
        <f>_xlfn.IFNA(_xlfn.IFNA(VLOOKUP(E325,'punti di fornitura'!E:K,1,0),VLOOKUP(E325,'punti di fornitura'!B:K,1,0)),"NON TROVATO")</f>
        <v>IT011E10024007</v>
      </c>
      <c r="L325" s="10" t="str">
        <f>_xlfn.IFNA(_xlfn.IFNA(VLOOKUP(E325,'punti di fornitura'!E:K,7,0),VLOOKUP(E325,'punti di fornitura'!B:K,10,0)),"NON TROVATO")</f>
        <v>CONDOMINIO CASTELLARO 39</v>
      </c>
    </row>
    <row r="326" spans="1:12" x14ac:dyDescent="0.25">
      <c r="A326" s="8">
        <v>171</v>
      </c>
      <c r="B326" s="1">
        <v>3004101783</v>
      </c>
      <c r="C326" s="9" t="s">
        <v>7480</v>
      </c>
      <c r="D326" s="1">
        <v>94062640365</v>
      </c>
      <c r="E326" s="1">
        <v>3004101783</v>
      </c>
      <c r="F326" s="1" t="s">
        <v>7251</v>
      </c>
      <c r="G326" s="1" t="s">
        <v>7252</v>
      </c>
      <c r="H326" s="11" t="s">
        <v>1022</v>
      </c>
      <c r="I326" s="8">
        <f>_xlfn.IFNA(_xlfn.IFNA(VLOOKUP(E326,'punti di fornitura'!E:P,12,0),VLOOKUP(E326,'punti di fornitura'!B:P,15,0)),"NON TROVATO")</f>
        <v>94062640365</v>
      </c>
      <c r="J326" s="9" t="str">
        <f>_xlfn.IFNA(_xlfn.IFNA(VLOOKUP(E326,'punti di fornitura'!E:K,4,0),VLOOKUP(E326,'punti di fornitura'!B:K,7,0)),"NON TROVATO")</f>
        <v>ACQUA</v>
      </c>
      <c r="K326" s="9">
        <f>_xlfn.IFNA(_xlfn.IFNA(VLOOKUP(E326,'punti di fornitura'!E:K,1,0),VLOOKUP(E326,'punti di fornitura'!B:K,1,0)),"NON TROVATO")</f>
        <v>3004101783</v>
      </c>
      <c r="L326" s="10" t="str">
        <f>_xlfn.IFNA(_xlfn.IFNA(VLOOKUP(E326,'punti di fornitura'!E:K,7,0),VLOOKUP(E326,'punti di fornitura'!B:K,10,0)),"NON TROVATO")</f>
        <v>CONDOMINIO CASTELLARO 39</v>
      </c>
    </row>
    <row r="327" spans="1:12" x14ac:dyDescent="0.25">
      <c r="A327" s="8">
        <v>173</v>
      </c>
      <c r="B327" s="1">
        <v>3003836125</v>
      </c>
      <c r="C327" s="9" t="s">
        <v>7355</v>
      </c>
      <c r="D327" s="1">
        <v>94082130363</v>
      </c>
      <c r="E327" s="1">
        <v>3003836125</v>
      </c>
      <c r="F327" s="1" t="s">
        <v>7251</v>
      </c>
      <c r="G327" s="1" t="s">
        <v>7252</v>
      </c>
      <c r="H327" s="11" t="s">
        <v>1022</v>
      </c>
      <c r="I327" s="8">
        <f>_xlfn.IFNA(_xlfn.IFNA(VLOOKUP(E327,'punti di fornitura'!E:P,12,0),VLOOKUP(E327,'punti di fornitura'!B:P,15,0)),"NON TROVATO")</f>
        <v>94082130363</v>
      </c>
      <c r="J327" s="9" t="str">
        <f>_xlfn.IFNA(_xlfn.IFNA(VLOOKUP(E327,'punti di fornitura'!E:K,4,0),VLOOKUP(E327,'punti di fornitura'!B:K,7,0)),"NON TROVATO")</f>
        <v>ACQUA</v>
      </c>
      <c r="K327" s="9">
        <f>_xlfn.IFNA(_xlfn.IFNA(VLOOKUP(E327,'punti di fornitura'!E:K,1,0),VLOOKUP(E327,'punti di fornitura'!B:K,1,0)),"NON TROVATO")</f>
        <v>3003836125</v>
      </c>
      <c r="L327" s="10" t="str">
        <f>_xlfn.IFNA(_xlfn.IFNA(VLOOKUP(E327,'punti di fornitura'!E:K,7,0),VLOOKUP(E327,'punti di fornitura'!B:K,10,0)),"NON TROVATO")</f>
        <v>CONDOMINIO GIACINTI 89</v>
      </c>
    </row>
    <row r="328" spans="1:12" x14ac:dyDescent="0.25">
      <c r="A328" s="8">
        <v>173</v>
      </c>
      <c r="B328" s="1" t="s">
        <v>4743</v>
      </c>
      <c r="C328" s="9" t="s">
        <v>7355</v>
      </c>
      <c r="D328" s="1">
        <v>94082130363</v>
      </c>
      <c r="E328" s="1" t="s">
        <v>4743</v>
      </c>
      <c r="F328" s="1" t="s">
        <v>7255</v>
      </c>
      <c r="G328" s="1" t="s">
        <v>7252</v>
      </c>
      <c r="H328" s="11" t="s">
        <v>4014</v>
      </c>
      <c r="I328" s="8">
        <f>_xlfn.IFNA(_xlfn.IFNA(VLOOKUP(E328,'punti di fornitura'!E:P,12,0),VLOOKUP(E328,'punti di fornitura'!B:P,15,0)),"NON TROVATO")</f>
        <v>94082130363</v>
      </c>
      <c r="J328" s="9" t="str">
        <f>_xlfn.IFNA(_xlfn.IFNA(VLOOKUP(E328,'punti di fornitura'!E:K,4,0),VLOOKUP(E328,'punti di fornitura'!B:K,7,0)),"NON TROVATO")</f>
        <v>EE</v>
      </c>
      <c r="K328" s="9" t="str">
        <f>_xlfn.IFNA(_xlfn.IFNA(VLOOKUP(E328,'punti di fornitura'!E:K,1,0),VLOOKUP(E328,'punti di fornitura'!B:K,1,0)),"NON TROVATO")</f>
        <v>IT011E10045765</v>
      </c>
      <c r="L328" s="10" t="str">
        <f>_xlfn.IFNA(_xlfn.IFNA(VLOOKUP(E328,'punti di fornitura'!E:K,7,0),VLOOKUP(E328,'punti di fornitura'!B:K,10,0)),"NON TROVATO")</f>
        <v>CONDOMINIO GIACINTI 89</v>
      </c>
    </row>
    <row r="329" spans="1:12" x14ac:dyDescent="0.25">
      <c r="A329" s="8">
        <v>173</v>
      </c>
      <c r="B329" s="1">
        <v>3003836124</v>
      </c>
      <c r="C329" s="9" t="s">
        <v>7355</v>
      </c>
      <c r="D329" s="1">
        <v>94082130363</v>
      </c>
      <c r="E329" s="1">
        <v>3003836124</v>
      </c>
      <c r="F329" s="1" t="s">
        <v>7251</v>
      </c>
      <c r="G329" s="1" t="s">
        <v>7252</v>
      </c>
      <c r="H329" s="11" t="s">
        <v>1022</v>
      </c>
      <c r="I329" s="8">
        <f>_xlfn.IFNA(_xlfn.IFNA(VLOOKUP(E329,'punti di fornitura'!E:P,12,0),VLOOKUP(E329,'punti di fornitura'!B:P,15,0)),"NON TROVATO")</f>
        <v>94082130363</v>
      </c>
      <c r="J329" s="9" t="str">
        <f>_xlfn.IFNA(_xlfn.IFNA(VLOOKUP(E329,'punti di fornitura'!E:K,4,0),VLOOKUP(E329,'punti di fornitura'!B:K,7,0)),"NON TROVATO")</f>
        <v>ACQUA</v>
      </c>
      <c r="K329" s="9">
        <f>_xlfn.IFNA(_xlfn.IFNA(VLOOKUP(E329,'punti di fornitura'!E:K,1,0),VLOOKUP(E329,'punti di fornitura'!B:K,1,0)),"NON TROVATO")</f>
        <v>3003836124</v>
      </c>
      <c r="L329" s="10" t="str">
        <f>_xlfn.IFNA(_xlfn.IFNA(VLOOKUP(E329,'punti di fornitura'!E:K,7,0),VLOOKUP(E329,'punti di fornitura'!B:K,10,0)),"NON TROVATO")</f>
        <v>CONDOMINIO ABRUZZO</v>
      </c>
    </row>
    <row r="330" spans="1:12" x14ac:dyDescent="0.25">
      <c r="A330" s="8">
        <v>173</v>
      </c>
      <c r="B330" s="1" t="s">
        <v>4747</v>
      </c>
      <c r="C330" s="9" t="s">
        <v>7355</v>
      </c>
      <c r="D330" s="1">
        <v>94082130363</v>
      </c>
      <c r="E330" s="1" t="s">
        <v>4747</v>
      </c>
      <c r="F330" s="1" t="s">
        <v>7255</v>
      </c>
      <c r="G330" s="1" t="s">
        <v>7252</v>
      </c>
      <c r="H330" s="11" t="s">
        <v>4014</v>
      </c>
      <c r="I330" s="8">
        <f>_xlfn.IFNA(_xlfn.IFNA(VLOOKUP(E330,'punti di fornitura'!E:P,12,0),VLOOKUP(E330,'punti di fornitura'!B:P,15,0)),"NON TROVATO")</f>
        <v>94082130363</v>
      </c>
      <c r="J330" s="9" t="str">
        <f>_xlfn.IFNA(_xlfn.IFNA(VLOOKUP(E330,'punti di fornitura'!E:K,4,0),VLOOKUP(E330,'punti di fornitura'!B:K,7,0)),"NON TROVATO")</f>
        <v>EE</v>
      </c>
      <c r="K330" s="9" t="str">
        <f>_xlfn.IFNA(_xlfn.IFNA(VLOOKUP(E330,'punti di fornitura'!E:K,1,0),VLOOKUP(E330,'punti di fornitura'!B:K,1,0)),"NON TROVATO")</f>
        <v>IT011E10045749</v>
      </c>
      <c r="L330" s="10" t="str">
        <f>_xlfn.IFNA(_xlfn.IFNA(VLOOKUP(E330,'punti di fornitura'!E:K,7,0),VLOOKUP(E330,'punti di fornitura'!B:K,10,0)),"NON TROVATO")</f>
        <v>CONDOMINIO ABRUZZO</v>
      </c>
    </row>
    <row r="331" spans="1:12" x14ac:dyDescent="0.25">
      <c r="A331" s="8">
        <v>183</v>
      </c>
      <c r="B331" s="1">
        <v>3081000946717</v>
      </c>
      <c r="C331" s="9" t="s">
        <v>7356</v>
      </c>
      <c r="D331" s="1">
        <v>94068760365</v>
      </c>
      <c r="E331" s="1">
        <v>3081000946717</v>
      </c>
      <c r="F331" s="1" t="s">
        <v>7272</v>
      </c>
      <c r="G331" s="1" t="s">
        <v>7252</v>
      </c>
      <c r="H331" s="11" t="s">
        <v>18</v>
      </c>
      <c r="I331" s="8" t="str">
        <f>_xlfn.IFNA(_xlfn.IFNA(VLOOKUP(E331,'punti di fornitura'!E:P,12,0),VLOOKUP(E331,'punti di fornitura'!B:P,15,0)),"NON TROVATO")</f>
        <v>NON TROVATO</v>
      </c>
      <c r="J331" s="9" t="str">
        <f>_xlfn.IFNA(_xlfn.IFNA(VLOOKUP(E331,'punti di fornitura'!E:K,4,0),VLOOKUP(E331,'punti di fornitura'!B:K,7,0)),"NON TROVATO")</f>
        <v>NON TROVATO</v>
      </c>
      <c r="K331" s="9" t="str">
        <f>_xlfn.IFNA(_xlfn.IFNA(VLOOKUP(E331,'punti di fornitura'!E:K,1,0),VLOOKUP(E331,'punti di fornitura'!B:K,1,0)),"NON TROVATO")</f>
        <v>NON TROVATO</v>
      </c>
      <c r="L331" s="10" t="str">
        <f>_xlfn.IFNA(_xlfn.IFNA(VLOOKUP(E331,'punti di fornitura'!E:K,7,0),VLOOKUP(E331,'punti di fornitura'!B:K,10,0)),"NON TROVATO")</f>
        <v>NON TROVATO</v>
      </c>
    </row>
    <row r="332" spans="1:12" x14ac:dyDescent="0.25">
      <c r="A332" s="8">
        <v>183</v>
      </c>
      <c r="B332" s="1" t="s">
        <v>7357</v>
      </c>
      <c r="C332" s="9" t="s">
        <v>7356</v>
      </c>
      <c r="D332" s="1">
        <v>94068760365</v>
      </c>
      <c r="E332" s="1" t="s">
        <v>7357</v>
      </c>
      <c r="F332" s="1" t="s">
        <v>7255</v>
      </c>
      <c r="G332" s="1" t="s">
        <v>7252</v>
      </c>
      <c r="H332" s="11" t="s">
        <v>4014</v>
      </c>
      <c r="I332" s="8" t="str">
        <f>_xlfn.IFNA(_xlfn.IFNA(VLOOKUP(E332,'punti di fornitura'!E:P,12,0),VLOOKUP(E332,'punti di fornitura'!B:P,15,0)),"NON TROVATO")</f>
        <v>NON TROVATO</v>
      </c>
      <c r="J332" s="9" t="str">
        <f>_xlfn.IFNA(_xlfn.IFNA(VLOOKUP(E332,'punti di fornitura'!E:K,4,0),VLOOKUP(E332,'punti di fornitura'!B:K,7,0)),"NON TROVATO")</f>
        <v>NON TROVATO</v>
      </c>
      <c r="K332" s="9" t="str">
        <f>_xlfn.IFNA(_xlfn.IFNA(VLOOKUP(E332,'punti di fornitura'!E:K,1,0),VLOOKUP(E332,'punti di fornitura'!B:K,1,0)),"NON TROVATO")</f>
        <v>NON TROVATO</v>
      </c>
      <c r="L332" s="10" t="str">
        <f>_xlfn.IFNA(_xlfn.IFNA(VLOOKUP(E332,'punti di fornitura'!E:K,7,0),VLOOKUP(E332,'punti di fornitura'!B:K,10,0)),"NON TROVATO")</f>
        <v>NON TROVATO</v>
      </c>
    </row>
    <row r="333" spans="1:12" x14ac:dyDescent="0.25">
      <c r="A333" s="8">
        <v>183</v>
      </c>
      <c r="B333" s="1" t="s">
        <v>7358</v>
      </c>
      <c r="C333" s="9" t="s">
        <v>7356</v>
      </c>
      <c r="D333" s="1">
        <v>94068760365</v>
      </c>
      <c r="E333" s="1" t="s">
        <v>7358</v>
      </c>
      <c r="F333" s="1" t="s">
        <v>7255</v>
      </c>
      <c r="G333" s="1" t="s">
        <v>7252</v>
      </c>
      <c r="H333" s="11" t="s">
        <v>4014</v>
      </c>
      <c r="I333" s="8" t="str">
        <f>_xlfn.IFNA(_xlfn.IFNA(VLOOKUP(E333,'punti di fornitura'!E:P,12,0),VLOOKUP(E333,'punti di fornitura'!B:P,15,0)),"NON TROVATO")</f>
        <v>NON TROVATO</v>
      </c>
      <c r="J333" s="9" t="str">
        <f>_xlfn.IFNA(_xlfn.IFNA(VLOOKUP(E333,'punti di fornitura'!E:K,4,0),VLOOKUP(E333,'punti di fornitura'!B:K,7,0)),"NON TROVATO")</f>
        <v>NON TROVATO</v>
      </c>
      <c r="K333" s="9" t="str">
        <f>_xlfn.IFNA(_xlfn.IFNA(VLOOKUP(E333,'punti di fornitura'!E:K,1,0),VLOOKUP(E333,'punti di fornitura'!B:K,1,0)),"NON TROVATO")</f>
        <v>NON TROVATO</v>
      </c>
      <c r="L333" s="10" t="str">
        <f>_xlfn.IFNA(_xlfn.IFNA(VLOOKUP(E333,'punti di fornitura'!E:K,7,0),VLOOKUP(E333,'punti di fornitura'!B:K,10,0)),"NON TROVATO")</f>
        <v>NON TROVATO</v>
      </c>
    </row>
    <row r="334" spans="1:12" x14ac:dyDescent="0.25">
      <c r="A334" s="8">
        <v>183</v>
      </c>
      <c r="B334" s="1">
        <v>3003948558</v>
      </c>
      <c r="C334" s="9" t="s">
        <v>7356</v>
      </c>
      <c r="D334" s="1">
        <v>94068760365</v>
      </c>
      <c r="E334" s="1">
        <v>3003948558</v>
      </c>
      <c r="F334" s="1" t="s">
        <v>7251</v>
      </c>
      <c r="G334" s="1" t="s">
        <v>7252</v>
      </c>
      <c r="H334" s="11" t="s">
        <v>1022</v>
      </c>
      <c r="I334" s="8" t="str">
        <f>_xlfn.IFNA(_xlfn.IFNA(VLOOKUP(E334,'punti di fornitura'!E:P,12,0),VLOOKUP(E334,'punti di fornitura'!B:P,15,0)),"NON TROVATO")</f>
        <v>NON TROVATO</v>
      </c>
      <c r="J334" s="9" t="str">
        <f>_xlfn.IFNA(_xlfn.IFNA(VLOOKUP(E334,'punti di fornitura'!E:K,4,0),VLOOKUP(E334,'punti di fornitura'!B:K,7,0)),"NON TROVATO")</f>
        <v>NON TROVATO</v>
      </c>
      <c r="K334" s="9" t="str">
        <f>_xlfn.IFNA(_xlfn.IFNA(VLOOKUP(E334,'punti di fornitura'!E:K,1,0),VLOOKUP(E334,'punti di fornitura'!B:K,1,0)),"NON TROVATO")</f>
        <v>NON TROVATO</v>
      </c>
      <c r="L334" s="10" t="str">
        <f>_xlfn.IFNA(_xlfn.IFNA(VLOOKUP(E334,'punti di fornitura'!E:K,7,0),VLOOKUP(E334,'punti di fornitura'!B:K,10,0)),"NON TROVATO")</f>
        <v>NON TROVATO</v>
      </c>
    </row>
    <row r="335" spans="1:12" x14ac:dyDescent="0.25">
      <c r="A335" s="8">
        <v>183</v>
      </c>
      <c r="B335" s="1">
        <v>3003948555</v>
      </c>
      <c r="C335" s="9" t="s">
        <v>7356</v>
      </c>
      <c r="D335" s="1">
        <v>94068760365</v>
      </c>
      <c r="E335" s="1">
        <v>3003948555</v>
      </c>
      <c r="F335" s="1" t="s">
        <v>7251</v>
      </c>
      <c r="G335" s="1" t="s">
        <v>7252</v>
      </c>
      <c r="H335" s="11" t="s">
        <v>1022</v>
      </c>
      <c r="I335" s="8" t="str">
        <f>_xlfn.IFNA(_xlfn.IFNA(VLOOKUP(E335,'punti di fornitura'!E:P,12,0),VLOOKUP(E335,'punti di fornitura'!B:P,15,0)),"NON TROVATO")</f>
        <v>NON TROVATO</v>
      </c>
      <c r="J335" s="9" t="str">
        <f>_xlfn.IFNA(_xlfn.IFNA(VLOOKUP(E335,'punti di fornitura'!E:K,4,0),VLOOKUP(E335,'punti di fornitura'!B:K,7,0)),"NON TROVATO")</f>
        <v>NON TROVATO</v>
      </c>
      <c r="K335" s="9" t="str">
        <f>_xlfn.IFNA(_xlfn.IFNA(VLOOKUP(E335,'punti di fornitura'!E:K,1,0),VLOOKUP(E335,'punti di fornitura'!B:K,1,0)),"NON TROVATO")</f>
        <v>NON TROVATO</v>
      </c>
      <c r="L335" s="10" t="str">
        <f>_xlfn.IFNA(_xlfn.IFNA(VLOOKUP(E335,'punti di fornitura'!E:K,7,0),VLOOKUP(E335,'punti di fornitura'!B:K,10,0)),"NON TROVATO")</f>
        <v>NON TROVATO</v>
      </c>
    </row>
    <row r="336" spans="1:12" x14ac:dyDescent="0.25">
      <c r="A336" s="8">
        <v>183</v>
      </c>
      <c r="B336" s="1" t="s">
        <v>7662</v>
      </c>
      <c r="C336" s="9" t="s">
        <v>7356</v>
      </c>
      <c r="D336" s="1">
        <v>94068760365</v>
      </c>
      <c r="E336" s="1" t="s">
        <v>7662</v>
      </c>
      <c r="F336" s="1" t="s">
        <v>7255</v>
      </c>
      <c r="G336" s="1" t="s">
        <v>7252</v>
      </c>
      <c r="H336" s="11" t="s">
        <v>4014</v>
      </c>
      <c r="I336" s="8" t="str">
        <f>_xlfn.IFNA(_xlfn.IFNA(VLOOKUP(E336,'punti di fornitura'!E:P,12,0),VLOOKUP(E336,'punti di fornitura'!B:P,15,0)),"NON TROVATO")</f>
        <v>NON TROVATO</v>
      </c>
      <c r="J336" s="9" t="str">
        <f>_xlfn.IFNA(_xlfn.IFNA(VLOOKUP(E336,'punti di fornitura'!E:K,4,0),VLOOKUP(E336,'punti di fornitura'!B:K,7,0)),"NON TROVATO")</f>
        <v>NON TROVATO</v>
      </c>
      <c r="K336" s="9" t="str">
        <f>_xlfn.IFNA(_xlfn.IFNA(VLOOKUP(E336,'punti di fornitura'!E:K,1,0),VLOOKUP(E336,'punti di fornitura'!B:K,1,0)),"NON TROVATO")</f>
        <v>NON TROVATO</v>
      </c>
      <c r="L336" s="10" t="str">
        <f>_xlfn.IFNA(_xlfn.IFNA(VLOOKUP(E336,'punti di fornitura'!E:K,7,0),VLOOKUP(E336,'punti di fornitura'!B:K,10,0)),"NON TROVATO")</f>
        <v>NON TROVATO</v>
      </c>
    </row>
    <row r="337" spans="1:12" x14ac:dyDescent="0.25">
      <c r="A337" s="8">
        <v>183</v>
      </c>
      <c r="B337" s="1" t="s">
        <v>7663</v>
      </c>
      <c r="C337" s="9" t="s">
        <v>7356</v>
      </c>
      <c r="D337" s="1">
        <v>94068760365</v>
      </c>
      <c r="E337" s="1" t="s">
        <v>7663</v>
      </c>
      <c r="F337" s="1" t="s">
        <v>7255</v>
      </c>
      <c r="G337" s="1" t="s">
        <v>7252</v>
      </c>
      <c r="H337" s="11" t="s">
        <v>4014</v>
      </c>
      <c r="I337" s="8" t="str">
        <f>_xlfn.IFNA(_xlfn.IFNA(VLOOKUP(E337,'punti di fornitura'!E:P,12,0),VLOOKUP(E337,'punti di fornitura'!B:P,15,0)),"NON TROVATO")</f>
        <v>NON TROVATO</v>
      </c>
      <c r="J337" s="9" t="str">
        <f>_xlfn.IFNA(_xlfn.IFNA(VLOOKUP(E337,'punti di fornitura'!E:K,4,0),VLOOKUP(E337,'punti di fornitura'!B:K,7,0)),"NON TROVATO")</f>
        <v>NON TROVATO</v>
      </c>
      <c r="K337" s="9" t="str">
        <f>_xlfn.IFNA(_xlfn.IFNA(VLOOKUP(E337,'punti di fornitura'!E:K,1,0),VLOOKUP(E337,'punti di fornitura'!B:K,1,0)),"NON TROVATO")</f>
        <v>NON TROVATO</v>
      </c>
      <c r="L337" s="10" t="str">
        <f>_xlfn.IFNA(_xlfn.IFNA(VLOOKUP(E337,'punti di fornitura'!E:K,7,0),VLOOKUP(E337,'punti di fornitura'!B:K,10,0)),"NON TROVATO")</f>
        <v>NON TROVATO</v>
      </c>
    </row>
    <row r="338" spans="1:12" x14ac:dyDescent="0.25">
      <c r="A338" s="8">
        <v>193</v>
      </c>
      <c r="B338" s="1">
        <v>3081000915803</v>
      </c>
      <c r="C338" s="9" t="s">
        <v>7404</v>
      </c>
      <c r="D338" s="1">
        <v>80018680365</v>
      </c>
      <c r="E338" s="1">
        <v>3081000915803</v>
      </c>
      <c r="F338" s="1" t="s">
        <v>7272</v>
      </c>
      <c r="G338" s="1" t="s">
        <v>7252</v>
      </c>
      <c r="H338" s="11" t="s">
        <v>18</v>
      </c>
      <c r="I338" s="8">
        <f>_xlfn.IFNA(_xlfn.IFNA(VLOOKUP(E338,'punti di fornitura'!E:P,12,0),VLOOKUP(E338,'punti di fornitura'!B:P,15,0)),"NON TROVATO")</f>
        <v>80018680365</v>
      </c>
      <c r="J338" s="9" t="str">
        <f>_xlfn.IFNA(_xlfn.IFNA(VLOOKUP(E338,'punti di fornitura'!E:K,4,0),VLOOKUP(E338,'punti di fornitura'!B:K,7,0)),"NON TROVATO")</f>
        <v>GAS</v>
      </c>
      <c r="K338" s="9">
        <f>_xlfn.IFNA(_xlfn.IFNA(VLOOKUP(E338,'punti di fornitura'!E:K,1,0),VLOOKUP(E338,'punti di fornitura'!B:K,1,0)),"NON TROVATO")</f>
        <v>3081000915803</v>
      </c>
      <c r="L338" s="10" t="str">
        <f>_xlfn.IFNA(_xlfn.IFNA(VLOOKUP(E338,'punti di fornitura'!E:K,7,0),VLOOKUP(E338,'punti di fornitura'!B:K,10,0)),"NON TROVATO")</f>
        <v>COND ORIENTE</v>
      </c>
    </row>
    <row r="339" spans="1:12" x14ac:dyDescent="0.25">
      <c r="A339" s="8">
        <v>193</v>
      </c>
      <c r="B339" s="1" t="s">
        <v>5908</v>
      </c>
      <c r="C339" s="9" t="s">
        <v>7404</v>
      </c>
      <c r="D339" s="1">
        <v>80018680365</v>
      </c>
      <c r="E339" s="1" t="s">
        <v>5908</v>
      </c>
      <c r="F339" s="1" t="s">
        <v>7255</v>
      </c>
      <c r="G339" s="1" t="s">
        <v>7252</v>
      </c>
      <c r="H339" s="11" t="s">
        <v>4014</v>
      </c>
      <c r="I339" s="8">
        <f>_xlfn.IFNA(_xlfn.IFNA(VLOOKUP(E339,'punti di fornitura'!E:P,12,0),VLOOKUP(E339,'punti di fornitura'!B:P,15,0)),"NON TROVATO")</f>
        <v>80018680365</v>
      </c>
      <c r="J339" s="9" t="str">
        <f>_xlfn.IFNA(_xlfn.IFNA(VLOOKUP(E339,'punti di fornitura'!E:K,4,0),VLOOKUP(E339,'punti di fornitura'!B:K,7,0)),"NON TROVATO")</f>
        <v>EE</v>
      </c>
      <c r="K339" s="9" t="str">
        <f>_xlfn.IFNA(_xlfn.IFNA(VLOOKUP(E339,'punti di fornitura'!E:K,1,0),VLOOKUP(E339,'punti di fornitura'!B:K,1,0)),"NON TROVATO")</f>
        <v>IT011E10074251</v>
      </c>
      <c r="L339" s="10" t="str">
        <f>_xlfn.IFNA(_xlfn.IFNA(VLOOKUP(E339,'punti di fornitura'!E:K,7,0),VLOOKUP(E339,'punti di fornitura'!B:K,10,0)),"NON TROVATO")</f>
        <v>COND ORIENTE</v>
      </c>
    </row>
    <row r="340" spans="1:12" x14ac:dyDescent="0.25">
      <c r="A340" s="8">
        <v>193</v>
      </c>
      <c r="B340" s="1">
        <v>3004406046</v>
      </c>
      <c r="C340" s="9" t="s">
        <v>7404</v>
      </c>
      <c r="D340" s="1">
        <v>80018680365</v>
      </c>
      <c r="E340" s="1">
        <v>3004406046</v>
      </c>
      <c r="F340" s="1" t="s">
        <v>7251</v>
      </c>
      <c r="G340" s="1" t="s">
        <v>7252</v>
      </c>
      <c r="H340" s="11" t="s">
        <v>1022</v>
      </c>
      <c r="I340" s="8">
        <f>_xlfn.IFNA(_xlfn.IFNA(VLOOKUP(E340,'punti di fornitura'!E:P,12,0),VLOOKUP(E340,'punti di fornitura'!B:P,15,0)),"NON TROVATO")</f>
        <v>80018680365</v>
      </c>
      <c r="J340" s="9" t="str">
        <f>_xlfn.IFNA(_xlfn.IFNA(VLOOKUP(E340,'punti di fornitura'!E:K,4,0),VLOOKUP(E340,'punti di fornitura'!B:K,7,0)),"NON TROVATO")</f>
        <v>ACQUA</v>
      </c>
      <c r="K340" s="9">
        <f>_xlfn.IFNA(_xlfn.IFNA(VLOOKUP(E340,'punti di fornitura'!E:K,1,0),VLOOKUP(E340,'punti di fornitura'!B:K,1,0)),"NON TROVATO")</f>
        <v>3004406046</v>
      </c>
      <c r="L340" s="10" t="str">
        <f>_xlfn.IFNA(_xlfn.IFNA(VLOOKUP(E340,'punti di fornitura'!E:K,7,0),VLOOKUP(E340,'punti di fornitura'!B:K,10,0)),"NON TROVATO")</f>
        <v>COND ORIENTE</v>
      </c>
    </row>
    <row r="341" spans="1:12" x14ac:dyDescent="0.25">
      <c r="A341" s="8">
        <v>193</v>
      </c>
      <c r="B341" s="1" t="s">
        <v>7494</v>
      </c>
      <c r="C341" s="9" t="s">
        <v>7404</v>
      </c>
      <c r="D341" s="1">
        <v>80018680365</v>
      </c>
      <c r="E341" s="1" t="s">
        <v>7494</v>
      </c>
      <c r="F341" s="1" t="s">
        <v>7255</v>
      </c>
      <c r="G341" s="1" t="s">
        <v>7252</v>
      </c>
      <c r="H341" s="11" t="s">
        <v>4014</v>
      </c>
      <c r="I341" s="8" t="str">
        <f>_xlfn.IFNA(_xlfn.IFNA(VLOOKUP(E341,'punti di fornitura'!E:P,12,0),VLOOKUP(E341,'punti di fornitura'!B:P,15,0)),"NON TROVATO")</f>
        <v>NON TROVATO</v>
      </c>
      <c r="J341" s="9" t="str">
        <f>_xlfn.IFNA(_xlfn.IFNA(VLOOKUP(E341,'punti di fornitura'!E:K,4,0),VLOOKUP(E341,'punti di fornitura'!B:K,7,0)),"NON TROVATO")</f>
        <v>NON TROVATO</v>
      </c>
      <c r="K341" s="9" t="str">
        <f>_xlfn.IFNA(_xlfn.IFNA(VLOOKUP(E341,'punti di fornitura'!E:K,1,0),VLOOKUP(E341,'punti di fornitura'!B:K,1,0)),"NON TROVATO")</f>
        <v>NON TROVATO</v>
      </c>
      <c r="L341" s="10" t="str">
        <f>_xlfn.IFNA(_xlfn.IFNA(VLOOKUP(E341,'punti di fornitura'!E:K,7,0),VLOOKUP(E341,'punti di fornitura'!B:K,10,0)),"NON TROVATO")</f>
        <v>NON TROVATO</v>
      </c>
    </row>
    <row r="342" spans="1:12" x14ac:dyDescent="0.25">
      <c r="A342" s="8">
        <v>197</v>
      </c>
      <c r="B342" s="1" t="s">
        <v>4186</v>
      </c>
      <c r="C342" s="9" t="s">
        <v>7302</v>
      </c>
      <c r="D342" s="1">
        <v>94033070361</v>
      </c>
      <c r="E342" s="1" t="s">
        <v>4186</v>
      </c>
      <c r="F342" s="1" t="s">
        <v>7255</v>
      </c>
      <c r="G342" s="1" t="s">
        <v>7252</v>
      </c>
      <c r="H342" s="11" t="s">
        <v>4014</v>
      </c>
      <c r="I342" s="8">
        <f>_xlfn.IFNA(_xlfn.IFNA(VLOOKUP(E342,'punti di fornitura'!E:P,12,0),VLOOKUP(E342,'punti di fornitura'!B:P,15,0)),"NON TROVATO")</f>
        <v>94033070361</v>
      </c>
      <c r="J342" s="9" t="str">
        <f>_xlfn.IFNA(_xlfn.IFNA(VLOOKUP(E342,'punti di fornitura'!E:K,4,0),VLOOKUP(E342,'punti di fornitura'!B:K,7,0)),"NON TROVATO")</f>
        <v>EE</v>
      </c>
      <c r="K342" s="9" t="str">
        <f>_xlfn.IFNA(_xlfn.IFNA(VLOOKUP(E342,'punti di fornitura'!E:K,1,0),VLOOKUP(E342,'punti di fornitura'!B:K,1,0)),"NON TROVATO")</f>
        <v>IT011E10016695</v>
      </c>
      <c r="L342" s="10" t="str">
        <f>_xlfn.IFNA(_xlfn.IFNA(VLOOKUP(E342,'punti di fornitura'!E:K,7,0),VLOOKUP(E342,'punti di fornitura'!B:K,10,0)),"NON TROVATO")</f>
        <v>CONDOMINIO  FILIPPO BRUNELLESCHI 114</v>
      </c>
    </row>
    <row r="343" spans="1:12" x14ac:dyDescent="0.25">
      <c r="A343" s="8">
        <v>197</v>
      </c>
      <c r="B343" s="1" t="s">
        <v>4437</v>
      </c>
      <c r="C343" s="9" t="s">
        <v>7302</v>
      </c>
      <c r="D343" s="1">
        <v>94033070361</v>
      </c>
      <c r="E343" s="1" t="s">
        <v>4437</v>
      </c>
      <c r="F343" s="1" t="s">
        <v>7255</v>
      </c>
      <c r="G343" s="1" t="s">
        <v>7252</v>
      </c>
      <c r="H343" s="11" t="s">
        <v>4014</v>
      </c>
      <c r="I343" s="8">
        <f>_xlfn.IFNA(_xlfn.IFNA(VLOOKUP(E343,'punti di fornitura'!E:P,12,0),VLOOKUP(E343,'punti di fornitura'!B:P,15,0)),"NON TROVATO")</f>
        <v>94033070361</v>
      </c>
      <c r="J343" s="9" t="str">
        <f>_xlfn.IFNA(_xlfn.IFNA(VLOOKUP(E343,'punti di fornitura'!E:K,4,0),VLOOKUP(E343,'punti di fornitura'!B:K,7,0)),"NON TROVATO")</f>
        <v>EE</v>
      </c>
      <c r="K343" s="9" t="str">
        <f>_xlfn.IFNA(_xlfn.IFNA(VLOOKUP(E343,'punti di fornitura'!E:K,1,0),VLOOKUP(E343,'punti di fornitura'!B:K,1,0)),"NON TROVATO")</f>
        <v>IT011E10004978</v>
      </c>
      <c r="L343" s="10" t="str">
        <f>_xlfn.IFNA(_xlfn.IFNA(VLOOKUP(E343,'punti di fornitura'!E:K,7,0),VLOOKUP(E343,'punti di fornitura'!B:K,10,0)),"NON TROVATO")</f>
        <v>COND VIALE AMENDOLA 432</v>
      </c>
    </row>
    <row r="344" spans="1:12" x14ac:dyDescent="0.25">
      <c r="A344" s="8">
        <v>197</v>
      </c>
      <c r="B344" s="1">
        <v>3004405974</v>
      </c>
      <c r="C344" s="9" t="s">
        <v>7302</v>
      </c>
      <c r="D344" s="1">
        <v>94033070361</v>
      </c>
      <c r="E344" s="1">
        <v>3004405974</v>
      </c>
      <c r="F344" s="1" t="s">
        <v>7251</v>
      </c>
      <c r="G344" s="1" t="s">
        <v>7252</v>
      </c>
      <c r="H344" s="11" t="s">
        <v>1022</v>
      </c>
      <c r="I344" s="8">
        <f>_xlfn.IFNA(_xlfn.IFNA(VLOOKUP(E344,'punti di fornitura'!E:P,12,0),VLOOKUP(E344,'punti di fornitura'!B:P,15,0)),"NON TROVATO")</f>
        <v>94033070361</v>
      </c>
      <c r="J344" s="9" t="str">
        <f>_xlfn.IFNA(_xlfn.IFNA(VLOOKUP(E344,'punti di fornitura'!E:K,4,0),VLOOKUP(E344,'punti di fornitura'!B:K,7,0)),"NON TROVATO")</f>
        <v>ACQUA</v>
      </c>
      <c r="K344" s="9">
        <f>_xlfn.IFNA(_xlfn.IFNA(VLOOKUP(E344,'punti di fornitura'!E:K,1,0),VLOOKUP(E344,'punti di fornitura'!B:K,1,0)),"NON TROVATO")</f>
        <v>3004405974</v>
      </c>
      <c r="L344" s="10" t="str">
        <f>_xlfn.IFNA(_xlfn.IFNA(VLOOKUP(E344,'punti di fornitura'!E:K,7,0),VLOOKUP(E344,'punti di fornitura'!B:K,10,0)),"NON TROVATO")</f>
        <v>CONDOMINIO  FILIPPO BRUNELLESCHI 114</v>
      </c>
    </row>
    <row r="345" spans="1:12" x14ac:dyDescent="0.25">
      <c r="A345" s="8">
        <v>197</v>
      </c>
      <c r="B345" s="1">
        <v>3003934032</v>
      </c>
      <c r="C345" s="9" t="s">
        <v>7302</v>
      </c>
      <c r="D345" s="1">
        <v>94033070361</v>
      </c>
      <c r="E345" s="1">
        <v>3003934032</v>
      </c>
      <c r="F345" s="1" t="s">
        <v>7251</v>
      </c>
      <c r="G345" s="1" t="s">
        <v>7252</v>
      </c>
      <c r="H345" s="11" t="s">
        <v>1022</v>
      </c>
      <c r="I345" s="8">
        <f>_xlfn.IFNA(_xlfn.IFNA(VLOOKUP(E345,'punti di fornitura'!E:P,12,0),VLOOKUP(E345,'punti di fornitura'!B:P,15,0)),"NON TROVATO")</f>
        <v>94033070361</v>
      </c>
      <c r="J345" s="9" t="str">
        <f>_xlfn.IFNA(_xlfn.IFNA(VLOOKUP(E345,'punti di fornitura'!E:K,4,0),VLOOKUP(E345,'punti di fornitura'!B:K,7,0)),"NON TROVATO")</f>
        <v>ACQUA</v>
      </c>
      <c r="K345" s="9">
        <f>_xlfn.IFNA(_xlfn.IFNA(VLOOKUP(E345,'punti di fornitura'!E:K,1,0),VLOOKUP(E345,'punti di fornitura'!B:K,1,0)),"NON TROVATO")</f>
        <v>3003934032</v>
      </c>
      <c r="L345" s="10" t="str">
        <f>_xlfn.IFNA(_xlfn.IFNA(VLOOKUP(E345,'punti di fornitura'!E:K,7,0),VLOOKUP(E345,'punti di fornitura'!B:K,10,0)),"NON TROVATO")</f>
        <v>COND VIALE AMENDOLA 432</v>
      </c>
    </row>
    <row r="346" spans="1:12" x14ac:dyDescent="0.25">
      <c r="A346" s="8">
        <v>198</v>
      </c>
      <c r="B346" s="1" t="s">
        <v>5844</v>
      </c>
      <c r="C346" s="9" t="s">
        <v>6739</v>
      </c>
      <c r="D346" s="1">
        <v>94071740362</v>
      </c>
      <c r="E346" s="1" t="s">
        <v>5844</v>
      </c>
      <c r="F346" s="1" t="s">
        <v>7255</v>
      </c>
      <c r="G346" s="1" t="s">
        <v>7252</v>
      </c>
      <c r="H346" s="11" t="s">
        <v>4014</v>
      </c>
      <c r="I346" s="8">
        <f>_xlfn.IFNA(_xlfn.IFNA(VLOOKUP(E346,'punti di fornitura'!E:P,12,0),VLOOKUP(E346,'punti di fornitura'!B:P,15,0)),"NON TROVATO")</f>
        <v>94071740362</v>
      </c>
      <c r="J346" s="9" t="str">
        <f>_xlfn.IFNA(_xlfn.IFNA(VLOOKUP(E346,'punti di fornitura'!E:K,4,0),VLOOKUP(E346,'punti di fornitura'!B:K,7,0)),"NON TROVATO")</f>
        <v>EE</v>
      </c>
      <c r="K346" s="9" t="str">
        <f>_xlfn.IFNA(_xlfn.IFNA(VLOOKUP(E346,'punti di fornitura'!E:K,1,0),VLOOKUP(E346,'punti di fornitura'!B:K,1,0)),"NON TROVATO")</f>
        <v>IT011E10076929</v>
      </c>
      <c r="L346" s="10" t="str">
        <f>_xlfn.IFNA(_xlfn.IFNA(VLOOKUP(E346,'punti di fornitura'!E:K,7,0),VLOOKUP(E346,'punti di fornitura'!B:K,10,0)),"NON TROVATO")</f>
        <v>CONDOMINIO RUA PIOPPA 50</v>
      </c>
    </row>
    <row r="347" spans="1:12" x14ac:dyDescent="0.25">
      <c r="A347" s="8">
        <v>198</v>
      </c>
      <c r="B347" s="1">
        <v>3003974894</v>
      </c>
      <c r="C347" s="9" t="s">
        <v>6739</v>
      </c>
      <c r="D347" s="1">
        <v>94071740362</v>
      </c>
      <c r="E347" s="1">
        <v>3003974894</v>
      </c>
      <c r="F347" s="1" t="s">
        <v>7251</v>
      </c>
      <c r="G347" s="1" t="s">
        <v>7252</v>
      </c>
      <c r="H347" s="11" t="s">
        <v>1022</v>
      </c>
      <c r="I347" s="8">
        <f>_xlfn.IFNA(_xlfn.IFNA(VLOOKUP(E347,'punti di fornitura'!E:P,12,0),VLOOKUP(E347,'punti di fornitura'!B:P,15,0)),"NON TROVATO")</f>
        <v>94071740362</v>
      </c>
      <c r="J347" s="9" t="str">
        <f>_xlfn.IFNA(_xlfn.IFNA(VLOOKUP(E347,'punti di fornitura'!E:K,4,0),VLOOKUP(E347,'punti di fornitura'!B:K,7,0)),"NON TROVATO")</f>
        <v>ACQUA</v>
      </c>
      <c r="K347" s="9">
        <f>_xlfn.IFNA(_xlfn.IFNA(VLOOKUP(E347,'punti di fornitura'!E:K,1,0),VLOOKUP(E347,'punti di fornitura'!B:K,1,0)),"NON TROVATO")</f>
        <v>3003974894</v>
      </c>
      <c r="L347" s="10" t="str">
        <f>_xlfn.IFNA(_xlfn.IFNA(VLOOKUP(E347,'punti di fornitura'!E:K,7,0),VLOOKUP(E347,'punti di fornitura'!B:K,10,0)),"NON TROVATO")</f>
        <v>CONDOMINIO RUA PIOPPA 50</v>
      </c>
    </row>
    <row r="348" spans="1:12" x14ac:dyDescent="0.25">
      <c r="A348" s="8">
        <v>205</v>
      </c>
      <c r="B348" s="1">
        <v>3081000943619</v>
      </c>
      <c r="C348" s="9" t="s">
        <v>7367</v>
      </c>
      <c r="D348" s="1">
        <v>94075420367</v>
      </c>
      <c r="E348" s="1">
        <v>3081000943619</v>
      </c>
      <c r="F348" s="1" t="s">
        <v>7272</v>
      </c>
      <c r="G348" s="1" t="s">
        <v>7252</v>
      </c>
      <c r="H348" s="11" t="s">
        <v>18</v>
      </c>
      <c r="I348" s="8" t="str">
        <f>_xlfn.IFNA(_xlfn.IFNA(VLOOKUP(E348,'punti di fornitura'!E:P,12,0),VLOOKUP(E348,'punti di fornitura'!B:P,15,0)),"NON TROVATO")</f>
        <v>NON TROVATO</v>
      </c>
      <c r="J348" s="9" t="str">
        <f>_xlfn.IFNA(_xlfn.IFNA(VLOOKUP(E348,'punti di fornitura'!E:K,4,0),VLOOKUP(E348,'punti di fornitura'!B:K,7,0)),"NON TROVATO")</f>
        <v>NON TROVATO</v>
      </c>
      <c r="K348" s="9" t="str">
        <f>_xlfn.IFNA(_xlfn.IFNA(VLOOKUP(E348,'punti di fornitura'!E:K,1,0),VLOOKUP(E348,'punti di fornitura'!B:K,1,0)),"NON TROVATO")</f>
        <v>NON TROVATO</v>
      </c>
      <c r="L348" s="10" t="str">
        <f>_xlfn.IFNA(_xlfn.IFNA(VLOOKUP(E348,'punti di fornitura'!E:K,7,0),VLOOKUP(E348,'punti di fornitura'!B:K,10,0)),"NON TROVATO")</f>
        <v>NON TROVATO</v>
      </c>
    </row>
    <row r="349" spans="1:12" x14ac:dyDescent="0.25">
      <c r="A349" s="8">
        <v>205</v>
      </c>
      <c r="B349" s="1" t="s">
        <v>7368</v>
      </c>
      <c r="C349" s="9" t="s">
        <v>7367</v>
      </c>
      <c r="D349" s="1">
        <v>94075420367</v>
      </c>
      <c r="E349" s="1" t="s">
        <v>7368</v>
      </c>
      <c r="F349" s="1" t="s">
        <v>7255</v>
      </c>
      <c r="G349" s="1" t="s">
        <v>7252</v>
      </c>
      <c r="H349" s="11" t="s">
        <v>4014</v>
      </c>
      <c r="I349" s="8" t="str">
        <f>_xlfn.IFNA(_xlfn.IFNA(VLOOKUP(E349,'punti di fornitura'!E:P,12,0),VLOOKUP(E349,'punti di fornitura'!B:P,15,0)),"NON TROVATO")</f>
        <v>NON TROVATO</v>
      </c>
      <c r="J349" s="9" t="str">
        <f>_xlfn.IFNA(_xlfn.IFNA(VLOOKUP(E349,'punti di fornitura'!E:K,4,0),VLOOKUP(E349,'punti di fornitura'!B:K,7,0)),"NON TROVATO")</f>
        <v>NON TROVATO</v>
      </c>
      <c r="K349" s="9" t="str">
        <f>_xlfn.IFNA(_xlfn.IFNA(VLOOKUP(E349,'punti di fornitura'!E:K,1,0),VLOOKUP(E349,'punti di fornitura'!B:K,1,0)),"NON TROVATO")</f>
        <v>NON TROVATO</v>
      </c>
      <c r="L349" s="10" t="str">
        <f>_xlfn.IFNA(_xlfn.IFNA(VLOOKUP(E349,'punti di fornitura'!E:K,7,0),VLOOKUP(E349,'punti di fornitura'!B:K,10,0)),"NON TROVATO")</f>
        <v>NON TROVATO</v>
      </c>
    </row>
    <row r="350" spans="1:12" x14ac:dyDescent="0.25">
      <c r="A350" s="8">
        <v>205</v>
      </c>
      <c r="B350" s="1" t="s">
        <v>7369</v>
      </c>
      <c r="C350" s="9" t="s">
        <v>7367</v>
      </c>
      <c r="D350" s="1">
        <v>94075420367</v>
      </c>
      <c r="E350" s="1" t="s">
        <v>7369</v>
      </c>
      <c r="F350" s="1" t="s">
        <v>7255</v>
      </c>
      <c r="G350" s="1" t="s">
        <v>7252</v>
      </c>
      <c r="H350" s="11" t="s">
        <v>4014</v>
      </c>
      <c r="I350" s="8" t="str">
        <f>_xlfn.IFNA(_xlfn.IFNA(VLOOKUP(E350,'punti di fornitura'!E:P,12,0),VLOOKUP(E350,'punti di fornitura'!B:P,15,0)),"NON TROVATO")</f>
        <v>NON TROVATO</v>
      </c>
      <c r="J350" s="9" t="str">
        <f>_xlfn.IFNA(_xlfn.IFNA(VLOOKUP(E350,'punti di fornitura'!E:K,4,0),VLOOKUP(E350,'punti di fornitura'!B:K,7,0)),"NON TROVATO")</f>
        <v>NON TROVATO</v>
      </c>
      <c r="K350" s="9" t="str">
        <f>_xlfn.IFNA(_xlfn.IFNA(VLOOKUP(E350,'punti di fornitura'!E:K,1,0),VLOOKUP(E350,'punti di fornitura'!B:K,1,0)),"NON TROVATO")</f>
        <v>NON TROVATO</v>
      </c>
      <c r="L350" s="10" t="str">
        <f>_xlfn.IFNA(_xlfn.IFNA(VLOOKUP(E350,'punti di fornitura'!E:K,7,0),VLOOKUP(E350,'punti di fornitura'!B:K,10,0)),"NON TROVATO")</f>
        <v>NON TROVATO</v>
      </c>
    </row>
    <row r="351" spans="1:12" x14ac:dyDescent="0.25">
      <c r="A351" s="8">
        <v>205</v>
      </c>
      <c r="B351" s="1">
        <v>3003918806</v>
      </c>
      <c r="C351" s="9" t="s">
        <v>7367</v>
      </c>
      <c r="D351" s="1">
        <v>94075420367</v>
      </c>
      <c r="E351" s="1">
        <v>3003918806</v>
      </c>
      <c r="F351" s="1" t="s">
        <v>7251</v>
      </c>
      <c r="G351" s="1" t="s">
        <v>7252</v>
      </c>
      <c r="H351" s="11" t="s">
        <v>1022</v>
      </c>
      <c r="I351" s="8" t="str">
        <f>_xlfn.IFNA(_xlfn.IFNA(VLOOKUP(E351,'punti di fornitura'!E:P,12,0),VLOOKUP(E351,'punti di fornitura'!B:P,15,0)),"NON TROVATO")</f>
        <v>NON TROVATO</v>
      </c>
      <c r="J351" s="9" t="str">
        <f>_xlfn.IFNA(_xlfn.IFNA(VLOOKUP(E351,'punti di fornitura'!E:K,4,0),VLOOKUP(E351,'punti di fornitura'!B:K,7,0)),"NON TROVATO")</f>
        <v>NON TROVATO</v>
      </c>
      <c r="K351" s="9" t="str">
        <f>_xlfn.IFNA(_xlfn.IFNA(VLOOKUP(E351,'punti di fornitura'!E:K,1,0),VLOOKUP(E351,'punti di fornitura'!B:K,1,0)),"NON TROVATO")</f>
        <v>NON TROVATO</v>
      </c>
      <c r="L351" s="10" t="str">
        <f>_xlfn.IFNA(_xlfn.IFNA(VLOOKUP(E351,'punti di fornitura'!E:K,7,0),VLOOKUP(E351,'punti di fornitura'!B:K,10,0)),"NON TROVATO")</f>
        <v>NON TROVATO</v>
      </c>
    </row>
    <row r="352" spans="1:12" x14ac:dyDescent="0.25">
      <c r="A352" s="8">
        <v>208</v>
      </c>
      <c r="B352" s="1" t="s">
        <v>5807</v>
      </c>
      <c r="C352" s="9" t="s">
        <v>7395</v>
      </c>
      <c r="D352" s="1">
        <v>94030790367</v>
      </c>
      <c r="E352" s="1" t="s">
        <v>5807</v>
      </c>
      <c r="F352" s="1" t="s">
        <v>7255</v>
      </c>
      <c r="G352" s="1" t="s">
        <v>7252</v>
      </c>
      <c r="H352" s="11" t="s">
        <v>4014</v>
      </c>
      <c r="I352" s="8">
        <f>_xlfn.IFNA(_xlfn.IFNA(VLOOKUP(E352,'punti di fornitura'!E:P,12,0),VLOOKUP(E352,'punti di fornitura'!B:P,15,0)),"NON TROVATO")</f>
        <v>94030790367</v>
      </c>
      <c r="J352" s="9" t="str">
        <f>_xlfn.IFNA(_xlfn.IFNA(VLOOKUP(E352,'punti di fornitura'!E:K,4,0),VLOOKUP(E352,'punti di fornitura'!B:K,7,0)),"NON TROVATO")</f>
        <v>EE</v>
      </c>
      <c r="K352" s="9" t="str">
        <f>_xlfn.IFNA(_xlfn.IFNA(VLOOKUP(E352,'punti di fornitura'!E:K,1,0),VLOOKUP(E352,'punti di fornitura'!B:K,1,0)),"NON TROVATO")</f>
        <v>IT011E10065083</v>
      </c>
      <c r="L352" s="10" t="str">
        <f>_xlfn.IFNA(_xlfn.IFNA(VLOOKUP(E352,'punti di fornitura'!E:K,7,0),VLOOKUP(E352,'punti di fornitura'!B:K,10,0)),"NON TROVATO")</f>
        <v>CONDOMINIO MORANE 276</v>
      </c>
    </row>
    <row r="353" spans="1:12" x14ac:dyDescent="0.25">
      <c r="A353" s="8">
        <v>208</v>
      </c>
      <c r="B353" s="1">
        <v>3004233831</v>
      </c>
      <c r="C353" s="9" t="s">
        <v>7395</v>
      </c>
      <c r="D353" s="1">
        <v>94030790367</v>
      </c>
      <c r="E353" s="1">
        <v>3004233831</v>
      </c>
      <c r="F353" s="1" t="s">
        <v>7251</v>
      </c>
      <c r="G353" s="1" t="s">
        <v>7252</v>
      </c>
      <c r="H353" s="11" t="s">
        <v>1022</v>
      </c>
      <c r="I353" s="8">
        <f>_xlfn.IFNA(_xlfn.IFNA(VLOOKUP(E353,'punti di fornitura'!E:P,12,0),VLOOKUP(E353,'punti di fornitura'!B:P,15,0)),"NON TROVATO")</f>
        <v>94030790367</v>
      </c>
      <c r="J353" s="9" t="str">
        <f>_xlfn.IFNA(_xlfn.IFNA(VLOOKUP(E353,'punti di fornitura'!E:K,4,0),VLOOKUP(E353,'punti di fornitura'!B:K,7,0)),"NON TROVATO")</f>
        <v>ACQUA</v>
      </c>
      <c r="K353" s="9">
        <f>_xlfn.IFNA(_xlfn.IFNA(VLOOKUP(E353,'punti di fornitura'!E:K,1,0),VLOOKUP(E353,'punti di fornitura'!B:K,1,0)),"NON TROVATO")</f>
        <v>3004233831</v>
      </c>
      <c r="L353" s="10" t="str">
        <f>_xlfn.IFNA(_xlfn.IFNA(VLOOKUP(E353,'punti di fornitura'!E:K,7,0),VLOOKUP(E353,'punti di fornitura'!B:K,10,0)),"NON TROVATO")</f>
        <v>CONDOMINIO MORANE 276</v>
      </c>
    </row>
    <row r="354" spans="1:12" x14ac:dyDescent="0.25">
      <c r="A354" s="8">
        <v>209</v>
      </c>
      <c r="B354" s="1">
        <v>1000956014</v>
      </c>
      <c r="C354" s="9" t="s">
        <v>7418</v>
      </c>
      <c r="D354" s="1">
        <v>80007300363</v>
      </c>
      <c r="E354" s="1">
        <v>1000956014</v>
      </c>
      <c r="F354" s="1" t="s">
        <v>7272</v>
      </c>
      <c r="G354" s="1" t="s">
        <v>7252</v>
      </c>
      <c r="H354" s="11" t="s">
        <v>18</v>
      </c>
      <c r="I354" s="8" t="str">
        <f>_xlfn.IFNA(_xlfn.IFNA(VLOOKUP(E354,'punti di fornitura'!E:P,12,0),VLOOKUP(E354,'punti di fornitura'!B:P,15,0)),"NON TROVATO")</f>
        <v>NON TROVATO</v>
      </c>
      <c r="J354" s="9" t="str">
        <f>_xlfn.IFNA(_xlfn.IFNA(VLOOKUP(E354,'punti di fornitura'!E:K,4,0),VLOOKUP(E354,'punti di fornitura'!B:K,7,0)),"NON TROVATO")</f>
        <v>NON TROVATO</v>
      </c>
      <c r="K354" s="9" t="str">
        <f>_xlfn.IFNA(_xlfn.IFNA(VLOOKUP(E354,'punti di fornitura'!E:K,1,0),VLOOKUP(E354,'punti di fornitura'!B:K,1,0)),"NON TROVATO")</f>
        <v>NON TROVATO</v>
      </c>
      <c r="L354" s="10" t="str">
        <f>_xlfn.IFNA(_xlfn.IFNA(VLOOKUP(E354,'punti di fornitura'!E:K,7,0),VLOOKUP(E354,'punti di fornitura'!B:K,10,0)),"NON TROVATO")</f>
        <v>NON TROVATO</v>
      </c>
    </row>
    <row r="355" spans="1:12" x14ac:dyDescent="0.25">
      <c r="A355" s="8">
        <v>209</v>
      </c>
      <c r="B355" s="1" t="s">
        <v>4142</v>
      </c>
      <c r="C355" s="9" t="s">
        <v>7418</v>
      </c>
      <c r="D355" s="1">
        <v>80007300363</v>
      </c>
      <c r="E355" s="1" t="s">
        <v>4142</v>
      </c>
      <c r="F355" s="1" t="s">
        <v>7255</v>
      </c>
      <c r="G355" s="1" t="s">
        <v>7252</v>
      </c>
      <c r="H355" s="11" t="s">
        <v>4014</v>
      </c>
      <c r="I355" s="8">
        <f>_xlfn.IFNA(_xlfn.IFNA(VLOOKUP(E355,'punti di fornitura'!E:P,12,0),VLOOKUP(E355,'punti di fornitura'!B:P,15,0)),"NON TROVATO")</f>
        <v>80007300363</v>
      </c>
      <c r="J355" s="9" t="str">
        <f>_xlfn.IFNA(_xlfn.IFNA(VLOOKUP(E355,'punti di fornitura'!E:K,4,0),VLOOKUP(E355,'punti di fornitura'!B:K,7,0)),"NON TROVATO")</f>
        <v>EE</v>
      </c>
      <c r="K355" s="9" t="str">
        <f>_xlfn.IFNA(_xlfn.IFNA(VLOOKUP(E355,'punti di fornitura'!E:K,1,0),VLOOKUP(E355,'punti di fornitura'!B:K,1,0)),"NON TROVATO")</f>
        <v>IT011E10076345</v>
      </c>
      <c r="L355" s="10" t="str">
        <f>_xlfn.IFNA(_xlfn.IFNA(VLOOKUP(E355,'punti di fornitura'!E:K,7,0),VLOOKUP(E355,'punti di fornitura'!B:K,10,0)),"NON TROVATO")</f>
        <v>CONDOMINIO MONARI</v>
      </c>
    </row>
    <row r="356" spans="1:12" x14ac:dyDescent="0.25">
      <c r="A356" s="8">
        <v>209</v>
      </c>
      <c r="B356" s="1" t="s">
        <v>4551</v>
      </c>
      <c r="C356" s="9" t="s">
        <v>7418</v>
      </c>
      <c r="D356" s="1">
        <v>80007300363</v>
      </c>
      <c r="E356" s="1" t="s">
        <v>4551</v>
      </c>
      <c r="F356" s="1" t="s">
        <v>7255</v>
      </c>
      <c r="G356" s="1" t="s">
        <v>7252</v>
      </c>
      <c r="H356" s="11" t="s">
        <v>4014</v>
      </c>
      <c r="I356" s="8">
        <f>_xlfn.IFNA(_xlfn.IFNA(VLOOKUP(E356,'punti di fornitura'!E:P,12,0),VLOOKUP(E356,'punti di fornitura'!B:P,15,0)),"NON TROVATO")</f>
        <v>80007300363</v>
      </c>
      <c r="J356" s="9" t="str">
        <f>_xlfn.IFNA(_xlfn.IFNA(VLOOKUP(E356,'punti di fornitura'!E:K,4,0),VLOOKUP(E356,'punti di fornitura'!B:K,7,0)),"NON TROVATO")</f>
        <v>EE</v>
      </c>
      <c r="K356" s="9" t="str">
        <f>_xlfn.IFNA(_xlfn.IFNA(VLOOKUP(E356,'punti di fornitura'!E:K,1,0),VLOOKUP(E356,'punti di fornitura'!B:K,1,0)),"NON TROVATO")</f>
        <v>IT011E10076344</v>
      </c>
      <c r="L356" s="10" t="str">
        <f>_xlfn.IFNA(_xlfn.IFNA(VLOOKUP(E356,'punti di fornitura'!E:K,7,0),VLOOKUP(E356,'punti di fornitura'!B:K,10,0)),"NON TROVATO")</f>
        <v>CONDOMINIO MONARI</v>
      </c>
    </row>
    <row r="357" spans="1:12" x14ac:dyDescent="0.25">
      <c r="A357" s="8">
        <v>209</v>
      </c>
      <c r="B357" s="1">
        <v>3004032852</v>
      </c>
      <c r="C357" s="9" t="s">
        <v>7418</v>
      </c>
      <c r="D357" s="1">
        <v>80007300363</v>
      </c>
      <c r="E357" s="1">
        <v>3004032852</v>
      </c>
      <c r="F357" s="1" t="s">
        <v>7251</v>
      </c>
      <c r="G357" s="1" t="s">
        <v>7252</v>
      </c>
      <c r="H357" s="11" t="s">
        <v>1022</v>
      </c>
      <c r="I357" s="8">
        <f>_xlfn.IFNA(_xlfn.IFNA(VLOOKUP(E357,'punti di fornitura'!E:P,12,0),VLOOKUP(E357,'punti di fornitura'!B:P,15,0)),"NON TROVATO")</f>
        <v>80007300363</v>
      </c>
      <c r="J357" s="9" t="str">
        <f>_xlfn.IFNA(_xlfn.IFNA(VLOOKUP(E357,'punti di fornitura'!E:K,4,0),VLOOKUP(E357,'punti di fornitura'!B:K,7,0)),"NON TROVATO")</f>
        <v>ACQUA</v>
      </c>
      <c r="K357" s="9">
        <f>_xlfn.IFNA(_xlfn.IFNA(VLOOKUP(E357,'punti di fornitura'!E:K,1,0),VLOOKUP(E357,'punti di fornitura'!B:K,1,0)),"NON TROVATO")</f>
        <v>3004032852</v>
      </c>
      <c r="L357" s="10" t="str">
        <f>_xlfn.IFNA(_xlfn.IFNA(VLOOKUP(E357,'punti di fornitura'!E:K,7,0),VLOOKUP(E357,'punti di fornitura'!B:K,10,0)),"NON TROVATO")</f>
        <v>CONDOMINIO MONARI</v>
      </c>
    </row>
    <row r="358" spans="1:12" x14ac:dyDescent="0.25">
      <c r="A358" s="8">
        <v>228</v>
      </c>
      <c r="B358" s="1">
        <v>3081000935749</v>
      </c>
      <c r="C358" s="9" t="s">
        <v>7371</v>
      </c>
      <c r="D358" s="1">
        <v>94075500366</v>
      </c>
      <c r="E358" s="1">
        <v>3081000935749</v>
      </c>
      <c r="F358" s="1" t="s">
        <v>7272</v>
      </c>
      <c r="G358" s="1" t="s">
        <v>7252</v>
      </c>
      <c r="H358" s="11" t="s">
        <v>18</v>
      </c>
      <c r="I358" s="8">
        <f>_xlfn.IFNA(_xlfn.IFNA(VLOOKUP(E358,'punti di fornitura'!E:P,12,0),VLOOKUP(E358,'punti di fornitura'!B:P,15,0)),"NON TROVATO")</f>
        <v>94075500366</v>
      </c>
      <c r="J358" s="9" t="str">
        <f>_xlfn.IFNA(_xlfn.IFNA(VLOOKUP(E358,'punti di fornitura'!E:K,4,0),VLOOKUP(E358,'punti di fornitura'!B:K,7,0)),"NON TROVATO")</f>
        <v>GAS</v>
      </c>
      <c r="K358" s="9">
        <f>_xlfn.IFNA(_xlfn.IFNA(VLOOKUP(E358,'punti di fornitura'!E:K,1,0),VLOOKUP(E358,'punti di fornitura'!B:K,1,0)),"NON TROVATO")</f>
        <v>3081000935749</v>
      </c>
      <c r="L358" s="10" t="str">
        <f>_xlfn.IFNA(_xlfn.IFNA(VLOOKUP(E358,'punti di fornitura'!E:K,7,0),VLOOKUP(E358,'punti di fornitura'!B:K,10,0)),"NON TROVATO")</f>
        <v>CONDOMINIO LA SPEZIA 102</v>
      </c>
    </row>
    <row r="359" spans="1:12" x14ac:dyDescent="0.25">
      <c r="A359" s="8">
        <v>228</v>
      </c>
      <c r="B359" s="1" t="s">
        <v>4162</v>
      </c>
      <c r="C359" s="9" t="s">
        <v>7371</v>
      </c>
      <c r="D359" s="1">
        <v>94075500366</v>
      </c>
      <c r="E359" s="1" t="s">
        <v>4162</v>
      </c>
      <c r="F359" s="1" t="s">
        <v>7255</v>
      </c>
      <c r="G359" s="1" t="s">
        <v>7252</v>
      </c>
      <c r="H359" s="11" t="s">
        <v>4014</v>
      </c>
      <c r="I359" s="8">
        <f>_xlfn.IFNA(_xlfn.IFNA(VLOOKUP(E359,'punti di fornitura'!E:P,12,0),VLOOKUP(E359,'punti di fornitura'!B:P,15,0)),"NON TROVATO")</f>
        <v>94075500366</v>
      </c>
      <c r="J359" s="9" t="str">
        <f>_xlfn.IFNA(_xlfn.IFNA(VLOOKUP(E359,'punti di fornitura'!E:K,4,0),VLOOKUP(E359,'punti di fornitura'!B:K,7,0)),"NON TROVATO")</f>
        <v>EE</v>
      </c>
      <c r="K359" s="9" t="str">
        <f>_xlfn.IFNA(_xlfn.IFNA(VLOOKUP(E359,'punti di fornitura'!E:K,1,0),VLOOKUP(E359,'punti di fornitura'!B:K,1,0)),"NON TROVATO")</f>
        <v>IT011E10053058</v>
      </c>
      <c r="L359" s="10" t="str">
        <f>_xlfn.IFNA(_xlfn.IFNA(VLOOKUP(E359,'punti di fornitura'!E:K,7,0),VLOOKUP(E359,'punti di fornitura'!B:K,10,0)),"NON TROVATO")</f>
        <v>CONDOMINIO LA SPEZIA 102</v>
      </c>
    </row>
    <row r="360" spans="1:12" x14ac:dyDescent="0.25">
      <c r="A360" s="8">
        <v>228</v>
      </c>
      <c r="B360" s="1" t="s">
        <v>5553</v>
      </c>
      <c r="C360" s="9" t="s">
        <v>7371</v>
      </c>
      <c r="D360" s="1">
        <v>94075500366</v>
      </c>
      <c r="E360" s="1" t="s">
        <v>5553</v>
      </c>
      <c r="F360" s="1" t="s">
        <v>7255</v>
      </c>
      <c r="G360" s="1" t="s">
        <v>7252</v>
      </c>
      <c r="H360" s="11" t="s">
        <v>4014</v>
      </c>
      <c r="I360" s="8">
        <f>_xlfn.IFNA(_xlfn.IFNA(VLOOKUP(E360,'punti di fornitura'!E:P,12,0),VLOOKUP(E360,'punti di fornitura'!B:P,15,0)),"NON TROVATO")</f>
        <v>94075500366</v>
      </c>
      <c r="J360" s="9" t="str">
        <f>_xlfn.IFNA(_xlfn.IFNA(VLOOKUP(E360,'punti di fornitura'!E:K,4,0),VLOOKUP(E360,'punti di fornitura'!B:K,7,0)),"NON TROVATO")</f>
        <v>EE</v>
      </c>
      <c r="K360" s="9" t="str">
        <f>_xlfn.IFNA(_xlfn.IFNA(VLOOKUP(E360,'punti di fornitura'!E:K,1,0),VLOOKUP(E360,'punti di fornitura'!B:K,1,0)),"NON TROVATO")</f>
        <v>IT011E10053057</v>
      </c>
      <c r="L360" s="10" t="str">
        <f>_xlfn.IFNA(_xlfn.IFNA(VLOOKUP(E360,'punti di fornitura'!E:K,7,0),VLOOKUP(E360,'punti di fornitura'!B:K,10,0)),"NON TROVATO")</f>
        <v>CONDOMINIO LA SPEZIA 102</v>
      </c>
    </row>
    <row r="361" spans="1:12" x14ac:dyDescent="0.25">
      <c r="A361" s="8">
        <v>228</v>
      </c>
      <c r="B361" s="1">
        <v>3003961581</v>
      </c>
      <c r="C361" s="9" t="s">
        <v>7371</v>
      </c>
      <c r="D361" s="1">
        <v>94075500366</v>
      </c>
      <c r="E361" s="1">
        <v>3003961581</v>
      </c>
      <c r="F361" s="1" t="s">
        <v>7251</v>
      </c>
      <c r="G361" s="1" t="s">
        <v>7252</v>
      </c>
      <c r="H361" s="11" t="s">
        <v>1022</v>
      </c>
      <c r="I361" s="8">
        <f>_xlfn.IFNA(_xlfn.IFNA(VLOOKUP(E361,'punti di fornitura'!E:P,12,0),VLOOKUP(E361,'punti di fornitura'!B:P,15,0)),"NON TROVATO")</f>
        <v>94075500366</v>
      </c>
      <c r="J361" s="9" t="str">
        <f>_xlfn.IFNA(_xlfn.IFNA(VLOOKUP(E361,'punti di fornitura'!E:K,4,0),VLOOKUP(E361,'punti di fornitura'!B:K,7,0)),"NON TROVATO")</f>
        <v>ACQUA</v>
      </c>
      <c r="K361" s="9">
        <f>_xlfn.IFNA(_xlfn.IFNA(VLOOKUP(E361,'punti di fornitura'!E:K,1,0),VLOOKUP(E361,'punti di fornitura'!B:K,1,0)),"NON TROVATO")</f>
        <v>3003961581</v>
      </c>
      <c r="L361" s="10" t="str">
        <f>_xlfn.IFNA(_xlfn.IFNA(VLOOKUP(E361,'punti di fornitura'!E:K,7,0),VLOOKUP(E361,'punti di fornitura'!B:K,10,0)),"NON TROVATO")</f>
        <v>CONDOMINIO LA SPEZIA 102</v>
      </c>
    </row>
    <row r="362" spans="1:12" x14ac:dyDescent="0.25">
      <c r="A362" s="8">
        <v>235</v>
      </c>
      <c r="B362" s="1">
        <v>100922789</v>
      </c>
      <c r="C362" s="9" t="s">
        <v>7422</v>
      </c>
      <c r="D362" s="1">
        <v>94066420368</v>
      </c>
      <c r="E362" s="1">
        <v>100922789</v>
      </c>
      <c r="F362" s="1" t="s">
        <v>7272</v>
      </c>
      <c r="G362" s="1" t="s">
        <v>7252</v>
      </c>
      <c r="H362" s="11" t="s">
        <v>18</v>
      </c>
      <c r="I362" s="8" t="str">
        <f>_xlfn.IFNA(_xlfn.IFNA(VLOOKUP(E362,'punti di fornitura'!E:P,12,0),VLOOKUP(E362,'punti di fornitura'!B:P,15,0)),"NON TROVATO")</f>
        <v>NON TROVATO</v>
      </c>
      <c r="J362" s="9" t="str">
        <f>_xlfn.IFNA(_xlfn.IFNA(VLOOKUP(E362,'punti di fornitura'!E:K,4,0),VLOOKUP(E362,'punti di fornitura'!B:K,7,0)),"NON TROVATO")</f>
        <v>NON TROVATO</v>
      </c>
      <c r="K362" s="9" t="str">
        <f>_xlfn.IFNA(_xlfn.IFNA(VLOOKUP(E362,'punti di fornitura'!E:K,1,0),VLOOKUP(E362,'punti di fornitura'!B:K,1,0)),"NON TROVATO")</f>
        <v>NON TROVATO</v>
      </c>
      <c r="L362" s="10" t="str">
        <f>_xlfn.IFNA(_xlfn.IFNA(VLOOKUP(E362,'punti di fornitura'!E:K,7,0),VLOOKUP(E362,'punti di fornitura'!B:K,10,0)),"NON TROVATO")</f>
        <v>NON TROVATO</v>
      </c>
    </row>
    <row r="363" spans="1:12" x14ac:dyDescent="0.25">
      <c r="A363" s="8">
        <v>235</v>
      </c>
      <c r="B363" s="1" t="s">
        <v>5693</v>
      </c>
      <c r="C363" s="9" t="s">
        <v>7422</v>
      </c>
      <c r="D363" s="1">
        <v>94066420368</v>
      </c>
      <c r="E363" s="1" t="s">
        <v>5693</v>
      </c>
      <c r="F363" s="1" t="s">
        <v>7255</v>
      </c>
      <c r="G363" s="1" t="s">
        <v>7252</v>
      </c>
      <c r="H363" s="11" t="s">
        <v>4014</v>
      </c>
      <c r="I363" s="8">
        <f>_xlfn.IFNA(_xlfn.IFNA(VLOOKUP(E363,'punti di fornitura'!E:P,12,0),VLOOKUP(E363,'punti di fornitura'!B:P,15,0)),"NON TROVATO")</f>
        <v>94066420368</v>
      </c>
      <c r="J363" s="9" t="str">
        <f>_xlfn.IFNA(_xlfn.IFNA(VLOOKUP(E363,'punti di fornitura'!E:K,4,0),VLOOKUP(E363,'punti di fornitura'!B:K,7,0)),"NON TROVATO")</f>
        <v>EE</v>
      </c>
      <c r="K363" s="9" t="str">
        <f>_xlfn.IFNA(_xlfn.IFNA(VLOOKUP(E363,'punti di fornitura'!E:K,1,0),VLOOKUP(E363,'punti di fornitura'!B:K,1,0)),"NON TROVATO")</f>
        <v>IT011E10078700</v>
      </c>
      <c r="L363" s="10" t="str">
        <f>_xlfn.IFNA(_xlfn.IFNA(VLOOKUP(E363,'punti di fornitura'!E:K,7,0),VLOOKUP(E363,'punti di fornitura'!B:K,10,0)),"NON TROVATO")</f>
        <v>CONDOMINIO PORDENONE</v>
      </c>
    </row>
    <row r="364" spans="1:12" x14ac:dyDescent="0.25">
      <c r="A364" s="8">
        <v>235</v>
      </c>
      <c r="B364" s="1">
        <v>3004003324</v>
      </c>
      <c r="C364" s="9" t="s">
        <v>7422</v>
      </c>
      <c r="D364" s="1">
        <v>94066420368</v>
      </c>
      <c r="E364" s="1">
        <v>3004003324</v>
      </c>
      <c r="F364" s="1" t="s">
        <v>7251</v>
      </c>
      <c r="G364" s="1" t="s">
        <v>7252</v>
      </c>
      <c r="H364" s="11" t="s">
        <v>1022</v>
      </c>
      <c r="I364" s="8">
        <f>_xlfn.IFNA(_xlfn.IFNA(VLOOKUP(E364,'punti di fornitura'!E:P,12,0),VLOOKUP(E364,'punti di fornitura'!B:P,15,0)),"NON TROVATO")</f>
        <v>94030090362</v>
      </c>
      <c r="J364" s="9" t="str">
        <f>_xlfn.IFNA(_xlfn.IFNA(VLOOKUP(E364,'punti di fornitura'!E:K,4,0),VLOOKUP(E364,'punti di fornitura'!B:K,7,0)),"NON TROVATO")</f>
        <v>ACQUA</v>
      </c>
      <c r="K364" s="9">
        <f>_xlfn.IFNA(_xlfn.IFNA(VLOOKUP(E364,'punti di fornitura'!E:K,1,0),VLOOKUP(E364,'punti di fornitura'!B:K,1,0)),"NON TROVATO")</f>
        <v>3004003324</v>
      </c>
      <c r="L364" s="10" t="str">
        <f>_xlfn.IFNA(_xlfn.IFNA(VLOOKUP(E364,'punti di fornitura'!E:K,7,0),VLOOKUP(E364,'punti di fornitura'!B:K,10,0)),"NON TROVATO")</f>
        <v>CONDOMINIO VIA PORDENONE 13</v>
      </c>
    </row>
    <row r="365" spans="1:12" x14ac:dyDescent="0.25">
      <c r="A365" s="8">
        <v>238</v>
      </c>
      <c r="B365" s="1" t="s">
        <v>6005</v>
      </c>
      <c r="C365" s="9" t="s">
        <v>7397</v>
      </c>
      <c r="D365" s="1">
        <v>94031290367</v>
      </c>
      <c r="E365" s="1" t="s">
        <v>6005</v>
      </c>
      <c r="F365" s="1" t="s">
        <v>7255</v>
      </c>
      <c r="G365" s="1" t="s">
        <v>7252</v>
      </c>
      <c r="H365" s="11" t="s">
        <v>4014</v>
      </c>
      <c r="I365" s="8">
        <f>_xlfn.IFNA(_xlfn.IFNA(VLOOKUP(E365,'punti di fornitura'!E:P,12,0),VLOOKUP(E365,'punti di fornitura'!B:P,15,0)),"NON TROVATO")</f>
        <v>94031290367</v>
      </c>
      <c r="J365" s="9" t="str">
        <f>_xlfn.IFNA(_xlfn.IFNA(VLOOKUP(E365,'punti di fornitura'!E:K,4,0),VLOOKUP(E365,'punti di fornitura'!B:K,7,0)),"NON TROVATO")</f>
        <v>EE</v>
      </c>
      <c r="K365" s="9" t="str">
        <f>_xlfn.IFNA(_xlfn.IFNA(VLOOKUP(E365,'punti di fornitura'!E:K,1,0),VLOOKUP(E365,'punti di fornitura'!B:K,1,0)),"NON TROVATO")</f>
        <v>IT011E10066027</v>
      </c>
      <c r="L365" s="10" t="str">
        <f>_xlfn.IFNA(_xlfn.IFNA(VLOOKUP(E365,'punti di fornitura'!E:K,7,0),VLOOKUP(E365,'punti di fornitura'!B:K,10,0)),"NON TROVATO")</f>
        <v>CONDOMINIO MORGAGNI</v>
      </c>
    </row>
    <row r="366" spans="1:12" x14ac:dyDescent="0.25">
      <c r="A366" s="8">
        <v>238</v>
      </c>
      <c r="B366" s="1">
        <v>3003960695</v>
      </c>
      <c r="C366" s="9" t="s">
        <v>7397</v>
      </c>
      <c r="D366" s="1">
        <v>94031290367</v>
      </c>
      <c r="E366" s="1">
        <v>3003960695</v>
      </c>
      <c r="F366" s="1" t="s">
        <v>7251</v>
      </c>
      <c r="G366" s="1" t="s">
        <v>7252</v>
      </c>
      <c r="H366" s="11" t="s">
        <v>1022</v>
      </c>
      <c r="I366" s="8">
        <f>_xlfn.IFNA(_xlfn.IFNA(VLOOKUP(E366,'punti di fornitura'!E:P,12,0),VLOOKUP(E366,'punti di fornitura'!B:P,15,0)),"NON TROVATO")</f>
        <v>94031290367</v>
      </c>
      <c r="J366" s="9" t="str">
        <f>_xlfn.IFNA(_xlfn.IFNA(VLOOKUP(E366,'punti di fornitura'!E:K,4,0),VLOOKUP(E366,'punti di fornitura'!B:K,7,0)),"NON TROVATO")</f>
        <v>ACQUA</v>
      </c>
      <c r="K366" s="9">
        <f>_xlfn.IFNA(_xlfn.IFNA(VLOOKUP(E366,'punti di fornitura'!E:K,1,0),VLOOKUP(E366,'punti di fornitura'!B:K,1,0)),"NON TROVATO")</f>
        <v>3003960695</v>
      </c>
      <c r="L366" s="10" t="str">
        <f>_xlfn.IFNA(_xlfn.IFNA(VLOOKUP(E366,'punti di fornitura'!E:K,7,0),VLOOKUP(E366,'punti di fornitura'!B:K,10,0)),"NON TROVATO")</f>
        <v>BONFRESCHI ALDO</v>
      </c>
    </row>
    <row r="367" spans="1:12" x14ac:dyDescent="0.25">
      <c r="A367" s="8">
        <v>239</v>
      </c>
      <c r="B367" s="1">
        <v>3081000936595</v>
      </c>
      <c r="C367" s="9" t="s">
        <v>7466</v>
      </c>
      <c r="D367" s="1">
        <v>80011160365</v>
      </c>
      <c r="E367" s="1">
        <v>3081000936595</v>
      </c>
      <c r="F367" s="1" t="s">
        <v>7272</v>
      </c>
      <c r="G367" s="1" t="s">
        <v>7252</v>
      </c>
      <c r="H367" s="11" t="s">
        <v>18</v>
      </c>
      <c r="I367" s="8">
        <f>_xlfn.IFNA(_xlfn.IFNA(VLOOKUP(E367,'punti di fornitura'!E:P,12,0),VLOOKUP(E367,'punti di fornitura'!B:P,15,0)),"NON TROVATO")</f>
        <v>80011160365</v>
      </c>
      <c r="J367" s="9" t="str">
        <f>_xlfn.IFNA(_xlfn.IFNA(VLOOKUP(E367,'punti di fornitura'!E:K,4,0),VLOOKUP(E367,'punti di fornitura'!B:K,7,0)),"NON TROVATO")</f>
        <v>GAS</v>
      </c>
      <c r="K367" s="9">
        <f>_xlfn.IFNA(_xlfn.IFNA(VLOOKUP(E367,'punti di fornitura'!E:K,1,0),VLOOKUP(E367,'punti di fornitura'!B:K,1,0)),"NON TROVATO")</f>
        <v>3081000936595</v>
      </c>
      <c r="L367" s="10" t="str">
        <f>_xlfn.IFNA(_xlfn.IFNA(VLOOKUP(E367,'punti di fornitura'!E:K,7,0),VLOOKUP(E367,'punti di fornitura'!B:K,10,0)),"NON TROVATO")</f>
        <v>CONDOMINIO VIGNOLESE 551</v>
      </c>
    </row>
    <row r="368" spans="1:12" x14ac:dyDescent="0.25">
      <c r="A368" s="8">
        <v>239</v>
      </c>
      <c r="B368" s="1" t="s">
        <v>5783</v>
      </c>
      <c r="C368" s="9" t="s">
        <v>7466</v>
      </c>
      <c r="D368" s="1">
        <v>80011160365</v>
      </c>
      <c r="E368" s="1" t="s">
        <v>5783</v>
      </c>
      <c r="F368" s="1" t="s">
        <v>7255</v>
      </c>
      <c r="G368" s="1" t="s">
        <v>7252</v>
      </c>
      <c r="H368" s="11" t="s">
        <v>4014</v>
      </c>
      <c r="I368" s="8">
        <f>_xlfn.IFNA(_xlfn.IFNA(VLOOKUP(E368,'punti di fornitura'!E:P,12,0),VLOOKUP(E368,'punti di fornitura'!B:P,15,0)),"NON TROVATO")</f>
        <v>80011160365</v>
      </c>
      <c r="J368" s="9" t="str">
        <f>_xlfn.IFNA(_xlfn.IFNA(VLOOKUP(E368,'punti di fornitura'!E:K,4,0),VLOOKUP(E368,'punti di fornitura'!B:K,7,0)),"NON TROVATO")</f>
        <v>EE</v>
      </c>
      <c r="K368" s="9" t="str">
        <f>_xlfn.IFNA(_xlfn.IFNA(VLOOKUP(E368,'punti di fornitura'!E:K,1,0),VLOOKUP(E368,'punti di fornitura'!B:K,1,0)),"NON TROVATO")</f>
        <v>IT011E51013478</v>
      </c>
      <c r="L368" s="10" t="str">
        <f>_xlfn.IFNA(_xlfn.IFNA(VLOOKUP(E368,'punti di fornitura'!E:K,7,0),VLOOKUP(E368,'punti di fornitura'!B:K,10,0)),"NON TROVATO")</f>
        <v>CONDOMINIO VIGNOLESE 551</v>
      </c>
    </row>
    <row r="369" spans="1:12" x14ac:dyDescent="0.25">
      <c r="A369" s="8">
        <v>239</v>
      </c>
      <c r="B369" s="1">
        <v>3004072837</v>
      </c>
      <c r="C369" s="9" t="s">
        <v>7466</v>
      </c>
      <c r="D369" s="1">
        <v>80011160365</v>
      </c>
      <c r="E369" s="1">
        <v>3004072837</v>
      </c>
      <c r="F369" s="1" t="s">
        <v>7251</v>
      </c>
      <c r="G369" s="1" t="s">
        <v>7252</v>
      </c>
      <c r="H369" s="11" t="s">
        <v>1022</v>
      </c>
      <c r="I369" s="8">
        <f>_xlfn.IFNA(_xlfn.IFNA(VLOOKUP(E369,'punti di fornitura'!E:P,12,0),VLOOKUP(E369,'punti di fornitura'!B:P,15,0)),"NON TROVATO")</f>
        <v>80011160365</v>
      </c>
      <c r="J369" s="9" t="str">
        <f>_xlfn.IFNA(_xlfn.IFNA(VLOOKUP(E369,'punti di fornitura'!E:K,4,0),VLOOKUP(E369,'punti di fornitura'!B:K,7,0)),"NON TROVATO")</f>
        <v>ACQUA</v>
      </c>
      <c r="K369" s="9">
        <f>_xlfn.IFNA(_xlfn.IFNA(VLOOKUP(E369,'punti di fornitura'!E:K,1,0),VLOOKUP(E369,'punti di fornitura'!B:K,1,0)),"NON TROVATO")</f>
        <v>3004072837</v>
      </c>
      <c r="L369" s="10" t="str">
        <f>_xlfn.IFNA(_xlfn.IFNA(VLOOKUP(E369,'punti di fornitura'!E:K,7,0),VLOOKUP(E369,'punti di fornitura'!B:K,10,0)),"NON TROVATO")</f>
        <v>CONDOMINIO VIGNOLESE 551</v>
      </c>
    </row>
    <row r="370" spans="1:12" x14ac:dyDescent="0.25">
      <c r="A370" s="8">
        <v>239</v>
      </c>
      <c r="B370" s="1" t="s">
        <v>4782</v>
      </c>
      <c r="C370" s="9" t="s">
        <v>7466</v>
      </c>
      <c r="D370" s="1">
        <v>80011160365</v>
      </c>
      <c r="E370" s="1" t="s">
        <v>4782</v>
      </c>
      <c r="F370" s="1" t="s">
        <v>7255</v>
      </c>
      <c r="G370" s="1" t="s">
        <v>7252</v>
      </c>
      <c r="H370" s="11" t="s">
        <v>4014</v>
      </c>
      <c r="I370" s="8">
        <f>_xlfn.IFNA(_xlfn.IFNA(VLOOKUP(E370,'punti di fornitura'!E:P,12,0),VLOOKUP(E370,'punti di fornitura'!B:P,15,0)),"NON TROVATO")</f>
        <v>80011160365</v>
      </c>
      <c r="J370" s="9" t="str">
        <f>_xlfn.IFNA(_xlfn.IFNA(VLOOKUP(E370,'punti di fornitura'!E:K,4,0),VLOOKUP(E370,'punti di fornitura'!B:K,7,0)),"NON TROVATO")</f>
        <v>EE</v>
      </c>
      <c r="K370" s="9" t="str">
        <f>_xlfn.IFNA(_xlfn.IFNA(VLOOKUP(E370,'punti di fornitura'!E:K,1,0),VLOOKUP(E370,'punti di fornitura'!B:K,1,0)),"NON TROVATO")</f>
        <v>IT011E10106515</v>
      </c>
      <c r="L370" s="10" t="str">
        <f>_xlfn.IFNA(_xlfn.IFNA(VLOOKUP(E370,'punti di fornitura'!E:K,7,0),VLOOKUP(E370,'punti di fornitura'!B:K,10,0)),"NON TROVATO")</f>
        <v>CONDOMINIO VIGNOLESE 551</v>
      </c>
    </row>
    <row r="371" spans="1:12" x14ac:dyDescent="0.25">
      <c r="A371" s="8">
        <v>240</v>
      </c>
      <c r="B371" s="1" t="s">
        <v>4870</v>
      </c>
      <c r="C371" s="9" t="s">
        <v>7449</v>
      </c>
      <c r="D371" s="1">
        <v>94079710367</v>
      </c>
      <c r="E371" s="1" t="s">
        <v>4870</v>
      </c>
      <c r="F371" s="1" t="s">
        <v>7255</v>
      </c>
      <c r="G371" s="1" t="s">
        <v>7252</v>
      </c>
      <c r="H371" s="11" t="s">
        <v>4014</v>
      </c>
      <c r="I371" s="8">
        <f>_xlfn.IFNA(_xlfn.IFNA(VLOOKUP(E371,'punti di fornitura'!E:P,12,0),VLOOKUP(E371,'punti di fornitura'!B:P,15,0)),"NON TROVATO")</f>
        <v>94079710367</v>
      </c>
      <c r="J371" s="9" t="str">
        <f>_xlfn.IFNA(_xlfn.IFNA(VLOOKUP(E371,'punti di fornitura'!E:K,4,0),VLOOKUP(E371,'punti di fornitura'!B:K,7,0)),"NON TROVATO")</f>
        <v>EE</v>
      </c>
      <c r="K371" s="9" t="str">
        <f>_xlfn.IFNA(_xlfn.IFNA(VLOOKUP(E371,'punti di fornitura'!E:K,1,0),VLOOKUP(E371,'punti di fornitura'!B:K,1,0)),"NON TROVATO")</f>
        <v>IT011E10120489</v>
      </c>
      <c r="L371" s="10" t="str">
        <f>_xlfn.IFNA(_xlfn.IFNA(VLOOKUP(E371,'punti di fornitura'!E:K,7,0),VLOOKUP(E371,'punti di fornitura'!B:K,10,0)),"NON TROVATO")</f>
        <v>CONDOMINIO SOLE</v>
      </c>
    </row>
    <row r="372" spans="1:12" x14ac:dyDescent="0.25">
      <c r="A372" s="8">
        <v>240</v>
      </c>
      <c r="B372" s="1">
        <v>3004046634</v>
      </c>
      <c r="C372" s="9" t="s">
        <v>7449</v>
      </c>
      <c r="D372" s="1">
        <v>94079710367</v>
      </c>
      <c r="E372" s="1">
        <v>3004046634</v>
      </c>
      <c r="F372" s="1" t="s">
        <v>7251</v>
      </c>
      <c r="G372" s="1" t="s">
        <v>7252</v>
      </c>
      <c r="H372" s="11" t="s">
        <v>1022</v>
      </c>
      <c r="I372" s="8">
        <f>_xlfn.IFNA(_xlfn.IFNA(VLOOKUP(E372,'punti di fornitura'!E:P,12,0),VLOOKUP(E372,'punti di fornitura'!B:P,15,0)),"NON TROVATO")</f>
        <v>94079710367</v>
      </c>
      <c r="J372" s="9" t="str">
        <f>_xlfn.IFNA(_xlfn.IFNA(VLOOKUP(E372,'punti di fornitura'!E:K,4,0),VLOOKUP(E372,'punti di fornitura'!B:K,7,0)),"NON TROVATO")</f>
        <v>ACQUA</v>
      </c>
      <c r="K372" s="9">
        <f>_xlfn.IFNA(_xlfn.IFNA(VLOOKUP(E372,'punti di fornitura'!E:K,1,0),VLOOKUP(E372,'punti di fornitura'!B:K,1,0)),"NON TROVATO")</f>
        <v>3004046634</v>
      </c>
      <c r="L372" s="10" t="str">
        <f>_xlfn.IFNA(_xlfn.IFNA(VLOOKUP(E372,'punti di fornitura'!E:K,7,0),VLOOKUP(E372,'punti di fornitura'!B:K,10,0)),"NON TROVATO")</f>
        <v>CONDOMINIO SOLE</v>
      </c>
    </row>
    <row r="373" spans="1:12" x14ac:dyDescent="0.25">
      <c r="A373" s="8">
        <v>241</v>
      </c>
      <c r="B373" s="1" t="s">
        <v>5039</v>
      </c>
      <c r="C373" s="9" t="s">
        <v>7322</v>
      </c>
      <c r="D373" s="1">
        <v>94005480366</v>
      </c>
      <c r="E373" s="1" t="s">
        <v>5039</v>
      </c>
      <c r="F373" s="1" t="s">
        <v>7255</v>
      </c>
      <c r="G373" s="1" t="s">
        <v>7252</v>
      </c>
      <c r="H373" s="11" t="s">
        <v>4014</v>
      </c>
      <c r="I373" s="8">
        <f>_xlfn.IFNA(_xlfn.IFNA(VLOOKUP(E373,'punti di fornitura'!E:P,12,0),VLOOKUP(E373,'punti di fornitura'!B:P,15,0)),"NON TROVATO")</f>
        <v>94005480366</v>
      </c>
      <c r="J373" s="9" t="str">
        <f>_xlfn.IFNA(_xlfn.IFNA(VLOOKUP(E373,'punti di fornitura'!E:K,4,0),VLOOKUP(E373,'punti di fornitura'!B:K,7,0)),"NON TROVATO")</f>
        <v>EE</v>
      </c>
      <c r="K373" s="9" t="str">
        <f>_xlfn.IFNA(_xlfn.IFNA(VLOOKUP(E373,'punti di fornitura'!E:K,1,0),VLOOKUP(E373,'punti di fornitura'!B:K,1,0)),"NON TROVATO")</f>
        <v>IT011E10043345</v>
      </c>
      <c r="L373" s="10" t="str">
        <f>_xlfn.IFNA(_xlfn.IFNA(VLOOKUP(E373,'punti di fornitura'!E:K,7,0),VLOOKUP(E373,'punti di fornitura'!B:K,10,0)),"NON TROVATO")</f>
        <v>CONDOMINIO CHICCO</v>
      </c>
    </row>
    <row r="374" spans="1:12" x14ac:dyDescent="0.25">
      <c r="A374" s="8">
        <v>241</v>
      </c>
      <c r="B374" s="1" t="s">
        <v>5042</v>
      </c>
      <c r="C374" s="9" t="s">
        <v>7322</v>
      </c>
      <c r="D374" s="1">
        <v>94005480366</v>
      </c>
      <c r="E374" s="1" t="s">
        <v>5042</v>
      </c>
      <c r="F374" s="1" t="s">
        <v>7255</v>
      </c>
      <c r="G374" s="1" t="s">
        <v>7252</v>
      </c>
      <c r="H374" s="11" t="s">
        <v>4014</v>
      </c>
      <c r="I374" s="8">
        <f>_xlfn.IFNA(_xlfn.IFNA(VLOOKUP(E374,'punti di fornitura'!E:P,12,0),VLOOKUP(E374,'punti di fornitura'!B:P,15,0)),"NON TROVATO")</f>
        <v>94005480366</v>
      </c>
      <c r="J374" s="9" t="str">
        <f>_xlfn.IFNA(_xlfn.IFNA(VLOOKUP(E374,'punti di fornitura'!E:K,4,0),VLOOKUP(E374,'punti di fornitura'!B:K,7,0)),"NON TROVATO")</f>
        <v>EE</v>
      </c>
      <c r="K374" s="9" t="str">
        <f>_xlfn.IFNA(_xlfn.IFNA(VLOOKUP(E374,'punti di fornitura'!E:K,1,0),VLOOKUP(E374,'punti di fornitura'!B:K,1,0)),"NON TROVATO")</f>
        <v>IT011E10043346</v>
      </c>
      <c r="L374" s="10" t="str">
        <f>_xlfn.IFNA(_xlfn.IFNA(VLOOKUP(E374,'punti di fornitura'!E:K,7,0),VLOOKUP(E374,'punti di fornitura'!B:K,10,0)),"NON TROVATO")</f>
        <v>CONDOMINIO CHICCO</v>
      </c>
    </row>
    <row r="375" spans="1:12" x14ac:dyDescent="0.25">
      <c r="A375" s="8">
        <v>241</v>
      </c>
      <c r="B375" s="1" t="s">
        <v>5592</v>
      </c>
      <c r="C375" s="9" t="s">
        <v>7322</v>
      </c>
      <c r="D375" s="1">
        <v>94005480366</v>
      </c>
      <c r="E375" s="1" t="s">
        <v>5592</v>
      </c>
      <c r="F375" s="1" t="s">
        <v>7255</v>
      </c>
      <c r="G375" s="1" t="s">
        <v>7252</v>
      </c>
      <c r="H375" s="11" t="s">
        <v>4014</v>
      </c>
      <c r="I375" s="8">
        <f>_xlfn.IFNA(_xlfn.IFNA(VLOOKUP(E375,'punti di fornitura'!E:P,12,0),VLOOKUP(E375,'punti di fornitura'!B:P,15,0)),"NON TROVATO")</f>
        <v>94005480366</v>
      </c>
      <c r="J375" s="9" t="str">
        <f>_xlfn.IFNA(_xlfn.IFNA(VLOOKUP(E375,'punti di fornitura'!E:K,4,0),VLOOKUP(E375,'punti di fornitura'!B:K,7,0)),"NON TROVATO")</f>
        <v>EE</v>
      </c>
      <c r="K375" s="9" t="str">
        <f>_xlfn.IFNA(_xlfn.IFNA(VLOOKUP(E375,'punti di fornitura'!E:K,1,0),VLOOKUP(E375,'punti di fornitura'!B:K,1,0)),"NON TROVATO")</f>
        <v>IT011E10043347</v>
      </c>
      <c r="L375" s="10" t="str">
        <f>_xlfn.IFNA(_xlfn.IFNA(VLOOKUP(E375,'punti di fornitura'!E:K,7,0),VLOOKUP(E375,'punti di fornitura'!B:K,10,0)),"NON TROVATO")</f>
        <v>CONDOMINIO CHICCO</v>
      </c>
    </row>
    <row r="376" spans="1:12" x14ac:dyDescent="0.25">
      <c r="A376" s="8">
        <v>241</v>
      </c>
      <c r="B376" s="1">
        <v>3007475704</v>
      </c>
      <c r="C376" s="9" t="s">
        <v>7322</v>
      </c>
      <c r="D376" s="1">
        <v>94005480366</v>
      </c>
      <c r="E376" s="1">
        <v>3007475704</v>
      </c>
      <c r="F376" s="1" t="s">
        <v>7516</v>
      </c>
      <c r="G376" s="1" t="s">
        <v>7252</v>
      </c>
      <c r="H376" s="11" t="s">
        <v>7516</v>
      </c>
      <c r="I376" s="8" t="str">
        <f>_xlfn.IFNA(_xlfn.IFNA(VLOOKUP(E376,'punti di fornitura'!E:P,12,0),VLOOKUP(E376,'punti di fornitura'!B:P,15,0)),"NON TROVATO")</f>
        <v>NON TROVATO</v>
      </c>
      <c r="J376" s="9" t="str">
        <f>_xlfn.IFNA(_xlfn.IFNA(VLOOKUP(E376,'punti di fornitura'!E:K,4,0),VLOOKUP(E376,'punti di fornitura'!B:K,7,0)),"NON TROVATO")</f>
        <v>NON TROVATO</v>
      </c>
      <c r="K376" s="9" t="str">
        <f>_xlfn.IFNA(_xlfn.IFNA(VLOOKUP(E376,'punti di fornitura'!E:K,1,0),VLOOKUP(E376,'punti di fornitura'!B:K,1,0)),"NON TROVATO")</f>
        <v>NON TROVATO</v>
      </c>
      <c r="L376" s="10" t="str">
        <f>_xlfn.IFNA(_xlfn.IFNA(VLOOKUP(E376,'punti di fornitura'!E:K,7,0),VLOOKUP(E376,'punti di fornitura'!B:K,10,0)),"NON TROVATO")</f>
        <v>NON TROVATO</v>
      </c>
    </row>
    <row r="377" spans="1:12" x14ac:dyDescent="0.25">
      <c r="A377" s="8">
        <v>241</v>
      </c>
      <c r="B377" s="1">
        <v>3003975026</v>
      </c>
      <c r="C377" s="9" t="s">
        <v>7322</v>
      </c>
      <c r="D377" s="1">
        <v>94005480366</v>
      </c>
      <c r="E377" s="1">
        <v>3003975026</v>
      </c>
      <c r="F377" s="1" t="s">
        <v>7251</v>
      </c>
      <c r="G377" s="1" t="s">
        <v>7252</v>
      </c>
      <c r="H377" s="11" t="s">
        <v>1022</v>
      </c>
      <c r="I377" s="8">
        <f>_xlfn.IFNA(_xlfn.IFNA(VLOOKUP(E377,'punti di fornitura'!E:P,12,0),VLOOKUP(E377,'punti di fornitura'!B:P,15,0)),"NON TROVATO")</f>
        <v>94005480366</v>
      </c>
      <c r="J377" s="9" t="str">
        <f>_xlfn.IFNA(_xlfn.IFNA(VLOOKUP(E377,'punti di fornitura'!E:K,4,0),VLOOKUP(E377,'punti di fornitura'!B:K,7,0)),"NON TROVATO")</f>
        <v>ACQUA</v>
      </c>
      <c r="K377" s="9">
        <f>_xlfn.IFNA(_xlfn.IFNA(VLOOKUP(E377,'punti di fornitura'!E:K,1,0),VLOOKUP(E377,'punti di fornitura'!B:K,1,0)),"NON TROVATO")</f>
        <v>3003975026</v>
      </c>
      <c r="L377" s="10" t="str">
        <f>_xlfn.IFNA(_xlfn.IFNA(VLOOKUP(E377,'punti di fornitura'!E:K,7,0),VLOOKUP(E377,'punti di fornitura'!B:K,10,0)),"NON TROVATO")</f>
        <v>CONDOMINIO CHICCO</v>
      </c>
    </row>
    <row r="378" spans="1:12" x14ac:dyDescent="0.25">
      <c r="A378" s="8">
        <v>244</v>
      </c>
      <c r="B378" s="1">
        <v>3007859207</v>
      </c>
      <c r="C378" s="9" t="s">
        <v>7476</v>
      </c>
      <c r="D378" s="1">
        <v>94047850360</v>
      </c>
      <c r="E378" s="1">
        <v>3007859207</v>
      </c>
      <c r="F378" s="1" t="s">
        <v>7272</v>
      </c>
      <c r="G378" s="1" t="s">
        <v>7252</v>
      </c>
      <c r="H378" s="11" t="s">
        <v>18</v>
      </c>
      <c r="I378" s="8" t="str">
        <f>_xlfn.IFNA(_xlfn.IFNA(VLOOKUP(E378,'punti di fornitura'!E:P,12,0),VLOOKUP(E378,'punti di fornitura'!B:P,15,0)),"NON TROVATO")</f>
        <v>NON TROVATO</v>
      </c>
      <c r="J378" s="9" t="str">
        <f>_xlfn.IFNA(_xlfn.IFNA(VLOOKUP(E378,'punti di fornitura'!E:K,4,0),VLOOKUP(E378,'punti di fornitura'!B:K,7,0)),"NON TROVATO")</f>
        <v>NON TROVATO</v>
      </c>
      <c r="K378" s="9" t="str">
        <f>_xlfn.IFNA(_xlfn.IFNA(VLOOKUP(E378,'punti di fornitura'!E:K,1,0),VLOOKUP(E378,'punti di fornitura'!B:K,1,0)),"NON TROVATO")</f>
        <v>NON TROVATO</v>
      </c>
      <c r="L378" s="10" t="str">
        <f>_xlfn.IFNA(_xlfn.IFNA(VLOOKUP(E378,'punti di fornitura'!E:K,7,0),VLOOKUP(E378,'punti di fornitura'!B:K,10,0)),"NON TROVATO")</f>
        <v>NON TROVATO</v>
      </c>
    </row>
    <row r="379" spans="1:12" x14ac:dyDescent="0.25">
      <c r="A379" s="8">
        <v>244</v>
      </c>
      <c r="B379" s="1" t="s">
        <v>4692</v>
      </c>
      <c r="C379" s="9" t="s">
        <v>7476</v>
      </c>
      <c r="D379" s="1">
        <v>94047850360</v>
      </c>
      <c r="E379" s="1" t="s">
        <v>4692</v>
      </c>
      <c r="F379" s="1" t="s">
        <v>7255</v>
      </c>
      <c r="G379" s="1" t="s">
        <v>7252</v>
      </c>
      <c r="H379" s="11" t="s">
        <v>4014</v>
      </c>
      <c r="I379" s="8">
        <f>_xlfn.IFNA(_xlfn.IFNA(VLOOKUP(E379,'punti di fornitura'!E:P,12,0),VLOOKUP(E379,'punti di fornitura'!B:P,15,0)),"NON TROVATO")</f>
        <v>94047850360</v>
      </c>
      <c r="J379" s="9" t="str">
        <f>_xlfn.IFNA(_xlfn.IFNA(VLOOKUP(E379,'punti di fornitura'!E:K,4,0),VLOOKUP(E379,'punti di fornitura'!B:K,7,0)),"NON TROVATO")</f>
        <v>EE</v>
      </c>
      <c r="K379" s="9" t="str">
        <f>_xlfn.IFNA(_xlfn.IFNA(VLOOKUP(E379,'punti di fornitura'!E:K,1,0),VLOOKUP(E379,'punti di fornitura'!B:K,1,0)),"NON TROVATO")</f>
        <v>IT011E10009005</v>
      </c>
      <c r="L379" s="10" t="str">
        <f>_xlfn.IFNA(_xlfn.IFNA(VLOOKUP(E379,'punti di fornitura'!E:K,7,0),VLOOKUP(E379,'punti di fornitura'!B:K,10,0)),"NON TROVATO")</f>
        <v>CONDOMINIO VIA BACONE 47  MODENA</v>
      </c>
    </row>
    <row r="380" spans="1:12" x14ac:dyDescent="0.25">
      <c r="A380" s="8">
        <v>244</v>
      </c>
      <c r="B380" s="1" t="s">
        <v>5585</v>
      </c>
      <c r="C380" s="9" t="s">
        <v>7476</v>
      </c>
      <c r="D380" s="1">
        <v>94047850360</v>
      </c>
      <c r="E380" s="1" t="s">
        <v>5585</v>
      </c>
      <c r="F380" s="1" t="s">
        <v>7255</v>
      </c>
      <c r="G380" s="1" t="s">
        <v>7252</v>
      </c>
      <c r="H380" s="11" t="s">
        <v>4014</v>
      </c>
      <c r="I380" s="8">
        <f>_xlfn.IFNA(_xlfn.IFNA(VLOOKUP(E380,'punti di fornitura'!E:P,12,0),VLOOKUP(E380,'punti di fornitura'!B:P,15,0)),"NON TROVATO")</f>
        <v>94047850360</v>
      </c>
      <c r="J380" s="9" t="str">
        <f>_xlfn.IFNA(_xlfn.IFNA(VLOOKUP(E380,'punti di fornitura'!E:K,4,0),VLOOKUP(E380,'punti di fornitura'!B:K,7,0)),"NON TROVATO")</f>
        <v>EE</v>
      </c>
      <c r="K380" s="9" t="str">
        <f>_xlfn.IFNA(_xlfn.IFNA(VLOOKUP(E380,'punti di fornitura'!E:K,1,0),VLOOKUP(E380,'punti di fornitura'!B:K,1,0)),"NON TROVATO")</f>
        <v>IT011E10008998</v>
      </c>
      <c r="L380" s="10" t="str">
        <f>_xlfn.IFNA(_xlfn.IFNA(VLOOKUP(E380,'punti di fornitura'!E:K,7,0),VLOOKUP(E380,'punti di fornitura'!B:K,10,0)),"NON TROVATO")</f>
        <v>CONDOMINIO VIA BACONE 47  MODENA</v>
      </c>
    </row>
    <row r="381" spans="1:12" x14ac:dyDescent="0.25">
      <c r="A381" s="8">
        <v>244</v>
      </c>
      <c r="B381" s="1" t="s">
        <v>6334</v>
      </c>
      <c r="C381" s="9" t="s">
        <v>7476</v>
      </c>
      <c r="D381" s="1">
        <v>94047850360</v>
      </c>
      <c r="E381" s="1" t="s">
        <v>6334</v>
      </c>
      <c r="F381" s="1" t="s">
        <v>7255</v>
      </c>
      <c r="G381" s="1" t="s">
        <v>7252</v>
      </c>
      <c r="H381" s="11" t="s">
        <v>4014</v>
      </c>
      <c r="I381" s="8">
        <f>_xlfn.IFNA(_xlfn.IFNA(VLOOKUP(E381,'punti di fornitura'!E:P,12,0),VLOOKUP(E381,'punti di fornitura'!B:P,15,0)),"NON TROVATO")</f>
        <v>94047850360</v>
      </c>
      <c r="J381" s="9" t="str">
        <f>_xlfn.IFNA(_xlfn.IFNA(VLOOKUP(E381,'punti di fornitura'!E:K,4,0),VLOOKUP(E381,'punti di fornitura'!B:K,7,0)),"NON TROVATO")</f>
        <v>EE</v>
      </c>
      <c r="K381" s="9" t="str">
        <f>_xlfn.IFNA(_xlfn.IFNA(VLOOKUP(E381,'punti di fornitura'!E:K,1,0),VLOOKUP(E381,'punti di fornitura'!B:K,1,0)),"NON TROVATO")</f>
        <v>IT011E10009020</v>
      </c>
      <c r="L381" s="10" t="str">
        <f>_xlfn.IFNA(_xlfn.IFNA(VLOOKUP(E381,'punti di fornitura'!E:K,7,0),VLOOKUP(E381,'punti di fornitura'!B:K,10,0)),"NON TROVATO")</f>
        <v>CONDOMINIO VIA BACONE 47  MODENA</v>
      </c>
    </row>
    <row r="382" spans="1:12" x14ac:dyDescent="0.25">
      <c r="A382" s="8">
        <v>244</v>
      </c>
      <c r="B382" s="1" t="s">
        <v>4520</v>
      </c>
      <c r="C382" s="9" t="s">
        <v>7476</v>
      </c>
      <c r="D382" s="1">
        <v>94047850360</v>
      </c>
      <c r="E382" s="1" t="s">
        <v>4520</v>
      </c>
      <c r="F382" s="1" t="s">
        <v>7255</v>
      </c>
      <c r="G382" s="1" t="s">
        <v>7252</v>
      </c>
      <c r="H382" s="11" t="s">
        <v>4014</v>
      </c>
      <c r="I382" s="8">
        <f>_xlfn.IFNA(_xlfn.IFNA(VLOOKUP(E382,'punti di fornitura'!E:P,12,0),VLOOKUP(E382,'punti di fornitura'!B:P,15,0)),"NON TROVATO")</f>
        <v>94047850360</v>
      </c>
      <c r="J382" s="9" t="str">
        <f>_xlfn.IFNA(_xlfn.IFNA(VLOOKUP(E382,'punti di fornitura'!E:K,4,0),VLOOKUP(E382,'punti di fornitura'!B:K,7,0)),"NON TROVATO")</f>
        <v>EE</v>
      </c>
      <c r="K382" s="9" t="str">
        <f>_xlfn.IFNA(_xlfn.IFNA(VLOOKUP(E382,'punti di fornitura'!E:K,1,0),VLOOKUP(E382,'punti di fornitura'!B:K,1,0)),"NON TROVATO")</f>
        <v>IT011E10009012</v>
      </c>
      <c r="L382" s="10" t="str">
        <f>_xlfn.IFNA(_xlfn.IFNA(VLOOKUP(E382,'punti di fornitura'!E:K,7,0),VLOOKUP(E382,'punti di fornitura'!B:K,10,0)),"NON TROVATO")</f>
        <v>CONDOMINIO VIA BACONE 47  MODENA</v>
      </c>
    </row>
    <row r="383" spans="1:12" x14ac:dyDescent="0.25">
      <c r="A383" s="8">
        <v>245</v>
      </c>
      <c r="B383" s="1" t="s">
        <v>4778</v>
      </c>
      <c r="C383" s="9" t="s">
        <v>7297</v>
      </c>
      <c r="D383" s="1">
        <v>94080550364</v>
      </c>
      <c r="E383" s="1" t="s">
        <v>4778</v>
      </c>
      <c r="F383" s="1" t="s">
        <v>7255</v>
      </c>
      <c r="G383" s="1" t="s">
        <v>7252</v>
      </c>
      <c r="H383" s="11" t="s">
        <v>4014</v>
      </c>
      <c r="I383" s="8">
        <f>_xlfn.IFNA(_xlfn.IFNA(VLOOKUP(E383,'punti di fornitura'!E:P,12,0),VLOOKUP(E383,'punti di fornitura'!B:P,15,0)),"NON TROVATO")</f>
        <v>94080550364</v>
      </c>
      <c r="J383" s="9" t="str">
        <f>_xlfn.IFNA(_xlfn.IFNA(VLOOKUP(E383,'punti di fornitura'!E:K,4,0),VLOOKUP(E383,'punti di fornitura'!B:K,7,0)),"NON TROVATO")</f>
        <v>EE</v>
      </c>
      <c r="K383" s="9" t="str">
        <f>_xlfn.IFNA(_xlfn.IFNA(VLOOKUP(E383,'punti di fornitura'!E:K,1,0),VLOOKUP(E383,'punti di fornitura'!B:K,1,0)),"NON TROVATO")</f>
        <v>IT011E51002250</v>
      </c>
      <c r="L383" s="10" t="str">
        <f>_xlfn.IFNA(_xlfn.IFNA(VLOOKUP(E383,'punti di fornitura'!E:K,7,0),VLOOKUP(E383,'punti di fornitura'!B:K,10,0)),"NON TROVATO")</f>
        <v>CONDOMINIO BAROZZI</v>
      </c>
    </row>
    <row r="384" spans="1:12" x14ac:dyDescent="0.25">
      <c r="A384" s="8">
        <v>245</v>
      </c>
      <c r="B384" s="1" t="s">
        <v>5589</v>
      </c>
      <c r="C384" s="9" t="s">
        <v>7297</v>
      </c>
      <c r="D384" s="1">
        <v>94080550364</v>
      </c>
      <c r="E384" s="1" t="s">
        <v>5589</v>
      </c>
      <c r="F384" s="1" t="s">
        <v>7255</v>
      </c>
      <c r="G384" s="1" t="s">
        <v>7252</v>
      </c>
      <c r="H384" s="11" t="s">
        <v>4014</v>
      </c>
      <c r="I384" s="8">
        <f>_xlfn.IFNA(_xlfn.IFNA(VLOOKUP(E384,'punti di fornitura'!E:P,12,0),VLOOKUP(E384,'punti di fornitura'!B:P,15,0)),"NON TROVATO")</f>
        <v>94080550364</v>
      </c>
      <c r="J384" s="9" t="str">
        <f>_xlfn.IFNA(_xlfn.IFNA(VLOOKUP(E384,'punti di fornitura'!E:K,4,0),VLOOKUP(E384,'punti di fornitura'!B:K,7,0)),"NON TROVATO")</f>
        <v>EE</v>
      </c>
      <c r="K384" s="9" t="str">
        <f>_xlfn.IFNA(_xlfn.IFNA(VLOOKUP(E384,'punti di fornitura'!E:K,1,0),VLOOKUP(E384,'punti di fornitura'!B:K,1,0)),"NON TROVATO")</f>
        <v>IT011E10010561</v>
      </c>
      <c r="L384" s="10" t="str">
        <f>_xlfn.IFNA(_xlfn.IFNA(VLOOKUP(E384,'punti di fornitura'!E:K,7,0),VLOOKUP(E384,'punti di fornitura'!B:K,10,0)),"NON TROVATO")</f>
        <v>CONDOMINIO BAROZZI</v>
      </c>
    </row>
    <row r="385" spans="1:12" x14ac:dyDescent="0.25">
      <c r="A385" s="8">
        <v>245</v>
      </c>
      <c r="B385" s="1" t="s">
        <v>5755</v>
      </c>
      <c r="C385" s="9" t="s">
        <v>7297</v>
      </c>
      <c r="D385" s="1">
        <v>94080550364</v>
      </c>
      <c r="E385" s="1" t="s">
        <v>5755</v>
      </c>
      <c r="F385" s="1" t="s">
        <v>7255</v>
      </c>
      <c r="G385" s="1" t="s">
        <v>7252</v>
      </c>
      <c r="H385" s="11" t="s">
        <v>4014</v>
      </c>
      <c r="I385" s="8">
        <f>_xlfn.IFNA(_xlfn.IFNA(VLOOKUP(E385,'punti di fornitura'!E:P,12,0),VLOOKUP(E385,'punti di fornitura'!B:P,15,0)),"NON TROVATO")</f>
        <v>94080550364</v>
      </c>
      <c r="J385" s="9" t="str">
        <f>_xlfn.IFNA(_xlfn.IFNA(VLOOKUP(E385,'punti di fornitura'!E:K,4,0),VLOOKUP(E385,'punti di fornitura'!B:K,7,0)),"NON TROVATO")</f>
        <v>EE</v>
      </c>
      <c r="K385" s="9" t="str">
        <f>_xlfn.IFNA(_xlfn.IFNA(VLOOKUP(E385,'punti di fornitura'!E:K,1,0),VLOOKUP(E385,'punti di fornitura'!B:K,1,0)),"NON TROVATO")</f>
        <v>IT011E51002251</v>
      </c>
      <c r="L385" s="10" t="str">
        <f>_xlfn.IFNA(_xlfn.IFNA(VLOOKUP(E385,'punti di fornitura'!E:K,7,0),VLOOKUP(E385,'punti di fornitura'!B:K,10,0)),"NON TROVATO")</f>
        <v>CONDOMINIO BAROZZI</v>
      </c>
    </row>
    <row r="386" spans="1:12" x14ac:dyDescent="0.25">
      <c r="A386" s="8">
        <v>245</v>
      </c>
      <c r="B386" s="1">
        <v>3003918691</v>
      </c>
      <c r="C386" s="9" t="s">
        <v>7297</v>
      </c>
      <c r="D386" s="1">
        <v>94080550364</v>
      </c>
      <c r="E386" s="1">
        <v>3003918691</v>
      </c>
      <c r="F386" s="1" t="s">
        <v>7251</v>
      </c>
      <c r="G386" s="1" t="s">
        <v>7252</v>
      </c>
      <c r="H386" s="11" t="s">
        <v>1022</v>
      </c>
      <c r="I386" s="8">
        <f>_xlfn.IFNA(_xlfn.IFNA(VLOOKUP(E386,'punti di fornitura'!E:P,12,0),VLOOKUP(E386,'punti di fornitura'!B:P,15,0)),"NON TROVATO")</f>
        <v>94080550364</v>
      </c>
      <c r="J386" s="9" t="str">
        <f>_xlfn.IFNA(_xlfn.IFNA(VLOOKUP(E386,'punti di fornitura'!E:K,4,0),VLOOKUP(E386,'punti di fornitura'!B:K,7,0)),"NON TROVATO")</f>
        <v>ACQUA</v>
      </c>
      <c r="K386" s="9">
        <f>_xlfn.IFNA(_xlfn.IFNA(VLOOKUP(E386,'punti di fornitura'!E:K,1,0),VLOOKUP(E386,'punti di fornitura'!B:K,1,0)),"NON TROVATO")</f>
        <v>3003918691</v>
      </c>
      <c r="L386" s="10" t="str">
        <f>_xlfn.IFNA(_xlfn.IFNA(VLOOKUP(E386,'punti di fornitura'!E:K,7,0),VLOOKUP(E386,'punti di fornitura'!B:K,10,0)),"NON TROVATO")</f>
        <v>CONDOMINIO BAROZZI</v>
      </c>
    </row>
    <row r="387" spans="1:12" x14ac:dyDescent="0.25">
      <c r="A387" s="8">
        <v>252</v>
      </c>
      <c r="B387" s="1">
        <v>3011984234</v>
      </c>
      <c r="C387" s="9" t="s">
        <v>7396</v>
      </c>
      <c r="D387" s="1">
        <v>94037930362</v>
      </c>
      <c r="E387" s="1">
        <v>3011984234</v>
      </c>
      <c r="F387" s="1" t="s">
        <v>7272</v>
      </c>
      <c r="G387" s="1" t="s">
        <v>7252</v>
      </c>
      <c r="H387" s="11" t="s">
        <v>18</v>
      </c>
      <c r="I387" s="8" t="str">
        <f>_xlfn.IFNA(_xlfn.IFNA(VLOOKUP(E387,'punti di fornitura'!E:P,12,0),VLOOKUP(E387,'punti di fornitura'!B:P,15,0)),"NON TROVATO")</f>
        <v>NON TROVATO</v>
      </c>
      <c r="J387" s="9" t="str">
        <f>_xlfn.IFNA(_xlfn.IFNA(VLOOKUP(E387,'punti di fornitura'!E:K,4,0),VLOOKUP(E387,'punti di fornitura'!B:K,7,0)),"NON TROVATO")</f>
        <v>NON TROVATO</v>
      </c>
      <c r="K387" s="9" t="str">
        <f>_xlfn.IFNA(_xlfn.IFNA(VLOOKUP(E387,'punti di fornitura'!E:K,1,0),VLOOKUP(E387,'punti di fornitura'!B:K,1,0)),"NON TROVATO")</f>
        <v>NON TROVATO</v>
      </c>
      <c r="L387" s="10" t="str">
        <f>_xlfn.IFNA(_xlfn.IFNA(VLOOKUP(E387,'punti di fornitura'!E:K,7,0),VLOOKUP(E387,'punti di fornitura'!B:K,10,0)),"NON TROVATO")</f>
        <v>NON TROVATO</v>
      </c>
    </row>
    <row r="388" spans="1:12" x14ac:dyDescent="0.25">
      <c r="A388" s="8">
        <v>252</v>
      </c>
      <c r="B388" s="1">
        <v>3013370785</v>
      </c>
      <c r="C388" s="9" t="s">
        <v>7396</v>
      </c>
      <c r="D388" s="1">
        <v>94037930362</v>
      </c>
      <c r="E388" s="1">
        <v>3013370785</v>
      </c>
      <c r="F388" s="1" t="s">
        <v>7255</v>
      </c>
      <c r="G388" s="1" t="s">
        <v>7252</v>
      </c>
      <c r="H388" s="11" t="s">
        <v>4014</v>
      </c>
      <c r="I388" s="8">
        <f>_xlfn.IFNA(_xlfn.IFNA(VLOOKUP(E388,'punti di fornitura'!E:P,12,0),VLOOKUP(E388,'punti di fornitura'!B:P,15,0)),"NON TROVATO")</f>
        <v>94037930362</v>
      </c>
      <c r="J388" s="9" t="str">
        <f>_xlfn.IFNA(_xlfn.IFNA(VLOOKUP(E388,'punti di fornitura'!E:K,4,0),VLOOKUP(E388,'punti di fornitura'!B:K,7,0)),"NON TROVATO")</f>
        <v>EE</v>
      </c>
      <c r="K388" s="9">
        <f>_xlfn.IFNA(_xlfn.IFNA(VLOOKUP(E388,'punti di fornitura'!E:K,1,0),VLOOKUP(E388,'punti di fornitura'!B:K,1,0)),"NON TROVATO")</f>
        <v>3013370785</v>
      </c>
      <c r="L388" s="10" t="str">
        <f>_xlfn.IFNA(_xlfn.IFNA(VLOOKUP(E388,'punti di fornitura'!E:K,7,0),VLOOKUP(E388,'punti di fornitura'!B:K,10,0)),"NON TROVATO")</f>
        <v>CONDOMINIO GAETANO MOREALI 80</v>
      </c>
    </row>
    <row r="389" spans="1:12" x14ac:dyDescent="0.25">
      <c r="A389" s="8">
        <v>252</v>
      </c>
      <c r="B389" s="1">
        <v>3013566412</v>
      </c>
      <c r="C389" s="9" t="s">
        <v>7396</v>
      </c>
      <c r="D389" s="1">
        <v>94037930362</v>
      </c>
      <c r="E389" s="1">
        <v>3013566412</v>
      </c>
      <c r="F389" s="1" t="s">
        <v>7255</v>
      </c>
      <c r="G389" s="1" t="s">
        <v>7252</v>
      </c>
      <c r="H389" s="11" t="s">
        <v>4014</v>
      </c>
      <c r="I389" s="8">
        <f>_xlfn.IFNA(_xlfn.IFNA(VLOOKUP(E389,'punti di fornitura'!E:P,12,0),VLOOKUP(E389,'punti di fornitura'!B:P,15,0)),"NON TROVATO")</f>
        <v>94037930362</v>
      </c>
      <c r="J389" s="9" t="str">
        <f>_xlfn.IFNA(_xlfn.IFNA(VLOOKUP(E389,'punti di fornitura'!E:K,4,0),VLOOKUP(E389,'punti di fornitura'!B:K,7,0)),"NON TROVATO")</f>
        <v>EE</v>
      </c>
      <c r="K389" s="9">
        <f>_xlfn.IFNA(_xlfn.IFNA(VLOOKUP(E389,'punti di fornitura'!E:K,1,0),VLOOKUP(E389,'punti di fornitura'!B:K,1,0)),"NON TROVATO")</f>
        <v>3013566412</v>
      </c>
      <c r="L389" s="10" t="str">
        <f>_xlfn.IFNA(_xlfn.IFNA(VLOOKUP(E389,'punti di fornitura'!E:K,7,0),VLOOKUP(E389,'punti di fornitura'!B:K,10,0)),"NON TROVATO")</f>
        <v>CONDOMINIO GAETANO MOREALI 80</v>
      </c>
    </row>
    <row r="390" spans="1:12" x14ac:dyDescent="0.25">
      <c r="A390" s="8">
        <v>252</v>
      </c>
      <c r="B390" s="1">
        <v>3004071432</v>
      </c>
      <c r="C390" s="9" t="s">
        <v>7396</v>
      </c>
      <c r="D390" s="1">
        <v>94037930362</v>
      </c>
      <c r="E390" s="1">
        <v>3004071432</v>
      </c>
      <c r="F390" s="1" t="s">
        <v>7251</v>
      </c>
      <c r="G390" s="1" t="s">
        <v>7252</v>
      </c>
      <c r="H390" s="11" t="s">
        <v>1022</v>
      </c>
      <c r="I390" s="8">
        <f>_xlfn.IFNA(_xlfn.IFNA(VLOOKUP(E390,'punti di fornitura'!E:P,12,0),VLOOKUP(E390,'punti di fornitura'!B:P,15,0)),"NON TROVATO")</f>
        <v>94037930362</v>
      </c>
      <c r="J390" s="9" t="str">
        <f>_xlfn.IFNA(_xlfn.IFNA(VLOOKUP(E390,'punti di fornitura'!E:K,4,0),VLOOKUP(E390,'punti di fornitura'!B:K,7,0)),"NON TROVATO")</f>
        <v>ACQUA</v>
      </c>
      <c r="K390" s="9">
        <f>_xlfn.IFNA(_xlfn.IFNA(VLOOKUP(E390,'punti di fornitura'!E:K,1,0),VLOOKUP(E390,'punti di fornitura'!B:K,1,0)),"NON TROVATO")</f>
        <v>3004071432</v>
      </c>
      <c r="L390" s="10" t="str">
        <f>_xlfn.IFNA(_xlfn.IFNA(VLOOKUP(E390,'punti di fornitura'!E:K,7,0),VLOOKUP(E390,'punti di fornitura'!B:K,10,0)),"NON TROVATO")</f>
        <v>CONDOMINIO GAETANO MOREALI 80</v>
      </c>
    </row>
    <row r="391" spans="1:12" x14ac:dyDescent="0.25">
      <c r="A391" s="8">
        <v>252</v>
      </c>
      <c r="B391" s="1">
        <v>3013566407</v>
      </c>
      <c r="C391" s="9" t="s">
        <v>7396</v>
      </c>
      <c r="D391" s="1">
        <v>94037930362</v>
      </c>
      <c r="E391" s="1">
        <v>3013566407</v>
      </c>
      <c r="F391" s="1" t="s">
        <v>7255</v>
      </c>
      <c r="G391" s="1" t="s">
        <v>7252</v>
      </c>
      <c r="H391" s="11" t="s">
        <v>4014</v>
      </c>
      <c r="I391" s="8">
        <f>_xlfn.IFNA(_xlfn.IFNA(VLOOKUP(E391,'punti di fornitura'!E:P,12,0),VLOOKUP(E391,'punti di fornitura'!B:P,15,0)),"NON TROVATO")</f>
        <v>94037930362</v>
      </c>
      <c r="J391" s="9" t="str">
        <f>_xlfn.IFNA(_xlfn.IFNA(VLOOKUP(E391,'punti di fornitura'!E:K,4,0),VLOOKUP(E391,'punti di fornitura'!B:K,7,0)),"NON TROVATO")</f>
        <v>EE</v>
      </c>
      <c r="K391" s="9">
        <f>_xlfn.IFNA(_xlfn.IFNA(VLOOKUP(E391,'punti di fornitura'!E:K,1,0),VLOOKUP(E391,'punti di fornitura'!B:K,1,0)),"NON TROVATO")</f>
        <v>3013566407</v>
      </c>
      <c r="L391" s="10" t="str">
        <f>_xlfn.IFNA(_xlfn.IFNA(VLOOKUP(E391,'punti di fornitura'!E:K,7,0),VLOOKUP(E391,'punti di fornitura'!B:K,10,0)),"NON TROVATO")</f>
        <v>CONDOMINIO GAETANO MOREALI 80</v>
      </c>
    </row>
    <row r="392" spans="1:12" x14ac:dyDescent="0.25">
      <c r="A392" s="8">
        <v>267</v>
      </c>
      <c r="B392" s="1" t="s">
        <v>6569</v>
      </c>
      <c r="C392" s="9" t="s">
        <v>7417</v>
      </c>
      <c r="D392" s="1">
        <v>94039740363</v>
      </c>
      <c r="E392" s="1" t="s">
        <v>6569</v>
      </c>
      <c r="F392" s="1" t="s">
        <v>7255</v>
      </c>
      <c r="G392" s="1" t="s">
        <v>7252</v>
      </c>
      <c r="H392" s="11" t="s">
        <v>4014</v>
      </c>
      <c r="I392" s="8">
        <f>_xlfn.IFNA(_xlfn.IFNA(VLOOKUP(E392,'punti di fornitura'!E:P,12,0),VLOOKUP(E392,'punti di fornitura'!B:P,15,0)),"NON TROVATO")</f>
        <v>94039740363</v>
      </c>
      <c r="J392" s="9" t="str">
        <f>_xlfn.IFNA(_xlfn.IFNA(VLOOKUP(E392,'punti di fornitura'!E:K,4,0),VLOOKUP(E392,'punti di fornitura'!B:K,7,0)),"NON TROVATO")</f>
        <v>EE</v>
      </c>
      <c r="K392" s="9" t="str">
        <f>_xlfn.IFNA(_xlfn.IFNA(VLOOKUP(E392,'punti di fornitura'!E:K,1,0),VLOOKUP(E392,'punti di fornitura'!B:K,1,0)),"NON TROVATO")</f>
        <v>IT011E10039086</v>
      </c>
      <c r="L392" s="10" t="str">
        <f>_xlfn.IFNA(_xlfn.IFNA(VLOOKUP(E392,'punti di fornitura'!E:K,7,0),VLOOKUP(E392,'punti di fornitura'!B:K,10,0)),"NON TROVATO")</f>
        <v>CONDOMINIO PIAVE 91</v>
      </c>
    </row>
    <row r="393" spans="1:12" x14ac:dyDescent="0.25">
      <c r="A393" s="8">
        <v>267</v>
      </c>
      <c r="B393" s="1">
        <v>3004287340</v>
      </c>
      <c r="C393" s="9" t="s">
        <v>7417</v>
      </c>
      <c r="D393" s="1">
        <v>94039740363</v>
      </c>
      <c r="E393" s="1">
        <v>3004287340</v>
      </c>
      <c r="F393" s="1" t="s">
        <v>7251</v>
      </c>
      <c r="G393" s="1" t="s">
        <v>7252</v>
      </c>
      <c r="H393" s="11" t="s">
        <v>1022</v>
      </c>
      <c r="I393" s="8">
        <f>_xlfn.IFNA(_xlfn.IFNA(VLOOKUP(E393,'punti di fornitura'!E:P,12,0),VLOOKUP(E393,'punti di fornitura'!B:P,15,0)),"NON TROVATO")</f>
        <v>94039740363</v>
      </c>
      <c r="J393" s="9" t="str">
        <f>_xlfn.IFNA(_xlfn.IFNA(VLOOKUP(E393,'punti di fornitura'!E:K,4,0),VLOOKUP(E393,'punti di fornitura'!B:K,7,0)),"NON TROVATO")</f>
        <v>ACQUA</v>
      </c>
      <c r="K393" s="9">
        <f>_xlfn.IFNA(_xlfn.IFNA(VLOOKUP(E393,'punti di fornitura'!E:K,1,0),VLOOKUP(E393,'punti di fornitura'!B:K,1,0)),"NON TROVATO")</f>
        <v>3004287340</v>
      </c>
      <c r="L393" s="10" t="str">
        <f>_xlfn.IFNA(_xlfn.IFNA(VLOOKUP(E393,'punti di fornitura'!E:K,7,0),VLOOKUP(E393,'punti di fornitura'!B:K,10,0)),"NON TROVATO")</f>
        <v>CONDOMINIO PIAVE 91</v>
      </c>
    </row>
    <row r="394" spans="1:12" x14ac:dyDescent="0.25">
      <c r="A394" s="8">
        <v>278</v>
      </c>
      <c r="B394" s="1" t="s">
        <v>5203</v>
      </c>
      <c r="C394" s="9" t="s">
        <v>7468</v>
      </c>
      <c r="D394" s="1">
        <v>94083460363</v>
      </c>
      <c r="E394" s="1" t="s">
        <v>5203</v>
      </c>
      <c r="F394" s="1" t="s">
        <v>7255</v>
      </c>
      <c r="G394" s="1" t="s">
        <v>7252</v>
      </c>
      <c r="H394" s="11" t="s">
        <v>4014</v>
      </c>
      <c r="I394" s="8">
        <f>_xlfn.IFNA(_xlfn.IFNA(VLOOKUP(E394,'punti di fornitura'!E:P,12,0),VLOOKUP(E394,'punti di fornitura'!B:P,15,0)),"NON TROVATO")</f>
        <v>94083460363</v>
      </c>
      <c r="J394" s="9" t="str">
        <f>_xlfn.IFNA(_xlfn.IFNA(VLOOKUP(E394,'punti di fornitura'!E:K,4,0),VLOOKUP(E394,'punti di fornitura'!B:K,7,0)),"NON TROVATO")</f>
        <v>EE</v>
      </c>
      <c r="K394" s="9" t="str">
        <f>_xlfn.IFNA(_xlfn.IFNA(VLOOKUP(E394,'punti di fornitura'!E:K,1,0),VLOOKUP(E394,'punti di fornitura'!B:K,1,0)),"NON TROVATO")</f>
        <v>IT011E10106839</v>
      </c>
      <c r="L394" s="10" t="str">
        <f>_xlfn.IFNA(_xlfn.IFNA(VLOOKUP(E394,'punti di fornitura'!E:K,7,0),VLOOKUP(E394,'punti di fornitura'!B:K,10,0)),"NON TROVATO")</f>
        <v>CONDOMINIO STRADA VIGNOLESE 892</v>
      </c>
    </row>
    <row r="395" spans="1:12" x14ac:dyDescent="0.25">
      <c r="A395" s="8">
        <v>278</v>
      </c>
      <c r="B395" s="1">
        <v>3004086521</v>
      </c>
      <c r="C395" s="9" t="s">
        <v>7468</v>
      </c>
      <c r="D395" s="1">
        <v>94083460363</v>
      </c>
      <c r="E395" s="1">
        <v>3004086521</v>
      </c>
      <c r="F395" s="1" t="s">
        <v>7251</v>
      </c>
      <c r="G395" s="1" t="s">
        <v>7252</v>
      </c>
      <c r="H395" s="11" t="s">
        <v>1022</v>
      </c>
      <c r="I395" s="8">
        <f>_xlfn.IFNA(_xlfn.IFNA(VLOOKUP(E395,'punti di fornitura'!E:P,12,0),VLOOKUP(E395,'punti di fornitura'!B:P,15,0)),"NON TROVATO")</f>
        <v>94083460363</v>
      </c>
      <c r="J395" s="9" t="str">
        <f>_xlfn.IFNA(_xlfn.IFNA(VLOOKUP(E395,'punti di fornitura'!E:K,4,0),VLOOKUP(E395,'punti di fornitura'!B:K,7,0)),"NON TROVATO")</f>
        <v>ACQUA</v>
      </c>
      <c r="K395" s="9">
        <f>_xlfn.IFNA(_xlfn.IFNA(VLOOKUP(E395,'punti di fornitura'!E:K,1,0),VLOOKUP(E395,'punti di fornitura'!B:K,1,0)),"NON TROVATO")</f>
        <v>3004086521</v>
      </c>
      <c r="L395" s="10" t="str">
        <f>_xlfn.IFNA(_xlfn.IFNA(VLOOKUP(E395,'punti di fornitura'!E:K,7,0),VLOOKUP(E395,'punti di fornitura'!B:K,10,0)),"NON TROVATO")</f>
        <v>CONDOMINIO STRADA VIGNOLESE 892</v>
      </c>
    </row>
    <row r="396" spans="1:12" x14ac:dyDescent="0.25">
      <c r="A396" s="8">
        <v>279</v>
      </c>
      <c r="B396" s="1">
        <v>3081000953303</v>
      </c>
      <c r="C396" s="9" t="s">
        <v>7398</v>
      </c>
      <c r="D396" s="1">
        <v>94027490369</v>
      </c>
      <c r="E396" s="1">
        <v>3081000953303</v>
      </c>
      <c r="F396" s="1" t="s">
        <v>7272</v>
      </c>
      <c r="G396" s="1" t="s">
        <v>7252</v>
      </c>
      <c r="H396" s="11" t="s">
        <v>18</v>
      </c>
      <c r="I396" s="8">
        <f>_xlfn.IFNA(_xlfn.IFNA(VLOOKUP(E396,'punti di fornitura'!E:P,12,0),VLOOKUP(E396,'punti di fornitura'!B:P,15,0)),"NON TROVATO")</f>
        <v>94027490369</v>
      </c>
      <c r="J396" s="9" t="str">
        <f>_xlfn.IFNA(_xlfn.IFNA(VLOOKUP(E396,'punti di fornitura'!E:K,4,0),VLOOKUP(E396,'punti di fornitura'!B:K,7,0)),"NON TROVATO")</f>
        <v>GAS</v>
      </c>
      <c r="K396" s="9">
        <f>_xlfn.IFNA(_xlfn.IFNA(VLOOKUP(E396,'punti di fornitura'!E:K,1,0),VLOOKUP(E396,'punti di fornitura'!B:K,1,0)),"NON TROVATO")</f>
        <v>3081000953303</v>
      </c>
      <c r="L396" s="10" t="str">
        <f>_xlfn.IFNA(_xlfn.IFNA(VLOOKUP(E396,'punti di fornitura'!E:K,7,0),VLOOKUP(E396,'punti di fornitura'!B:K,10,0)),"NON TROVATO")</f>
        <v>CONDOMINIO MUZZIOLI</v>
      </c>
    </row>
    <row r="397" spans="1:12" x14ac:dyDescent="0.25">
      <c r="A397" s="8">
        <v>279</v>
      </c>
      <c r="B397" s="1" t="s">
        <v>4066</v>
      </c>
      <c r="C397" s="9" t="s">
        <v>7398</v>
      </c>
      <c r="D397" s="1">
        <v>94027490369</v>
      </c>
      <c r="E397" s="1" t="s">
        <v>4066</v>
      </c>
      <c r="F397" s="1" t="s">
        <v>7255</v>
      </c>
      <c r="G397" s="1" t="s">
        <v>7252</v>
      </c>
      <c r="H397" s="11" t="s">
        <v>4014</v>
      </c>
      <c r="I397" s="8">
        <f>_xlfn.IFNA(_xlfn.IFNA(VLOOKUP(E397,'punti di fornitura'!E:P,12,0),VLOOKUP(E397,'punti di fornitura'!B:P,15,0)),"NON TROVATO")</f>
        <v>94027490369</v>
      </c>
      <c r="J397" s="9" t="str">
        <f>_xlfn.IFNA(_xlfn.IFNA(VLOOKUP(E397,'punti di fornitura'!E:K,4,0),VLOOKUP(E397,'punti di fornitura'!B:K,7,0)),"NON TROVATO")</f>
        <v>EE</v>
      </c>
      <c r="K397" s="9" t="str">
        <f>_xlfn.IFNA(_xlfn.IFNA(VLOOKUP(E397,'punti di fornitura'!E:K,1,0),VLOOKUP(E397,'punti di fornitura'!B:K,1,0)),"NON TROVATO")</f>
        <v>IT011E10055458</v>
      </c>
      <c r="L397" s="10" t="str">
        <f>_xlfn.IFNA(_xlfn.IFNA(VLOOKUP(E397,'punti di fornitura'!E:K,7,0),VLOOKUP(E397,'punti di fornitura'!B:K,10,0)),"NON TROVATO")</f>
        <v>CONDOMINIO MUZZIOLI</v>
      </c>
    </row>
    <row r="398" spans="1:12" x14ac:dyDescent="0.25">
      <c r="A398" s="8">
        <v>279</v>
      </c>
      <c r="B398" s="1" t="s">
        <v>6270</v>
      </c>
      <c r="C398" s="9" t="s">
        <v>7398</v>
      </c>
      <c r="D398" s="1">
        <v>94027490369</v>
      </c>
      <c r="E398" s="1" t="s">
        <v>6270</v>
      </c>
      <c r="F398" s="1" t="s">
        <v>7255</v>
      </c>
      <c r="G398" s="1" t="s">
        <v>7252</v>
      </c>
      <c r="H398" s="11" t="s">
        <v>4014</v>
      </c>
      <c r="I398" s="8">
        <f>_xlfn.IFNA(_xlfn.IFNA(VLOOKUP(E398,'punti di fornitura'!E:P,12,0),VLOOKUP(E398,'punti di fornitura'!B:P,15,0)),"NON TROVATO")</f>
        <v>94027490369</v>
      </c>
      <c r="J398" s="9" t="str">
        <f>_xlfn.IFNA(_xlfn.IFNA(VLOOKUP(E398,'punti di fornitura'!E:K,4,0),VLOOKUP(E398,'punti di fornitura'!B:K,7,0)),"NON TROVATO")</f>
        <v>EE</v>
      </c>
      <c r="K398" s="9" t="str">
        <f>_xlfn.IFNA(_xlfn.IFNA(VLOOKUP(E398,'punti di fornitura'!E:K,1,0),VLOOKUP(E398,'punti di fornitura'!B:K,1,0)),"NON TROVATO")</f>
        <v>IT011E10055459</v>
      </c>
      <c r="L398" s="10" t="str">
        <f>_xlfn.IFNA(_xlfn.IFNA(VLOOKUP(E398,'punti di fornitura'!E:K,7,0),VLOOKUP(E398,'punti di fornitura'!B:K,10,0)),"NON TROVATO")</f>
        <v>CONDOMINIO MUZZIOLI</v>
      </c>
    </row>
    <row r="399" spans="1:12" x14ac:dyDescent="0.25">
      <c r="A399" s="8">
        <v>279</v>
      </c>
      <c r="B399" s="1" t="s">
        <v>5810</v>
      </c>
      <c r="C399" s="9" t="s">
        <v>7398</v>
      </c>
      <c r="D399" s="1">
        <v>94027490369</v>
      </c>
      <c r="E399" s="1" t="s">
        <v>5810</v>
      </c>
      <c r="F399" s="1" t="s">
        <v>7255</v>
      </c>
      <c r="G399" s="1" t="s">
        <v>7252</v>
      </c>
      <c r="H399" s="11" t="s">
        <v>4014</v>
      </c>
      <c r="I399" s="8">
        <f>_xlfn.IFNA(_xlfn.IFNA(VLOOKUP(E399,'punti di fornitura'!E:P,12,0),VLOOKUP(E399,'punti di fornitura'!B:P,15,0)),"NON TROVATO")</f>
        <v>94027490369</v>
      </c>
      <c r="J399" s="9" t="str">
        <f>_xlfn.IFNA(_xlfn.IFNA(VLOOKUP(E399,'punti di fornitura'!E:K,4,0),VLOOKUP(E399,'punti di fornitura'!B:K,7,0)),"NON TROVATO")</f>
        <v>EE</v>
      </c>
      <c r="K399" s="9" t="str">
        <f>_xlfn.IFNA(_xlfn.IFNA(VLOOKUP(E399,'punti di fornitura'!E:K,1,0),VLOOKUP(E399,'punti di fornitura'!B:K,1,0)),"NON TROVATO")</f>
        <v>IT011E10048572</v>
      </c>
      <c r="L399" s="10" t="str">
        <f>_xlfn.IFNA(_xlfn.IFNA(VLOOKUP(E399,'punti di fornitura'!E:K,7,0),VLOOKUP(E399,'punti di fornitura'!B:K,10,0)),"NON TROVATO")</f>
        <v>CONDOMINIO MUZZIOLI</v>
      </c>
    </row>
    <row r="400" spans="1:12" x14ac:dyDescent="0.25">
      <c r="A400" s="8">
        <v>279</v>
      </c>
      <c r="B400" s="1">
        <v>3004004410</v>
      </c>
      <c r="C400" s="9" t="s">
        <v>7398</v>
      </c>
      <c r="D400" s="1">
        <v>94027490369</v>
      </c>
      <c r="E400" s="1">
        <v>3004004410</v>
      </c>
      <c r="F400" s="1" t="s">
        <v>7251</v>
      </c>
      <c r="G400" s="1" t="s">
        <v>7252</v>
      </c>
      <c r="H400" s="11" t="s">
        <v>1022</v>
      </c>
      <c r="I400" s="8">
        <f>_xlfn.IFNA(_xlfn.IFNA(VLOOKUP(E400,'punti di fornitura'!E:P,12,0),VLOOKUP(E400,'punti di fornitura'!B:P,15,0)),"NON TROVATO")</f>
        <v>94027490369</v>
      </c>
      <c r="J400" s="9" t="str">
        <f>_xlfn.IFNA(_xlfn.IFNA(VLOOKUP(E400,'punti di fornitura'!E:K,4,0),VLOOKUP(E400,'punti di fornitura'!B:K,7,0)),"NON TROVATO")</f>
        <v>ACQUA</v>
      </c>
      <c r="K400" s="9">
        <f>_xlfn.IFNA(_xlfn.IFNA(VLOOKUP(E400,'punti di fornitura'!E:K,1,0),VLOOKUP(E400,'punti di fornitura'!B:K,1,0)),"NON TROVATO")</f>
        <v>3004004410</v>
      </c>
      <c r="L400" s="10" t="str">
        <f>_xlfn.IFNA(_xlfn.IFNA(VLOOKUP(E400,'punti di fornitura'!E:K,7,0),VLOOKUP(E400,'punti di fornitura'!B:K,10,0)),"NON TROVATO")</f>
        <v>CONDOMINIO MUZZIOLI</v>
      </c>
    </row>
    <row r="401" spans="1:12" x14ac:dyDescent="0.25">
      <c r="A401" s="8">
        <v>280</v>
      </c>
      <c r="B401" s="1" t="s">
        <v>5645</v>
      </c>
      <c r="C401" s="9" t="s">
        <v>7484</v>
      </c>
      <c r="D401" s="1">
        <v>94056280368</v>
      </c>
      <c r="E401" s="1" t="s">
        <v>5645</v>
      </c>
      <c r="F401" s="1" t="s">
        <v>7255</v>
      </c>
      <c r="G401" s="1" t="s">
        <v>7252</v>
      </c>
      <c r="H401" s="11" t="s">
        <v>4014</v>
      </c>
      <c r="I401" s="8">
        <f>_xlfn.IFNA(_xlfn.IFNA(VLOOKUP(E401,'punti di fornitura'!E:P,12,0),VLOOKUP(E401,'punti di fornitura'!B:P,15,0)),"NON TROVATO")</f>
        <v>94056280368</v>
      </c>
      <c r="J401" s="9" t="str">
        <f>_xlfn.IFNA(_xlfn.IFNA(VLOOKUP(E401,'punti di fornitura'!E:K,4,0),VLOOKUP(E401,'punti di fornitura'!B:K,7,0)),"NON TROVATO")</f>
        <v>EE</v>
      </c>
      <c r="K401" s="9" t="str">
        <f>_xlfn.IFNA(_xlfn.IFNA(VLOOKUP(E401,'punti di fornitura'!E:K,1,0),VLOOKUP(E401,'punti di fornitura'!B:K,1,0)),"NON TROVATO")</f>
        <v>IT011E10116238</v>
      </c>
      <c r="L401" s="10" t="str">
        <f>_xlfn.IFNA(_xlfn.IFNA(VLOOKUP(E401,'punti di fornitura'!E:K,7,0),VLOOKUP(E401,'punti di fornitura'!B:K,10,0)),"NON TROVATO")</f>
        <v>CONDOMINIO PARCO FERRARI</v>
      </c>
    </row>
    <row r="402" spans="1:12" x14ac:dyDescent="0.25">
      <c r="A402" s="8">
        <v>280</v>
      </c>
      <c r="B402" s="1" t="s">
        <v>4954</v>
      </c>
      <c r="C402" s="9" t="s">
        <v>7484</v>
      </c>
      <c r="D402" s="1">
        <v>94056280368</v>
      </c>
      <c r="E402" s="1" t="s">
        <v>4954</v>
      </c>
      <c r="F402" s="1" t="s">
        <v>7255</v>
      </c>
      <c r="G402" s="1" t="s">
        <v>7252</v>
      </c>
      <c r="H402" s="11" t="s">
        <v>4014</v>
      </c>
      <c r="I402" s="8">
        <f>_xlfn.IFNA(_xlfn.IFNA(VLOOKUP(E402,'punti di fornitura'!E:P,12,0),VLOOKUP(E402,'punti di fornitura'!B:P,15,0)),"NON TROVATO")</f>
        <v>94056280368</v>
      </c>
      <c r="J402" s="9" t="str">
        <f>_xlfn.IFNA(_xlfn.IFNA(VLOOKUP(E402,'punti di fornitura'!E:K,4,0),VLOOKUP(E402,'punti di fornitura'!B:K,7,0)),"NON TROVATO")</f>
        <v>EE</v>
      </c>
      <c r="K402" s="9" t="str">
        <f>_xlfn.IFNA(_xlfn.IFNA(VLOOKUP(E402,'punti di fornitura'!E:K,1,0),VLOOKUP(E402,'punti di fornitura'!B:K,1,0)),"NON TROVATO")</f>
        <v>IT011E10116247</v>
      </c>
      <c r="L402" s="10" t="str">
        <f>_xlfn.IFNA(_xlfn.IFNA(VLOOKUP(E402,'punti di fornitura'!E:K,7,0),VLOOKUP(E402,'punti di fornitura'!B:K,10,0)),"NON TROVATO")</f>
        <v>CONDOMINIO PARCO FERRARI</v>
      </c>
    </row>
    <row r="403" spans="1:12" x14ac:dyDescent="0.25">
      <c r="A403" s="8">
        <v>280</v>
      </c>
      <c r="B403" s="1" t="s">
        <v>5394</v>
      </c>
      <c r="C403" s="9" t="s">
        <v>7484</v>
      </c>
      <c r="D403" s="1">
        <v>94056280368</v>
      </c>
      <c r="E403" s="1" t="s">
        <v>5394</v>
      </c>
      <c r="F403" s="1" t="s">
        <v>7255</v>
      </c>
      <c r="G403" s="1" t="s">
        <v>7252</v>
      </c>
      <c r="H403" s="11" t="s">
        <v>4014</v>
      </c>
      <c r="I403" s="8">
        <f>_xlfn.IFNA(_xlfn.IFNA(VLOOKUP(E403,'punti di fornitura'!E:P,12,0),VLOOKUP(E403,'punti di fornitura'!B:P,15,0)),"NON TROVATO")</f>
        <v>94056280368</v>
      </c>
      <c r="J403" s="9" t="str">
        <f>_xlfn.IFNA(_xlfn.IFNA(VLOOKUP(E403,'punti di fornitura'!E:K,4,0),VLOOKUP(E403,'punti di fornitura'!B:K,7,0)),"NON TROVATO")</f>
        <v>EE</v>
      </c>
      <c r="K403" s="9" t="str">
        <f>_xlfn.IFNA(_xlfn.IFNA(VLOOKUP(E403,'punti di fornitura'!E:K,1,0),VLOOKUP(E403,'punti di fornitura'!B:K,1,0)),"NON TROVATO")</f>
        <v>IT011E10116256</v>
      </c>
      <c r="L403" s="10" t="str">
        <f>_xlfn.IFNA(_xlfn.IFNA(VLOOKUP(E403,'punti di fornitura'!E:K,7,0),VLOOKUP(E403,'punti di fornitura'!B:K,10,0)),"NON TROVATO")</f>
        <v>CONDOMINIO PARCO FERRARI</v>
      </c>
    </row>
    <row r="404" spans="1:12" x14ac:dyDescent="0.25">
      <c r="A404" s="8">
        <v>280</v>
      </c>
      <c r="B404" s="1" t="s">
        <v>6256</v>
      </c>
      <c r="C404" s="9" t="s">
        <v>7484</v>
      </c>
      <c r="D404" s="1">
        <v>94056280368</v>
      </c>
      <c r="E404" s="1" t="s">
        <v>6256</v>
      </c>
      <c r="F404" s="1" t="s">
        <v>7255</v>
      </c>
      <c r="G404" s="1" t="s">
        <v>7252</v>
      </c>
      <c r="H404" s="11" t="s">
        <v>4014</v>
      </c>
      <c r="I404" s="8">
        <f>_xlfn.IFNA(_xlfn.IFNA(VLOOKUP(E404,'punti di fornitura'!E:P,12,0),VLOOKUP(E404,'punti di fornitura'!B:P,15,0)),"NON TROVATO")</f>
        <v>94056280368</v>
      </c>
      <c r="J404" s="9" t="str">
        <f>_xlfn.IFNA(_xlfn.IFNA(VLOOKUP(E404,'punti di fornitura'!E:K,4,0),VLOOKUP(E404,'punti di fornitura'!B:K,7,0)),"NON TROVATO")</f>
        <v>EE</v>
      </c>
      <c r="K404" s="9" t="str">
        <f>_xlfn.IFNA(_xlfn.IFNA(VLOOKUP(E404,'punti di fornitura'!E:K,1,0),VLOOKUP(E404,'punti di fornitura'!B:K,1,0)),"NON TROVATO")</f>
        <v>IT011E10116229</v>
      </c>
      <c r="L404" s="10" t="str">
        <f>_xlfn.IFNA(_xlfn.IFNA(VLOOKUP(E404,'punti di fornitura'!E:K,7,0),VLOOKUP(E404,'punti di fornitura'!B:K,10,0)),"NON TROVATO")</f>
        <v>CONDOMINIO PARCO FERRARI</v>
      </c>
    </row>
    <row r="405" spans="1:12" x14ac:dyDescent="0.25">
      <c r="A405" s="8">
        <v>280</v>
      </c>
      <c r="B405" s="1">
        <v>3003999465</v>
      </c>
      <c r="C405" s="9" t="s">
        <v>7484</v>
      </c>
      <c r="D405" s="1">
        <v>94056280368</v>
      </c>
      <c r="E405" s="1">
        <v>3003999465</v>
      </c>
      <c r="F405" s="1" t="s">
        <v>7251</v>
      </c>
      <c r="G405" s="1" t="s">
        <v>7252</v>
      </c>
      <c r="H405" s="11" t="s">
        <v>1022</v>
      </c>
      <c r="I405" s="8">
        <f>_xlfn.IFNA(_xlfn.IFNA(VLOOKUP(E405,'punti di fornitura'!E:P,12,0),VLOOKUP(E405,'punti di fornitura'!B:P,15,0)),"NON TROVATO")</f>
        <v>94056280368</v>
      </c>
      <c r="J405" s="9" t="str">
        <f>_xlfn.IFNA(_xlfn.IFNA(VLOOKUP(E405,'punti di fornitura'!E:K,4,0),VLOOKUP(E405,'punti di fornitura'!B:K,7,0)),"NON TROVATO")</f>
        <v>ACQUA</v>
      </c>
      <c r="K405" s="9">
        <f>_xlfn.IFNA(_xlfn.IFNA(VLOOKUP(E405,'punti di fornitura'!E:K,1,0),VLOOKUP(E405,'punti di fornitura'!B:K,1,0)),"NON TROVATO")</f>
        <v>3003999465</v>
      </c>
      <c r="L405" s="10" t="str">
        <f>_xlfn.IFNA(_xlfn.IFNA(VLOOKUP(E405,'punti di fornitura'!E:K,7,0),VLOOKUP(E405,'punti di fornitura'!B:K,10,0)),"NON TROVATO")</f>
        <v>CONDOMINIO PARCO FERRARI</v>
      </c>
    </row>
    <row r="406" spans="1:12" x14ac:dyDescent="0.25">
      <c r="A406" s="8">
        <v>280</v>
      </c>
      <c r="B406" s="1">
        <v>3003999466</v>
      </c>
      <c r="C406" s="9" t="s">
        <v>7484</v>
      </c>
      <c r="D406" s="1">
        <v>94056280368</v>
      </c>
      <c r="E406" s="1">
        <v>3003999466</v>
      </c>
      <c r="F406" s="1" t="s">
        <v>7251</v>
      </c>
      <c r="G406" s="1" t="s">
        <v>7252</v>
      </c>
      <c r="H406" s="11" t="s">
        <v>1022</v>
      </c>
      <c r="I406" s="8">
        <f>_xlfn.IFNA(_xlfn.IFNA(VLOOKUP(E406,'punti di fornitura'!E:P,12,0),VLOOKUP(E406,'punti di fornitura'!B:P,15,0)),"NON TROVATO")</f>
        <v>94056280368</v>
      </c>
      <c r="J406" s="9" t="str">
        <f>_xlfn.IFNA(_xlfn.IFNA(VLOOKUP(E406,'punti di fornitura'!E:K,4,0),VLOOKUP(E406,'punti di fornitura'!B:K,7,0)),"NON TROVATO")</f>
        <v>ACQUA</v>
      </c>
      <c r="K406" s="9">
        <f>_xlfn.IFNA(_xlfn.IFNA(VLOOKUP(E406,'punti di fornitura'!E:K,1,0),VLOOKUP(E406,'punti di fornitura'!B:K,1,0)),"NON TROVATO")</f>
        <v>3003999466</v>
      </c>
      <c r="L406" s="10" t="str">
        <f>_xlfn.IFNA(_xlfn.IFNA(VLOOKUP(E406,'punti di fornitura'!E:K,7,0),VLOOKUP(E406,'punti di fornitura'!B:K,10,0)),"NON TROVATO")</f>
        <v>CONDOMINIO PARCO FERRARI</v>
      </c>
    </row>
    <row r="407" spans="1:12" x14ac:dyDescent="0.25">
      <c r="A407" s="8">
        <v>280</v>
      </c>
      <c r="B407" s="1">
        <v>3003999368</v>
      </c>
      <c r="C407" s="9" t="s">
        <v>7484</v>
      </c>
      <c r="D407" s="1">
        <v>94056280368</v>
      </c>
      <c r="E407" s="1">
        <v>3003999368</v>
      </c>
      <c r="F407" s="1" t="s">
        <v>7251</v>
      </c>
      <c r="G407" s="1" t="s">
        <v>7252</v>
      </c>
      <c r="H407" s="11" t="s">
        <v>1022</v>
      </c>
      <c r="I407" s="8">
        <f>_xlfn.IFNA(_xlfn.IFNA(VLOOKUP(E407,'punti di fornitura'!E:P,12,0),VLOOKUP(E407,'punti di fornitura'!B:P,15,0)),"NON TROVATO")</f>
        <v>94056280368</v>
      </c>
      <c r="J407" s="9" t="str">
        <f>_xlfn.IFNA(_xlfn.IFNA(VLOOKUP(E407,'punti di fornitura'!E:K,4,0),VLOOKUP(E407,'punti di fornitura'!B:K,7,0)),"NON TROVATO")</f>
        <v>ACQUA</v>
      </c>
      <c r="K407" s="9">
        <f>_xlfn.IFNA(_xlfn.IFNA(VLOOKUP(E407,'punti di fornitura'!E:K,1,0),VLOOKUP(E407,'punti di fornitura'!B:K,1,0)),"NON TROVATO")</f>
        <v>3003999368</v>
      </c>
      <c r="L407" s="10" t="str">
        <f>_xlfn.IFNA(_xlfn.IFNA(VLOOKUP(E407,'punti di fornitura'!E:K,7,0),VLOOKUP(E407,'punti di fornitura'!B:K,10,0)),"NON TROVATO")</f>
        <v>CONDOMINIO PARCO FERRARI</v>
      </c>
    </row>
    <row r="408" spans="1:12" x14ac:dyDescent="0.25">
      <c r="A408" s="8">
        <v>280</v>
      </c>
      <c r="B408" s="1">
        <v>3003999370</v>
      </c>
      <c r="C408" s="9" t="s">
        <v>7484</v>
      </c>
      <c r="D408" s="1">
        <v>94056280368</v>
      </c>
      <c r="E408" s="1">
        <v>3003999370</v>
      </c>
      <c r="F408" s="1" t="s">
        <v>7251</v>
      </c>
      <c r="G408" s="1" t="s">
        <v>7252</v>
      </c>
      <c r="H408" s="11" t="s">
        <v>1022</v>
      </c>
      <c r="I408" s="8">
        <f>_xlfn.IFNA(_xlfn.IFNA(VLOOKUP(E408,'punti di fornitura'!E:P,12,0),VLOOKUP(E408,'punti di fornitura'!B:P,15,0)),"NON TROVATO")</f>
        <v>94056280368</v>
      </c>
      <c r="J408" s="9" t="str">
        <f>_xlfn.IFNA(_xlfn.IFNA(VLOOKUP(E408,'punti di fornitura'!E:K,4,0),VLOOKUP(E408,'punti di fornitura'!B:K,7,0)),"NON TROVATO")</f>
        <v>ACQUA</v>
      </c>
      <c r="K408" s="9">
        <f>_xlfn.IFNA(_xlfn.IFNA(VLOOKUP(E408,'punti di fornitura'!E:K,1,0),VLOOKUP(E408,'punti di fornitura'!B:K,1,0)),"NON TROVATO")</f>
        <v>3003999370</v>
      </c>
      <c r="L408" s="10" t="str">
        <f>_xlfn.IFNA(_xlfn.IFNA(VLOOKUP(E408,'punti di fornitura'!E:K,7,0),VLOOKUP(E408,'punti di fornitura'!B:K,10,0)),"NON TROVATO")</f>
        <v>CONDOMINIO PARCO FERRARI</v>
      </c>
    </row>
    <row r="409" spans="1:12" x14ac:dyDescent="0.25">
      <c r="A409" s="8">
        <v>280</v>
      </c>
      <c r="B409" s="1">
        <v>3003999369</v>
      </c>
      <c r="C409" s="9" t="s">
        <v>7484</v>
      </c>
      <c r="D409" s="1">
        <v>94056280368</v>
      </c>
      <c r="E409" s="1">
        <v>3003999369</v>
      </c>
      <c r="F409" s="1" t="s">
        <v>7251</v>
      </c>
      <c r="G409" s="1" t="s">
        <v>7252</v>
      </c>
      <c r="H409" s="11" t="s">
        <v>1022</v>
      </c>
      <c r="I409" s="8">
        <f>_xlfn.IFNA(_xlfn.IFNA(VLOOKUP(E409,'punti di fornitura'!E:P,12,0),VLOOKUP(E409,'punti di fornitura'!B:P,15,0)),"NON TROVATO")</f>
        <v>94056280368</v>
      </c>
      <c r="J409" s="9" t="str">
        <f>_xlfn.IFNA(_xlfn.IFNA(VLOOKUP(E409,'punti di fornitura'!E:K,4,0),VLOOKUP(E409,'punti di fornitura'!B:K,7,0)),"NON TROVATO")</f>
        <v>ACQUA</v>
      </c>
      <c r="K409" s="9">
        <f>_xlfn.IFNA(_xlfn.IFNA(VLOOKUP(E409,'punti di fornitura'!E:K,1,0),VLOOKUP(E409,'punti di fornitura'!B:K,1,0)),"NON TROVATO")</f>
        <v>3003999369</v>
      </c>
      <c r="L409" s="10" t="str">
        <f>_xlfn.IFNA(_xlfn.IFNA(VLOOKUP(E409,'punti di fornitura'!E:K,7,0),VLOOKUP(E409,'punti di fornitura'!B:K,10,0)),"NON TROVATO")</f>
        <v>CONDOMINIO PARCO FERRARI</v>
      </c>
    </row>
    <row r="410" spans="1:12" x14ac:dyDescent="0.25">
      <c r="A410" s="8">
        <v>284</v>
      </c>
      <c r="B410" s="1">
        <v>3006238616</v>
      </c>
      <c r="C410" s="9" t="s">
        <v>7496</v>
      </c>
      <c r="D410" s="1">
        <v>94082470363</v>
      </c>
      <c r="E410" s="1">
        <v>3006238616</v>
      </c>
      <c r="F410" s="1" t="s">
        <v>7251</v>
      </c>
      <c r="G410" s="1" t="s">
        <v>7252</v>
      </c>
      <c r="H410" s="11" t="s">
        <v>1022</v>
      </c>
      <c r="I410" s="8">
        <f>_xlfn.IFNA(_xlfn.IFNA(VLOOKUP(E410,'punti di fornitura'!E:P,12,0),VLOOKUP(E410,'punti di fornitura'!B:P,15,0)),"NON TROVATO")</f>
        <v>94082470363</v>
      </c>
      <c r="J410" s="9" t="str">
        <f>_xlfn.IFNA(_xlfn.IFNA(VLOOKUP(E410,'punti di fornitura'!E:K,4,0),VLOOKUP(E410,'punti di fornitura'!B:K,7,0)),"NON TROVATO")</f>
        <v>ACQUA</v>
      </c>
      <c r="K410" s="9">
        <f>_xlfn.IFNA(_xlfn.IFNA(VLOOKUP(E410,'punti di fornitura'!E:K,1,0),VLOOKUP(E410,'punti di fornitura'!B:K,1,0)),"NON TROVATO")</f>
        <v>3006238616</v>
      </c>
      <c r="L410" s="10" t="str">
        <f>_xlfn.IFNA(_xlfn.IFNA(VLOOKUP(E410,'punti di fornitura'!E:K,7,0),VLOOKUP(E410,'punti di fornitura'!B:K,10,0)),"NON TROVATO")</f>
        <v>CONDOMINIO VIA FORMIGGINI 8/20</v>
      </c>
    </row>
    <row r="411" spans="1:12" x14ac:dyDescent="0.25">
      <c r="A411" s="8">
        <v>284</v>
      </c>
      <c r="B411" s="1">
        <v>3008599529</v>
      </c>
      <c r="C411" s="9" t="s">
        <v>7496</v>
      </c>
      <c r="D411" s="1">
        <v>94082470363</v>
      </c>
      <c r="E411" s="1">
        <v>3008599529</v>
      </c>
      <c r="F411" s="1" t="s">
        <v>7251</v>
      </c>
      <c r="G411" s="1" t="s">
        <v>7252</v>
      </c>
      <c r="H411" s="11" t="s">
        <v>1022</v>
      </c>
      <c r="I411" s="8">
        <f>_xlfn.IFNA(_xlfn.IFNA(VLOOKUP(E411,'punti di fornitura'!E:P,12,0),VLOOKUP(E411,'punti di fornitura'!B:P,15,0)),"NON TROVATO")</f>
        <v>94082470363</v>
      </c>
      <c r="J411" s="9" t="str">
        <f>_xlfn.IFNA(_xlfn.IFNA(VLOOKUP(E411,'punti di fornitura'!E:K,4,0),VLOOKUP(E411,'punti di fornitura'!B:K,7,0)),"NON TROVATO")</f>
        <v>ACQUA</v>
      </c>
      <c r="K411" s="9">
        <f>_xlfn.IFNA(_xlfn.IFNA(VLOOKUP(E411,'punti di fornitura'!E:K,1,0),VLOOKUP(E411,'punti di fornitura'!B:K,1,0)),"NON TROVATO")</f>
        <v>3008599529</v>
      </c>
      <c r="L411" s="10" t="str">
        <f>_xlfn.IFNA(_xlfn.IFNA(VLOOKUP(E411,'punti di fornitura'!E:K,7,0),VLOOKUP(E411,'punti di fornitura'!B:K,10,0)),"NON TROVATO")</f>
        <v>CONDOMINIO VIA FORMIGGINI 8/20</v>
      </c>
    </row>
    <row r="412" spans="1:12" x14ac:dyDescent="0.25">
      <c r="A412" s="8">
        <v>286</v>
      </c>
      <c r="B412" s="1">
        <v>3011984271</v>
      </c>
      <c r="C412" s="9" t="s">
        <v>7454</v>
      </c>
      <c r="D412" s="1">
        <v>94000400369</v>
      </c>
      <c r="E412" s="1">
        <v>3011984271</v>
      </c>
      <c r="F412" s="1" t="s">
        <v>7272</v>
      </c>
      <c r="G412" s="1" t="s">
        <v>7252</v>
      </c>
      <c r="H412" s="11" t="s">
        <v>18</v>
      </c>
      <c r="I412" s="8" t="str">
        <f>_xlfn.IFNA(_xlfn.IFNA(VLOOKUP(E412,'punti di fornitura'!E:P,12,0),VLOOKUP(E412,'punti di fornitura'!B:P,15,0)),"NON TROVATO")</f>
        <v>NON TROVATO</v>
      </c>
      <c r="J412" s="9" t="str">
        <f>_xlfn.IFNA(_xlfn.IFNA(VLOOKUP(E412,'punti di fornitura'!E:K,4,0),VLOOKUP(E412,'punti di fornitura'!B:K,7,0)),"NON TROVATO")</f>
        <v>NON TROVATO</v>
      </c>
      <c r="K412" s="9" t="str">
        <f>_xlfn.IFNA(_xlfn.IFNA(VLOOKUP(E412,'punti di fornitura'!E:K,1,0),VLOOKUP(E412,'punti di fornitura'!B:K,1,0)),"NON TROVATO")</f>
        <v>NON TROVATO</v>
      </c>
      <c r="L412" s="10" t="str">
        <f>_xlfn.IFNA(_xlfn.IFNA(VLOOKUP(E412,'punti di fornitura'!E:K,7,0),VLOOKUP(E412,'punti di fornitura'!B:K,10,0)),"NON TROVATO")</f>
        <v>NON TROVATO</v>
      </c>
    </row>
    <row r="413" spans="1:12" x14ac:dyDescent="0.25">
      <c r="A413" s="8">
        <v>286</v>
      </c>
      <c r="B413" s="1">
        <v>3013373811</v>
      </c>
      <c r="C413" s="9" t="s">
        <v>7454</v>
      </c>
      <c r="D413" s="1">
        <v>94000400369</v>
      </c>
      <c r="E413" s="1">
        <v>3013373811</v>
      </c>
      <c r="F413" s="1" t="s">
        <v>7255</v>
      </c>
      <c r="G413" s="1" t="s">
        <v>7252</v>
      </c>
      <c r="H413" s="11" t="s">
        <v>4014</v>
      </c>
      <c r="I413" s="8">
        <f>_xlfn.IFNA(_xlfn.IFNA(VLOOKUP(E413,'punti di fornitura'!E:P,12,0),VLOOKUP(E413,'punti di fornitura'!B:P,15,0)),"NON TROVATO")</f>
        <v>94000400369</v>
      </c>
      <c r="J413" s="9" t="str">
        <f>_xlfn.IFNA(_xlfn.IFNA(VLOOKUP(E413,'punti di fornitura'!E:K,4,0),VLOOKUP(E413,'punti di fornitura'!B:K,7,0)),"NON TROVATO")</f>
        <v>EE</v>
      </c>
      <c r="K413" s="9">
        <f>_xlfn.IFNA(_xlfn.IFNA(VLOOKUP(E413,'punti di fornitura'!E:K,1,0),VLOOKUP(E413,'punti di fornitura'!B:K,1,0)),"NON TROVATO")</f>
        <v>3013373811</v>
      </c>
      <c r="L413" s="10" t="str">
        <f>_xlfn.IFNA(_xlfn.IFNA(VLOOKUP(E413,'punti di fornitura'!E:K,7,0),VLOOKUP(E413,'punti di fornitura'!B:K,10,0)),"NON TROVATO")</f>
        <v>CONDOMINIO STELLA</v>
      </c>
    </row>
    <row r="414" spans="1:12" x14ac:dyDescent="0.25">
      <c r="A414" s="8">
        <v>286</v>
      </c>
      <c r="B414" s="1">
        <v>3004047400</v>
      </c>
      <c r="C414" s="9" t="s">
        <v>7454</v>
      </c>
      <c r="D414" s="1">
        <v>94000400369</v>
      </c>
      <c r="E414" s="1">
        <v>3004047400</v>
      </c>
      <c r="F414" s="1" t="s">
        <v>7251</v>
      </c>
      <c r="G414" s="1" t="s">
        <v>7252</v>
      </c>
      <c r="H414" s="11" t="s">
        <v>1022</v>
      </c>
      <c r="I414" s="8" t="str">
        <f>_xlfn.IFNA(_xlfn.IFNA(VLOOKUP(E414,'punti di fornitura'!E:P,12,0),VLOOKUP(E414,'punti di fornitura'!B:P,15,0)),"NON TROVATO")</f>
        <v>NON TROVATO</v>
      </c>
      <c r="J414" s="9" t="str">
        <f>_xlfn.IFNA(_xlfn.IFNA(VLOOKUP(E414,'punti di fornitura'!E:K,4,0),VLOOKUP(E414,'punti di fornitura'!B:K,7,0)),"NON TROVATO")</f>
        <v>NON TROVATO</v>
      </c>
      <c r="K414" s="9" t="str">
        <f>_xlfn.IFNA(_xlfn.IFNA(VLOOKUP(E414,'punti di fornitura'!E:K,1,0),VLOOKUP(E414,'punti di fornitura'!B:K,1,0)),"NON TROVATO")</f>
        <v>NON TROVATO</v>
      </c>
      <c r="L414" s="10" t="str">
        <f>_xlfn.IFNA(_xlfn.IFNA(VLOOKUP(E414,'punti di fornitura'!E:K,7,0),VLOOKUP(E414,'punti di fornitura'!B:K,10,0)),"NON TROVATO")</f>
        <v>NON TROVATO</v>
      </c>
    </row>
    <row r="415" spans="1:12" x14ac:dyDescent="0.25">
      <c r="A415" s="8">
        <v>287</v>
      </c>
      <c r="B415" s="1" t="s">
        <v>5355</v>
      </c>
      <c r="C415" s="9" t="s">
        <v>7327</v>
      </c>
      <c r="D415" s="1">
        <v>94086220368</v>
      </c>
      <c r="E415" s="1" t="s">
        <v>5355</v>
      </c>
      <c r="F415" s="1" t="s">
        <v>7255</v>
      </c>
      <c r="G415" s="1" t="s">
        <v>7252</v>
      </c>
      <c r="H415" s="11" t="s">
        <v>4014</v>
      </c>
      <c r="I415" s="8">
        <f>_xlfn.IFNA(_xlfn.IFNA(VLOOKUP(E415,'punti di fornitura'!E:P,12,0),VLOOKUP(E415,'punti di fornitura'!B:P,15,0)),"NON TROVATO")</f>
        <v>94086220368</v>
      </c>
      <c r="J415" s="9" t="str">
        <f>_xlfn.IFNA(_xlfn.IFNA(VLOOKUP(E415,'punti di fornitura'!E:K,4,0),VLOOKUP(E415,'punti di fornitura'!B:K,7,0)),"NON TROVATO")</f>
        <v>EE</v>
      </c>
      <c r="K415" s="9" t="str">
        <f>_xlfn.IFNA(_xlfn.IFNA(VLOOKUP(E415,'punti di fornitura'!E:K,1,0),VLOOKUP(E415,'punti di fornitura'!B:K,1,0)),"NON TROVATO")</f>
        <v>IT011E10119879</v>
      </c>
      <c r="L415" s="10" t="str">
        <f>_xlfn.IFNA(_xlfn.IFNA(VLOOKUP(E415,'punti di fornitura'!E:K,7,0),VLOOKUP(E415,'punti di fornitura'!B:K,10,0)),"NON TROVATO")</f>
        <v>CONDOMINIO STRADA CURTATONA 45</v>
      </c>
    </row>
    <row r="416" spans="1:12" x14ac:dyDescent="0.25">
      <c r="A416" s="8">
        <v>287</v>
      </c>
      <c r="B416" s="1">
        <v>3004446450</v>
      </c>
      <c r="C416" s="9" t="s">
        <v>7327</v>
      </c>
      <c r="D416" s="1">
        <v>94086220368</v>
      </c>
      <c r="E416" s="1">
        <v>3004446450</v>
      </c>
      <c r="F416" s="1" t="s">
        <v>7251</v>
      </c>
      <c r="G416" s="1" t="s">
        <v>7252</v>
      </c>
      <c r="H416" s="11" t="s">
        <v>1022</v>
      </c>
      <c r="I416" s="8">
        <f>_xlfn.IFNA(_xlfn.IFNA(VLOOKUP(E416,'punti di fornitura'!E:P,12,0),VLOOKUP(E416,'punti di fornitura'!B:P,15,0)),"NON TROVATO")</f>
        <v>94086220368</v>
      </c>
      <c r="J416" s="9" t="str">
        <f>_xlfn.IFNA(_xlfn.IFNA(VLOOKUP(E416,'punti di fornitura'!E:K,4,0),VLOOKUP(E416,'punti di fornitura'!B:K,7,0)),"NON TROVATO")</f>
        <v>ACQUA</v>
      </c>
      <c r="K416" s="9">
        <f>_xlfn.IFNA(_xlfn.IFNA(VLOOKUP(E416,'punti di fornitura'!E:K,1,0),VLOOKUP(E416,'punti di fornitura'!B:K,1,0)),"NON TROVATO")</f>
        <v>3004446450</v>
      </c>
      <c r="L416" s="10" t="str">
        <f>_xlfn.IFNA(_xlfn.IFNA(VLOOKUP(E416,'punti di fornitura'!E:K,7,0),VLOOKUP(E416,'punti di fornitura'!B:K,10,0)),"NON TROVATO")</f>
        <v>CONDOMINIO STRADA CURTATONA 45</v>
      </c>
    </row>
    <row r="417" spans="1:12" x14ac:dyDescent="0.25">
      <c r="A417" s="8">
        <v>290</v>
      </c>
      <c r="B417" s="1" t="s">
        <v>5121</v>
      </c>
      <c r="C417" s="9" t="s">
        <v>7330</v>
      </c>
      <c r="D417" s="1">
        <v>94086190363</v>
      </c>
      <c r="E417" s="1" t="s">
        <v>5121</v>
      </c>
      <c r="F417" s="1" t="s">
        <v>7255</v>
      </c>
      <c r="G417" s="1" t="s">
        <v>7252</v>
      </c>
      <c r="H417" s="11" t="s">
        <v>4014</v>
      </c>
      <c r="I417" s="8">
        <f>_xlfn.IFNA(_xlfn.IFNA(VLOOKUP(E417,'punti di fornitura'!E:P,12,0),VLOOKUP(E417,'punti di fornitura'!B:P,15,0)),"NON TROVATO")</f>
        <v>94086190363</v>
      </c>
      <c r="J417" s="9" t="str">
        <f>_xlfn.IFNA(_xlfn.IFNA(VLOOKUP(E417,'punti di fornitura'!E:K,4,0),VLOOKUP(E417,'punti di fornitura'!B:K,7,0)),"NON TROVATO")</f>
        <v>EE</v>
      </c>
      <c r="K417" s="9" t="str">
        <f>_xlfn.IFNA(_xlfn.IFNA(VLOOKUP(E417,'punti di fornitura'!E:K,1,0),VLOOKUP(E417,'punti di fornitura'!B:K,1,0)),"NON TROVATO")</f>
        <v>IT011E10029277</v>
      </c>
      <c r="L417" s="10" t="str">
        <f>_xlfn.IFNA(_xlfn.IFNA(VLOOKUP(E417,'punti di fornitura'!E:K,7,0),VLOOKUP(E417,'punti di fornitura'!B:K,10,0)),"NON TROVATO")</f>
        <v>CONDOMINIO DE' CORREGGI 10</v>
      </c>
    </row>
    <row r="418" spans="1:12" x14ac:dyDescent="0.25">
      <c r="A418" s="8">
        <v>290</v>
      </c>
      <c r="B418" s="1">
        <v>3004066198</v>
      </c>
      <c r="C418" s="9" t="s">
        <v>7330</v>
      </c>
      <c r="D418" s="1">
        <v>94086190363</v>
      </c>
      <c r="E418" s="1">
        <v>3004066198</v>
      </c>
      <c r="F418" s="1" t="s">
        <v>7251</v>
      </c>
      <c r="G418" s="1" t="s">
        <v>7252</v>
      </c>
      <c r="H418" s="11" t="s">
        <v>1022</v>
      </c>
      <c r="I418" s="8">
        <f>_xlfn.IFNA(_xlfn.IFNA(VLOOKUP(E418,'punti di fornitura'!E:P,12,0),VLOOKUP(E418,'punti di fornitura'!B:P,15,0)),"NON TROVATO")</f>
        <v>94086190363</v>
      </c>
      <c r="J418" s="9" t="str">
        <f>_xlfn.IFNA(_xlfn.IFNA(VLOOKUP(E418,'punti di fornitura'!E:K,4,0),VLOOKUP(E418,'punti di fornitura'!B:K,7,0)),"NON TROVATO")</f>
        <v>ACQUA</v>
      </c>
      <c r="K418" s="9">
        <f>_xlfn.IFNA(_xlfn.IFNA(VLOOKUP(E418,'punti di fornitura'!E:K,1,0),VLOOKUP(E418,'punti di fornitura'!B:K,1,0)),"NON TROVATO")</f>
        <v>3004066198</v>
      </c>
      <c r="L418" s="10" t="str">
        <f>_xlfn.IFNA(_xlfn.IFNA(VLOOKUP(E418,'punti di fornitura'!E:K,7,0),VLOOKUP(E418,'punti di fornitura'!B:K,10,0)),"NON TROVATO")</f>
        <v>CONDOMINIO DE' CORREGGI 10</v>
      </c>
    </row>
    <row r="419" spans="1:12" x14ac:dyDescent="0.25">
      <c r="A419" s="8">
        <v>294</v>
      </c>
      <c r="B419" s="1">
        <v>3081000945031</v>
      </c>
      <c r="C419" s="9" t="s">
        <v>7472</v>
      </c>
      <c r="D419" s="1">
        <v>94014700366</v>
      </c>
      <c r="E419" s="1">
        <v>3081000945031</v>
      </c>
      <c r="F419" s="1" t="s">
        <v>7272</v>
      </c>
      <c r="G419" s="1" t="s">
        <v>7252</v>
      </c>
      <c r="H419" s="11" t="s">
        <v>18</v>
      </c>
      <c r="I419" s="8">
        <f>_xlfn.IFNA(_xlfn.IFNA(VLOOKUP(E419,'punti di fornitura'!E:P,12,0),VLOOKUP(E419,'punti di fornitura'!B:P,15,0)),"NON TROVATO")</f>
        <v>94014700366</v>
      </c>
      <c r="J419" s="9" t="str">
        <f>_xlfn.IFNA(_xlfn.IFNA(VLOOKUP(E419,'punti di fornitura'!E:K,4,0),VLOOKUP(E419,'punti di fornitura'!B:K,7,0)),"NON TROVATO")</f>
        <v>GAS</v>
      </c>
      <c r="K419" s="9">
        <f>_xlfn.IFNA(_xlfn.IFNA(VLOOKUP(E419,'punti di fornitura'!E:K,1,0),VLOOKUP(E419,'punti di fornitura'!B:K,1,0)),"NON TROVATO")</f>
        <v>3081000945031</v>
      </c>
      <c r="L419" s="10" t="str">
        <f>_xlfn.IFNA(_xlfn.IFNA(VLOOKUP(E419,'punti di fornitura'!E:K,7,0),VLOOKUP(E419,'punti di fornitura'!B:K,10,0)),"NON TROVATO")</f>
        <v>CONDOMINIO G. GIROLAMO ZANICHELLI 48</v>
      </c>
    </row>
    <row r="420" spans="1:12" x14ac:dyDescent="0.25">
      <c r="A420" s="8">
        <v>294</v>
      </c>
      <c r="B420" s="1" t="s">
        <v>4404</v>
      </c>
      <c r="C420" s="9" t="s">
        <v>7472</v>
      </c>
      <c r="D420" s="1">
        <v>94014700366</v>
      </c>
      <c r="E420" s="1" t="s">
        <v>4404</v>
      </c>
      <c r="F420" s="1" t="s">
        <v>7255</v>
      </c>
      <c r="G420" s="1" t="s">
        <v>7252</v>
      </c>
      <c r="H420" s="11" t="s">
        <v>4014</v>
      </c>
      <c r="I420" s="8">
        <f>_xlfn.IFNA(_xlfn.IFNA(VLOOKUP(E420,'punti di fornitura'!E:P,12,0),VLOOKUP(E420,'punti di fornitura'!B:P,15,0)),"NON TROVATO")</f>
        <v>94014700366</v>
      </c>
      <c r="J420" s="9" t="str">
        <f>_xlfn.IFNA(_xlfn.IFNA(VLOOKUP(E420,'punti di fornitura'!E:K,4,0),VLOOKUP(E420,'punti di fornitura'!B:K,7,0)),"NON TROVATO")</f>
        <v>EE</v>
      </c>
      <c r="K420" s="9" t="str">
        <f>_xlfn.IFNA(_xlfn.IFNA(VLOOKUP(E420,'punti di fornitura'!E:K,1,0),VLOOKUP(E420,'punti di fornitura'!B:K,1,0)),"NON TROVATO")</f>
        <v>IT011E10109914</v>
      </c>
      <c r="L420" s="10" t="str">
        <f>_xlfn.IFNA(_xlfn.IFNA(VLOOKUP(E420,'punti di fornitura'!E:K,7,0),VLOOKUP(E420,'punti di fornitura'!B:K,10,0)),"NON TROVATO")</f>
        <v>CONDOMINIO G. GIROLAMO ZANICHELLI 48</v>
      </c>
    </row>
    <row r="421" spans="1:12" x14ac:dyDescent="0.25">
      <c r="A421" s="8">
        <v>294</v>
      </c>
      <c r="B421" s="1">
        <v>3003932394</v>
      </c>
      <c r="C421" s="9" t="s">
        <v>7472</v>
      </c>
      <c r="D421" s="1">
        <v>94014700366</v>
      </c>
      <c r="E421" s="1">
        <v>3003932394</v>
      </c>
      <c r="F421" s="1" t="s">
        <v>7251</v>
      </c>
      <c r="G421" s="1" t="s">
        <v>7252</v>
      </c>
      <c r="H421" s="11" t="s">
        <v>1022</v>
      </c>
      <c r="I421" s="8">
        <f>_xlfn.IFNA(_xlfn.IFNA(VLOOKUP(E421,'punti di fornitura'!E:P,12,0),VLOOKUP(E421,'punti di fornitura'!B:P,15,0)),"NON TROVATO")</f>
        <v>94014700366</v>
      </c>
      <c r="J421" s="9" t="str">
        <f>_xlfn.IFNA(_xlfn.IFNA(VLOOKUP(E421,'punti di fornitura'!E:K,4,0),VLOOKUP(E421,'punti di fornitura'!B:K,7,0)),"NON TROVATO")</f>
        <v>ACQUA</v>
      </c>
      <c r="K421" s="9">
        <f>_xlfn.IFNA(_xlfn.IFNA(VLOOKUP(E421,'punti di fornitura'!E:K,1,0),VLOOKUP(E421,'punti di fornitura'!B:K,1,0)),"NON TROVATO")</f>
        <v>3003932394</v>
      </c>
      <c r="L421" s="10" t="str">
        <f>_xlfn.IFNA(_xlfn.IFNA(VLOOKUP(E421,'punti di fornitura'!E:K,7,0),VLOOKUP(E421,'punti di fornitura'!B:K,10,0)),"NON TROVATO")</f>
        <v>CONDOMINIO G. GIROLAMO ZANICHELLI 48</v>
      </c>
    </row>
    <row r="422" spans="1:12" x14ac:dyDescent="0.25">
      <c r="A422" s="8">
        <v>299</v>
      </c>
      <c r="B422" s="1">
        <v>3013370701</v>
      </c>
      <c r="C422" s="9" t="s">
        <v>7320</v>
      </c>
      <c r="D422" s="1">
        <v>94089280369</v>
      </c>
      <c r="E422" s="1">
        <v>3013370701</v>
      </c>
      <c r="F422" s="1" t="s">
        <v>7255</v>
      </c>
      <c r="G422" s="1" t="s">
        <v>7252</v>
      </c>
      <c r="H422" s="11" t="s">
        <v>4014</v>
      </c>
      <c r="I422" s="8">
        <f>_xlfn.IFNA(_xlfn.IFNA(VLOOKUP(E422,'punti di fornitura'!E:P,12,0),VLOOKUP(E422,'punti di fornitura'!B:P,15,0)),"NON TROVATO")</f>
        <v>94089280369</v>
      </c>
      <c r="J422" s="9" t="str">
        <f>_xlfn.IFNA(_xlfn.IFNA(VLOOKUP(E422,'punti di fornitura'!E:K,4,0),VLOOKUP(E422,'punti di fornitura'!B:K,7,0)),"NON TROVATO")</f>
        <v>EE</v>
      </c>
      <c r="K422" s="9">
        <f>_xlfn.IFNA(_xlfn.IFNA(VLOOKUP(E422,'punti di fornitura'!E:K,1,0),VLOOKUP(E422,'punti di fornitura'!B:K,1,0)),"NON TROVATO")</f>
        <v>3013370701</v>
      </c>
      <c r="L422" s="10" t="str">
        <f>_xlfn.IFNA(_xlfn.IFNA(VLOOKUP(E422,'punti di fornitura'!E:K,7,0),VLOOKUP(E422,'punti di fornitura'!B:K,10,0)),"NON TROVATO")</f>
        <v>CONDOMINIO CERVINO 90</v>
      </c>
    </row>
    <row r="423" spans="1:12" x14ac:dyDescent="0.25">
      <c r="A423" s="8">
        <v>302</v>
      </c>
      <c r="B423" s="1">
        <v>3011984041</v>
      </c>
      <c r="C423" s="9" t="s">
        <v>7287</v>
      </c>
      <c r="D423" s="1">
        <v>94031660361</v>
      </c>
      <c r="E423" s="1">
        <v>3011984041</v>
      </c>
      <c r="F423" s="1" t="s">
        <v>7272</v>
      </c>
      <c r="G423" s="1" t="s">
        <v>7252</v>
      </c>
      <c r="H423" s="11" t="s">
        <v>18</v>
      </c>
      <c r="I423" s="8" t="str">
        <f>_xlfn.IFNA(_xlfn.IFNA(VLOOKUP(E423,'punti di fornitura'!E:P,12,0),VLOOKUP(E423,'punti di fornitura'!B:P,15,0)),"NON TROVATO")</f>
        <v>NON TROVATO</v>
      </c>
      <c r="J423" s="9" t="str">
        <f>_xlfn.IFNA(_xlfn.IFNA(VLOOKUP(E423,'punti di fornitura'!E:K,4,0),VLOOKUP(E423,'punti di fornitura'!B:K,7,0)),"NON TROVATO")</f>
        <v>NON TROVATO</v>
      </c>
      <c r="K423" s="9" t="str">
        <f>_xlfn.IFNA(_xlfn.IFNA(VLOOKUP(E423,'punti di fornitura'!E:K,1,0),VLOOKUP(E423,'punti di fornitura'!B:K,1,0)),"NON TROVATO")</f>
        <v>NON TROVATO</v>
      </c>
      <c r="L423" s="10" t="str">
        <f>_xlfn.IFNA(_xlfn.IFNA(VLOOKUP(E423,'punti di fornitura'!E:K,7,0),VLOOKUP(E423,'punti di fornitura'!B:K,10,0)),"NON TROVATO")</f>
        <v>NON TROVATO</v>
      </c>
    </row>
    <row r="424" spans="1:12" x14ac:dyDescent="0.25">
      <c r="A424" s="8">
        <v>302</v>
      </c>
      <c r="B424" s="1" t="s">
        <v>4570</v>
      </c>
      <c r="C424" s="9" t="s">
        <v>7287</v>
      </c>
      <c r="D424" s="1">
        <v>94031660361</v>
      </c>
      <c r="E424" s="1" t="s">
        <v>4570</v>
      </c>
      <c r="F424" s="1" t="s">
        <v>7255</v>
      </c>
      <c r="G424" s="1" t="s">
        <v>7252</v>
      </c>
      <c r="H424" s="11" t="s">
        <v>4014</v>
      </c>
      <c r="I424" s="8">
        <f>_xlfn.IFNA(_xlfn.IFNA(VLOOKUP(E424,'punti di fornitura'!E:P,12,0),VLOOKUP(E424,'punti di fornitura'!B:P,15,0)),"NON TROVATO")</f>
        <v>94031660361</v>
      </c>
      <c r="J424" s="9" t="str">
        <f>_xlfn.IFNA(_xlfn.IFNA(VLOOKUP(E424,'punti di fornitura'!E:K,4,0),VLOOKUP(E424,'punti di fornitura'!B:K,7,0)),"NON TROVATO")</f>
        <v>EE</v>
      </c>
      <c r="K424" s="9" t="str">
        <f>_xlfn.IFNA(_xlfn.IFNA(VLOOKUP(E424,'punti di fornitura'!E:K,1,0),VLOOKUP(E424,'punti di fornitura'!B:K,1,0)),"NON TROVATO")</f>
        <v>IT011E10002439</v>
      </c>
      <c r="L424" s="10" t="str">
        <f>_xlfn.IFNA(_xlfn.IFNA(VLOOKUP(E424,'punti di fornitura'!E:K,7,0),VLOOKUP(E424,'punti di fornitura'!B:K,10,0)),"NON TROVATO")</f>
        <v>CONDOMINIO AGNINI</v>
      </c>
    </row>
    <row r="425" spans="1:12" x14ac:dyDescent="0.25">
      <c r="A425" s="8">
        <v>302</v>
      </c>
      <c r="B425" s="1">
        <v>3003961073</v>
      </c>
      <c r="C425" s="9" t="s">
        <v>7287</v>
      </c>
      <c r="D425" s="1">
        <v>94031660361</v>
      </c>
      <c r="E425" s="1">
        <v>3003961073</v>
      </c>
      <c r="F425" s="1" t="s">
        <v>7251</v>
      </c>
      <c r="G425" s="1" t="s">
        <v>7252</v>
      </c>
      <c r="H425" s="11" t="s">
        <v>1022</v>
      </c>
      <c r="I425" s="8">
        <f>_xlfn.IFNA(_xlfn.IFNA(VLOOKUP(E425,'punti di fornitura'!E:P,12,0),VLOOKUP(E425,'punti di fornitura'!B:P,15,0)),"NON TROVATO")</f>
        <v>94031660361</v>
      </c>
      <c r="J425" s="9" t="str">
        <f>_xlfn.IFNA(_xlfn.IFNA(VLOOKUP(E425,'punti di fornitura'!E:K,4,0),VLOOKUP(E425,'punti di fornitura'!B:K,7,0)),"NON TROVATO")</f>
        <v>ACQUA</v>
      </c>
      <c r="K425" s="9">
        <f>_xlfn.IFNA(_xlfn.IFNA(VLOOKUP(E425,'punti di fornitura'!E:K,1,0),VLOOKUP(E425,'punti di fornitura'!B:K,1,0)),"NON TROVATO")</f>
        <v>3003961073</v>
      </c>
      <c r="L425" s="10" t="str">
        <f>_xlfn.IFNA(_xlfn.IFNA(VLOOKUP(E425,'punti di fornitura'!E:K,7,0),VLOOKUP(E425,'punti di fornitura'!B:K,10,0)),"NON TROVATO")</f>
        <v>CONDOMINIO AGNINI</v>
      </c>
    </row>
    <row r="426" spans="1:12" x14ac:dyDescent="0.25">
      <c r="A426" s="8">
        <v>305</v>
      </c>
      <c r="B426" s="1">
        <v>3011984156</v>
      </c>
      <c r="C426" s="9" t="s">
        <v>7463</v>
      </c>
      <c r="D426" s="1">
        <v>94092340366</v>
      </c>
      <c r="E426" s="1">
        <v>3011984156</v>
      </c>
      <c r="F426" s="1" t="s">
        <v>7272</v>
      </c>
      <c r="G426" s="1" t="s">
        <v>7252</v>
      </c>
      <c r="H426" s="11" t="s">
        <v>18</v>
      </c>
      <c r="I426" s="8" t="str">
        <f>_xlfn.IFNA(_xlfn.IFNA(VLOOKUP(E426,'punti di fornitura'!E:P,12,0),VLOOKUP(E426,'punti di fornitura'!B:P,15,0)),"NON TROVATO")</f>
        <v>NON TROVATO</v>
      </c>
      <c r="J426" s="9" t="str">
        <f>_xlfn.IFNA(_xlfn.IFNA(VLOOKUP(E426,'punti di fornitura'!E:K,4,0),VLOOKUP(E426,'punti di fornitura'!B:K,7,0)),"NON TROVATO")</f>
        <v>NON TROVATO</v>
      </c>
      <c r="K426" s="9" t="str">
        <f>_xlfn.IFNA(_xlfn.IFNA(VLOOKUP(E426,'punti di fornitura'!E:K,1,0),VLOOKUP(E426,'punti di fornitura'!B:K,1,0)),"NON TROVATO")</f>
        <v>NON TROVATO</v>
      </c>
      <c r="L426" s="10" t="str">
        <f>_xlfn.IFNA(_xlfn.IFNA(VLOOKUP(E426,'punti di fornitura'!E:K,7,0),VLOOKUP(E426,'punti di fornitura'!B:K,10,0)),"NON TROVATO")</f>
        <v>NON TROVATO</v>
      </c>
    </row>
    <row r="427" spans="1:12" x14ac:dyDescent="0.25">
      <c r="A427" s="8">
        <v>305</v>
      </c>
      <c r="B427" s="1">
        <v>3013370750</v>
      </c>
      <c r="C427" s="9" t="s">
        <v>7463</v>
      </c>
      <c r="D427" s="1">
        <v>94092340366</v>
      </c>
      <c r="E427" s="1">
        <v>3013370750</v>
      </c>
      <c r="F427" s="1" t="s">
        <v>7255</v>
      </c>
      <c r="G427" s="1" t="s">
        <v>7252</v>
      </c>
      <c r="H427" s="11" t="s">
        <v>4014</v>
      </c>
      <c r="I427" s="8">
        <f>_xlfn.IFNA(_xlfn.IFNA(VLOOKUP(E427,'punti di fornitura'!E:P,12,0),VLOOKUP(E427,'punti di fornitura'!B:P,15,0)),"NON TROVATO")</f>
        <v>94092340366</v>
      </c>
      <c r="J427" s="9" t="str">
        <f>_xlfn.IFNA(_xlfn.IFNA(VLOOKUP(E427,'punti di fornitura'!E:K,4,0),VLOOKUP(E427,'punti di fornitura'!B:K,7,0)),"NON TROVATO")</f>
        <v>EE</v>
      </c>
      <c r="K427" s="9">
        <f>_xlfn.IFNA(_xlfn.IFNA(VLOOKUP(E427,'punti di fornitura'!E:K,1,0),VLOOKUP(E427,'punti di fornitura'!B:K,1,0)),"NON TROVATO")</f>
        <v>3013370750</v>
      </c>
      <c r="L427" s="10" t="str">
        <f>_xlfn.IFNA(_xlfn.IFNA(VLOOKUP(E427,'punti di fornitura'!E:K,7,0),VLOOKUP(E427,'punti di fornitura'!B:K,10,0)),"NON TROVATO")</f>
        <v>CONDOMINIO VERONA</v>
      </c>
    </row>
    <row r="428" spans="1:12" x14ac:dyDescent="0.25">
      <c r="A428" s="8">
        <v>305</v>
      </c>
      <c r="B428" s="1">
        <v>3004157546</v>
      </c>
      <c r="C428" s="9" t="s">
        <v>7463</v>
      </c>
      <c r="D428" s="1">
        <v>94092340366</v>
      </c>
      <c r="E428" s="1">
        <v>3004157546</v>
      </c>
      <c r="F428" s="1" t="s">
        <v>7251</v>
      </c>
      <c r="G428" s="1" t="s">
        <v>7252</v>
      </c>
      <c r="H428" s="11" t="s">
        <v>1022</v>
      </c>
      <c r="I428" s="8">
        <f>_xlfn.IFNA(_xlfn.IFNA(VLOOKUP(E428,'punti di fornitura'!E:P,12,0),VLOOKUP(E428,'punti di fornitura'!B:P,15,0)),"NON TROVATO")</f>
        <v>94092340366</v>
      </c>
      <c r="J428" s="9" t="str">
        <f>_xlfn.IFNA(_xlfn.IFNA(VLOOKUP(E428,'punti di fornitura'!E:K,4,0),VLOOKUP(E428,'punti di fornitura'!B:K,7,0)),"NON TROVATO")</f>
        <v>ACQUA</v>
      </c>
      <c r="K428" s="9">
        <f>_xlfn.IFNA(_xlfn.IFNA(VLOOKUP(E428,'punti di fornitura'!E:K,1,0),VLOOKUP(E428,'punti di fornitura'!B:K,1,0)),"NON TROVATO")</f>
        <v>3004157546</v>
      </c>
      <c r="L428" s="10" t="str">
        <f>_xlfn.IFNA(_xlfn.IFNA(VLOOKUP(E428,'punti di fornitura'!E:K,7,0),VLOOKUP(E428,'punti di fornitura'!B:K,10,0)),"NON TROVATO")</f>
        <v>CONDOMINIO VERONA</v>
      </c>
    </row>
    <row r="429" spans="1:12" x14ac:dyDescent="0.25">
      <c r="A429" s="8">
        <v>309</v>
      </c>
      <c r="B429" s="1">
        <v>3081000946753</v>
      </c>
      <c r="C429" s="9" t="s">
        <v>7437</v>
      </c>
      <c r="D429" s="1">
        <v>94091230360</v>
      </c>
      <c r="E429" s="1">
        <v>3081000946753</v>
      </c>
      <c r="F429" s="1" t="s">
        <v>7272</v>
      </c>
      <c r="G429" s="1" t="s">
        <v>7252</v>
      </c>
      <c r="H429" s="11" t="s">
        <v>18</v>
      </c>
      <c r="I429" s="8">
        <f>_xlfn.IFNA(_xlfn.IFNA(VLOOKUP(E429,'punti di fornitura'!E:P,12,0),VLOOKUP(E429,'punti di fornitura'!B:P,15,0)),"NON TROVATO")</f>
        <v>94091230360</v>
      </c>
      <c r="J429" s="9" t="str">
        <f>_xlfn.IFNA(_xlfn.IFNA(VLOOKUP(E429,'punti di fornitura'!E:K,4,0),VLOOKUP(E429,'punti di fornitura'!B:K,7,0)),"NON TROVATO")</f>
        <v>GAS</v>
      </c>
      <c r="K429" s="9">
        <f>_xlfn.IFNA(_xlfn.IFNA(VLOOKUP(E429,'punti di fornitura'!E:K,1,0),VLOOKUP(E429,'punti di fornitura'!B:K,1,0)),"NON TROVATO")</f>
        <v>3081000946753</v>
      </c>
      <c r="L429" s="10" t="str">
        <f>_xlfn.IFNA(_xlfn.IFNA(VLOOKUP(E429,'punti di fornitura'!E:K,7,0),VLOOKUP(E429,'punti di fornitura'!B:K,10,0)),"NON TROVATO")</f>
        <v>CONDOMINIO S. FAUSTINO</v>
      </c>
    </row>
    <row r="430" spans="1:12" x14ac:dyDescent="0.25">
      <c r="A430" s="8">
        <v>309</v>
      </c>
      <c r="B430" s="1" t="s">
        <v>6481</v>
      </c>
      <c r="C430" s="9" t="s">
        <v>7437</v>
      </c>
      <c r="D430" s="1">
        <v>94091230360</v>
      </c>
      <c r="E430" s="1" t="s">
        <v>6481</v>
      </c>
      <c r="F430" s="1" t="s">
        <v>7255</v>
      </c>
      <c r="G430" s="1" t="s">
        <v>7252</v>
      </c>
      <c r="H430" s="11" t="s">
        <v>4014</v>
      </c>
      <c r="I430" s="8">
        <f>_xlfn.IFNA(_xlfn.IFNA(VLOOKUP(E430,'punti di fornitura'!E:P,12,0),VLOOKUP(E430,'punti di fornitura'!B:P,15,0)),"NON TROVATO")</f>
        <v>94091230360</v>
      </c>
      <c r="J430" s="9" t="str">
        <f>_xlfn.IFNA(_xlfn.IFNA(VLOOKUP(E430,'punti di fornitura'!E:K,4,0),VLOOKUP(E430,'punti di fornitura'!B:K,7,0)),"NON TROVATO")</f>
        <v>EE</v>
      </c>
      <c r="K430" s="9" t="str">
        <f>_xlfn.IFNA(_xlfn.IFNA(VLOOKUP(E430,'punti di fornitura'!E:K,1,0),VLOOKUP(E430,'punti di fornitura'!B:K,1,0)),"NON TROVATO")</f>
        <v>IT011E10093105</v>
      </c>
      <c r="L430" s="10" t="str">
        <f>_xlfn.IFNA(_xlfn.IFNA(VLOOKUP(E430,'punti di fornitura'!E:K,7,0),VLOOKUP(E430,'punti di fornitura'!B:K,10,0)),"NON TROVATO")</f>
        <v>CONDOMINIO S. FAUSTINO</v>
      </c>
    </row>
    <row r="431" spans="1:12" x14ac:dyDescent="0.25">
      <c r="A431" s="8">
        <v>309</v>
      </c>
      <c r="B431" s="1" t="s">
        <v>4291</v>
      </c>
      <c r="C431" s="9" t="s">
        <v>7437</v>
      </c>
      <c r="D431" s="1">
        <v>94091230360</v>
      </c>
      <c r="E431" s="1" t="s">
        <v>4291</v>
      </c>
      <c r="F431" s="1" t="s">
        <v>7255</v>
      </c>
      <c r="G431" s="1" t="s">
        <v>7252</v>
      </c>
      <c r="H431" s="11" t="s">
        <v>4014</v>
      </c>
      <c r="I431" s="8">
        <f>_xlfn.IFNA(_xlfn.IFNA(VLOOKUP(E431,'punti di fornitura'!E:P,12,0),VLOOKUP(E431,'punti di fornitura'!B:P,15,0)),"NON TROVATO")</f>
        <v>94091230360</v>
      </c>
      <c r="J431" s="9" t="str">
        <f>_xlfn.IFNA(_xlfn.IFNA(VLOOKUP(E431,'punti di fornitura'!E:K,4,0),VLOOKUP(E431,'punti di fornitura'!B:K,7,0)),"NON TROVATO")</f>
        <v>EE</v>
      </c>
      <c r="K431" s="9" t="str">
        <f>_xlfn.IFNA(_xlfn.IFNA(VLOOKUP(E431,'punti di fornitura'!E:K,1,0),VLOOKUP(E431,'punti di fornitura'!B:K,1,0)),"NON TROVATO")</f>
        <v>IT011E10087427</v>
      </c>
      <c r="L431" s="10" t="str">
        <f>_xlfn.IFNA(_xlfn.IFNA(VLOOKUP(E431,'punti di fornitura'!E:K,7,0),VLOOKUP(E431,'punti di fornitura'!B:K,10,0)),"NON TROVATO")</f>
        <v>CONDOMINIO S. FAUSTINO</v>
      </c>
    </row>
    <row r="432" spans="1:12" x14ac:dyDescent="0.25">
      <c r="A432" s="8">
        <v>309</v>
      </c>
      <c r="B432" s="1">
        <v>3003948573</v>
      </c>
      <c r="C432" s="9" t="s">
        <v>7437</v>
      </c>
      <c r="D432" s="1">
        <v>94091230360</v>
      </c>
      <c r="E432" s="1">
        <v>3003948573</v>
      </c>
      <c r="F432" s="1" t="s">
        <v>7251</v>
      </c>
      <c r="G432" s="1" t="s">
        <v>7252</v>
      </c>
      <c r="H432" s="11" t="s">
        <v>1022</v>
      </c>
      <c r="I432" s="8">
        <f>_xlfn.IFNA(_xlfn.IFNA(VLOOKUP(E432,'punti di fornitura'!E:P,12,0),VLOOKUP(E432,'punti di fornitura'!B:P,15,0)),"NON TROVATO")</f>
        <v>94091230360</v>
      </c>
      <c r="J432" s="9" t="str">
        <f>_xlfn.IFNA(_xlfn.IFNA(VLOOKUP(E432,'punti di fornitura'!E:K,4,0),VLOOKUP(E432,'punti di fornitura'!B:K,7,0)),"NON TROVATO")</f>
        <v>ACQUA</v>
      </c>
      <c r="K432" s="9">
        <f>_xlfn.IFNA(_xlfn.IFNA(VLOOKUP(E432,'punti di fornitura'!E:K,1,0),VLOOKUP(E432,'punti di fornitura'!B:K,1,0)),"NON TROVATO")</f>
        <v>3003948573</v>
      </c>
      <c r="L432" s="10" t="str">
        <f>_xlfn.IFNA(_xlfn.IFNA(VLOOKUP(E432,'punti di fornitura'!E:K,7,0),VLOOKUP(E432,'punti di fornitura'!B:K,10,0)),"NON TROVATO")</f>
        <v>CONDOMINIO S. FAUSTINO</v>
      </c>
    </row>
    <row r="433" spans="1:12" x14ac:dyDescent="0.25">
      <c r="A433" s="8">
        <v>309</v>
      </c>
      <c r="B433" s="1">
        <v>3003932441</v>
      </c>
      <c r="C433" s="9" t="s">
        <v>7437</v>
      </c>
      <c r="D433" s="1">
        <v>94091230360</v>
      </c>
      <c r="E433" s="1">
        <v>3003932441</v>
      </c>
      <c r="F433" s="1" t="s">
        <v>7251</v>
      </c>
      <c r="G433" s="1" t="s">
        <v>7252</v>
      </c>
      <c r="H433" s="11" t="s">
        <v>1022</v>
      </c>
      <c r="I433" s="8">
        <f>_xlfn.IFNA(_xlfn.IFNA(VLOOKUP(E433,'punti di fornitura'!E:P,12,0),VLOOKUP(E433,'punti di fornitura'!B:P,15,0)),"NON TROVATO")</f>
        <v>94091230360</v>
      </c>
      <c r="J433" s="9" t="str">
        <f>_xlfn.IFNA(_xlfn.IFNA(VLOOKUP(E433,'punti di fornitura'!E:K,4,0),VLOOKUP(E433,'punti di fornitura'!B:K,7,0)),"NON TROVATO")</f>
        <v>ACQUA</v>
      </c>
      <c r="K433" s="9">
        <f>_xlfn.IFNA(_xlfn.IFNA(VLOOKUP(E433,'punti di fornitura'!E:K,1,0),VLOOKUP(E433,'punti di fornitura'!B:K,1,0)),"NON TROVATO")</f>
        <v>3003932441</v>
      </c>
      <c r="L433" s="10" t="str">
        <f>_xlfn.IFNA(_xlfn.IFNA(VLOOKUP(E433,'punti di fornitura'!E:K,7,0),VLOOKUP(E433,'punti di fornitura'!B:K,10,0)),"NON TROVATO")</f>
        <v>CONDOMINIO S. FAUSTINO</v>
      </c>
    </row>
    <row r="434" spans="1:12" x14ac:dyDescent="0.25">
      <c r="A434" s="8">
        <v>311</v>
      </c>
      <c r="B434" s="14" t="s">
        <v>7304</v>
      </c>
      <c r="C434" s="9" t="s">
        <v>7303</v>
      </c>
      <c r="D434" s="1">
        <v>94092640369</v>
      </c>
      <c r="E434" s="14" t="s">
        <v>7304</v>
      </c>
      <c r="F434" s="1" t="s">
        <v>7255</v>
      </c>
      <c r="G434" s="1" t="s">
        <v>7252</v>
      </c>
      <c r="H434" s="11" t="s">
        <v>4014</v>
      </c>
      <c r="I434" s="8" t="str">
        <f>_xlfn.IFNA(_xlfn.IFNA(VLOOKUP(E434,'punti di fornitura'!E:P,12,0),VLOOKUP(E434,'punti di fornitura'!B:P,15,0)),"NON TROVATO")</f>
        <v>NON TROVATO</v>
      </c>
      <c r="J434" s="9" t="str">
        <f>_xlfn.IFNA(_xlfn.IFNA(VLOOKUP(E434,'punti di fornitura'!E:K,4,0),VLOOKUP(E434,'punti di fornitura'!B:K,7,0)),"NON TROVATO")</f>
        <v>NON TROVATO</v>
      </c>
      <c r="K434" s="9" t="str">
        <f>_xlfn.IFNA(_xlfn.IFNA(VLOOKUP(E434,'punti di fornitura'!E:K,1,0),VLOOKUP(E434,'punti di fornitura'!B:K,1,0)),"NON TROVATO")</f>
        <v>NON TROVATO</v>
      </c>
      <c r="L434" s="10" t="str">
        <f>_xlfn.IFNA(_xlfn.IFNA(VLOOKUP(E434,'punti di fornitura'!E:K,7,0),VLOOKUP(E434,'punti di fornitura'!B:K,10,0)),"NON TROVATO")</f>
        <v>NON TROVATO</v>
      </c>
    </row>
    <row r="435" spans="1:12" x14ac:dyDescent="0.25">
      <c r="A435" s="8">
        <v>316</v>
      </c>
      <c r="B435" s="1">
        <v>3081000951222</v>
      </c>
      <c r="C435" s="9" t="s">
        <v>7409</v>
      </c>
      <c r="D435" s="1">
        <v>94093300369</v>
      </c>
      <c r="E435" s="1">
        <v>3081000951222</v>
      </c>
      <c r="F435" s="1" t="s">
        <v>7272</v>
      </c>
      <c r="G435" s="1" t="s">
        <v>7252</v>
      </c>
      <c r="H435" s="11" t="s">
        <v>18</v>
      </c>
      <c r="I435" s="8">
        <f>_xlfn.IFNA(_xlfn.IFNA(VLOOKUP(E435,'punti di fornitura'!E:P,12,0),VLOOKUP(E435,'punti di fornitura'!B:P,15,0)),"NON TROVATO")</f>
        <v>94093300369</v>
      </c>
      <c r="J435" s="9" t="str">
        <f>_xlfn.IFNA(_xlfn.IFNA(VLOOKUP(E435,'punti di fornitura'!E:K,4,0),VLOOKUP(E435,'punti di fornitura'!B:K,7,0)),"NON TROVATO")</f>
        <v>GAS</v>
      </c>
      <c r="K435" s="9">
        <f>_xlfn.IFNA(_xlfn.IFNA(VLOOKUP(E435,'punti di fornitura'!E:K,1,0),VLOOKUP(E435,'punti di fornitura'!B:K,1,0)),"NON TROVATO")</f>
        <v>3081000951222</v>
      </c>
      <c r="L435" s="10" t="str">
        <f>_xlfn.IFNA(_xlfn.IFNA(VLOOKUP(E435,'punti di fornitura'!E:K,7,0),VLOOKUP(E435,'punti di fornitura'!B:K,10,0)),"NON TROVATO")</f>
        <v>CONDOMINIO PACINOTTI 11</v>
      </c>
    </row>
    <row r="436" spans="1:12" x14ac:dyDescent="0.25">
      <c r="A436" s="8">
        <v>316</v>
      </c>
      <c r="B436" s="1" t="s">
        <v>6002</v>
      </c>
      <c r="C436" s="9" t="s">
        <v>7409</v>
      </c>
      <c r="D436" s="1">
        <v>94093300369</v>
      </c>
      <c r="E436" s="1" t="s">
        <v>6002</v>
      </c>
      <c r="F436" s="1" t="s">
        <v>7255</v>
      </c>
      <c r="G436" s="1" t="s">
        <v>7252</v>
      </c>
      <c r="H436" s="11" t="s">
        <v>4014</v>
      </c>
      <c r="I436" s="8">
        <f>_xlfn.IFNA(_xlfn.IFNA(VLOOKUP(E436,'punti di fornitura'!E:P,12,0),VLOOKUP(E436,'punti di fornitura'!B:P,15,0)),"NON TROVATO")</f>
        <v>94093300369</v>
      </c>
      <c r="J436" s="9" t="str">
        <f>_xlfn.IFNA(_xlfn.IFNA(VLOOKUP(E436,'punti di fornitura'!E:K,4,0),VLOOKUP(E436,'punti di fornitura'!B:K,7,0)),"NON TROVATO")</f>
        <v>EE</v>
      </c>
      <c r="K436" s="9" t="str">
        <f>_xlfn.IFNA(_xlfn.IFNA(VLOOKUP(E436,'punti di fornitura'!E:K,1,0),VLOOKUP(E436,'punti di fornitura'!B:K,1,0)),"NON TROVATO")</f>
        <v>IT011E10071681</v>
      </c>
      <c r="L436" s="10" t="str">
        <f>_xlfn.IFNA(_xlfn.IFNA(VLOOKUP(E436,'punti di fornitura'!E:K,7,0),VLOOKUP(E436,'punti di fornitura'!B:K,10,0)),"NON TROVATO")</f>
        <v>CONDOMINIO PACINOTTI 11</v>
      </c>
    </row>
    <row r="437" spans="1:12" x14ac:dyDescent="0.25">
      <c r="A437" s="8">
        <v>316</v>
      </c>
      <c r="B437" s="1">
        <v>3003932324</v>
      </c>
      <c r="C437" s="9" t="s">
        <v>7409</v>
      </c>
      <c r="D437" s="1">
        <v>94093300369</v>
      </c>
      <c r="E437" s="1">
        <v>3003932324</v>
      </c>
      <c r="F437" s="1" t="s">
        <v>7251</v>
      </c>
      <c r="G437" s="1" t="s">
        <v>7252</v>
      </c>
      <c r="H437" s="11" t="s">
        <v>1022</v>
      </c>
      <c r="I437" s="8">
        <f>_xlfn.IFNA(_xlfn.IFNA(VLOOKUP(E437,'punti di fornitura'!E:P,12,0),VLOOKUP(E437,'punti di fornitura'!B:P,15,0)),"NON TROVATO")</f>
        <v>94093300369</v>
      </c>
      <c r="J437" s="9" t="str">
        <f>_xlfn.IFNA(_xlfn.IFNA(VLOOKUP(E437,'punti di fornitura'!E:K,4,0),VLOOKUP(E437,'punti di fornitura'!B:K,7,0)),"NON TROVATO")</f>
        <v>ACQUA</v>
      </c>
      <c r="K437" s="9">
        <f>_xlfn.IFNA(_xlfn.IFNA(VLOOKUP(E437,'punti di fornitura'!E:K,1,0),VLOOKUP(E437,'punti di fornitura'!B:K,1,0)),"NON TROVATO")</f>
        <v>3003932324</v>
      </c>
      <c r="L437" s="10" t="str">
        <f>_xlfn.IFNA(_xlfn.IFNA(VLOOKUP(E437,'punti di fornitura'!E:K,7,0),VLOOKUP(E437,'punti di fornitura'!B:K,10,0)),"NON TROVATO")</f>
        <v>CONDOMINIO PACINOTTI 11</v>
      </c>
    </row>
    <row r="438" spans="1:12" x14ac:dyDescent="0.25">
      <c r="A438" s="8">
        <v>316</v>
      </c>
      <c r="B438" s="1" t="s">
        <v>4327</v>
      </c>
      <c r="C438" s="9" t="s">
        <v>7409</v>
      </c>
      <c r="D438" s="1">
        <v>94093300369</v>
      </c>
      <c r="E438" s="1" t="s">
        <v>4327</v>
      </c>
      <c r="F438" s="1" t="s">
        <v>7255</v>
      </c>
      <c r="G438" s="1" t="s">
        <v>7252</v>
      </c>
      <c r="H438" s="11" t="s">
        <v>4014</v>
      </c>
      <c r="I438" s="8">
        <f>_xlfn.IFNA(_xlfn.IFNA(VLOOKUP(E438,'punti di fornitura'!E:P,12,0),VLOOKUP(E438,'punti di fornitura'!B:P,15,0)),"NON TROVATO")</f>
        <v>94093300369</v>
      </c>
      <c r="J438" s="9" t="str">
        <f>_xlfn.IFNA(_xlfn.IFNA(VLOOKUP(E438,'punti di fornitura'!E:K,4,0),VLOOKUP(E438,'punti di fornitura'!B:K,7,0)),"NON TROVATO")</f>
        <v>EE</v>
      </c>
      <c r="K438" s="9" t="str">
        <f>_xlfn.IFNA(_xlfn.IFNA(VLOOKUP(E438,'punti di fornitura'!E:K,1,0),VLOOKUP(E438,'punti di fornitura'!B:K,1,0)),"NON TROVATO")</f>
        <v>IT011E10071682</v>
      </c>
      <c r="L438" s="10" t="str">
        <f>_xlfn.IFNA(_xlfn.IFNA(VLOOKUP(E438,'punti di fornitura'!E:K,7,0),VLOOKUP(E438,'punti di fornitura'!B:K,10,0)),"NON TROVATO")</f>
        <v>CONDOMINIO PACINOTTI 11</v>
      </c>
    </row>
    <row r="439" spans="1:12" x14ac:dyDescent="0.25">
      <c r="A439" s="8">
        <v>322</v>
      </c>
      <c r="B439" s="1">
        <v>3004222649</v>
      </c>
      <c r="C439" s="9" t="s">
        <v>7644</v>
      </c>
      <c r="D439" s="1">
        <v>94067840366</v>
      </c>
      <c r="E439" s="1">
        <v>3004222649</v>
      </c>
      <c r="F439" s="1" t="s">
        <v>7251</v>
      </c>
      <c r="G439" s="1" t="s">
        <v>7252</v>
      </c>
      <c r="H439" s="11" t="s">
        <v>1022</v>
      </c>
      <c r="I439" s="8">
        <f>_xlfn.IFNA(_xlfn.IFNA(VLOOKUP(E439,'punti di fornitura'!E:P,12,0),VLOOKUP(E439,'punti di fornitura'!B:P,15,0)),"NON TROVATO")</f>
        <v>94067840366</v>
      </c>
      <c r="J439" s="9" t="str">
        <f>_xlfn.IFNA(_xlfn.IFNA(VLOOKUP(E439,'punti di fornitura'!E:K,4,0),VLOOKUP(E439,'punti di fornitura'!B:K,7,0)),"NON TROVATO")</f>
        <v>ACQUA</v>
      </c>
      <c r="K439" s="9">
        <f>_xlfn.IFNA(_xlfn.IFNA(VLOOKUP(E439,'punti di fornitura'!E:K,1,0),VLOOKUP(E439,'punti di fornitura'!B:K,1,0)),"NON TROVATO")</f>
        <v>3004222649</v>
      </c>
      <c r="L439" s="10" t="str">
        <f>_xlfn.IFNA(_xlfn.IFNA(VLOOKUP(E439,'punti di fornitura'!E:K,7,0),VLOOKUP(E439,'punti di fornitura'!B:K,10,0)),"NON TROVATO")</f>
        <v>RESIDENZIALE MEZZALUNA PAL.10</v>
      </c>
    </row>
    <row r="440" spans="1:12" x14ac:dyDescent="0.25">
      <c r="A440" s="8">
        <v>322</v>
      </c>
      <c r="B440" s="1">
        <v>3004222648</v>
      </c>
      <c r="C440" s="9" t="s">
        <v>7644</v>
      </c>
      <c r="D440" s="1">
        <v>94067840366</v>
      </c>
      <c r="E440" s="1">
        <v>3004222648</v>
      </c>
      <c r="F440" s="1" t="s">
        <v>7251</v>
      </c>
      <c r="G440" s="1" t="s">
        <v>7252</v>
      </c>
      <c r="H440" s="11" t="s">
        <v>1022</v>
      </c>
      <c r="I440" s="8">
        <f>_xlfn.IFNA(_xlfn.IFNA(VLOOKUP(E440,'punti di fornitura'!E:P,12,0),VLOOKUP(E440,'punti di fornitura'!B:P,15,0)),"NON TROVATO")</f>
        <v>94067840366</v>
      </c>
      <c r="J440" s="9" t="str">
        <f>_xlfn.IFNA(_xlfn.IFNA(VLOOKUP(E440,'punti di fornitura'!E:K,4,0),VLOOKUP(E440,'punti di fornitura'!B:K,7,0)),"NON TROVATO")</f>
        <v>ACQUA</v>
      </c>
      <c r="K440" s="9">
        <f>_xlfn.IFNA(_xlfn.IFNA(VLOOKUP(E440,'punti di fornitura'!E:K,1,0),VLOOKUP(E440,'punti di fornitura'!B:K,1,0)),"NON TROVATO")</f>
        <v>3004222648</v>
      </c>
      <c r="L440" s="10" t="str">
        <f>_xlfn.IFNA(_xlfn.IFNA(VLOOKUP(E440,'punti di fornitura'!E:K,7,0),VLOOKUP(E440,'punti di fornitura'!B:K,10,0)),"NON TROVATO")</f>
        <v>RESIDENZIALE MEZZALUNA PAL.10</v>
      </c>
    </row>
    <row r="441" spans="1:12" x14ac:dyDescent="0.25">
      <c r="A441" s="8">
        <v>322</v>
      </c>
      <c r="B441" s="1">
        <v>3004222482</v>
      </c>
      <c r="C441" s="9" t="s">
        <v>7644</v>
      </c>
      <c r="D441" s="1">
        <v>94067840366</v>
      </c>
      <c r="E441" s="1">
        <v>3004222482</v>
      </c>
      <c r="F441" s="1" t="s">
        <v>7251</v>
      </c>
      <c r="G441" s="1" t="s">
        <v>7252</v>
      </c>
      <c r="H441" s="11" t="s">
        <v>1022</v>
      </c>
      <c r="I441" s="8">
        <f>_xlfn.IFNA(_xlfn.IFNA(VLOOKUP(E441,'punti di fornitura'!E:P,12,0),VLOOKUP(E441,'punti di fornitura'!B:P,15,0)),"NON TROVATO")</f>
        <v>94067840366</v>
      </c>
      <c r="J441" s="9" t="str">
        <f>_xlfn.IFNA(_xlfn.IFNA(VLOOKUP(E441,'punti di fornitura'!E:K,4,0),VLOOKUP(E441,'punti di fornitura'!B:K,7,0)),"NON TROVATO")</f>
        <v>ACQUA</v>
      </c>
      <c r="K441" s="9">
        <f>_xlfn.IFNA(_xlfn.IFNA(VLOOKUP(E441,'punti di fornitura'!E:K,1,0),VLOOKUP(E441,'punti di fornitura'!B:K,1,0)),"NON TROVATO")</f>
        <v>3004222482</v>
      </c>
      <c r="L441" s="10" t="str">
        <f>_xlfn.IFNA(_xlfn.IFNA(VLOOKUP(E441,'punti di fornitura'!E:K,7,0),VLOOKUP(E441,'punti di fornitura'!B:K,10,0)),"NON TROVATO")</f>
        <v>RESIDENZIALE MEZZALUNA PAL.10</v>
      </c>
    </row>
    <row r="442" spans="1:12" x14ac:dyDescent="0.25">
      <c r="A442" s="8">
        <v>326</v>
      </c>
      <c r="B442" s="1">
        <v>3004235987</v>
      </c>
      <c r="C442" s="9" t="s">
        <v>7645</v>
      </c>
      <c r="D442" s="1">
        <v>94067840366</v>
      </c>
      <c r="E442" s="1">
        <v>3004235987</v>
      </c>
      <c r="F442" s="1" t="s">
        <v>7251</v>
      </c>
      <c r="G442" s="1" t="s">
        <v>7252</v>
      </c>
      <c r="H442" s="11" t="s">
        <v>1022</v>
      </c>
      <c r="I442" s="8">
        <f>_xlfn.IFNA(_xlfn.IFNA(VLOOKUP(E442,'punti di fornitura'!E:P,12,0),VLOOKUP(E442,'punti di fornitura'!B:P,15,0)),"NON TROVATO")</f>
        <v>94067840366</v>
      </c>
      <c r="J442" s="9" t="str">
        <f>_xlfn.IFNA(_xlfn.IFNA(VLOOKUP(E442,'punti di fornitura'!E:K,4,0),VLOOKUP(E442,'punti di fornitura'!B:K,7,0)),"NON TROVATO")</f>
        <v>ACQUA</v>
      </c>
      <c r="K442" s="9">
        <f>_xlfn.IFNA(_xlfn.IFNA(VLOOKUP(E442,'punti di fornitura'!E:K,1,0),VLOOKUP(E442,'punti di fornitura'!B:K,1,0)),"NON TROVATO")</f>
        <v>3004235987</v>
      </c>
      <c r="L442" s="10" t="str">
        <f>_xlfn.IFNA(_xlfn.IFNA(VLOOKUP(E442,'punti di fornitura'!E:K,7,0),VLOOKUP(E442,'punti di fornitura'!B:K,10,0)),"NON TROVATO")</f>
        <v>RESIDENZIALE MEZZALUNA PAL.10</v>
      </c>
    </row>
    <row r="443" spans="1:12" x14ac:dyDescent="0.25">
      <c r="A443" s="8">
        <v>326</v>
      </c>
      <c r="B443" s="1">
        <v>3004235986</v>
      </c>
      <c r="C443" s="9" t="s">
        <v>7645</v>
      </c>
      <c r="D443" s="1">
        <v>94067840366</v>
      </c>
      <c r="E443" s="1">
        <v>3004235986</v>
      </c>
      <c r="F443" s="1" t="s">
        <v>7251</v>
      </c>
      <c r="G443" s="1" t="s">
        <v>7252</v>
      </c>
      <c r="H443" s="11" t="s">
        <v>1022</v>
      </c>
      <c r="I443" s="8">
        <f>_xlfn.IFNA(_xlfn.IFNA(VLOOKUP(E443,'punti di fornitura'!E:P,12,0),VLOOKUP(E443,'punti di fornitura'!B:P,15,0)),"NON TROVATO")</f>
        <v>94067840366</v>
      </c>
      <c r="J443" s="9" t="str">
        <f>_xlfn.IFNA(_xlfn.IFNA(VLOOKUP(E443,'punti di fornitura'!E:K,4,0),VLOOKUP(E443,'punti di fornitura'!B:K,7,0)),"NON TROVATO")</f>
        <v>ACQUA</v>
      </c>
      <c r="K443" s="9">
        <f>_xlfn.IFNA(_xlfn.IFNA(VLOOKUP(E443,'punti di fornitura'!E:K,1,0),VLOOKUP(E443,'punti di fornitura'!B:K,1,0)),"NON TROVATO")</f>
        <v>3004235986</v>
      </c>
      <c r="L443" s="10" t="str">
        <f>_xlfn.IFNA(_xlfn.IFNA(VLOOKUP(E443,'punti di fornitura'!E:K,7,0),VLOOKUP(E443,'punti di fornitura'!B:K,10,0)),"NON TROVATO")</f>
        <v>RESIDENZIALE MEZZALUNA PAL.10</v>
      </c>
    </row>
    <row r="444" spans="1:12" x14ac:dyDescent="0.25">
      <c r="A444" s="8">
        <v>327</v>
      </c>
      <c r="B444" s="1">
        <v>3081000934680</v>
      </c>
      <c r="C444" s="9" t="s">
        <v>7346</v>
      </c>
      <c r="D444" s="1">
        <v>94087680362</v>
      </c>
      <c r="E444" s="1">
        <v>3081000934680</v>
      </c>
      <c r="F444" s="1" t="s">
        <v>7272</v>
      </c>
      <c r="G444" s="1" t="s">
        <v>7252</v>
      </c>
      <c r="H444" s="11" t="s">
        <v>18</v>
      </c>
      <c r="I444" s="8">
        <f>_xlfn.IFNA(_xlfn.IFNA(VLOOKUP(E444,'punti di fornitura'!E:P,12,0),VLOOKUP(E444,'punti di fornitura'!B:P,15,0)),"NON TROVATO")</f>
        <v>94087680362</v>
      </c>
      <c r="J444" s="9" t="str">
        <f>_xlfn.IFNA(_xlfn.IFNA(VLOOKUP(E444,'punti di fornitura'!E:K,4,0),VLOOKUP(E444,'punti di fornitura'!B:K,7,0)),"NON TROVATO")</f>
        <v>GAS</v>
      </c>
      <c r="K444" s="9">
        <f>_xlfn.IFNA(_xlfn.IFNA(VLOOKUP(E444,'punti di fornitura'!E:K,1,0),VLOOKUP(E444,'punti di fornitura'!B:K,1,0)),"NON TROVATO")</f>
        <v>3081000934680</v>
      </c>
      <c r="L444" s="10" t="str">
        <f>_xlfn.IFNA(_xlfn.IFNA(VLOOKUP(E444,'punti di fornitura'!E:K,7,0),VLOOKUP(E444,'punti di fornitura'!B:K,10,0)),"NON TROVATO")</f>
        <v>CONDOMINIO FREGNI</v>
      </c>
    </row>
    <row r="445" spans="1:12" x14ac:dyDescent="0.25">
      <c r="A445" s="8">
        <v>327</v>
      </c>
      <c r="B445" s="1" t="s">
        <v>4174</v>
      </c>
      <c r="C445" s="9" t="s">
        <v>7346</v>
      </c>
      <c r="D445" s="1">
        <v>94087680362</v>
      </c>
      <c r="E445" s="1" t="s">
        <v>4174</v>
      </c>
      <c r="F445" s="1" t="s">
        <v>7255</v>
      </c>
      <c r="G445" s="1" t="s">
        <v>7252</v>
      </c>
      <c r="H445" s="11" t="s">
        <v>4014</v>
      </c>
      <c r="I445" s="8">
        <f>_xlfn.IFNA(_xlfn.IFNA(VLOOKUP(E445,'punti di fornitura'!E:P,12,0),VLOOKUP(E445,'punti di fornitura'!B:P,15,0)),"NON TROVATO")</f>
        <v>94087680362</v>
      </c>
      <c r="J445" s="9" t="str">
        <f>_xlfn.IFNA(_xlfn.IFNA(VLOOKUP(E445,'punti di fornitura'!E:K,4,0),VLOOKUP(E445,'punti di fornitura'!B:K,7,0)),"NON TROVATO")</f>
        <v>EE</v>
      </c>
      <c r="K445" s="9" t="str">
        <f>_xlfn.IFNA(_xlfn.IFNA(VLOOKUP(E445,'punti di fornitura'!E:K,1,0),VLOOKUP(E445,'punti di fornitura'!B:K,1,0)),"NON TROVATO")</f>
        <v>IT011E10042103</v>
      </c>
      <c r="L445" s="10" t="str">
        <f>_xlfn.IFNA(_xlfn.IFNA(VLOOKUP(E445,'punti di fornitura'!E:K,7,0),VLOOKUP(E445,'punti di fornitura'!B:K,10,0)),"NON TROVATO")</f>
        <v>CONDOMINIO FREGNI</v>
      </c>
    </row>
    <row r="446" spans="1:12" x14ac:dyDescent="0.25">
      <c r="A446" s="8">
        <v>327</v>
      </c>
      <c r="B446" s="1" t="s">
        <v>4170</v>
      </c>
      <c r="C446" s="9" t="s">
        <v>7346</v>
      </c>
      <c r="D446" s="1">
        <v>94087680362</v>
      </c>
      <c r="E446" s="1" t="s">
        <v>4170</v>
      </c>
      <c r="F446" s="1" t="s">
        <v>7255</v>
      </c>
      <c r="G446" s="1" t="s">
        <v>7252</v>
      </c>
      <c r="H446" s="11" t="s">
        <v>4014</v>
      </c>
      <c r="I446" s="8">
        <f>_xlfn.IFNA(_xlfn.IFNA(VLOOKUP(E446,'punti di fornitura'!E:P,12,0),VLOOKUP(E446,'punti di fornitura'!B:P,15,0)),"NON TROVATO")</f>
        <v>94087680362</v>
      </c>
      <c r="J446" s="9" t="str">
        <f>_xlfn.IFNA(_xlfn.IFNA(VLOOKUP(E446,'punti di fornitura'!E:K,4,0),VLOOKUP(E446,'punti di fornitura'!B:K,7,0)),"NON TROVATO")</f>
        <v>EE</v>
      </c>
      <c r="K446" s="9" t="str">
        <f>_xlfn.IFNA(_xlfn.IFNA(VLOOKUP(E446,'punti di fornitura'!E:K,1,0),VLOOKUP(E446,'punti di fornitura'!B:K,1,0)),"NON TROVATO")</f>
        <v>IT011E10042102</v>
      </c>
      <c r="L446" s="10" t="str">
        <f>_xlfn.IFNA(_xlfn.IFNA(VLOOKUP(E446,'punti di fornitura'!E:K,7,0),VLOOKUP(E446,'punti di fornitura'!B:K,10,0)),"NON TROVATO")</f>
        <v>CONDOMINIO FREGNI</v>
      </c>
    </row>
    <row r="447" spans="1:12" x14ac:dyDescent="0.25">
      <c r="A447" s="8">
        <v>327</v>
      </c>
      <c r="B447" s="1">
        <v>3004445257</v>
      </c>
      <c r="C447" s="9" t="s">
        <v>7346</v>
      </c>
      <c r="D447" s="1">
        <v>94087680362</v>
      </c>
      <c r="E447" s="1">
        <v>3004445257</v>
      </c>
      <c r="F447" s="1" t="s">
        <v>7251</v>
      </c>
      <c r="G447" s="1" t="s">
        <v>7252</v>
      </c>
      <c r="H447" s="11" t="s">
        <v>1022</v>
      </c>
      <c r="I447" s="8">
        <f>_xlfn.IFNA(_xlfn.IFNA(VLOOKUP(E447,'punti di fornitura'!E:P,12,0),VLOOKUP(E447,'punti di fornitura'!B:P,15,0)),"NON TROVATO")</f>
        <v>94087680362</v>
      </c>
      <c r="J447" s="9" t="str">
        <f>_xlfn.IFNA(_xlfn.IFNA(VLOOKUP(E447,'punti di fornitura'!E:K,4,0),VLOOKUP(E447,'punti di fornitura'!B:K,7,0)),"NON TROVATO")</f>
        <v>ACQUA</v>
      </c>
      <c r="K447" s="9">
        <f>_xlfn.IFNA(_xlfn.IFNA(VLOOKUP(E447,'punti di fornitura'!E:K,1,0),VLOOKUP(E447,'punti di fornitura'!B:K,1,0)),"NON TROVATO")</f>
        <v>3004445257</v>
      </c>
      <c r="L447" s="10" t="str">
        <f>_xlfn.IFNA(_xlfn.IFNA(VLOOKUP(E447,'punti di fornitura'!E:K,7,0),VLOOKUP(E447,'punti di fornitura'!B:K,10,0)),"NON TROVATO")</f>
        <v>CONDOMINIO FREGNI</v>
      </c>
    </row>
    <row r="448" spans="1:12" x14ac:dyDescent="0.25">
      <c r="A448" s="8">
        <v>328</v>
      </c>
      <c r="B448" s="1" t="s">
        <v>6432</v>
      </c>
      <c r="C448" s="9" t="s">
        <v>7460</v>
      </c>
      <c r="D448" s="1">
        <v>94056310363</v>
      </c>
      <c r="E448" s="1" t="s">
        <v>6432</v>
      </c>
      <c r="F448" s="1" t="s">
        <v>7255</v>
      </c>
      <c r="G448" s="1" t="s">
        <v>7252</v>
      </c>
      <c r="H448" s="11" t="s">
        <v>4014</v>
      </c>
      <c r="I448" s="8">
        <f>_xlfn.IFNA(_xlfn.IFNA(VLOOKUP(E448,'punti di fornitura'!E:P,12,0),VLOOKUP(E448,'punti di fornitura'!B:P,15,0)),"NON TROVATO")</f>
        <v>94056310363</v>
      </c>
      <c r="J448" s="9" t="str">
        <f>_xlfn.IFNA(_xlfn.IFNA(VLOOKUP(E448,'punti di fornitura'!E:K,4,0),VLOOKUP(E448,'punti di fornitura'!B:K,7,0)),"NON TROVATO")</f>
        <v>EE</v>
      </c>
      <c r="K448" s="9" t="str">
        <f>_xlfn.IFNA(_xlfn.IFNA(VLOOKUP(E448,'punti di fornitura'!E:K,1,0),VLOOKUP(E448,'punti di fornitura'!B:K,1,0)),"NON TROVATO")</f>
        <v>IT011E10103634</v>
      </c>
      <c r="L448" s="10" t="str">
        <f>_xlfn.IFNA(_xlfn.IFNA(VLOOKUP(E448,'punti di fornitura'!E:K,7,0),VLOOKUP(E448,'punti di fornitura'!B:K,10,0)),"NON TROVATO")</f>
        <v>CONDOMINIO DI</v>
      </c>
    </row>
    <row r="449" spans="1:12" x14ac:dyDescent="0.25">
      <c r="A449" s="8">
        <v>328</v>
      </c>
      <c r="B449" s="1">
        <v>3004055325</v>
      </c>
      <c r="C449" s="9" t="s">
        <v>7460</v>
      </c>
      <c r="D449" s="1">
        <v>94056310363</v>
      </c>
      <c r="E449" s="1">
        <v>3004055325</v>
      </c>
      <c r="F449" s="1" t="s">
        <v>7251</v>
      </c>
      <c r="G449" s="1" t="s">
        <v>7252</v>
      </c>
      <c r="H449" s="11" t="s">
        <v>1022</v>
      </c>
      <c r="I449" s="8">
        <f>_xlfn.IFNA(_xlfn.IFNA(VLOOKUP(E449,'punti di fornitura'!E:P,12,0),VLOOKUP(E449,'punti di fornitura'!B:P,15,0)),"NON TROVATO")</f>
        <v>94056310363</v>
      </c>
      <c r="J449" s="9" t="str">
        <f>_xlfn.IFNA(_xlfn.IFNA(VLOOKUP(E449,'punti di fornitura'!E:K,4,0),VLOOKUP(E449,'punti di fornitura'!B:K,7,0)),"NON TROVATO")</f>
        <v>ACQUA</v>
      </c>
      <c r="K449" s="9">
        <f>_xlfn.IFNA(_xlfn.IFNA(VLOOKUP(E449,'punti di fornitura'!E:K,1,0),VLOOKUP(E449,'punti di fornitura'!B:K,1,0)),"NON TROVATO")</f>
        <v>3004055325</v>
      </c>
      <c r="L449" s="10" t="str">
        <f>_xlfn.IFNA(_xlfn.IFNA(VLOOKUP(E449,'punti di fornitura'!E:K,7,0),VLOOKUP(E449,'punti di fornitura'!B:K,10,0)),"NON TROVATO")</f>
        <v>CONDOMINIO DI</v>
      </c>
    </row>
    <row r="450" spans="1:12" x14ac:dyDescent="0.25">
      <c r="A450" s="8">
        <v>348</v>
      </c>
      <c r="B450" s="1" t="s">
        <v>4772</v>
      </c>
      <c r="C450" s="9" t="s">
        <v>7424</v>
      </c>
      <c r="D450" s="1">
        <v>94051630369</v>
      </c>
      <c r="E450" s="1" t="s">
        <v>4772</v>
      </c>
      <c r="F450" s="1" t="s">
        <v>7255</v>
      </c>
      <c r="G450" s="1" t="s">
        <v>7252</v>
      </c>
      <c r="H450" s="11" t="s">
        <v>4014</v>
      </c>
      <c r="I450" s="8">
        <f>_xlfn.IFNA(_xlfn.IFNA(VLOOKUP(E450,'punti di fornitura'!E:P,12,0),VLOOKUP(E450,'punti di fornitura'!B:P,15,0)),"NON TROVATO")</f>
        <v>94051630369</v>
      </c>
      <c r="J450" s="9" t="str">
        <f>_xlfn.IFNA(_xlfn.IFNA(VLOOKUP(E450,'punti di fornitura'!E:K,4,0),VLOOKUP(E450,'punti di fornitura'!B:K,7,0)),"NON TROVATO")</f>
        <v>EE</v>
      </c>
      <c r="K450" s="9" t="str">
        <f>_xlfn.IFNA(_xlfn.IFNA(VLOOKUP(E450,'punti di fornitura'!E:K,1,0),VLOOKUP(E450,'punti di fornitura'!B:K,1,0)),"NON TROVATO")</f>
        <v>IT011E10084199</v>
      </c>
      <c r="L450" s="10" t="str">
        <f>_xlfn.IFNA(_xlfn.IFNA(VLOOKUP(E450,'punti di fornitura'!E:K,7,0),VLOOKUP(E450,'punti di fornitura'!B:K,10,0)),"NON TROVATO")</f>
        <v>CONDOMINIO DOMENICO ROCOCCIOLO 32</v>
      </c>
    </row>
    <row r="451" spans="1:12" x14ac:dyDescent="0.25">
      <c r="A451" s="8">
        <v>348</v>
      </c>
      <c r="B451" s="1">
        <v>3003993209</v>
      </c>
      <c r="C451" s="9" t="s">
        <v>7424</v>
      </c>
      <c r="D451" s="1">
        <v>94051630369</v>
      </c>
      <c r="E451" s="1">
        <v>3003993209</v>
      </c>
      <c r="F451" s="1" t="s">
        <v>7251</v>
      </c>
      <c r="G451" s="1" t="s">
        <v>7252</v>
      </c>
      <c r="H451" s="11" t="s">
        <v>1022</v>
      </c>
      <c r="I451" s="8">
        <f>_xlfn.IFNA(_xlfn.IFNA(VLOOKUP(E451,'punti di fornitura'!E:P,12,0),VLOOKUP(E451,'punti di fornitura'!B:P,15,0)),"NON TROVATO")</f>
        <v>94051630369</v>
      </c>
      <c r="J451" s="9" t="str">
        <f>_xlfn.IFNA(_xlfn.IFNA(VLOOKUP(E451,'punti di fornitura'!E:K,4,0),VLOOKUP(E451,'punti di fornitura'!B:K,7,0)),"NON TROVATO")</f>
        <v>ACQUA</v>
      </c>
      <c r="K451" s="9">
        <f>_xlfn.IFNA(_xlfn.IFNA(VLOOKUP(E451,'punti di fornitura'!E:K,1,0),VLOOKUP(E451,'punti di fornitura'!B:K,1,0)),"NON TROVATO")</f>
        <v>3003993209</v>
      </c>
      <c r="L451" s="10" t="str">
        <f>_xlfn.IFNA(_xlfn.IFNA(VLOOKUP(E451,'punti di fornitura'!E:K,7,0),VLOOKUP(E451,'punti di fornitura'!B:K,10,0)),"NON TROVATO")</f>
        <v>CONDOMINIO DOMENICO ROCOCCIOLO 32</v>
      </c>
    </row>
    <row r="452" spans="1:12" x14ac:dyDescent="0.25">
      <c r="A452" s="8">
        <v>354</v>
      </c>
      <c r="B452" s="1">
        <v>3081000910330</v>
      </c>
      <c r="C452" s="9" t="s">
        <v>7384</v>
      </c>
      <c r="D452" s="1">
        <v>94082620363</v>
      </c>
      <c r="E452" s="1">
        <v>3081000910330</v>
      </c>
      <c r="F452" s="1" t="s">
        <v>7272</v>
      </c>
      <c r="G452" s="1" t="s">
        <v>7252</v>
      </c>
      <c r="H452" s="11" t="s">
        <v>18</v>
      </c>
      <c r="I452" s="8">
        <f>_xlfn.IFNA(_xlfn.IFNA(VLOOKUP(E452,'punti di fornitura'!E:P,12,0),VLOOKUP(E452,'punti di fornitura'!B:P,15,0)),"NON TROVATO")</f>
        <v>94082620363</v>
      </c>
      <c r="J452" s="9" t="str">
        <f>_xlfn.IFNA(_xlfn.IFNA(VLOOKUP(E452,'punti di fornitura'!E:K,4,0),VLOOKUP(E452,'punti di fornitura'!B:K,7,0)),"NON TROVATO")</f>
        <v>GAS</v>
      </c>
      <c r="K452" s="9">
        <f>_xlfn.IFNA(_xlfn.IFNA(VLOOKUP(E452,'punti di fornitura'!E:K,1,0),VLOOKUP(E452,'punti di fornitura'!B:K,1,0)),"NON TROVATO")</f>
        <v>3081000910330</v>
      </c>
      <c r="L452" s="10" t="str">
        <f>_xlfn.IFNA(_xlfn.IFNA(VLOOKUP(E452,'punti di fornitura'!E:K,7,0),VLOOKUP(E452,'punti di fornitura'!B:K,10,0)),"NON TROVATO")</f>
        <v>CONDOMINIO M. DELLA LIBERTA' 28</v>
      </c>
    </row>
    <row r="453" spans="1:12" x14ac:dyDescent="0.25">
      <c r="A453" s="8">
        <v>354</v>
      </c>
      <c r="B453" s="1" t="s">
        <v>6183</v>
      </c>
      <c r="C453" s="9" t="s">
        <v>7384</v>
      </c>
      <c r="D453" s="1">
        <v>94082620363</v>
      </c>
      <c r="E453" s="1" t="s">
        <v>6183</v>
      </c>
      <c r="F453" s="1" t="s">
        <v>7255</v>
      </c>
      <c r="G453" s="1" t="s">
        <v>7252</v>
      </c>
      <c r="H453" s="11" t="s">
        <v>4014</v>
      </c>
      <c r="I453" s="8">
        <f>_xlfn.IFNA(_xlfn.IFNA(VLOOKUP(E453,'punti di fornitura'!E:P,12,0),VLOOKUP(E453,'punti di fornitura'!B:P,15,0)),"NON TROVATO")</f>
        <v>94082620363</v>
      </c>
      <c r="J453" s="9" t="str">
        <f>_xlfn.IFNA(_xlfn.IFNA(VLOOKUP(E453,'punti di fornitura'!E:K,4,0),VLOOKUP(E453,'punti di fornitura'!B:K,7,0)),"NON TROVATO")</f>
        <v>EE</v>
      </c>
      <c r="K453" s="9" t="str">
        <f>_xlfn.IFNA(_xlfn.IFNA(VLOOKUP(E453,'punti di fornitura'!E:K,1,0),VLOOKUP(E453,'punti di fornitura'!B:K,1,0)),"NON TROVATO")</f>
        <v>IT011E10058565</v>
      </c>
      <c r="L453" s="10" t="str">
        <f>_xlfn.IFNA(_xlfn.IFNA(VLOOKUP(E453,'punti di fornitura'!E:K,7,0),VLOOKUP(E453,'punti di fornitura'!B:K,10,0)),"NON TROVATO")</f>
        <v>CONDOMINIO M. DELLA LIBERTA' 28</v>
      </c>
    </row>
    <row r="454" spans="1:12" x14ac:dyDescent="0.25">
      <c r="A454" s="8">
        <v>354</v>
      </c>
      <c r="B454" s="1">
        <v>3004014914</v>
      </c>
      <c r="C454" s="9" t="s">
        <v>7384</v>
      </c>
      <c r="D454" s="1">
        <v>94082620363</v>
      </c>
      <c r="E454" s="1">
        <v>3004014914</v>
      </c>
      <c r="F454" s="1" t="s">
        <v>7251</v>
      </c>
      <c r="G454" s="1" t="s">
        <v>7252</v>
      </c>
      <c r="H454" s="11" t="s">
        <v>1022</v>
      </c>
      <c r="I454" s="8">
        <f>_xlfn.IFNA(_xlfn.IFNA(VLOOKUP(E454,'punti di fornitura'!E:P,12,0),VLOOKUP(E454,'punti di fornitura'!B:P,15,0)),"NON TROVATO")</f>
        <v>94082620363</v>
      </c>
      <c r="J454" s="9" t="str">
        <f>_xlfn.IFNA(_xlfn.IFNA(VLOOKUP(E454,'punti di fornitura'!E:K,4,0),VLOOKUP(E454,'punti di fornitura'!B:K,7,0)),"NON TROVATO")</f>
        <v>ACQUA</v>
      </c>
      <c r="K454" s="9">
        <f>_xlfn.IFNA(_xlfn.IFNA(VLOOKUP(E454,'punti di fornitura'!E:K,1,0),VLOOKUP(E454,'punti di fornitura'!B:K,1,0)),"NON TROVATO")</f>
        <v>3004014914</v>
      </c>
      <c r="L454" s="10" t="str">
        <f>_xlfn.IFNA(_xlfn.IFNA(VLOOKUP(E454,'punti di fornitura'!E:K,7,0),VLOOKUP(E454,'punti di fornitura'!B:K,10,0)),"NON TROVATO")</f>
        <v>CONDOMINIO M. DELLA LIBERTA' 28</v>
      </c>
    </row>
    <row r="455" spans="1:12" x14ac:dyDescent="0.25">
      <c r="A455" s="8">
        <v>356</v>
      </c>
      <c r="B455" s="1" t="s">
        <v>4977</v>
      </c>
      <c r="C455" s="9" t="s">
        <v>7259</v>
      </c>
      <c r="D455" s="1">
        <v>80022500369</v>
      </c>
      <c r="E455" s="1" t="s">
        <v>4977</v>
      </c>
      <c r="F455" s="1" t="s">
        <v>7255</v>
      </c>
      <c r="G455" s="1" t="s">
        <v>7252</v>
      </c>
      <c r="H455" s="11" t="s">
        <v>4014</v>
      </c>
      <c r="I455" s="8">
        <f>_xlfn.IFNA(_xlfn.IFNA(VLOOKUP(E455,'punti di fornitura'!E:P,12,0),VLOOKUP(E455,'punti di fornitura'!B:P,15,0)),"NON TROVATO")</f>
        <v>80022500369</v>
      </c>
      <c r="J455" s="9" t="str">
        <f>_xlfn.IFNA(_xlfn.IFNA(VLOOKUP(E455,'punti di fornitura'!E:K,4,0),VLOOKUP(E455,'punti di fornitura'!B:K,7,0)),"NON TROVATO")</f>
        <v>EE</v>
      </c>
      <c r="K455" s="9" t="str">
        <f>_xlfn.IFNA(_xlfn.IFNA(VLOOKUP(E455,'punti di fornitura'!E:K,1,0),VLOOKUP(E455,'punti di fornitura'!B:K,1,0)),"NON TROVATO")</f>
        <v>IT011E10096296</v>
      </c>
      <c r="L455" s="10" t="str">
        <f>_xlfn.IFNA(_xlfn.IFNA(VLOOKUP(E455,'punti di fornitura'!E:K,7,0),VLOOKUP(E455,'punti di fornitura'!B:K,10,0)),"NON TROVATO")</f>
        <v>CONDOMINIO STRESA 5</v>
      </c>
    </row>
    <row r="456" spans="1:12" x14ac:dyDescent="0.25">
      <c r="A456" s="8">
        <v>356</v>
      </c>
      <c r="B456" s="1">
        <v>3081000938692</v>
      </c>
      <c r="C456" s="9" t="s">
        <v>7259</v>
      </c>
      <c r="D456" s="1">
        <v>80022500369</v>
      </c>
      <c r="E456" s="1">
        <v>3081000938692</v>
      </c>
      <c r="F456" s="1" t="s">
        <v>7272</v>
      </c>
      <c r="G456" s="1" t="s">
        <v>7252</v>
      </c>
      <c r="H456" s="11" t="s">
        <v>18</v>
      </c>
      <c r="I456" s="8">
        <f>_xlfn.IFNA(_xlfn.IFNA(VLOOKUP(E456,'punti di fornitura'!E:P,12,0),VLOOKUP(E456,'punti di fornitura'!B:P,15,0)),"NON TROVATO")</f>
        <v>80022500369</v>
      </c>
      <c r="J456" s="9" t="str">
        <f>_xlfn.IFNA(_xlfn.IFNA(VLOOKUP(E456,'punti di fornitura'!E:K,4,0),VLOOKUP(E456,'punti di fornitura'!B:K,7,0)),"NON TROVATO")</f>
        <v>GAS</v>
      </c>
      <c r="K456" s="9">
        <f>_xlfn.IFNA(_xlfn.IFNA(VLOOKUP(E456,'punti di fornitura'!E:K,1,0),VLOOKUP(E456,'punti di fornitura'!B:K,1,0)),"NON TROVATO")</f>
        <v>3081000938692</v>
      </c>
      <c r="L456" s="10" t="str">
        <f>_xlfn.IFNA(_xlfn.IFNA(VLOOKUP(E456,'punti di fornitura'!E:K,7,0),VLOOKUP(E456,'punti di fornitura'!B:K,10,0)),"NON TROVATO")</f>
        <v>CONDOMINIO DI</v>
      </c>
    </row>
    <row r="457" spans="1:12" x14ac:dyDescent="0.25">
      <c r="A457" s="8">
        <v>356</v>
      </c>
      <c r="B457" s="1" t="s">
        <v>4769</v>
      </c>
      <c r="C457" s="9" t="s">
        <v>7259</v>
      </c>
      <c r="D457" s="1">
        <v>80022500369</v>
      </c>
      <c r="E457" s="1" t="s">
        <v>4769</v>
      </c>
      <c r="F457" s="1" t="s">
        <v>7255</v>
      </c>
      <c r="G457" s="1" t="s">
        <v>7252</v>
      </c>
      <c r="H457" s="11" t="s">
        <v>4014</v>
      </c>
      <c r="I457" s="8">
        <f>_xlfn.IFNA(_xlfn.IFNA(VLOOKUP(E457,'punti di fornitura'!E:P,12,0),VLOOKUP(E457,'punti di fornitura'!B:P,15,0)),"NON TROVATO")</f>
        <v>80022500369</v>
      </c>
      <c r="J457" s="9" t="str">
        <f>_xlfn.IFNA(_xlfn.IFNA(VLOOKUP(E457,'punti di fornitura'!E:K,4,0),VLOOKUP(E457,'punti di fornitura'!B:K,7,0)),"NON TROVATO")</f>
        <v>EE</v>
      </c>
      <c r="K457" s="9" t="str">
        <f>_xlfn.IFNA(_xlfn.IFNA(VLOOKUP(E457,'punti di fornitura'!E:K,1,0),VLOOKUP(E457,'punti di fornitura'!B:K,1,0)),"NON TROVATO")</f>
        <v>IT011E10086833</v>
      </c>
      <c r="L457" s="10" t="str">
        <f>_xlfn.IFNA(_xlfn.IFNA(VLOOKUP(E457,'punti di fornitura'!E:K,7,0),VLOOKUP(E457,'punti di fornitura'!B:K,10,0)),"NON TROVATO")</f>
        <v>CONDOMINIO DI</v>
      </c>
    </row>
    <row r="458" spans="1:12" x14ac:dyDescent="0.25">
      <c r="A458" s="8">
        <v>356</v>
      </c>
      <c r="B458" s="1" t="s">
        <v>4214</v>
      </c>
      <c r="C458" s="9" t="s">
        <v>7259</v>
      </c>
      <c r="D458" s="1">
        <v>80022500369</v>
      </c>
      <c r="E458" s="1" t="s">
        <v>4214</v>
      </c>
      <c r="F458" s="1" t="s">
        <v>7255</v>
      </c>
      <c r="G458" s="1" t="s">
        <v>7252</v>
      </c>
      <c r="H458" s="11" t="s">
        <v>4014</v>
      </c>
      <c r="I458" s="8">
        <f>_xlfn.IFNA(_xlfn.IFNA(VLOOKUP(E458,'punti di fornitura'!E:P,12,0),VLOOKUP(E458,'punti di fornitura'!B:P,15,0)),"NON TROVATO")</f>
        <v>80022500369</v>
      </c>
      <c r="J458" s="9" t="str">
        <f>_xlfn.IFNA(_xlfn.IFNA(VLOOKUP(E458,'punti di fornitura'!E:K,4,0),VLOOKUP(E458,'punti di fornitura'!B:K,7,0)),"NON TROVATO")</f>
        <v>EE</v>
      </c>
      <c r="K458" s="9" t="str">
        <f>_xlfn.IFNA(_xlfn.IFNA(VLOOKUP(E458,'punti di fornitura'!E:K,1,0),VLOOKUP(E458,'punti di fornitura'!B:K,1,0)),"NON TROVATO")</f>
        <v>IT011E10096297</v>
      </c>
      <c r="L458" s="10" t="str">
        <f>_xlfn.IFNA(_xlfn.IFNA(VLOOKUP(E458,'punti di fornitura'!E:K,7,0),VLOOKUP(E458,'punti di fornitura'!B:K,10,0)),"NON TROVATO")</f>
        <v>CONDOMINIO STRESA 5</v>
      </c>
    </row>
    <row r="459" spans="1:12" x14ac:dyDescent="0.25">
      <c r="A459" s="8">
        <v>356</v>
      </c>
      <c r="B459" s="1">
        <v>3004086579</v>
      </c>
      <c r="C459" s="9" t="s">
        <v>7259</v>
      </c>
      <c r="D459" s="1">
        <v>80022500369</v>
      </c>
      <c r="E459" s="1">
        <v>3004086579</v>
      </c>
      <c r="F459" s="1" t="s">
        <v>7251</v>
      </c>
      <c r="G459" s="1" t="s">
        <v>7252</v>
      </c>
      <c r="H459" s="11" t="s">
        <v>1022</v>
      </c>
      <c r="I459" s="8">
        <f>_xlfn.IFNA(_xlfn.IFNA(VLOOKUP(E459,'punti di fornitura'!E:P,12,0),VLOOKUP(E459,'punti di fornitura'!B:P,15,0)),"NON TROVATO")</f>
        <v>80022500369</v>
      </c>
      <c r="J459" s="9" t="str">
        <f>_xlfn.IFNA(_xlfn.IFNA(VLOOKUP(E459,'punti di fornitura'!E:K,4,0),VLOOKUP(E459,'punti di fornitura'!B:K,7,0)),"NON TROVATO")</f>
        <v>ACQUA</v>
      </c>
      <c r="K459" s="9">
        <f>_xlfn.IFNA(_xlfn.IFNA(VLOOKUP(E459,'punti di fornitura'!E:K,1,0),VLOOKUP(E459,'punti di fornitura'!B:K,1,0)),"NON TROVATO")</f>
        <v>3004086579</v>
      </c>
      <c r="L459" s="10" t="str">
        <f>_xlfn.IFNA(_xlfn.IFNA(VLOOKUP(E459,'punti di fornitura'!E:K,7,0),VLOOKUP(E459,'punti di fornitura'!B:K,10,0)),"NON TROVATO")</f>
        <v>CONDOMINIO DI</v>
      </c>
    </row>
    <row r="460" spans="1:12" x14ac:dyDescent="0.25">
      <c r="A460" s="8">
        <v>365</v>
      </c>
      <c r="B460" s="1" t="s">
        <v>5512</v>
      </c>
      <c r="C460" s="9" t="s">
        <v>7430</v>
      </c>
      <c r="D460" s="1">
        <v>94098500369</v>
      </c>
      <c r="E460" s="1" t="s">
        <v>5512</v>
      </c>
      <c r="F460" s="1" t="s">
        <v>7255</v>
      </c>
      <c r="G460" s="1" t="s">
        <v>7252</v>
      </c>
      <c r="H460" s="11" t="s">
        <v>4014</v>
      </c>
      <c r="I460" s="8">
        <f>_xlfn.IFNA(_xlfn.IFNA(VLOOKUP(E460,'punti di fornitura'!E:P,12,0),VLOOKUP(E460,'punti di fornitura'!B:P,15,0)),"NON TROVATO")</f>
        <v>94098500369</v>
      </c>
      <c r="J460" s="9" t="str">
        <f>_xlfn.IFNA(_xlfn.IFNA(VLOOKUP(E460,'punti di fornitura'!E:K,4,0),VLOOKUP(E460,'punti di fornitura'!B:K,7,0)),"NON TROVATO")</f>
        <v>EE</v>
      </c>
      <c r="K460" s="9" t="str">
        <f>_xlfn.IFNA(_xlfn.IFNA(VLOOKUP(E460,'punti di fornitura'!E:K,1,0),VLOOKUP(E460,'punti di fornitura'!B:K,1,0)),"NON TROVATO")</f>
        <v>IT011E10207393</v>
      </c>
      <c r="L460" s="10" t="str">
        <f>_xlfn.IFNA(_xlfn.IFNA(VLOOKUP(E460,'punti di fornitura'!E:K,7,0),VLOOKUP(E460,'punti di fornitura'!B:K,10,0)),"NON TROVATO")</f>
        <v>CONDOMINIO STRADA CHIESA MARZAGLIA 4</v>
      </c>
    </row>
    <row r="461" spans="1:12" x14ac:dyDescent="0.25">
      <c r="A461" s="8">
        <v>378</v>
      </c>
      <c r="B461" s="1">
        <v>3011983913</v>
      </c>
      <c r="C461" s="9" t="s">
        <v>7414</v>
      </c>
      <c r="D461" s="1">
        <v>94031280368</v>
      </c>
      <c r="E461" s="1">
        <v>3011983913</v>
      </c>
      <c r="F461" s="1" t="s">
        <v>7272</v>
      </c>
      <c r="G461" s="1" t="s">
        <v>7252</v>
      </c>
      <c r="H461" s="11" t="s">
        <v>18</v>
      </c>
      <c r="I461" s="8" t="str">
        <f>_xlfn.IFNA(_xlfn.IFNA(VLOOKUP(E461,'punti di fornitura'!E:P,12,0),VLOOKUP(E461,'punti di fornitura'!B:P,15,0)),"NON TROVATO")</f>
        <v>NON TROVATO</v>
      </c>
      <c r="J461" s="9" t="str">
        <f>_xlfn.IFNA(_xlfn.IFNA(VLOOKUP(E461,'punti di fornitura'!E:K,4,0),VLOOKUP(E461,'punti di fornitura'!B:K,7,0)),"NON TROVATO")</f>
        <v>NON TROVATO</v>
      </c>
      <c r="K461" s="9" t="str">
        <f>_xlfn.IFNA(_xlfn.IFNA(VLOOKUP(E461,'punti di fornitura'!E:K,1,0),VLOOKUP(E461,'punti di fornitura'!B:K,1,0)),"NON TROVATO")</f>
        <v>NON TROVATO</v>
      </c>
      <c r="L461" s="10" t="str">
        <f>_xlfn.IFNA(_xlfn.IFNA(VLOOKUP(E461,'punti di fornitura'!E:K,7,0),VLOOKUP(E461,'punti di fornitura'!B:K,10,0)),"NON TROVATO")</f>
        <v>NON TROVATO</v>
      </c>
    </row>
    <row r="462" spans="1:12" x14ac:dyDescent="0.25">
      <c r="A462" s="8">
        <v>378</v>
      </c>
      <c r="B462" s="1">
        <v>3013370821</v>
      </c>
      <c r="C462" s="9" t="s">
        <v>7414</v>
      </c>
      <c r="D462" s="1">
        <v>94031280368</v>
      </c>
      <c r="E462" s="1">
        <v>3013370821</v>
      </c>
      <c r="F462" s="1" t="s">
        <v>7255</v>
      </c>
      <c r="G462" s="1" t="s">
        <v>7252</v>
      </c>
      <c r="H462" s="11" t="s">
        <v>4014</v>
      </c>
      <c r="I462" s="8">
        <f>_xlfn.IFNA(_xlfn.IFNA(VLOOKUP(E462,'punti di fornitura'!E:P,12,0),VLOOKUP(E462,'punti di fornitura'!B:P,15,0)),"NON TROVATO")</f>
        <v>94031280368</v>
      </c>
      <c r="J462" s="9" t="str">
        <f>_xlfn.IFNA(_xlfn.IFNA(VLOOKUP(E462,'punti di fornitura'!E:K,4,0),VLOOKUP(E462,'punti di fornitura'!B:K,7,0)),"NON TROVATO")</f>
        <v>EE</v>
      </c>
      <c r="K462" s="9">
        <f>_xlfn.IFNA(_xlfn.IFNA(VLOOKUP(E462,'punti di fornitura'!E:K,1,0),VLOOKUP(E462,'punti di fornitura'!B:K,1,0)),"NON TROVATO")</f>
        <v>3013370821</v>
      </c>
      <c r="L462" s="10" t="str">
        <f>_xlfn.IFNA(_xlfn.IFNA(VLOOKUP(E462,'punti di fornitura'!E:K,7,0),VLOOKUP(E462,'punti di fornitura'!B:K,10,0)),"NON TROVATO")</f>
        <v>CONDOMINIO PELUSIA 15</v>
      </c>
    </row>
    <row r="463" spans="1:12" x14ac:dyDescent="0.25">
      <c r="A463" s="8">
        <v>378</v>
      </c>
      <c r="B463" s="1">
        <v>3013370935</v>
      </c>
      <c r="C463" s="9" t="s">
        <v>7414</v>
      </c>
      <c r="D463" s="1">
        <v>94031280368</v>
      </c>
      <c r="E463" s="1">
        <v>3013370935</v>
      </c>
      <c r="F463" s="1" t="s">
        <v>7255</v>
      </c>
      <c r="G463" s="1" t="s">
        <v>7252</v>
      </c>
      <c r="H463" s="11" t="s">
        <v>4014</v>
      </c>
      <c r="I463" s="8">
        <f>_xlfn.IFNA(_xlfn.IFNA(VLOOKUP(E463,'punti di fornitura'!E:P,12,0),VLOOKUP(E463,'punti di fornitura'!B:P,15,0)),"NON TROVATO")</f>
        <v>94031280368</v>
      </c>
      <c r="J463" s="9" t="str">
        <f>_xlfn.IFNA(_xlfn.IFNA(VLOOKUP(E463,'punti di fornitura'!E:K,4,0),VLOOKUP(E463,'punti di fornitura'!B:K,7,0)),"NON TROVATO")</f>
        <v>EE</v>
      </c>
      <c r="K463" s="9">
        <f>_xlfn.IFNA(_xlfn.IFNA(VLOOKUP(E463,'punti di fornitura'!E:K,1,0),VLOOKUP(E463,'punti di fornitura'!B:K,1,0)),"NON TROVATO")</f>
        <v>3013370935</v>
      </c>
      <c r="L463" s="10" t="str">
        <f>_xlfn.IFNA(_xlfn.IFNA(VLOOKUP(E463,'punti di fornitura'!E:K,7,0),VLOOKUP(E463,'punti di fornitura'!B:K,10,0)),"NON TROVATO")</f>
        <v>CONDOMINIO PELUSIA 15</v>
      </c>
    </row>
    <row r="464" spans="1:12" x14ac:dyDescent="0.25">
      <c r="A464" s="8">
        <v>378</v>
      </c>
      <c r="B464" s="1">
        <v>3004066328</v>
      </c>
      <c r="C464" s="9" t="s">
        <v>7414</v>
      </c>
      <c r="D464" s="1">
        <v>94031280368</v>
      </c>
      <c r="E464" s="1">
        <v>3004066328</v>
      </c>
      <c r="F464" s="1" t="s">
        <v>7251</v>
      </c>
      <c r="G464" s="1" t="s">
        <v>7252</v>
      </c>
      <c r="H464" s="11" t="s">
        <v>1022</v>
      </c>
      <c r="I464" s="8">
        <f>_xlfn.IFNA(_xlfn.IFNA(VLOOKUP(E464,'punti di fornitura'!E:P,12,0),VLOOKUP(E464,'punti di fornitura'!B:P,15,0)),"NON TROVATO")</f>
        <v>94031280368</v>
      </c>
      <c r="J464" s="9" t="str">
        <f>_xlfn.IFNA(_xlfn.IFNA(VLOOKUP(E464,'punti di fornitura'!E:K,4,0),VLOOKUP(E464,'punti di fornitura'!B:K,7,0)),"NON TROVATO")</f>
        <v>ACQUA</v>
      </c>
      <c r="K464" s="9">
        <f>_xlfn.IFNA(_xlfn.IFNA(VLOOKUP(E464,'punti di fornitura'!E:K,1,0),VLOOKUP(E464,'punti di fornitura'!B:K,1,0)),"NON TROVATO")</f>
        <v>3004066328</v>
      </c>
      <c r="L464" s="10" t="str">
        <f>_xlfn.IFNA(_xlfn.IFNA(VLOOKUP(E464,'punti di fornitura'!E:K,7,0),VLOOKUP(E464,'punti di fornitura'!B:K,10,0)),"NON TROVATO")</f>
        <v>CONDOMINIO PELUSIA 15</v>
      </c>
    </row>
    <row r="465" spans="1:12" x14ac:dyDescent="0.25">
      <c r="A465" s="8">
        <v>378</v>
      </c>
      <c r="B465" s="1">
        <v>3004066322</v>
      </c>
      <c r="C465" s="9" t="s">
        <v>7414</v>
      </c>
      <c r="D465" s="1">
        <v>94031280368</v>
      </c>
      <c r="E465" s="1">
        <v>3004066322</v>
      </c>
      <c r="F465" s="1" t="s">
        <v>7251</v>
      </c>
      <c r="G465" s="1" t="s">
        <v>7252</v>
      </c>
      <c r="H465" s="11" t="s">
        <v>1022</v>
      </c>
      <c r="I465" s="8">
        <f>_xlfn.IFNA(_xlfn.IFNA(VLOOKUP(E465,'punti di fornitura'!E:P,12,0),VLOOKUP(E465,'punti di fornitura'!B:P,15,0)),"NON TROVATO")</f>
        <v>94031280368</v>
      </c>
      <c r="J465" s="9" t="str">
        <f>_xlfn.IFNA(_xlfn.IFNA(VLOOKUP(E465,'punti di fornitura'!E:K,4,0),VLOOKUP(E465,'punti di fornitura'!B:K,7,0)),"NON TROVATO")</f>
        <v>ACQUA</v>
      </c>
      <c r="K465" s="9">
        <f>_xlfn.IFNA(_xlfn.IFNA(VLOOKUP(E465,'punti di fornitura'!E:K,1,0),VLOOKUP(E465,'punti di fornitura'!B:K,1,0)),"NON TROVATO")</f>
        <v>3004066322</v>
      </c>
      <c r="L465" s="10" t="str">
        <f>_xlfn.IFNA(_xlfn.IFNA(VLOOKUP(E465,'punti di fornitura'!E:K,7,0),VLOOKUP(E465,'punti di fornitura'!B:K,10,0)),"NON TROVATO")</f>
        <v>CONDOMINIO PELUSIA 15</v>
      </c>
    </row>
    <row r="466" spans="1:12" x14ac:dyDescent="0.25">
      <c r="A466" s="8">
        <v>380</v>
      </c>
      <c r="B466" s="1" t="s">
        <v>6438</v>
      </c>
      <c r="C466" s="9" t="s">
        <v>7445</v>
      </c>
      <c r="D466" s="1">
        <v>94013870368</v>
      </c>
      <c r="E466" s="1" t="s">
        <v>6438</v>
      </c>
      <c r="F466" s="1" t="s">
        <v>7255</v>
      </c>
      <c r="G466" s="1" t="s">
        <v>7252</v>
      </c>
      <c r="H466" s="11" t="s">
        <v>4014</v>
      </c>
      <c r="I466" s="8">
        <f>_xlfn.IFNA(_xlfn.IFNA(VLOOKUP(E466,'punti di fornitura'!E:P,12,0),VLOOKUP(E466,'punti di fornitura'!B:P,15,0)),"NON TROVATO")</f>
        <v>94013870368</v>
      </c>
      <c r="J466" s="9" t="str">
        <f>_xlfn.IFNA(_xlfn.IFNA(VLOOKUP(E466,'punti di fornitura'!E:K,4,0),VLOOKUP(E466,'punti di fornitura'!B:K,7,0)),"NON TROVATO")</f>
        <v>EE</v>
      </c>
      <c r="K466" s="9" t="str">
        <f>_xlfn.IFNA(_xlfn.IFNA(VLOOKUP(E466,'punti di fornitura'!E:K,1,0),VLOOKUP(E466,'punti di fornitura'!B:K,1,0)),"NON TROVATO")</f>
        <v>IT011E10092934</v>
      </c>
      <c r="L466" s="10" t="str">
        <f>_xlfn.IFNA(_xlfn.IFNA(VLOOKUP(E466,'punti di fornitura'!E:K,7,0),VLOOKUP(E466,'punti di fornitura'!B:K,10,0)),"NON TROVATO")</f>
        <v>CONDOMINIO SELMI 74</v>
      </c>
    </row>
    <row r="467" spans="1:12" x14ac:dyDescent="0.25">
      <c r="A467" s="8">
        <v>380</v>
      </c>
      <c r="B467" s="1">
        <v>3004614167</v>
      </c>
      <c r="C467" s="9" t="s">
        <v>7445</v>
      </c>
      <c r="D467" s="1">
        <v>94013870368</v>
      </c>
      <c r="E467" s="1">
        <v>3004614167</v>
      </c>
      <c r="F467" s="1" t="s">
        <v>7251</v>
      </c>
      <c r="G467" s="1" t="s">
        <v>7252</v>
      </c>
      <c r="H467" s="11" t="s">
        <v>1022</v>
      </c>
      <c r="I467" s="8">
        <f>_xlfn.IFNA(_xlfn.IFNA(VLOOKUP(E467,'punti di fornitura'!E:P,12,0),VLOOKUP(E467,'punti di fornitura'!B:P,15,0)),"NON TROVATO")</f>
        <v>94013870368</v>
      </c>
      <c r="J467" s="9" t="str">
        <f>_xlfn.IFNA(_xlfn.IFNA(VLOOKUP(E467,'punti di fornitura'!E:K,4,0),VLOOKUP(E467,'punti di fornitura'!B:K,7,0)),"NON TROVATO")</f>
        <v>ACQUA</v>
      </c>
      <c r="K467" s="9">
        <f>_xlfn.IFNA(_xlfn.IFNA(VLOOKUP(E467,'punti di fornitura'!E:K,1,0),VLOOKUP(E467,'punti di fornitura'!B:K,1,0)),"NON TROVATO")</f>
        <v>3004614167</v>
      </c>
      <c r="L467" s="10" t="str">
        <f>_xlfn.IFNA(_xlfn.IFNA(VLOOKUP(E467,'punti di fornitura'!E:K,7,0),VLOOKUP(E467,'punti di fornitura'!B:K,10,0)),"NON TROVATO")</f>
        <v>CONDOMINIO SELMI 74</v>
      </c>
    </row>
    <row r="468" spans="1:12" x14ac:dyDescent="0.25">
      <c r="A468" s="8">
        <v>383</v>
      </c>
      <c r="B468" s="1">
        <v>3004335023</v>
      </c>
      <c r="C468" s="9" t="s">
        <v>7375</v>
      </c>
      <c r="D468" s="1">
        <v>94003560367</v>
      </c>
      <c r="E468" s="1">
        <v>3004335023</v>
      </c>
      <c r="F468" s="1" t="s">
        <v>7251</v>
      </c>
      <c r="G468" s="1" t="s">
        <v>7252</v>
      </c>
      <c r="H468" s="11" t="s">
        <v>1022</v>
      </c>
      <c r="I468" s="8">
        <f>_xlfn.IFNA(_xlfn.IFNA(VLOOKUP(E468,'punti di fornitura'!E:P,12,0),VLOOKUP(E468,'punti di fornitura'!B:P,15,0)),"NON TROVATO")</f>
        <v>94003560367</v>
      </c>
      <c r="J468" s="9" t="str">
        <f>_xlfn.IFNA(_xlfn.IFNA(VLOOKUP(E468,'punti di fornitura'!E:K,4,0),VLOOKUP(E468,'punti di fornitura'!B:K,7,0)),"NON TROVATO")</f>
        <v>ACQUA</v>
      </c>
      <c r="K468" s="9">
        <f>_xlfn.IFNA(_xlfn.IFNA(VLOOKUP(E468,'punti di fornitura'!E:K,1,0),VLOOKUP(E468,'punti di fornitura'!B:K,1,0)),"NON TROVATO")</f>
        <v>3004335023</v>
      </c>
      <c r="L468" s="10" t="str">
        <f>_xlfn.IFNA(_xlfn.IFNA(VLOOKUP(E468,'punti di fornitura'!E:K,7,0),VLOOKUP(E468,'punti di fornitura'!B:K,10,0)),"NON TROVATO")</f>
        <v>CONDOMINIO LOTTO P</v>
      </c>
    </row>
    <row r="469" spans="1:12" x14ac:dyDescent="0.25">
      <c r="A469" s="8">
        <v>383</v>
      </c>
      <c r="B469" s="1">
        <v>3004349565</v>
      </c>
      <c r="C469" s="9" t="s">
        <v>7375</v>
      </c>
      <c r="D469" s="1">
        <v>94003560367</v>
      </c>
      <c r="E469" s="1">
        <v>3004349565</v>
      </c>
      <c r="F469" s="1" t="s">
        <v>7251</v>
      </c>
      <c r="G469" s="1" t="s">
        <v>7252</v>
      </c>
      <c r="H469" s="11" t="s">
        <v>1022</v>
      </c>
      <c r="I469" s="8">
        <f>_xlfn.IFNA(_xlfn.IFNA(VLOOKUP(E469,'punti di fornitura'!E:P,12,0),VLOOKUP(E469,'punti di fornitura'!B:P,15,0)),"NON TROVATO")</f>
        <v>94003560367</v>
      </c>
      <c r="J469" s="9" t="str">
        <f>_xlfn.IFNA(_xlfn.IFNA(VLOOKUP(E469,'punti di fornitura'!E:K,4,0),VLOOKUP(E469,'punti di fornitura'!B:K,7,0)),"NON TROVATO")</f>
        <v>ACQUA</v>
      </c>
      <c r="K469" s="9">
        <f>_xlfn.IFNA(_xlfn.IFNA(VLOOKUP(E469,'punti di fornitura'!E:K,1,0),VLOOKUP(E469,'punti di fornitura'!B:K,1,0)),"NON TROVATO")</f>
        <v>3004349565</v>
      </c>
      <c r="L469" s="10" t="str">
        <f>_xlfn.IFNA(_xlfn.IFNA(VLOOKUP(E469,'punti di fornitura'!E:K,7,0),VLOOKUP(E469,'punti di fornitura'!B:K,10,0)),"NON TROVATO")</f>
        <v>CONDOMINIO LOTTO P</v>
      </c>
    </row>
    <row r="470" spans="1:12" x14ac:dyDescent="0.25">
      <c r="A470" s="8">
        <v>383</v>
      </c>
      <c r="B470" s="1">
        <v>3004349559</v>
      </c>
      <c r="C470" s="9" t="s">
        <v>7375</v>
      </c>
      <c r="D470" s="1">
        <v>94003560367</v>
      </c>
      <c r="E470" s="1">
        <v>3004349559</v>
      </c>
      <c r="F470" s="1" t="s">
        <v>7251</v>
      </c>
      <c r="G470" s="1" t="s">
        <v>7252</v>
      </c>
      <c r="H470" s="11" t="s">
        <v>1022</v>
      </c>
      <c r="I470" s="8">
        <f>_xlfn.IFNA(_xlfn.IFNA(VLOOKUP(E470,'punti di fornitura'!E:P,12,0),VLOOKUP(E470,'punti di fornitura'!B:P,15,0)),"NON TROVATO")</f>
        <v>94003560367</v>
      </c>
      <c r="J470" s="9" t="str">
        <f>_xlfn.IFNA(_xlfn.IFNA(VLOOKUP(E470,'punti di fornitura'!E:K,4,0),VLOOKUP(E470,'punti di fornitura'!B:K,7,0)),"NON TROVATO")</f>
        <v>ACQUA</v>
      </c>
      <c r="K470" s="9">
        <f>_xlfn.IFNA(_xlfn.IFNA(VLOOKUP(E470,'punti di fornitura'!E:K,1,0),VLOOKUP(E470,'punti di fornitura'!B:K,1,0)),"NON TROVATO")</f>
        <v>3004349559</v>
      </c>
      <c r="L470" s="10" t="str">
        <f>_xlfn.IFNA(_xlfn.IFNA(VLOOKUP(E470,'punti di fornitura'!E:K,7,0),VLOOKUP(E470,'punti di fornitura'!B:K,10,0)),"NON TROVATO")</f>
        <v>CONDOMINIO LOTTO P</v>
      </c>
    </row>
    <row r="471" spans="1:12" x14ac:dyDescent="0.25">
      <c r="A471" s="8">
        <v>383</v>
      </c>
      <c r="B471" s="1" t="s">
        <v>4669</v>
      </c>
      <c r="C471" s="9" t="s">
        <v>7375</v>
      </c>
      <c r="D471" s="1">
        <v>94003560367</v>
      </c>
      <c r="E471" s="1" t="s">
        <v>4669</v>
      </c>
      <c r="F471" s="1" t="s">
        <v>7255</v>
      </c>
      <c r="G471" s="1" t="s">
        <v>7252</v>
      </c>
      <c r="H471" s="11" t="s">
        <v>4014</v>
      </c>
      <c r="I471" s="8">
        <f>_xlfn.IFNA(_xlfn.IFNA(VLOOKUP(E471,'punti di fornitura'!E:P,12,0),VLOOKUP(E471,'punti di fornitura'!B:P,15,0)),"NON TROVATO")</f>
        <v>94003560367</v>
      </c>
      <c r="J471" s="9" t="str">
        <f>_xlfn.IFNA(_xlfn.IFNA(VLOOKUP(E471,'punti di fornitura'!E:K,4,0),VLOOKUP(E471,'punti di fornitura'!B:K,7,0)),"NON TROVATO")</f>
        <v>EE</v>
      </c>
      <c r="K471" s="9" t="str">
        <f>_xlfn.IFNA(_xlfn.IFNA(VLOOKUP(E471,'punti di fornitura'!E:K,1,0),VLOOKUP(E471,'punti di fornitura'!B:K,1,0)),"NON TROVATO")</f>
        <v>IT011E10076002</v>
      </c>
      <c r="L471" s="10" t="str">
        <f>_xlfn.IFNA(_xlfn.IFNA(VLOOKUP(E471,'punti di fornitura'!E:K,7,0),VLOOKUP(E471,'punti di fornitura'!B:K,10,0)),"NON TROVATO")</f>
        <v>CONDOMINIO LOTTO P</v>
      </c>
    </row>
    <row r="472" spans="1:12" x14ac:dyDescent="0.25">
      <c r="A472" s="8">
        <v>383</v>
      </c>
      <c r="B472" s="1" t="s">
        <v>4193</v>
      </c>
      <c r="C472" s="9" t="s">
        <v>7375</v>
      </c>
      <c r="D472" s="1">
        <v>94003560367</v>
      </c>
      <c r="E472" s="1" t="s">
        <v>4193</v>
      </c>
      <c r="F472" s="1" t="s">
        <v>7255</v>
      </c>
      <c r="G472" s="1" t="s">
        <v>7252</v>
      </c>
      <c r="H472" s="11" t="s">
        <v>4014</v>
      </c>
      <c r="I472" s="8">
        <f>_xlfn.IFNA(_xlfn.IFNA(VLOOKUP(E472,'punti di fornitura'!E:P,12,0),VLOOKUP(E472,'punti di fornitura'!B:P,15,0)),"NON TROVATO")</f>
        <v>94003560367</v>
      </c>
      <c r="J472" s="9" t="str">
        <f>_xlfn.IFNA(_xlfn.IFNA(VLOOKUP(E472,'punti di fornitura'!E:K,4,0),VLOOKUP(E472,'punti di fornitura'!B:K,7,0)),"NON TROVATO")</f>
        <v>EE</v>
      </c>
      <c r="K472" s="9" t="str">
        <f>_xlfn.IFNA(_xlfn.IFNA(VLOOKUP(E472,'punti di fornitura'!E:K,1,0),VLOOKUP(E472,'punti di fornitura'!B:K,1,0)),"NON TROVATO")</f>
        <v>IT011E10076000</v>
      </c>
      <c r="L472" s="10" t="str">
        <f>_xlfn.IFNA(_xlfn.IFNA(VLOOKUP(E472,'punti di fornitura'!E:K,7,0),VLOOKUP(E472,'punti di fornitura'!B:K,10,0)),"NON TROVATO")</f>
        <v>CONDOMINIO LOTTO P</v>
      </c>
    </row>
    <row r="473" spans="1:12" x14ac:dyDescent="0.25">
      <c r="A473" s="8">
        <v>383</v>
      </c>
      <c r="B473" s="1" t="s">
        <v>4798</v>
      </c>
      <c r="C473" s="9" t="s">
        <v>7375</v>
      </c>
      <c r="D473" s="1">
        <v>94003560367</v>
      </c>
      <c r="E473" s="1" t="s">
        <v>4798</v>
      </c>
      <c r="F473" s="1" t="s">
        <v>7255</v>
      </c>
      <c r="G473" s="1" t="s">
        <v>7252</v>
      </c>
      <c r="H473" s="11" t="s">
        <v>4014</v>
      </c>
      <c r="I473" s="8">
        <f>_xlfn.IFNA(_xlfn.IFNA(VLOOKUP(E473,'punti di fornitura'!E:P,12,0),VLOOKUP(E473,'punti di fornitura'!B:P,15,0)),"NON TROVATO")</f>
        <v>94003560367</v>
      </c>
      <c r="J473" s="9" t="str">
        <f>_xlfn.IFNA(_xlfn.IFNA(VLOOKUP(E473,'punti di fornitura'!E:K,4,0),VLOOKUP(E473,'punti di fornitura'!B:K,7,0)),"NON TROVATO")</f>
        <v>EE</v>
      </c>
      <c r="K473" s="9" t="str">
        <f>_xlfn.IFNA(_xlfn.IFNA(VLOOKUP(E473,'punti di fornitura'!E:K,1,0),VLOOKUP(E473,'punti di fornitura'!B:K,1,0)),"NON TROVATO")</f>
        <v>IT011E10076013</v>
      </c>
      <c r="L473" s="10" t="str">
        <f>_xlfn.IFNA(_xlfn.IFNA(VLOOKUP(E473,'punti di fornitura'!E:K,7,0),VLOOKUP(E473,'punti di fornitura'!B:K,10,0)),"NON TROVATO")</f>
        <v>CONDOMINIO LOTTO P</v>
      </c>
    </row>
    <row r="474" spans="1:12" x14ac:dyDescent="0.25">
      <c r="A474" s="8">
        <v>383</v>
      </c>
      <c r="B474" s="1" t="s">
        <v>4189</v>
      </c>
      <c r="C474" s="9" t="s">
        <v>7375</v>
      </c>
      <c r="D474" s="1">
        <v>94003560367</v>
      </c>
      <c r="E474" s="1" t="s">
        <v>4189</v>
      </c>
      <c r="F474" s="1" t="s">
        <v>7255</v>
      </c>
      <c r="G474" s="1" t="s">
        <v>7252</v>
      </c>
      <c r="H474" s="11" t="s">
        <v>4014</v>
      </c>
      <c r="I474" s="8">
        <f>_xlfn.IFNA(_xlfn.IFNA(VLOOKUP(E474,'punti di fornitura'!E:P,12,0),VLOOKUP(E474,'punti di fornitura'!B:P,15,0)),"NON TROVATO")</f>
        <v>94003560367</v>
      </c>
      <c r="J474" s="9" t="str">
        <f>_xlfn.IFNA(_xlfn.IFNA(VLOOKUP(E474,'punti di fornitura'!E:K,4,0),VLOOKUP(E474,'punti di fornitura'!B:K,7,0)),"NON TROVATO")</f>
        <v>EE</v>
      </c>
      <c r="K474" s="9" t="str">
        <f>_xlfn.IFNA(_xlfn.IFNA(VLOOKUP(E474,'punti di fornitura'!E:K,1,0),VLOOKUP(E474,'punti di fornitura'!B:K,1,0)),"NON TROVATO")</f>
        <v>IT011E10075983</v>
      </c>
      <c r="L474" s="10" t="str">
        <f>_xlfn.IFNA(_xlfn.IFNA(VLOOKUP(E474,'punti di fornitura'!E:K,7,0),VLOOKUP(E474,'punti di fornitura'!B:K,10,0)),"NON TROVATO")</f>
        <v>CONDOMINIO LOTTO P</v>
      </c>
    </row>
    <row r="475" spans="1:12" x14ac:dyDescent="0.25">
      <c r="A475" s="8">
        <v>383</v>
      </c>
      <c r="B475" s="1" t="s">
        <v>5417</v>
      </c>
      <c r="C475" s="9" t="s">
        <v>7375</v>
      </c>
      <c r="D475" s="1">
        <v>94003560367</v>
      </c>
      <c r="E475" s="1" t="s">
        <v>5417</v>
      </c>
      <c r="F475" s="1" t="s">
        <v>7255</v>
      </c>
      <c r="G475" s="1" t="s">
        <v>7252</v>
      </c>
      <c r="H475" s="11" t="s">
        <v>7516</v>
      </c>
      <c r="I475" s="8">
        <f>_xlfn.IFNA(_xlfn.IFNA(VLOOKUP(E475,'punti di fornitura'!E:P,12,0),VLOOKUP(E475,'punti di fornitura'!B:P,15,0)),"NON TROVATO")</f>
        <v>94003560367</v>
      </c>
      <c r="J475" s="9" t="str">
        <f>_xlfn.IFNA(_xlfn.IFNA(VLOOKUP(E475,'punti di fornitura'!E:K,4,0),VLOOKUP(E475,'punti di fornitura'!B:K,7,0)),"NON TROVATO")</f>
        <v>EE</v>
      </c>
      <c r="K475" s="9" t="str">
        <f>_xlfn.IFNA(_xlfn.IFNA(VLOOKUP(E475,'punti di fornitura'!E:K,1,0),VLOOKUP(E475,'punti di fornitura'!B:K,1,0)),"NON TROVATO")</f>
        <v>IT011E10076014</v>
      </c>
      <c r="L475" s="10" t="str">
        <f>_xlfn.IFNA(_xlfn.IFNA(VLOOKUP(E475,'punti di fornitura'!E:K,7,0),VLOOKUP(E475,'punti di fornitura'!B:K,10,0)),"NON TROVATO")</f>
        <v>CONDOMINIO LOTTO P</v>
      </c>
    </row>
    <row r="476" spans="1:12" x14ac:dyDescent="0.25">
      <c r="A476" s="8">
        <v>383</v>
      </c>
      <c r="B476" s="1" t="s">
        <v>6234</v>
      </c>
      <c r="C476" s="9" t="s">
        <v>7375</v>
      </c>
      <c r="D476" s="1">
        <v>94003560367</v>
      </c>
      <c r="E476" s="1" t="s">
        <v>6234</v>
      </c>
      <c r="F476" s="1" t="s">
        <v>7255</v>
      </c>
      <c r="G476" s="1" t="s">
        <v>7252</v>
      </c>
      <c r="H476" s="11" t="s">
        <v>4014</v>
      </c>
      <c r="I476" s="8">
        <f>_xlfn.IFNA(_xlfn.IFNA(VLOOKUP(E476,'punti di fornitura'!E:P,12,0),VLOOKUP(E476,'punti di fornitura'!B:P,15,0)),"NON TROVATO")</f>
        <v>94003560367</v>
      </c>
      <c r="J476" s="9" t="str">
        <f>_xlfn.IFNA(_xlfn.IFNA(VLOOKUP(E476,'punti di fornitura'!E:K,4,0),VLOOKUP(E476,'punti di fornitura'!B:K,7,0)),"NON TROVATO")</f>
        <v>EE</v>
      </c>
      <c r="K476" s="9" t="str">
        <f>_xlfn.IFNA(_xlfn.IFNA(VLOOKUP(E476,'punti di fornitura'!E:K,1,0),VLOOKUP(E476,'punti di fornitura'!B:K,1,0)),"NON TROVATO")</f>
        <v>IT011E10075984</v>
      </c>
      <c r="L476" s="10" t="str">
        <f>_xlfn.IFNA(_xlfn.IFNA(VLOOKUP(E476,'punti di fornitura'!E:K,7,0),VLOOKUP(E476,'punti di fornitura'!B:K,10,0)),"NON TROVATO")</f>
        <v>CONDOMINIO LOTTO P</v>
      </c>
    </row>
    <row r="477" spans="1:12" x14ac:dyDescent="0.25">
      <c r="A477" s="8">
        <v>383</v>
      </c>
      <c r="B477" s="1">
        <v>30043376332</v>
      </c>
      <c r="C477" s="9" t="s">
        <v>7375</v>
      </c>
      <c r="D477" s="1">
        <v>94003560367</v>
      </c>
      <c r="E477" s="1">
        <v>30043376332</v>
      </c>
      <c r="F477" s="1" t="s">
        <v>7251</v>
      </c>
      <c r="G477" s="1" t="s">
        <v>7252</v>
      </c>
      <c r="H477" s="11" t="s">
        <v>1022</v>
      </c>
      <c r="I477" s="8" t="str">
        <f>_xlfn.IFNA(_xlfn.IFNA(VLOOKUP(E477,'punti di fornitura'!E:P,12,0),VLOOKUP(E477,'punti di fornitura'!B:P,15,0)),"NON TROVATO")</f>
        <v>NON TROVATO</v>
      </c>
      <c r="J477" s="9" t="str">
        <f>_xlfn.IFNA(_xlfn.IFNA(VLOOKUP(E477,'punti di fornitura'!E:K,4,0),VLOOKUP(E477,'punti di fornitura'!B:K,7,0)),"NON TROVATO")</f>
        <v>NON TROVATO</v>
      </c>
      <c r="K477" s="9" t="str">
        <f>_xlfn.IFNA(_xlfn.IFNA(VLOOKUP(E477,'punti di fornitura'!E:K,1,0),VLOOKUP(E477,'punti di fornitura'!B:K,1,0)),"NON TROVATO")</f>
        <v>NON TROVATO</v>
      </c>
      <c r="L477" s="10" t="str">
        <f>_xlfn.IFNA(_xlfn.IFNA(VLOOKUP(E477,'punti di fornitura'!E:K,7,0),VLOOKUP(E477,'punti di fornitura'!B:K,10,0)),"NON TROVATO")</f>
        <v>NON TROVATO</v>
      </c>
    </row>
    <row r="478" spans="1:12" x14ac:dyDescent="0.25">
      <c r="A478" s="8">
        <v>383</v>
      </c>
      <c r="B478" s="1" t="s">
        <v>6121</v>
      </c>
      <c r="C478" s="9" t="s">
        <v>7375</v>
      </c>
      <c r="D478" s="1">
        <v>94003560367</v>
      </c>
      <c r="E478" s="1" t="s">
        <v>6121</v>
      </c>
      <c r="F478" s="1" t="s">
        <v>7255</v>
      </c>
      <c r="G478" s="1" t="s">
        <v>7252</v>
      </c>
      <c r="H478" s="11" t="s">
        <v>4014</v>
      </c>
      <c r="I478" s="8">
        <f>_xlfn.IFNA(_xlfn.IFNA(VLOOKUP(E478,'punti di fornitura'!E:P,12,0),VLOOKUP(E478,'punti di fornitura'!B:P,15,0)),"NON TROVATO")</f>
        <v>94003560367</v>
      </c>
      <c r="J478" s="9" t="str">
        <f>_xlfn.IFNA(_xlfn.IFNA(VLOOKUP(E478,'punti di fornitura'!E:K,4,0),VLOOKUP(E478,'punti di fornitura'!B:K,7,0)),"NON TROVATO")</f>
        <v>EE</v>
      </c>
      <c r="K478" s="9" t="str">
        <f>_xlfn.IFNA(_xlfn.IFNA(VLOOKUP(E478,'punti di fornitura'!E:K,1,0),VLOOKUP(E478,'punti di fornitura'!B:K,1,0)),"NON TROVATO")</f>
        <v>IT011E10075999</v>
      </c>
      <c r="L478" s="10" t="str">
        <f>_xlfn.IFNA(_xlfn.IFNA(VLOOKUP(E478,'punti di fornitura'!E:K,7,0),VLOOKUP(E478,'punti di fornitura'!B:K,10,0)),"NON TROVATO")</f>
        <v>CONDOMINIO LOTTO P</v>
      </c>
    </row>
    <row r="479" spans="1:12" x14ac:dyDescent="0.25">
      <c r="A479" s="8">
        <v>383</v>
      </c>
      <c r="B479" s="1" t="s">
        <v>5851</v>
      </c>
      <c r="C479" s="9" t="s">
        <v>7375</v>
      </c>
      <c r="D479" s="1">
        <v>94003560367</v>
      </c>
      <c r="E479" s="1" t="s">
        <v>5851</v>
      </c>
      <c r="F479" s="1" t="s">
        <v>7255</v>
      </c>
      <c r="G479" s="1" t="s">
        <v>7252</v>
      </c>
      <c r="H479" s="11" t="s">
        <v>4014</v>
      </c>
      <c r="I479" s="8">
        <f>_xlfn.IFNA(_xlfn.IFNA(VLOOKUP(E479,'punti di fornitura'!E:P,12,0),VLOOKUP(E479,'punti di fornitura'!B:P,15,0)),"NON TROVATO")</f>
        <v>94003560367</v>
      </c>
      <c r="J479" s="9" t="str">
        <f>_xlfn.IFNA(_xlfn.IFNA(VLOOKUP(E479,'punti di fornitura'!E:K,4,0),VLOOKUP(E479,'punti di fornitura'!B:K,7,0)),"NON TROVATO")</f>
        <v>EE</v>
      </c>
      <c r="K479" s="9" t="str">
        <f>_xlfn.IFNA(_xlfn.IFNA(VLOOKUP(E479,'punti di fornitura'!E:K,1,0),VLOOKUP(E479,'punti di fornitura'!B:K,1,0)),"NON TROVATO")</f>
        <v>IT011E10075985</v>
      </c>
      <c r="L479" s="10" t="str">
        <f>_xlfn.IFNA(_xlfn.IFNA(VLOOKUP(E479,'punti di fornitura'!E:K,7,0),VLOOKUP(E479,'punti di fornitura'!B:K,10,0)),"NON TROVATO")</f>
        <v>CONDOMINIO LOTTO P</v>
      </c>
    </row>
    <row r="480" spans="1:12" x14ac:dyDescent="0.25">
      <c r="A480" s="8">
        <v>383</v>
      </c>
      <c r="B480" s="1">
        <v>3004353243</v>
      </c>
      <c r="C480" s="9" t="s">
        <v>7375</v>
      </c>
      <c r="D480" s="1">
        <v>94003560367</v>
      </c>
      <c r="E480" s="1">
        <v>3004353243</v>
      </c>
      <c r="F480" s="1" t="s">
        <v>7251</v>
      </c>
      <c r="G480" s="1" t="s">
        <v>7252</v>
      </c>
      <c r="H480" s="11" t="s">
        <v>1022</v>
      </c>
      <c r="I480" s="8">
        <f>_xlfn.IFNA(_xlfn.IFNA(VLOOKUP(E480,'punti di fornitura'!E:P,12,0),VLOOKUP(E480,'punti di fornitura'!B:P,15,0)),"NON TROVATO")</f>
        <v>94003560367</v>
      </c>
      <c r="J480" s="9" t="str">
        <f>_xlfn.IFNA(_xlfn.IFNA(VLOOKUP(E480,'punti di fornitura'!E:K,4,0),VLOOKUP(E480,'punti di fornitura'!B:K,7,0)),"NON TROVATO")</f>
        <v>ACQUA</v>
      </c>
      <c r="K480" s="9">
        <f>_xlfn.IFNA(_xlfn.IFNA(VLOOKUP(E480,'punti di fornitura'!E:K,1,0),VLOOKUP(E480,'punti di fornitura'!B:K,1,0)),"NON TROVATO")</f>
        <v>3004353243</v>
      </c>
      <c r="L480" s="10" t="str">
        <f>_xlfn.IFNA(_xlfn.IFNA(VLOOKUP(E480,'punti di fornitura'!E:K,7,0),VLOOKUP(E480,'punti di fornitura'!B:K,10,0)),"NON TROVATO")</f>
        <v>CONDOMINIO LOTTO P</v>
      </c>
    </row>
    <row r="481" spans="1:12" x14ac:dyDescent="0.25">
      <c r="A481" s="8">
        <v>387</v>
      </c>
      <c r="B481" s="1" t="s">
        <v>4348</v>
      </c>
      <c r="C481" s="9" t="s">
        <v>7467</v>
      </c>
      <c r="D481" s="1">
        <v>94064920369</v>
      </c>
      <c r="E481" s="1" t="s">
        <v>4348</v>
      </c>
      <c r="F481" s="1" t="s">
        <v>7255</v>
      </c>
      <c r="G481" s="1" t="s">
        <v>7252</v>
      </c>
      <c r="H481" s="11" t="s">
        <v>4014</v>
      </c>
      <c r="I481" s="8">
        <f>_xlfn.IFNA(_xlfn.IFNA(VLOOKUP(E481,'punti di fornitura'!E:P,12,0),VLOOKUP(E481,'punti di fornitura'!B:P,15,0)),"NON TROVATO")</f>
        <v>94064920369</v>
      </c>
      <c r="J481" s="9" t="str">
        <f>_xlfn.IFNA(_xlfn.IFNA(VLOOKUP(E481,'punti di fornitura'!E:K,4,0),VLOOKUP(E481,'punti di fornitura'!B:K,7,0)),"NON TROVATO")</f>
        <v>EE</v>
      </c>
      <c r="K481" s="9" t="str">
        <f>_xlfn.IFNA(_xlfn.IFNA(VLOOKUP(E481,'punti di fornitura'!E:K,1,0),VLOOKUP(E481,'punti di fornitura'!B:K,1,0)),"NON TROVATO")</f>
        <v>IT011E10113574</v>
      </c>
      <c r="L481" s="10" t="str">
        <f>_xlfn.IFNA(_xlfn.IFNA(VLOOKUP(E481,'punti di fornitura'!E:K,7,0),VLOOKUP(E481,'punti di fornitura'!B:K,10,0)),"NON TROVATO")</f>
        <v>CONDOMINIO VIGNOLESE 678</v>
      </c>
    </row>
    <row r="482" spans="1:12" x14ac:dyDescent="0.25">
      <c r="A482" s="8">
        <v>387</v>
      </c>
      <c r="B482" s="1">
        <v>3004402478</v>
      </c>
      <c r="C482" s="9" t="s">
        <v>7467</v>
      </c>
      <c r="D482" s="1">
        <v>94064920369</v>
      </c>
      <c r="E482" s="1">
        <v>3004402478</v>
      </c>
      <c r="F482" s="1" t="s">
        <v>7251</v>
      </c>
      <c r="G482" s="1" t="s">
        <v>7252</v>
      </c>
      <c r="H482" s="11" t="s">
        <v>1022</v>
      </c>
      <c r="I482" s="8">
        <f>_xlfn.IFNA(_xlfn.IFNA(VLOOKUP(E482,'punti di fornitura'!E:P,12,0),VLOOKUP(E482,'punti di fornitura'!B:P,15,0)),"NON TROVATO")</f>
        <v>94064920369</v>
      </c>
      <c r="J482" s="9" t="str">
        <f>_xlfn.IFNA(_xlfn.IFNA(VLOOKUP(E482,'punti di fornitura'!E:K,4,0),VLOOKUP(E482,'punti di fornitura'!B:K,7,0)),"NON TROVATO")</f>
        <v>ACQUA</v>
      </c>
      <c r="K482" s="9">
        <f>_xlfn.IFNA(_xlfn.IFNA(VLOOKUP(E482,'punti di fornitura'!E:K,1,0),VLOOKUP(E482,'punti di fornitura'!B:K,1,0)),"NON TROVATO")</f>
        <v>3004402478</v>
      </c>
      <c r="L482" s="10" t="str">
        <f>_xlfn.IFNA(_xlfn.IFNA(VLOOKUP(E482,'punti di fornitura'!E:K,7,0),VLOOKUP(E482,'punti di fornitura'!B:K,10,0)),"NON TROVATO")</f>
        <v>CONDOMINIO VIGNOLESE 678</v>
      </c>
    </row>
    <row r="483" spans="1:12" x14ac:dyDescent="0.25">
      <c r="A483" s="8">
        <v>389</v>
      </c>
      <c r="B483" s="1">
        <v>3081000958544</v>
      </c>
      <c r="C483" s="9" t="s">
        <v>7389</v>
      </c>
      <c r="D483" s="1">
        <v>94094410365</v>
      </c>
      <c r="E483" s="1">
        <v>3081000958544</v>
      </c>
      <c r="F483" s="1" t="s">
        <v>7272</v>
      </c>
      <c r="G483" s="1" t="s">
        <v>7252</v>
      </c>
      <c r="H483" s="11" t="s">
        <v>18</v>
      </c>
      <c r="I483" s="8">
        <f>_xlfn.IFNA(_xlfn.IFNA(VLOOKUP(E483,'punti di fornitura'!E:P,12,0),VLOOKUP(E483,'punti di fornitura'!B:P,15,0)),"NON TROVATO")</f>
        <v>94094410365</v>
      </c>
      <c r="J483" s="9" t="str">
        <f>_xlfn.IFNA(_xlfn.IFNA(VLOOKUP(E483,'punti di fornitura'!E:K,4,0),VLOOKUP(E483,'punti di fornitura'!B:K,7,0)),"NON TROVATO")</f>
        <v>GAS</v>
      </c>
      <c r="K483" s="9">
        <f>_xlfn.IFNA(_xlfn.IFNA(VLOOKUP(E483,'punti di fornitura'!E:K,1,0),VLOOKUP(E483,'punti di fornitura'!B:K,1,0)),"NON TROVATO")</f>
        <v>3081000958544</v>
      </c>
      <c r="L483" s="10" t="str">
        <f>_xlfn.IFNA(_xlfn.IFNA(VLOOKUP(E483,'punti di fornitura'!E:K,7,0),VLOOKUP(E483,'punti di fornitura'!B:K,10,0)),"NON TROVATO")</f>
        <v>CONDOMINIO MONTANARI</v>
      </c>
    </row>
    <row r="484" spans="1:12" x14ac:dyDescent="0.25">
      <c r="A484" s="8">
        <v>389</v>
      </c>
      <c r="B484" s="1" t="s">
        <v>4885</v>
      </c>
      <c r="C484" s="9" t="s">
        <v>7389</v>
      </c>
      <c r="D484" s="1">
        <v>94094410365</v>
      </c>
      <c r="E484" s="1" t="s">
        <v>4885</v>
      </c>
      <c r="F484" s="1" t="s">
        <v>7255</v>
      </c>
      <c r="G484" s="1" t="s">
        <v>7252</v>
      </c>
      <c r="H484" s="11" t="s">
        <v>4014</v>
      </c>
      <c r="I484" s="8">
        <f>_xlfn.IFNA(_xlfn.IFNA(VLOOKUP(E484,'punti di fornitura'!E:P,12,0),VLOOKUP(E484,'punti di fornitura'!B:P,15,0)),"NON TROVATO")</f>
        <v>94094410365</v>
      </c>
      <c r="J484" s="9" t="str">
        <f>_xlfn.IFNA(_xlfn.IFNA(VLOOKUP(E484,'punti di fornitura'!E:K,4,0),VLOOKUP(E484,'punti di fornitura'!B:K,7,0)),"NON TROVATO")</f>
        <v>EE</v>
      </c>
      <c r="K484" s="9" t="str">
        <f>_xlfn.IFNA(_xlfn.IFNA(VLOOKUP(E484,'punti di fornitura'!E:K,1,0),VLOOKUP(E484,'punti di fornitura'!B:K,1,0)),"NON TROVATO")</f>
        <v>IT011E10006413</v>
      </c>
      <c r="L484" s="10" t="str">
        <f>_xlfn.IFNA(_xlfn.IFNA(VLOOKUP(E484,'punti di fornitura'!E:K,7,0),VLOOKUP(E484,'punti di fornitura'!B:K,10,0)),"NON TROVATO")</f>
        <v>CONDOMINIO MONTANARI</v>
      </c>
    </row>
    <row r="485" spans="1:12" x14ac:dyDescent="0.25">
      <c r="A485" s="8">
        <v>389</v>
      </c>
      <c r="B485" s="1">
        <v>3004047385</v>
      </c>
      <c r="C485" s="9" t="s">
        <v>7389</v>
      </c>
      <c r="D485" s="1">
        <v>94094410365</v>
      </c>
      <c r="E485" s="1">
        <v>3004047385</v>
      </c>
      <c r="F485" s="1" t="s">
        <v>7251</v>
      </c>
      <c r="G485" s="1" t="s">
        <v>7252</v>
      </c>
      <c r="H485" s="11" t="s">
        <v>1022</v>
      </c>
      <c r="I485" s="8">
        <f>_xlfn.IFNA(_xlfn.IFNA(VLOOKUP(E485,'punti di fornitura'!E:P,12,0),VLOOKUP(E485,'punti di fornitura'!B:P,15,0)),"NON TROVATO")</f>
        <v>94094410365</v>
      </c>
      <c r="J485" s="9" t="str">
        <f>_xlfn.IFNA(_xlfn.IFNA(VLOOKUP(E485,'punti di fornitura'!E:K,4,0),VLOOKUP(E485,'punti di fornitura'!B:K,7,0)),"NON TROVATO")</f>
        <v>ACQUA</v>
      </c>
      <c r="K485" s="9">
        <f>_xlfn.IFNA(_xlfn.IFNA(VLOOKUP(E485,'punti di fornitura'!E:K,1,0),VLOOKUP(E485,'punti di fornitura'!B:K,1,0)),"NON TROVATO")</f>
        <v>3004047385</v>
      </c>
      <c r="L485" s="10" t="str">
        <f>_xlfn.IFNA(_xlfn.IFNA(VLOOKUP(E485,'punti di fornitura'!E:K,7,0),VLOOKUP(E485,'punti di fornitura'!B:K,10,0)),"NON TROVATO")</f>
        <v>CONDOMINIO MONTANARI</v>
      </c>
    </row>
    <row r="486" spans="1:12" x14ac:dyDescent="0.25">
      <c r="A486" s="8">
        <v>401</v>
      </c>
      <c r="B486" s="1" t="s">
        <v>7457</v>
      </c>
      <c r="C486" s="9" t="s">
        <v>7456</v>
      </c>
      <c r="D486" s="1">
        <v>94090300362</v>
      </c>
      <c r="E486" s="1" t="s">
        <v>7457</v>
      </c>
      <c r="F486" s="1" t="s">
        <v>7255</v>
      </c>
      <c r="G486" s="1" t="s">
        <v>7252</v>
      </c>
      <c r="H486" s="11" t="s">
        <v>4014</v>
      </c>
      <c r="I486" s="8" t="str">
        <f>_xlfn.IFNA(_xlfn.IFNA(VLOOKUP(E486,'punti di fornitura'!E:P,12,0),VLOOKUP(E486,'punti di fornitura'!B:P,15,0)),"NON TROVATO")</f>
        <v>NON TROVATO</v>
      </c>
      <c r="J486" s="9" t="str">
        <f>_xlfn.IFNA(_xlfn.IFNA(VLOOKUP(E486,'punti di fornitura'!E:K,4,0),VLOOKUP(E486,'punti di fornitura'!B:K,7,0)),"NON TROVATO")</f>
        <v>NON TROVATO</v>
      </c>
      <c r="K486" s="9" t="str">
        <f>_xlfn.IFNA(_xlfn.IFNA(VLOOKUP(E486,'punti di fornitura'!E:K,1,0),VLOOKUP(E486,'punti di fornitura'!B:K,1,0)),"NON TROVATO")</f>
        <v>NON TROVATO</v>
      </c>
      <c r="L486" s="10" t="str">
        <f>_xlfn.IFNA(_xlfn.IFNA(VLOOKUP(E486,'punti di fornitura'!E:K,7,0),VLOOKUP(E486,'punti di fornitura'!B:K,10,0)),"NON TROVATO")</f>
        <v>NON TROVATO</v>
      </c>
    </row>
    <row r="487" spans="1:12" x14ac:dyDescent="0.25">
      <c r="A487" s="8">
        <v>401</v>
      </c>
      <c r="B487" s="1">
        <v>3004086343</v>
      </c>
      <c r="C487" s="9" t="s">
        <v>7456</v>
      </c>
      <c r="D487" s="1">
        <v>94090300362</v>
      </c>
      <c r="E487" s="1">
        <v>3004086343</v>
      </c>
      <c r="F487" s="1" t="s">
        <v>7251</v>
      </c>
      <c r="G487" s="1" t="s">
        <v>7252</v>
      </c>
      <c r="H487" s="11" t="s">
        <v>1022</v>
      </c>
      <c r="I487" s="8">
        <f>_xlfn.IFNA(_xlfn.IFNA(VLOOKUP(E487,'punti di fornitura'!E:P,12,0),VLOOKUP(E487,'punti di fornitura'!B:P,15,0)),"NON TROVATO")</f>
        <v>94090300362</v>
      </c>
      <c r="J487" s="9" t="str">
        <f>_xlfn.IFNA(_xlfn.IFNA(VLOOKUP(E487,'punti di fornitura'!E:K,4,0),VLOOKUP(E487,'punti di fornitura'!B:K,7,0)),"NON TROVATO")</f>
        <v>ACQUA</v>
      </c>
      <c r="K487" s="9">
        <f>_xlfn.IFNA(_xlfn.IFNA(VLOOKUP(E487,'punti di fornitura'!E:K,1,0),VLOOKUP(E487,'punti di fornitura'!B:K,1,0)),"NON TROVATO")</f>
        <v>3004086343</v>
      </c>
      <c r="L487" s="10" t="str">
        <f>_xlfn.IFNA(_xlfn.IFNA(VLOOKUP(E487,'punti di fornitura'!E:K,7,0),VLOOKUP(E487,'punti di fornitura'!B:K,10,0)),"NON TROVATO")</f>
        <v>CONDOMINIO VIA TOTI 45</v>
      </c>
    </row>
    <row r="488" spans="1:12" x14ac:dyDescent="0.25">
      <c r="A488" s="8">
        <v>402</v>
      </c>
      <c r="B488" s="1">
        <v>3081001050196</v>
      </c>
      <c r="C488" s="9" t="s">
        <v>7421</v>
      </c>
      <c r="D488" s="1">
        <v>94071420361</v>
      </c>
      <c r="E488" s="1">
        <v>3081001050196</v>
      </c>
      <c r="F488" s="1" t="s">
        <v>7272</v>
      </c>
      <c r="G488" s="1" t="s">
        <v>7252</v>
      </c>
      <c r="H488" s="11" t="s">
        <v>18</v>
      </c>
      <c r="I488" s="8">
        <f>_xlfn.IFNA(_xlfn.IFNA(VLOOKUP(E488,'punti di fornitura'!E:P,12,0),VLOOKUP(E488,'punti di fornitura'!B:P,15,0)),"NON TROVATO")</f>
        <v>94071420361</v>
      </c>
      <c r="J488" s="9" t="str">
        <f>_xlfn.IFNA(_xlfn.IFNA(VLOOKUP(E488,'punti di fornitura'!E:K,4,0),VLOOKUP(E488,'punti di fornitura'!B:K,7,0)),"NON TROVATO")</f>
        <v>GAS</v>
      </c>
      <c r="K488" s="9">
        <f>_xlfn.IFNA(_xlfn.IFNA(VLOOKUP(E488,'punti di fornitura'!E:K,1,0),VLOOKUP(E488,'punti di fornitura'!B:K,1,0)),"NON TROVATO")</f>
        <v>3081001050196</v>
      </c>
      <c r="L488" s="10" t="str">
        <f>_xlfn.IFNA(_xlfn.IFNA(VLOOKUP(E488,'punti di fornitura'!E:K,7,0),VLOOKUP(E488,'punti di fornitura'!B:K,10,0)),"NON TROVATO")</f>
        <v>CONDOMINIO DI</v>
      </c>
    </row>
    <row r="489" spans="1:12" x14ac:dyDescent="0.25">
      <c r="A489" s="8">
        <v>402</v>
      </c>
      <c r="B489" s="1" t="s">
        <v>4201</v>
      </c>
      <c r="C489" s="9" t="s">
        <v>7421</v>
      </c>
      <c r="D489" s="1">
        <v>94071420361</v>
      </c>
      <c r="E489" s="1" t="s">
        <v>4201</v>
      </c>
      <c r="F489" s="1" t="s">
        <v>7255</v>
      </c>
      <c r="G489" s="1" t="s">
        <v>7252</v>
      </c>
      <c r="H489" s="11" t="s">
        <v>4014</v>
      </c>
      <c r="I489" s="8">
        <f>_xlfn.IFNA(_xlfn.IFNA(VLOOKUP(E489,'punti di fornitura'!E:P,12,0),VLOOKUP(E489,'punti di fornitura'!B:P,15,0)),"NON TROVATO")</f>
        <v>94071420361</v>
      </c>
      <c r="J489" s="9" t="str">
        <f>_xlfn.IFNA(_xlfn.IFNA(VLOOKUP(E489,'punti di fornitura'!E:K,4,0),VLOOKUP(E489,'punti di fornitura'!B:K,7,0)),"NON TROVATO")</f>
        <v>EE</v>
      </c>
      <c r="K489" s="9" t="str">
        <f>_xlfn.IFNA(_xlfn.IFNA(VLOOKUP(E489,'punti di fornitura'!E:K,1,0),VLOOKUP(E489,'punti di fornitura'!B:K,1,0)),"NON TROVATO")</f>
        <v>IT011E10077391</v>
      </c>
      <c r="L489" s="10" t="str">
        <f>_xlfn.IFNA(_xlfn.IFNA(VLOOKUP(E489,'punti di fornitura'!E:K,7,0),VLOOKUP(E489,'punti di fornitura'!B:K,10,0)),"NON TROVATO")</f>
        <v>CONDOMINIO DI</v>
      </c>
    </row>
    <row r="490" spans="1:12" x14ac:dyDescent="0.25">
      <c r="A490" s="8">
        <v>402</v>
      </c>
      <c r="B490" s="1">
        <v>3004272019</v>
      </c>
      <c r="C490" s="9" t="s">
        <v>7421</v>
      </c>
      <c r="D490" s="1">
        <v>94071420361</v>
      </c>
      <c r="E490" s="1">
        <v>3004272019</v>
      </c>
      <c r="F490" s="1" t="s">
        <v>7251</v>
      </c>
      <c r="G490" s="1" t="s">
        <v>7252</v>
      </c>
      <c r="H490" s="11" t="s">
        <v>1022</v>
      </c>
      <c r="I490" s="8">
        <f>_xlfn.IFNA(_xlfn.IFNA(VLOOKUP(E490,'punti di fornitura'!E:P,12,0),VLOOKUP(E490,'punti di fornitura'!B:P,15,0)),"NON TROVATO")</f>
        <v>94071420361</v>
      </c>
      <c r="J490" s="9" t="str">
        <f>_xlfn.IFNA(_xlfn.IFNA(VLOOKUP(E490,'punti di fornitura'!E:K,4,0),VLOOKUP(E490,'punti di fornitura'!B:K,7,0)),"NON TROVATO")</f>
        <v>ACQUA</v>
      </c>
      <c r="K490" s="9">
        <f>_xlfn.IFNA(_xlfn.IFNA(VLOOKUP(E490,'punti di fornitura'!E:K,1,0),VLOOKUP(E490,'punti di fornitura'!B:K,1,0)),"NON TROVATO")</f>
        <v>3004272019</v>
      </c>
      <c r="L490" s="10" t="str">
        <f>_xlfn.IFNA(_xlfn.IFNA(VLOOKUP(E490,'punti di fornitura'!E:K,7,0),VLOOKUP(E490,'punti di fornitura'!B:K,10,0)),"NON TROVATO")</f>
        <v>CONDOMINIO DI</v>
      </c>
    </row>
    <row r="491" spans="1:12" x14ac:dyDescent="0.25">
      <c r="A491" s="8">
        <v>411</v>
      </c>
      <c r="B491" s="1" t="s">
        <v>6244</v>
      </c>
      <c r="C491" s="9" t="s">
        <v>7391</v>
      </c>
      <c r="D491" s="1">
        <v>94022410362</v>
      </c>
      <c r="E491" s="1" t="s">
        <v>6244</v>
      </c>
      <c r="F491" s="1" t="s">
        <v>7255</v>
      </c>
      <c r="G491" s="1" t="s">
        <v>7252</v>
      </c>
      <c r="H491" s="11" t="s">
        <v>4014</v>
      </c>
      <c r="I491" s="8">
        <f>_xlfn.IFNA(_xlfn.IFNA(VLOOKUP(E491,'punti di fornitura'!E:P,12,0),VLOOKUP(E491,'punti di fornitura'!B:P,15,0)),"NON TROVATO")</f>
        <v>94022410362</v>
      </c>
      <c r="J491" s="9" t="str">
        <f>_xlfn.IFNA(_xlfn.IFNA(VLOOKUP(E491,'punti di fornitura'!E:K,4,0),VLOOKUP(E491,'punti di fornitura'!B:K,7,0)),"NON TROVATO")</f>
        <v>EE</v>
      </c>
      <c r="K491" s="9" t="str">
        <f>_xlfn.IFNA(_xlfn.IFNA(VLOOKUP(E491,'punti di fornitura'!E:K,1,0),VLOOKUP(E491,'punti di fornitura'!B:K,1,0)),"NON TROVATO")</f>
        <v>IT011E10035121</v>
      </c>
      <c r="L491" s="10" t="str">
        <f>_xlfn.IFNA(_xlfn.IFNA(VLOOKUP(E491,'punti di fornitura'!E:K,7,0),VLOOKUP(E491,'punti di fornitura'!B:K,10,0)),"NON TROVATO")</f>
        <v>CONDOMINIO MONTECUCCOLI</v>
      </c>
    </row>
    <row r="492" spans="1:12" x14ac:dyDescent="0.25">
      <c r="A492" s="8">
        <v>411</v>
      </c>
      <c r="B492" s="1">
        <v>3004199368</v>
      </c>
      <c r="C492" s="9" t="s">
        <v>7391</v>
      </c>
      <c r="D492" s="1">
        <v>94022410362</v>
      </c>
      <c r="E492" s="1">
        <v>3004199368</v>
      </c>
      <c r="F492" s="1" t="s">
        <v>7251</v>
      </c>
      <c r="G492" s="1" t="s">
        <v>7252</v>
      </c>
      <c r="H492" s="11" t="s">
        <v>1022</v>
      </c>
      <c r="I492" s="8">
        <f>_xlfn.IFNA(_xlfn.IFNA(VLOOKUP(E492,'punti di fornitura'!E:P,12,0),VLOOKUP(E492,'punti di fornitura'!B:P,15,0)),"NON TROVATO")</f>
        <v>94022410362</v>
      </c>
      <c r="J492" s="9" t="str">
        <f>_xlfn.IFNA(_xlfn.IFNA(VLOOKUP(E492,'punti di fornitura'!E:K,4,0),VLOOKUP(E492,'punti di fornitura'!B:K,7,0)),"NON TROVATO")</f>
        <v>ACQUA</v>
      </c>
      <c r="K492" s="9">
        <f>_xlfn.IFNA(_xlfn.IFNA(VLOOKUP(E492,'punti di fornitura'!E:K,1,0),VLOOKUP(E492,'punti di fornitura'!B:K,1,0)),"NON TROVATO")</f>
        <v>3004199368</v>
      </c>
      <c r="L492" s="10" t="str">
        <f>_xlfn.IFNA(_xlfn.IFNA(VLOOKUP(E492,'punti di fornitura'!E:K,7,0),VLOOKUP(E492,'punti di fornitura'!B:K,10,0)),"NON TROVATO")</f>
        <v>CONDOMINIO MONTECUCCOLI</v>
      </c>
    </row>
    <row r="493" spans="1:12" x14ac:dyDescent="0.25">
      <c r="A493" s="8">
        <v>411</v>
      </c>
      <c r="B493" s="1">
        <v>3004003576</v>
      </c>
      <c r="C493" s="9" t="s">
        <v>7391</v>
      </c>
      <c r="D493" s="1">
        <v>94022410362</v>
      </c>
      <c r="E493" s="1">
        <v>3004003576</v>
      </c>
      <c r="F493" s="1" t="s">
        <v>7251</v>
      </c>
      <c r="G493" s="1" t="s">
        <v>7252</v>
      </c>
      <c r="H493" s="11" t="s">
        <v>1022</v>
      </c>
      <c r="I493" s="8">
        <f>_xlfn.IFNA(_xlfn.IFNA(VLOOKUP(E493,'punti di fornitura'!E:P,12,0),VLOOKUP(E493,'punti di fornitura'!B:P,15,0)),"NON TROVATO")</f>
        <v>94022410362</v>
      </c>
      <c r="J493" s="9" t="str">
        <f>_xlfn.IFNA(_xlfn.IFNA(VLOOKUP(E493,'punti di fornitura'!E:K,4,0),VLOOKUP(E493,'punti di fornitura'!B:K,7,0)),"NON TROVATO")</f>
        <v>ACQUA</v>
      </c>
      <c r="K493" s="9">
        <f>_xlfn.IFNA(_xlfn.IFNA(VLOOKUP(E493,'punti di fornitura'!E:K,1,0),VLOOKUP(E493,'punti di fornitura'!B:K,1,0)),"NON TROVATO")</f>
        <v>3004003576</v>
      </c>
      <c r="L493" s="10" t="str">
        <f>_xlfn.IFNA(_xlfn.IFNA(VLOOKUP(E493,'punti di fornitura'!E:K,7,0),VLOOKUP(E493,'punti di fornitura'!B:K,10,0)),"NON TROVATO")</f>
        <v>CONDOMINIO MONTECUCCOLI</v>
      </c>
    </row>
    <row r="494" spans="1:12" x14ac:dyDescent="0.25">
      <c r="A494" s="8">
        <v>420</v>
      </c>
      <c r="B494" s="1">
        <v>3081001022134</v>
      </c>
      <c r="C494" s="9" t="s">
        <v>7447</v>
      </c>
      <c r="D494" s="1">
        <v>94037280362</v>
      </c>
      <c r="E494" s="1">
        <v>3081001022134</v>
      </c>
      <c r="F494" s="1" t="s">
        <v>7272</v>
      </c>
      <c r="G494" s="1" t="s">
        <v>7252</v>
      </c>
      <c r="H494" s="11" t="s">
        <v>18</v>
      </c>
      <c r="I494" s="8">
        <f>_xlfn.IFNA(_xlfn.IFNA(VLOOKUP(E494,'punti di fornitura'!E:P,12,0),VLOOKUP(E494,'punti di fornitura'!B:P,15,0)),"NON TROVATO")</f>
        <v>94037280362</v>
      </c>
      <c r="J494" s="9" t="str">
        <f>_xlfn.IFNA(_xlfn.IFNA(VLOOKUP(E494,'punti di fornitura'!E:K,4,0),VLOOKUP(E494,'punti di fornitura'!B:K,7,0)),"NON TROVATO")</f>
        <v>GAS</v>
      </c>
      <c r="K494" s="9">
        <f>_xlfn.IFNA(_xlfn.IFNA(VLOOKUP(E494,'punti di fornitura'!E:K,1,0),VLOOKUP(E494,'punti di fornitura'!B:K,1,0)),"NON TROVATO")</f>
        <v>3081001022134</v>
      </c>
      <c r="L494" s="10" t="str">
        <f>_xlfn.IFNA(_xlfn.IFNA(VLOOKUP(E494,'punti di fornitura'!E:K,7,0),VLOOKUP(E494,'punti di fornitura'!B:K,10,0)),"NON TROVATO")</f>
        <v>CONDOMINIO SMERALDO A</v>
      </c>
    </row>
    <row r="495" spans="1:12" x14ac:dyDescent="0.25">
      <c r="A495" s="8">
        <v>420</v>
      </c>
      <c r="B495" s="1" t="s">
        <v>4937</v>
      </c>
      <c r="C495" s="9" t="s">
        <v>7447</v>
      </c>
      <c r="D495" s="1">
        <v>94037280362</v>
      </c>
      <c r="E495" s="1" t="s">
        <v>4937</v>
      </c>
      <c r="F495" s="1" t="s">
        <v>7255</v>
      </c>
      <c r="G495" s="1" t="s">
        <v>7252</v>
      </c>
      <c r="H495" s="11" t="s">
        <v>4014</v>
      </c>
      <c r="I495" s="8">
        <f>_xlfn.IFNA(_xlfn.IFNA(VLOOKUP(E495,'punti di fornitura'!E:P,12,0),VLOOKUP(E495,'punti di fornitura'!B:P,15,0)),"NON TROVATO")</f>
        <v>94037280362</v>
      </c>
      <c r="J495" s="9" t="str">
        <f>_xlfn.IFNA(_xlfn.IFNA(VLOOKUP(E495,'punti di fornitura'!E:K,4,0),VLOOKUP(E495,'punti di fornitura'!B:K,7,0)),"NON TROVATO")</f>
        <v>EE</v>
      </c>
      <c r="K495" s="9" t="str">
        <f>_xlfn.IFNA(_xlfn.IFNA(VLOOKUP(E495,'punti di fornitura'!E:K,1,0),VLOOKUP(E495,'punti di fornitura'!B:K,1,0)),"NON TROVATO")</f>
        <v>IT011E10022258</v>
      </c>
      <c r="L495" s="10" t="str">
        <f>_xlfn.IFNA(_xlfn.IFNA(VLOOKUP(E495,'punti di fornitura'!E:K,7,0),VLOOKUP(E495,'punti di fornitura'!B:K,10,0)),"NON TROVATO")</f>
        <v>CONDOMINIO SMERALDO A</v>
      </c>
    </row>
    <row r="496" spans="1:12" x14ac:dyDescent="0.25">
      <c r="A496" s="8">
        <v>420</v>
      </c>
      <c r="B496" s="1">
        <v>3004299540</v>
      </c>
      <c r="C496" s="9" t="s">
        <v>7447</v>
      </c>
      <c r="D496" s="1">
        <v>94037280362</v>
      </c>
      <c r="E496" s="1">
        <v>3004299540</v>
      </c>
      <c r="F496" s="1" t="s">
        <v>7251</v>
      </c>
      <c r="G496" s="1" t="s">
        <v>7252</v>
      </c>
      <c r="H496" s="11" t="s">
        <v>1022</v>
      </c>
      <c r="I496" s="8" t="str">
        <f>_xlfn.IFNA(_xlfn.IFNA(VLOOKUP(E496,'punti di fornitura'!E:P,12,0),VLOOKUP(E496,'punti di fornitura'!B:P,15,0)),"NON TROVATO")</f>
        <v>NON TROVATO</v>
      </c>
      <c r="J496" s="9" t="str">
        <f>_xlfn.IFNA(_xlfn.IFNA(VLOOKUP(E496,'punti di fornitura'!E:K,4,0),VLOOKUP(E496,'punti di fornitura'!B:K,7,0)),"NON TROVATO")</f>
        <v>NON TROVATO</v>
      </c>
      <c r="K496" s="9" t="str">
        <f>_xlfn.IFNA(_xlfn.IFNA(VLOOKUP(E496,'punti di fornitura'!E:K,1,0),VLOOKUP(E496,'punti di fornitura'!B:K,1,0)),"NON TROVATO")</f>
        <v>NON TROVATO</v>
      </c>
      <c r="L496" s="10" t="str">
        <f>_xlfn.IFNA(_xlfn.IFNA(VLOOKUP(E496,'punti di fornitura'!E:K,7,0),VLOOKUP(E496,'punti di fornitura'!B:K,10,0)),"NON TROVATO")</f>
        <v>NON TROVATO</v>
      </c>
    </row>
    <row r="497" spans="1:12" x14ac:dyDescent="0.25">
      <c r="A497" s="8">
        <v>420</v>
      </c>
      <c r="B497" s="1" t="s">
        <v>4708</v>
      </c>
      <c r="C497" s="9" t="s">
        <v>7447</v>
      </c>
      <c r="D497" s="1">
        <v>94037280362</v>
      </c>
      <c r="E497" s="1" t="s">
        <v>4708</v>
      </c>
      <c r="F497" s="1" t="s">
        <v>7255</v>
      </c>
      <c r="G497" s="1" t="s">
        <v>7252</v>
      </c>
      <c r="H497" s="11" t="s">
        <v>4014</v>
      </c>
      <c r="I497" s="8">
        <f>_xlfn.IFNA(_xlfn.IFNA(VLOOKUP(E497,'punti di fornitura'!E:P,12,0),VLOOKUP(E497,'punti di fornitura'!B:P,15,0)),"NON TROVATO")</f>
        <v>94037280362</v>
      </c>
      <c r="J497" s="9" t="str">
        <f>_xlfn.IFNA(_xlfn.IFNA(VLOOKUP(E497,'punti di fornitura'!E:K,4,0),VLOOKUP(E497,'punti di fornitura'!B:K,7,0)),"NON TROVATO")</f>
        <v>EE</v>
      </c>
      <c r="K497" s="9" t="str">
        <f>_xlfn.IFNA(_xlfn.IFNA(VLOOKUP(E497,'punti di fornitura'!E:K,1,0),VLOOKUP(E497,'punti di fornitura'!B:K,1,0)),"NON TROVATO")</f>
        <v>IT011E10022260</v>
      </c>
      <c r="L497" s="10" t="str">
        <f>_xlfn.IFNA(_xlfn.IFNA(VLOOKUP(E497,'punti di fornitura'!E:K,7,0),VLOOKUP(E497,'punti di fornitura'!B:K,10,0)),"NON TROVATO")</f>
        <v>CONDOMINIO SMERALDO A</v>
      </c>
    </row>
    <row r="498" spans="1:12" x14ac:dyDescent="0.25">
      <c r="A498" s="8">
        <v>421</v>
      </c>
      <c r="B498" s="1">
        <v>3004275849</v>
      </c>
      <c r="C498" s="9" t="s">
        <v>7641</v>
      </c>
      <c r="D498" s="1">
        <v>94095990365</v>
      </c>
      <c r="E498" s="1">
        <v>3004275849</v>
      </c>
      <c r="F498" s="1" t="s">
        <v>7251</v>
      </c>
      <c r="G498" s="1" t="s">
        <v>7252</v>
      </c>
      <c r="H498" s="11" t="s">
        <v>1022</v>
      </c>
      <c r="I498" s="8">
        <f>_xlfn.IFNA(_xlfn.IFNA(VLOOKUP(E498,'punti di fornitura'!E:P,12,0),VLOOKUP(E498,'punti di fornitura'!B:P,15,0)),"NON TROVATO")</f>
        <v>94095990365</v>
      </c>
      <c r="J498" s="9" t="str">
        <f>_xlfn.IFNA(_xlfn.IFNA(VLOOKUP(E498,'punti di fornitura'!E:K,4,0),VLOOKUP(E498,'punti di fornitura'!B:K,7,0)),"NON TROVATO")</f>
        <v>ACQUA</v>
      </c>
      <c r="K498" s="9">
        <f>_xlfn.IFNA(_xlfn.IFNA(VLOOKUP(E498,'punti di fornitura'!E:K,1,0),VLOOKUP(E498,'punti di fornitura'!B:K,1,0)),"NON TROVATO")</f>
        <v>3004275849</v>
      </c>
      <c r="L498" s="10" t="str">
        <f>_xlfn.IFNA(_xlfn.IFNA(VLOOKUP(E498,'punti di fornitura'!E:K,7,0),VLOOKUP(E498,'punti di fornitura'!B:K,10,0)),"NON TROVATO")</f>
        <v>CONDOMINIO AZALEA</v>
      </c>
    </row>
    <row r="499" spans="1:12" x14ac:dyDescent="0.25">
      <c r="A499" s="8">
        <v>425</v>
      </c>
      <c r="B499" s="1" t="s">
        <v>6503</v>
      </c>
      <c r="C499" s="9" t="s">
        <v>7438</v>
      </c>
      <c r="D499" s="1">
        <v>94096620367</v>
      </c>
      <c r="E499" s="1" t="s">
        <v>6503</v>
      </c>
      <c r="F499" s="1" t="s">
        <v>7255</v>
      </c>
      <c r="G499" s="1" t="s">
        <v>7252</v>
      </c>
      <c r="H499" s="11" t="s">
        <v>4014</v>
      </c>
      <c r="I499" s="8">
        <f>_xlfn.IFNA(_xlfn.IFNA(VLOOKUP(E499,'punti di fornitura'!E:P,12,0),VLOOKUP(E499,'punti di fornitura'!B:P,15,0)),"NON TROVATO")</f>
        <v>94096620367</v>
      </c>
      <c r="J499" s="9" t="str">
        <f>_xlfn.IFNA(_xlfn.IFNA(VLOOKUP(E499,'punti di fornitura'!E:K,4,0),VLOOKUP(E499,'punti di fornitura'!B:K,7,0)),"NON TROVATO")</f>
        <v>EE</v>
      </c>
      <c r="K499" s="9" t="str">
        <f>_xlfn.IFNA(_xlfn.IFNA(VLOOKUP(E499,'punti di fornitura'!E:K,1,0),VLOOKUP(E499,'punti di fornitura'!B:K,1,0)),"NON TROVATO")</f>
        <v>IT011E10088380</v>
      </c>
      <c r="L499" s="10" t="str">
        <f>_xlfn.IFNA(_xlfn.IFNA(VLOOKUP(E499,'punti di fornitura'!E:K,7,0),VLOOKUP(E499,'punti di fornitura'!B:K,10,0)),"NON TROVATO")</f>
        <v>CONDOMINIO SAN GIOV.BOSCO 42</v>
      </c>
    </row>
    <row r="500" spans="1:12" x14ac:dyDescent="0.25">
      <c r="A500" s="8">
        <v>425</v>
      </c>
      <c r="B500" s="1">
        <v>3004436886</v>
      </c>
      <c r="C500" s="9" t="s">
        <v>7438</v>
      </c>
      <c r="D500" s="1">
        <v>94096620367</v>
      </c>
      <c r="E500" s="1">
        <v>3004436886</v>
      </c>
      <c r="F500" s="1" t="s">
        <v>7251</v>
      </c>
      <c r="G500" s="1" t="s">
        <v>7252</v>
      </c>
      <c r="H500" s="11" t="s">
        <v>1022</v>
      </c>
      <c r="I500" s="8">
        <f>_xlfn.IFNA(_xlfn.IFNA(VLOOKUP(E500,'punti di fornitura'!E:P,12,0),VLOOKUP(E500,'punti di fornitura'!B:P,15,0)),"NON TROVATO")</f>
        <v>94096620367</v>
      </c>
      <c r="J500" s="9" t="str">
        <f>_xlfn.IFNA(_xlfn.IFNA(VLOOKUP(E500,'punti di fornitura'!E:K,4,0),VLOOKUP(E500,'punti di fornitura'!B:K,7,0)),"NON TROVATO")</f>
        <v>ACQUA</v>
      </c>
      <c r="K500" s="9">
        <f>_xlfn.IFNA(_xlfn.IFNA(VLOOKUP(E500,'punti di fornitura'!E:K,1,0),VLOOKUP(E500,'punti di fornitura'!B:K,1,0)),"NON TROVATO")</f>
        <v>3004436886</v>
      </c>
      <c r="L500" s="10" t="str">
        <f>_xlfn.IFNA(_xlfn.IFNA(VLOOKUP(E500,'punti di fornitura'!E:K,7,0),VLOOKUP(E500,'punti di fornitura'!B:K,10,0)),"NON TROVATO")</f>
        <v>CONDOMINIO SAN GIOV.BOSCO 42</v>
      </c>
    </row>
    <row r="501" spans="1:12" x14ac:dyDescent="0.25">
      <c r="A501" s="8">
        <v>430</v>
      </c>
      <c r="B501" s="1" t="s">
        <v>5857</v>
      </c>
      <c r="C501" s="9" t="s">
        <v>7345</v>
      </c>
      <c r="D501" s="1">
        <v>94037130369</v>
      </c>
      <c r="E501" s="1" t="s">
        <v>5857</v>
      </c>
      <c r="F501" s="1" t="s">
        <v>7255</v>
      </c>
      <c r="G501" s="1" t="s">
        <v>7252</v>
      </c>
      <c r="H501" s="11" t="s">
        <v>4014</v>
      </c>
      <c r="I501" s="8">
        <f>_xlfn.IFNA(_xlfn.IFNA(VLOOKUP(E501,'punti di fornitura'!E:P,12,0),VLOOKUP(E501,'punti di fornitura'!B:P,15,0)),"NON TROVATO")</f>
        <v>94037130369</v>
      </c>
      <c r="J501" s="9" t="str">
        <f>_xlfn.IFNA(_xlfn.IFNA(VLOOKUP(E501,'punti di fornitura'!E:K,4,0),VLOOKUP(E501,'punti di fornitura'!B:K,7,0)),"NON TROVATO")</f>
        <v>EE</v>
      </c>
      <c r="K501" s="9" t="str">
        <f>_xlfn.IFNA(_xlfn.IFNA(VLOOKUP(E501,'punti di fornitura'!E:K,1,0),VLOOKUP(E501,'punti di fornitura'!B:K,1,0)),"NON TROVATO")</f>
        <v>IT011E10041492</v>
      </c>
      <c r="L501" s="10" t="str">
        <f>_xlfn.IFNA(_xlfn.IFNA(VLOOKUP(E501,'punti di fornitura'!E:K,7,0),VLOOKUP(E501,'punti di fornitura'!B:K,10,0)),"NON TROVATO")</f>
        <v>CONDOMINIO FRANKLING</v>
      </c>
    </row>
    <row r="502" spans="1:12" x14ac:dyDescent="0.25">
      <c r="A502" s="8">
        <v>430</v>
      </c>
      <c r="B502" s="1">
        <v>3003918944</v>
      </c>
      <c r="C502" s="9" t="s">
        <v>7345</v>
      </c>
      <c r="D502" s="1">
        <v>94037130369</v>
      </c>
      <c r="E502" s="1">
        <v>3003918944</v>
      </c>
      <c r="F502" s="1" t="s">
        <v>7251</v>
      </c>
      <c r="G502" s="1" t="s">
        <v>7252</v>
      </c>
      <c r="H502" s="11" t="s">
        <v>1022</v>
      </c>
      <c r="I502" s="8">
        <f>_xlfn.IFNA(_xlfn.IFNA(VLOOKUP(E502,'punti di fornitura'!E:P,12,0),VLOOKUP(E502,'punti di fornitura'!B:P,15,0)),"NON TROVATO")</f>
        <v>94037130369</v>
      </c>
      <c r="J502" s="9" t="str">
        <f>_xlfn.IFNA(_xlfn.IFNA(VLOOKUP(E502,'punti di fornitura'!E:K,4,0),VLOOKUP(E502,'punti di fornitura'!B:K,7,0)),"NON TROVATO")</f>
        <v>ACQUA</v>
      </c>
      <c r="K502" s="9">
        <f>_xlfn.IFNA(_xlfn.IFNA(VLOOKUP(E502,'punti di fornitura'!E:K,1,0),VLOOKUP(E502,'punti di fornitura'!B:K,1,0)),"NON TROVATO")</f>
        <v>3003918944</v>
      </c>
      <c r="L502" s="10" t="str">
        <f>_xlfn.IFNA(_xlfn.IFNA(VLOOKUP(E502,'punti di fornitura'!E:K,7,0),VLOOKUP(E502,'punti di fornitura'!B:K,10,0)),"NON TROVATO")</f>
        <v>CONDOMINIO FRANKLING</v>
      </c>
    </row>
    <row r="503" spans="1:12" x14ac:dyDescent="0.25">
      <c r="A503" s="8">
        <v>434</v>
      </c>
      <c r="B503" s="1" t="s">
        <v>5352</v>
      </c>
      <c r="C503" s="9" t="s">
        <v>7347</v>
      </c>
      <c r="D503" s="1">
        <v>94105620366</v>
      </c>
      <c r="E503" s="1" t="s">
        <v>5352</v>
      </c>
      <c r="F503" s="1" t="s">
        <v>7255</v>
      </c>
      <c r="G503" s="1" t="s">
        <v>7252</v>
      </c>
      <c r="H503" s="11" t="s">
        <v>4014</v>
      </c>
      <c r="I503" s="8">
        <f>_xlfn.IFNA(_xlfn.IFNA(VLOOKUP(E503,'punti di fornitura'!E:P,12,0),VLOOKUP(E503,'punti di fornitura'!B:P,15,0)),"NON TROVATO")</f>
        <v>94105620366</v>
      </c>
      <c r="J503" s="9" t="str">
        <f>_xlfn.IFNA(_xlfn.IFNA(VLOOKUP(E503,'punti di fornitura'!E:K,4,0),VLOOKUP(E503,'punti di fornitura'!B:K,7,0)),"NON TROVATO")</f>
        <v>EE</v>
      </c>
      <c r="K503" s="9" t="str">
        <f>_xlfn.IFNA(_xlfn.IFNA(VLOOKUP(E503,'punti di fornitura'!E:K,1,0),VLOOKUP(E503,'punti di fornitura'!B:K,1,0)),"NON TROVATO")</f>
        <v>IT011E10050823</v>
      </c>
      <c r="L503" s="10" t="str">
        <f>_xlfn.IFNA(_xlfn.IFNA(VLOOKUP(E503,'punti di fornitura'!E:K,7,0),VLOOKUP(E503,'punti di fornitura'!B:K,10,0)),"NON TROVATO")</f>
        <v>CONDOMINIO GUARINI</v>
      </c>
    </row>
    <row r="504" spans="1:12" x14ac:dyDescent="0.25">
      <c r="A504" s="8">
        <v>434</v>
      </c>
      <c r="B504" s="1">
        <v>3004145184</v>
      </c>
      <c r="C504" s="9" t="s">
        <v>7347</v>
      </c>
      <c r="D504" s="1">
        <v>94105620366</v>
      </c>
      <c r="E504" s="1">
        <v>3004145184</v>
      </c>
      <c r="F504" s="1" t="s">
        <v>7251</v>
      </c>
      <c r="G504" s="1" t="s">
        <v>7252</v>
      </c>
      <c r="H504" s="11" t="s">
        <v>1022</v>
      </c>
      <c r="I504" s="8">
        <f>_xlfn.IFNA(_xlfn.IFNA(VLOOKUP(E504,'punti di fornitura'!E:P,12,0),VLOOKUP(E504,'punti di fornitura'!B:P,15,0)),"NON TROVATO")</f>
        <v>94105620366</v>
      </c>
      <c r="J504" s="9" t="str">
        <f>_xlfn.IFNA(_xlfn.IFNA(VLOOKUP(E504,'punti di fornitura'!E:K,4,0),VLOOKUP(E504,'punti di fornitura'!B:K,7,0)),"NON TROVATO")</f>
        <v>ACQUA</v>
      </c>
      <c r="K504" s="9">
        <f>_xlfn.IFNA(_xlfn.IFNA(VLOOKUP(E504,'punti di fornitura'!E:K,1,0),VLOOKUP(E504,'punti di fornitura'!B:K,1,0)),"NON TROVATO")</f>
        <v>3004145184</v>
      </c>
      <c r="L504" s="10" t="str">
        <f>_xlfn.IFNA(_xlfn.IFNA(VLOOKUP(E504,'punti di fornitura'!E:K,7,0),VLOOKUP(E504,'punti di fornitura'!B:K,10,0)),"NON TROVATO")</f>
        <v>CONDOMINIO GUARINI</v>
      </c>
    </row>
    <row r="505" spans="1:12" x14ac:dyDescent="0.25">
      <c r="A505" s="8">
        <v>439</v>
      </c>
      <c r="B505" s="1" t="s">
        <v>6025</v>
      </c>
      <c r="C505" s="9" t="s">
        <v>7475</v>
      </c>
      <c r="D505" s="1">
        <v>94104910362</v>
      </c>
      <c r="E505" s="1" t="s">
        <v>6025</v>
      </c>
      <c r="F505" s="1" t="s">
        <v>7255</v>
      </c>
      <c r="G505" s="1" t="s">
        <v>7252</v>
      </c>
      <c r="H505" s="11" t="s">
        <v>4014</v>
      </c>
      <c r="I505" s="8">
        <f>_xlfn.IFNA(_xlfn.IFNA(VLOOKUP(E505,'punti di fornitura'!E:P,12,0),VLOOKUP(E505,'punti di fornitura'!B:P,15,0)),"NON TROVATO")</f>
        <v>94104910362</v>
      </c>
      <c r="J505" s="9" t="str">
        <f>_xlfn.IFNA(_xlfn.IFNA(VLOOKUP(E505,'punti di fornitura'!E:K,4,0),VLOOKUP(E505,'punti di fornitura'!B:K,7,0)),"NON TROVATO")</f>
        <v>EE</v>
      </c>
      <c r="K505" s="9" t="str">
        <f>_xlfn.IFNA(_xlfn.IFNA(VLOOKUP(E505,'punti di fornitura'!E:K,1,0),VLOOKUP(E505,'punti di fornitura'!B:K,1,0)),"NON TROVATO")</f>
        <v>IT011E10006755</v>
      </c>
      <c r="L505" s="10" t="str">
        <f>_xlfn.IFNA(_xlfn.IFNA(VLOOKUP(E505,'punti di fornitura'!E:K,7,0),VLOOKUP(E505,'punti di fornitura'!B:K,10,0)),"NON TROVATO")</f>
        <v>CONDOMINIO PROF. GOLLINI</v>
      </c>
    </row>
    <row r="506" spans="1:12" x14ac:dyDescent="0.25">
      <c r="A506" s="8">
        <v>439</v>
      </c>
      <c r="B506" s="1">
        <v>3004145253</v>
      </c>
      <c r="C506" s="9" t="s">
        <v>7475</v>
      </c>
      <c r="D506" s="1">
        <v>94104910362</v>
      </c>
      <c r="E506" s="1">
        <v>3004145253</v>
      </c>
      <c r="F506" s="1" t="s">
        <v>7251</v>
      </c>
      <c r="G506" s="1" t="s">
        <v>7252</v>
      </c>
      <c r="H506" s="11" t="s">
        <v>1022</v>
      </c>
      <c r="I506" s="8">
        <f>_xlfn.IFNA(_xlfn.IFNA(VLOOKUP(E506,'punti di fornitura'!E:P,12,0),VLOOKUP(E506,'punti di fornitura'!B:P,15,0)),"NON TROVATO")</f>
        <v>94104910362</v>
      </c>
      <c r="J506" s="9" t="str">
        <f>_xlfn.IFNA(_xlfn.IFNA(VLOOKUP(E506,'punti di fornitura'!E:K,4,0),VLOOKUP(E506,'punti di fornitura'!B:K,7,0)),"NON TROVATO")</f>
        <v>ACQUA</v>
      </c>
      <c r="K506" s="9">
        <f>_xlfn.IFNA(_xlfn.IFNA(VLOOKUP(E506,'punti di fornitura'!E:K,1,0),VLOOKUP(E506,'punti di fornitura'!B:K,1,0)),"NON TROVATO")</f>
        <v>3004145253</v>
      </c>
      <c r="L506" s="10" t="str">
        <f>_xlfn.IFNA(_xlfn.IFNA(VLOOKUP(E506,'punti di fornitura'!E:K,7,0),VLOOKUP(E506,'punti di fornitura'!B:K,10,0)),"NON TROVATO")</f>
        <v>CONDOMINIO PROF. GOLLINI</v>
      </c>
    </row>
    <row r="507" spans="1:12" x14ac:dyDescent="0.25">
      <c r="A507" s="8">
        <v>449</v>
      </c>
      <c r="B507" s="1" t="s">
        <v>4642</v>
      </c>
      <c r="C507" s="9" t="s">
        <v>7311</v>
      </c>
      <c r="D507" s="1">
        <v>94105570363</v>
      </c>
      <c r="E507" s="1" t="s">
        <v>4642</v>
      </c>
      <c r="F507" s="1" t="s">
        <v>7255</v>
      </c>
      <c r="G507" s="1" t="s">
        <v>7252</v>
      </c>
      <c r="H507" s="11" t="s">
        <v>4014</v>
      </c>
      <c r="I507" s="8">
        <f>_xlfn.IFNA(_xlfn.IFNA(VLOOKUP(E507,'punti di fornitura'!E:P,12,0),VLOOKUP(E507,'punti di fornitura'!B:P,15,0)),"NON TROVATO")</f>
        <v>94105570363</v>
      </c>
      <c r="J507" s="9" t="str">
        <f>_xlfn.IFNA(_xlfn.IFNA(VLOOKUP(E507,'punti di fornitura'!E:K,4,0),VLOOKUP(E507,'punti di fornitura'!B:K,7,0)),"NON TROVATO")</f>
        <v>EE</v>
      </c>
      <c r="K507" s="9" t="str">
        <f>_xlfn.IFNA(_xlfn.IFNA(VLOOKUP(E507,'punti di fornitura'!E:K,1,0),VLOOKUP(E507,'punti di fornitura'!B:K,1,0)),"NON TROVATO")</f>
        <v>IT011E10110751</v>
      </c>
      <c r="L507" s="10" t="str">
        <f>_xlfn.IFNA(_xlfn.IFNA(VLOOKUP(E507,'punti di fornitura'!E:K,7,0),VLOOKUP(E507,'punti di fornitura'!B:K,10,0)),"NON TROVATO")</f>
        <v>CONDOMINIO CARLO ZUCCHI 228</v>
      </c>
    </row>
    <row r="508" spans="1:12" x14ac:dyDescent="0.25">
      <c r="A508" s="8">
        <v>449</v>
      </c>
      <c r="B508" s="1">
        <v>3004131279</v>
      </c>
      <c r="C508" s="9" t="s">
        <v>7311</v>
      </c>
      <c r="D508" s="1">
        <v>94105570363</v>
      </c>
      <c r="E508" s="1">
        <v>3004131279</v>
      </c>
      <c r="F508" s="1" t="s">
        <v>7251</v>
      </c>
      <c r="G508" s="1" t="s">
        <v>7252</v>
      </c>
      <c r="H508" s="11" t="s">
        <v>1022</v>
      </c>
      <c r="I508" s="8">
        <f>_xlfn.IFNA(_xlfn.IFNA(VLOOKUP(E508,'punti di fornitura'!E:P,12,0),VLOOKUP(E508,'punti di fornitura'!B:P,15,0)),"NON TROVATO")</f>
        <v>94105570363</v>
      </c>
      <c r="J508" s="9" t="str">
        <f>_xlfn.IFNA(_xlfn.IFNA(VLOOKUP(E508,'punti di fornitura'!E:K,4,0),VLOOKUP(E508,'punti di fornitura'!B:K,7,0)),"NON TROVATO")</f>
        <v>ACQUA</v>
      </c>
      <c r="K508" s="9">
        <f>_xlfn.IFNA(_xlfn.IFNA(VLOOKUP(E508,'punti di fornitura'!E:K,1,0),VLOOKUP(E508,'punti di fornitura'!B:K,1,0)),"NON TROVATO")</f>
        <v>3004131279</v>
      </c>
      <c r="L508" s="10" t="str">
        <f>_xlfn.IFNA(_xlfn.IFNA(VLOOKUP(E508,'punti di fornitura'!E:K,7,0),VLOOKUP(E508,'punti di fornitura'!B:K,10,0)),"NON TROVATO")</f>
        <v>CONDOMINIO CARLO ZUCCHI 228</v>
      </c>
    </row>
    <row r="509" spans="1:12" x14ac:dyDescent="0.25">
      <c r="A509" s="8">
        <v>465</v>
      </c>
      <c r="B509" s="1">
        <v>3004302747</v>
      </c>
      <c r="C509" s="9" t="s">
        <v>7492</v>
      </c>
      <c r="D509" s="1">
        <v>94106440368</v>
      </c>
      <c r="E509" s="1">
        <v>3004302747</v>
      </c>
      <c r="F509" s="1" t="s">
        <v>7251</v>
      </c>
      <c r="G509" s="1" t="s">
        <v>7252</v>
      </c>
      <c r="H509" s="11" t="s">
        <v>1022</v>
      </c>
      <c r="I509" s="8" t="str">
        <f>_xlfn.IFNA(_xlfn.IFNA(VLOOKUP(E509,'punti di fornitura'!E:P,12,0),VLOOKUP(E509,'punti di fornitura'!B:P,15,0)),"NON TROVATO")</f>
        <v>NON TROVATO</v>
      </c>
      <c r="J509" s="9" t="str">
        <f>_xlfn.IFNA(_xlfn.IFNA(VLOOKUP(E509,'punti di fornitura'!E:K,4,0),VLOOKUP(E509,'punti di fornitura'!B:K,7,0)),"NON TROVATO")</f>
        <v>NON TROVATO</v>
      </c>
      <c r="K509" s="9" t="str">
        <f>_xlfn.IFNA(_xlfn.IFNA(VLOOKUP(E509,'punti di fornitura'!E:K,1,0),VLOOKUP(E509,'punti di fornitura'!B:K,1,0)),"NON TROVATO")</f>
        <v>NON TROVATO</v>
      </c>
      <c r="L509" s="10" t="str">
        <f>_xlfn.IFNA(_xlfn.IFNA(VLOOKUP(E509,'punti di fornitura'!E:K,7,0),VLOOKUP(E509,'punti di fornitura'!B:K,10,0)),"NON TROVATO")</f>
        <v>NON TROVATO</v>
      </c>
    </row>
    <row r="510" spans="1:12" x14ac:dyDescent="0.25">
      <c r="A510" s="8">
        <v>466</v>
      </c>
      <c r="B510" s="1" t="s">
        <v>4873</v>
      </c>
      <c r="C510" s="9" t="s">
        <v>7323</v>
      </c>
      <c r="D510" s="1">
        <v>94066540363</v>
      </c>
      <c r="E510" s="1" t="s">
        <v>4873</v>
      </c>
      <c r="F510" s="1" t="s">
        <v>7255</v>
      </c>
      <c r="G510" s="1" t="s">
        <v>7252</v>
      </c>
      <c r="H510" s="11" t="s">
        <v>4014</v>
      </c>
      <c r="I510" s="8">
        <f>_xlfn.IFNA(_xlfn.IFNA(VLOOKUP(E510,'punti di fornitura'!E:P,12,0),VLOOKUP(E510,'punti di fornitura'!B:P,15,0)),"NON TROVATO")</f>
        <v>94066540363</v>
      </c>
      <c r="J510" s="9" t="str">
        <f>_xlfn.IFNA(_xlfn.IFNA(VLOOKUP(E510,'punti di fornitura'!E:K,4,0),VLOOKUP(E510,'punti di fornitura'!B:K,7,0)),"NON TROVATO")</f>
        <v>EE</v>
      </c>
      <c r="K510" s="9" t="str">
        <f>_xlfn.IFNA(_xlfn.IFNA(VLOOKUP(E510,'punti di fornitura'!E:K,1,0),VLOOKUP(E510,'punti di fornitura'!B:K,1,0)),"NON TROVATO")</f>
        <v>IT011E10120607</v>
      </c>
      <c r="L510" s="10" t="str">
        <f>_xlfn.IFNA(_xlfn.IFNA(VLOOKUP(E510,'punti di fornitura'!E:K,7,0),VLOOKUP(E510,'punti di fornitura'!B:K,10,0)),"NON TROVATO")</f>
        <v>CONDOMINIO PELLONI</v>
      </c>
    </row>
    <row r="511" spans="1:12" x14ac:dyDescent="0.25">
      <c r="A511" s="8">
        <v>466</v>
      </c>
      <c r="B511" s="1">
        <v>3004046306</v>
      </c>
      <c r="C511" s="9" t="s">
        <v>7323</v>
      </c>
      <c r="D511" s="1">
        <v>94066540363</v>
      </c>
      <c r="E511" s="1">
        <v>3004046306</v>
      </c>
      <c r="F511" s="1" t="s">
        <v>7251</v>
      </c>
      <c r="G511" s="1" t="s">
        <v>7252</v>
      </c>
      <c r="H511" s="11" t="s">
        <v>1022</v>
      </c>
      <c r="I511" s="8">
        <f>_xlfn.IFNA(_xlfn.IFNA(VLOOKUP(E511,'punti di fornitura'!E:P,12,0),VLOOKUP(E511,'punti di fornitura'!B:P,15,0)),"NON TROVATO")</f>
        <v>94066540363</v>
      </c>
      <c r="J511" s="9" t="str">
        <f>_xlfn.IFNA(_xlfn.IFNA(VLOOKUP(E511,'punti di fornitura'!E:K,4,0),VLOOKUP(E511,'punti di fornitura'!B:K,7,0)),"NON TROVATO")</f>
        <v>ACQUA</v>
      </c>
      <c r="K511" s="9">
        <f>_xlfn.IFNA(_xlfn.IFNA(VLOOKUP(E511,'punti di fornitura'!E:K,1,0),VLOOKUP(E511,'punti di fornitura'!B:K,1,0)),"NON TROVATO")</f>
        <v>3004046306</v>
      </c>
      <c r="L511" s="10" t="str">
        <f>_xlfn.IFNA(_xlfn.IFNA(VLOOKUP(E511,'punti di fornitura'!E:K,7,0),VLOOKUP(E511,'punti di fornitura'!B:K,10,0)),"NON TROVATO")</f>
        <v>CONDOMINIO PELLONI</v>
      </c>
    </row>
    <row r="512" spans="1:12" x14ac:dyDescent="0.25">
      <c r="A512" s="8">
        <v>472</v>
      </c>
      <c r="B512" s="1">
        <v>30141984077</v>
      </c>
      <c r="C512" s="9" t="s">
        <v>7465</v>
      </c>
      <c r="D512" s="1">
        <v>94107760368</v>
      </c>
      <c r="E512" s="1">
        <v>30141984077</v>
      </c>
      <c r="F512" s="1" t="s">
        <v>7272</v>
      </c>
      <c r="G512" s="1" t="s">
        <v>7252</v>
      </c>
      <c r="H512" s="11" t="s">
        <v>18</v>
      </c>
      <c r="I512" s="8" t="str">
        <f>_xlfn.IFNA(_xlfn.IFNA(VLOOKUP(E512,'punti di fornitura'!E:P,12,0),VLOOKUP(E512,'punti di fornitura'!B:P,15,0)),"NON TROVATO")</f>
        <v>NON TROVATO</v>
      </c>
      <c r="J512" s="9" t="str">
        <f>_xlfn.IFNA(_xlfn.IFNA(VLOOKUP(E512,'punti di fornitura'!E:K,4,0),VLOOKUP(E512,'punti di fornitura'!B:K,7,0)),"NON TROVATO")</f>
        <v>NON TROVATO</v>
      </c>
      <c r="K512" s="9" t="str">
        <f>_xlfn.IFNA(_xlfn.IFNA(VLOOKUP(E512,'punti di fornitura'!E:K,1,0),VLOOKUP(E512,'punti di fornitura'!B:K,1,0)),"NON TROVATO")</f>
        <v>NON TROVATO</v>
      </c>
      <c r="L512" s="10" t="str">
        <f>_xlfn.IFNA(_xlfn.IFNA(VLOOKUP(E512,'punti di fornitura'!E:K,7,0),VLOOKUP(E512,'punti di fornitura'!B:K,10,0)),"NON TROVATO")</f>
        <v>NON TROVATO</v>
      </c>
    </row>
    <row r="513" spans="1:12" x14ac:dyDescent="0.25">
      <c r="A513" s="8">
        <v>472</v>
      </c>
      <c r="B513" s="1">
        <v>30133708050</v>
      </c>
      <c r="C513" s="9" t="s">
        <v>7465</v>
      </c>
      <c r="D513" s="1">
        <v>94107760368</v>
      </c>
      <c r="E513" s="1">
        <v>30133708050</v>
      </c>
      <c r="F513" s="1" t="s">
        <v>7255</v>
      </c>
      <c r="G513" s="1" t="s">
        <v>7252</v>
      </c>
      <c r="H513" s="11" t="s">
        <v>4014</v>
      </c>
      <c r="I513" s="8" t="str">
        <f>_xlfn.IFNA(_xlfn.IFNA(VLOOKUP(E513,'punti di fornitura'!E:P,12,0),VLOOKUP(E513,'punti di fornitura'!B:P,15,0)),"NON TROVATO")</f>
        <v>NON TROVATO</v>
      </c>
      <c r="J513" s="9" t="str">
        <f>_xlfn.IFNA(_xlfn.IFNA(VLOOKUP(E513,'punti di fornitura'!E:K,4,0),VLOOKUP(E513,'punti di fornitura'!B:K,7,0)),"NON TROVATO")</f>
        <v>NON TROVATO</v>
      </c>
      <c r="K513" s="9" t="str">
        <f>_xlfn.IFNA(_xlfn.IFNA(VLOOKUP(E513,'punti di fornitura'!E:K,1,0),VLOOKUP(E513,'punti di fornitura'!B:K,1,0)),"NON TROVATO")</f>
        <v>NON TROVATO</v>
      </c>
      <c r="L513" s="10" t="str">
        <f>_xlfn.IFNA(_xlfn.IFNA(VLOOKUP(E513,'punti di fornitura'!E:K,7,0),VLOOKUP(E513,'punti di fornitura'!B:K,10,0)),"NON TROVATO")</f>
        <v>NON TROVATO</v>
      </c>
    </row>
    <row r="514" spans="1:12" x14ac:dyDescent="0.25">
      <c r="A514" s="8">
        <v>472</v>
      </c>
      <c r="B514" s="1">
        <v>3004408544</v>
      </c>
      <c r="C514" s="9" t="s">
        <v>7465</v>
      </c>
      <c r="D514" s="1">
        <v>94107760368</v>
      </c>
      <c r="E514" s="1">
        <v>3004408544</v>
      </c>
      <c r="F514" s="1" t="s">
        <v>7251</v>
      </c>
      <c r="G514" s="1" t="s">
        <v>7252</v>
      </c>
      <c r="H514" s="11" t="s">
        <v>1022</v>
      </c>
      <c r="I514" s="8">
        <f>_xlfn.IFNA(_xlfn.IFNA(VLOOKUP(E514,'punti di fornitura'!E:P,12,0),VLOOKUP(E514,'punti di fornitura'!B:P,15,0)),"NON TROVATO")</f>
        <v>94107760368</v>
      </c>
      <c r="J514" s="9" t="str">
        <f>_xlfn.IFNA(_xlfn.IFNA(VLOOKUP(E514,'punti di fornitura'!E:K,4,0),VLOOKUP(E514,'punti di fornitura'!B:K,7,0)),"NON TROVATO")</f>
        <v>ACQUA</v>
      </c>
      <c r="K514" s="9">
        <f>_xlfn.IFNA(_xlfn.IFNA(VLOOKUP(E514,'punti di fornitura'!E:K,1,0),VLOOKUP(E514,'punti di fornitura'!B:K,1,0)),"NON TROVATO")</f>
        <v>3004408544</v>
      </c>
      <c r="L514" s="10" t="str">
        <f>_xlfn.IFNA(_xlfn.IFNA(VLOOKUP(E514,'punti di fornitura'!E:K,7,0),VLOOKUP(E514,'punti di fornitura'!B:K,10,0)),"NON TROVATO")</f>
        <v>CONDOMINIO STRADA VIGNOLESE 328</v>
      </c>
    </row>
    <row r="515" spans="1:12" x14ac:dyDescent="0.25">
      <c r="A515" s="8">
        <v>472</v>
      </c>
      <c r="B515" s="1">
        <v>3004422948</v>
      </c>
      <c r="C515" s="9" t="s">
        <v>7465</v>
      </c>
      <c r="D515" s="1">
        <v>94107760368</v>
      </c>
      <c r="E515" s="1">
        <v>3004422948</v>
      </c>
      <c r="F515" s="1" t="s">
        <v>7251</v>
      </c>
      <c r="G515" s="1" t="s">
        <v>7252</v>
      </c>
      <c r="H515" s="11" t="s">
        <v>1022</v>
      </c>
      <c r="I515" s="8" t="str">
        <f>_xlfn.IFNA(_xlfn.IFNA(VLOOKUP(E515,'punti di fornitura'!E:P,12,0),VLOOKUP(E515,'punti di fornitura'!B:P,15,0)),"NON TROVATO")</f>
        <v>NON TROVATO</v>
      </c>
      <c r="J515" s="9" t="str">
        <f>_xlfn.IFNA(_xlfn.IFNA(VLOOKUP(E515,'punti di fornitura'!E:K,4,0),VLOOKUP(E515,'punti di fornitura'!B:K,7,0)),"NON TROVATO")</f>
        <v>NON TROVATO</v>
      </c>
      <c r="K515" s="9" t="str">
        <f>_xlfn.IFNA(_xlfn.IFNA(VLOOKUP(E515,'punti di fornitura'!E:K,1,0),VLOOKUP(E515,'punti di fornitura'!B:K,1,0)),"NON TROVATO")</f>
        <v>NON TROVATO</v>
      </c>
      <c r="L515" s="10" t="str">
        <f>_xlfn.IFNA(_xlfn.IFNA(VLOOKUP(E515,'punti di fornitura'!E:K,7,0),VLOOKUP(E515,'punti di fornitura'!B:K,10,0)),"NON TROVATO")</f>
        <v>NON TROVATO</v>
      </c>
    </row>
    <row r="516" spans="1:12" x14ac:dyDescent="0.25">
      <c r="A516" s="8">
        <v>473</v>
      </c>
      <c r="B516" s="1" t="s">
        <v>5157</v>
      </c>
      <c r="C516" s="9" t="s">
        <v>7313</v>
      </c>
      <c r="D516" s="1">
        <v>94039960367</v>
      </c>
      <c r="E516" s="1" t="s">
        <v>5157</v>
      </c>
      <c r="F516" s="1" t="s">
        <v>7255</v>
      </c>
      <c r="G516" s="1" t="s">
        <v>7252</v>
      </c>
      <c r="H516" s="11" t="s">
        <v>4014</v>
      </c>
      <c r="I516" s="8">
        <f>_xlfn.IFNA(_xlfn.IFNA(VLOOKUP(E516,'punti di fornitura'!E:P,12,0),VLOOKUP(E516,'punti di fornitura'!B:P,15,0)),"NON TROVATO")</f>
        <v>94039960367</v>
      </c>
      <c r="J516" s="9" t="str">
        <f>_xlfn.IFNA(_xlfn.IFNA(VLOOKUP(E516,'punti di fornitura'!E:K,4,0),VLOOKUP(E516,'punti di fornitura'!B:K,7,0)),"NON TROVATO")</f>
        <v>EE</v>
      </c>
      <c r="K516" s="9" t="str">
        <f>_xlfn.IFNA(_xlfn.IFNA(VLOOKUP(E516,'punti di fornitura'!E:K,1,0),VLOOKUP(E516,'punti di fornitura'!B:K,1,0)),"NON TROVATO")</f>
        <v>IT011E10110642</v>
      </c>
      <c r="L516" s="10" t="str">
        <f>_xlfn.IFNA(_xlfn.IFNA(VLOOKUP(E516,'punti di fornitura'!E:K,7,0),VLOOKUP(E516,'punti di fornitura'!B:K,10,0)),"NON TROVATO")</f>
        <v>PAVAROTTI PER CONDOMINIO</v>
      </c>
    </row>
    <row r="517" spans="1:12" x14ac:dyDescent="0.25">
      <c r="A517" s="8">
        <v>473</v>
      </c>
      <c r="B517" s="1">
        <v>3004131224</v>
      </c>
      <c r="C517" s="9" t="s">
        <v>7313</v>
      </c>
      <c r="D517" s="1">
        <v>94039960367</v>
      </c>
      <c r="E517" s="1">
        <v>3004131224</v>
      </c>
      <c r="F517" s="1" t="s">
        <v>7251</v>
      </c>
      <c r="G517" s="1" t="s">
        <v>7252</v>
      </c>
      <c r="H517" s="11" t="s">
        <v>1022</v>
      </c>
      <c r="I517" s="8">
        <f>_xlfn.IFNA(_xlfn.IFNA(VLOOKUP(E517,'punti di fornitura'!E:P,12,0),VLOOKUP(E517,'punti di fornitura'!B:P,15,0)),"NON TROVATO")</f>
        <v>94039960367</v>
      </c>
      <c r="J517" s="9" t="str">
        <f>_xlfn.IFNA(_xlfn.IFNA(VLOOKUP(E517,'punti di fornitura'!E:K,4,0),VLOOKUP(E517,'punti di fornitura'!B:K,7,0)),"NON TROVATO")</f>
        <v>ACQUA</v>
      </c>
      <c r="K517" s="9">
        <f>_xlfn.IFNA(_xlfn.IFNA(VLOOKUP(E517,'punti di fornitura'!E:K,1,0),VLOOKUP(E517,'punti di fornitura'!B:K,1,0)),"NON TROVATO")</f>
        <v>3004131224</v>
      </c>
      <c r="L517" s="10" t="str">
        <f>_xlfn.IFNA(_xlfn.IFNA(VLOOKUP(E517,'punti di fornitura'!E:K,7,0),VLOOKUP(E517,'punti di fornitura'!B:K,10,0)),"NON TROVATO")</f>
        <v>PAVAROTTI PER CONDOMINIO</v>
      </c>
    </row>
    <row r="518" spans="1:12" x14ac:dyDescent="0.25">
      <c r="A518" s="8">
        <v>477</v>
      </c>
      <c r="B518" s="1" t="s">
        <v>6425</v>
      </c>
      <c r="C518" s="9" t="s">
        <v>7377</v>
      </c>
      <c r="D518" s="1">
        <v>94009810360</v>
      </c>
      <c r="E518" s="1" t="s">
        <v>6425</v>
      </c>
      <c r="F518" s="1" t="s">
        <v>7255</v>
      </c>
      <c r="G518" s="1" t="s">
        <v>7252</v>
      </c>
      <c r="H518" s="11" t="s">
        <v>4014</v>
      </c>
      <c r="I518" s="8">
        <f>_xlfn.IFNA(_xlfn.IFNA(VLOOKUP(E518,'punti di fornitura'!E:P,12,0),VLOOKUP(E518,'punti di fornitura'!B:P,15,0)),"NON TROVATO")</f>
        <v>94009810360</v>
      </c>
      <c r="J518" s="9" t="str">
        <f>_xlfn.IFNA(_xlfn.IFNA(VLOOKUP(E518,'punti di fornitura'!E:K,4,0),VLOOKUP(E518,'punti di fornitura'!B:K,7,0)),"NON TROVATO")</f>
        <v>EE</v>
      </c>
      <c r="K518" s="9" t="str">
        <f>_xlfn.IFNA(_xlfn.IFNA(VLOOKUP(E518,'punti di fornitura'!E:K,1,0),VLOOKUP(E518,'punti di fornitura'!B:K,1,0)),"NON TROVATO")</f>
        <v>IT011E10082954</v>
      </c>
      <c r="L518" s="10" t="str">
        <f>_xlfn.IFNA(_xlfn.IFNA(VLOOKUP(E518,'punti di fornitura'!E:K,7,0),VLOOKUP(E518,'punti di fornitura'!B:K,10,0)),"NON TROVATO")</f>
        <v>CONDOMINIO LOTTO V</v>
      </c>
    </row>
    <row r="519" spans="1:12" x14ac:dyDescent="0.25">
      <c r="A519" s="8">
        <v>477</v>
      </c>
      <c r="B519" s="1" t="s">
        <v>6285</v>
      </c>
      <c r="C519" s="9" t="s">
        <v>7377</v>
      </c>
      <c r="D519" s="1">
        <v>94009810360</v>
      </c>
      <c r="E519" s="1" t="s">
        <v>6285</v>
      </c>
      <c r="F519" s="1" t="s">
        <v>7255</v>
      </c>
      <c r="G519" s="1" t="s">
        <v>7252</v>
      </c>
      <c r="H519" s="11" t="s">
        <v>4014</v>
      </c>
      <c r="I519" s="8">
        <f>_xlfn.IFNA(_xlfn.IFNA(VLOOKUP(E519,'punti di fornitura'!E:P,12,0),VLOOKUP(E519,'punti di fornitura'!B:P,15,0)),"NON TROVATO")</f>
        <v>94009810360</v>
      </c>
      <c r="J519" s="9" t="str">
        <f>_xlfn.IFNA(_xlfn.IFNA(VLOOKUP(E519,'punti di fornitura'!E:K,4,0),VLOOKUP(E519,'punti di fornitura'!B:K,7,0)),"NON TROVATO")</f>
        <v>EE</v>
      </c>
      <c r="K519" s="9" t="str">
        <f>_xlfn.IFNA(_xlfn.IFNA(VLOOKUP(E519,'punti di fornitura'!E:K,1,0),VLOOKUP(E519,'punti di fornitura'!B:K,1,0)),"NON TROVATO")</f>
        <v>IT011E10082955</v>
      </c>
      <c r="L519" s="10" t="str">
        <f>_xlfn.IFNA(_xlfn.IFNA(VLOOKUP(E519,'punti di fornitura'!E:K,7,0),VLOOKUP(E519,'punti di fornitura'!B:K,10,0)),"NON TROVATO")</f>
        <v>CONDOMINIO V</v>
      </c>
    </row>
    <row r="520" spans="1:12" x14ac:dyDescent="0.25">
      <c r="A520" s="8">
        <v>477</v>
      </c>
      <c r="B520" s="1" t="s">
        <v>6079</v>
      </c>
      <c r="C520" s="9" t="s">
        <v>7377</v>
      </c>
      <c r="D520" s="1">
        <v>94009810360</v>
      </c>
      <c r="E520" s="1" t="s">
        <v>6079</v>
      </c>
      <c r="F520" s="1" t="s">
        <v>7255</v>
      </c>
      <c r="G520" s="1" t="s">
        <v>7252</v>
      </c>
      <c r="H520" s="11" t="s">
        <v>4014</v>
      </c>
      <c r="I520" s="8">
        <f>_xlfn.IFNA(_xlfn.IFNA(VLOOKUP(E520,'punti di fornitura'!E:P,12,0),VLOOKUP(E520,'punti di fornitura'!B:P,15,0)),"NON TROVATO")</f>
        <v>94009810360</v>
      </c>
      <c r="J520" s="9" t="str">
        <f>_xlfn.IFNA(_xlfn.IFNA(VLOOKUP(E520,'punti di fornitura'!E:K,4,0),VLOOKUP(E520,'punti di fornitura'!B:K,7,0)),"NON TROVATO")</f>
        <v>EE</v>
      </c>
      <c r="K520" s="9" t="str">
        <f>_xlfn.IFNA(_xlfn.IFNA(VLOOKUP(E520,'punti di fornitura'!E:K,1,0),VLOOKUP(E520,'punti di fornitura'!B:K,1,0)),"NON TROVATO")</f>
        <v>IT011E10082956</v>
      </c>
      <c r="L520" s="10" t="str">
        <f>_xlfn.IFNA(_xlfn.IFNA(VLOOKUP(E520,'punti di fornitura'!E:K,7,0),VLOOKUP(E520,'punti di fornitura'!B:K,10,0)),"NON TROVATO")</f>
        <v>CONDOMINIO V</v>
      </c>
    </row>
    <row r="521" spans="1:12" x14ac:dyDescent="0.25">
      <c r="A521" s="8">
        <v>477</v>
      </c>
      <c r="B521" s="1">
        <v>3004353287</v>
      </c>
      <c r="C521" s="9" t="s">
        <v>7377</v>
      </c>
      <c r="D521" s="1">
        <v>94009810360</v>
      </c>
      <c r="E521" s="1">
        <v>3004353287</v>
      </c>
      <c r="F521" s="1" t="s">
        <v>7251</v>
      </c>
      <c r="G521" s="1" t="s">
        <v>7252</v>
      </c>
      <c r="H521" s="11" t="s">
        <v>1022</v>
      </c>
      <c r="I521" s="8">
        <f>_xlfn.IFNA(_xlfn.IFNA(VLOOKUP(E521,'punti di fornitura'!E:P,12,0),VLOOKUP(E521,'punti di fornitura'!B:P,15,0)),"NON TROVATO")</f>
        <v>94009810360</v>
      </c>
      <c r="J521" s="9" t="str">
        <f>_xlfn.IFNA(_xlfn.IFNA(VLOOKUP(E521,'punti di fornitura'!E:K,4,0),VLOOKUP(E521,'punti di fornitura'!B:K,7,0)),"NON TROVATO")</f>
        <v>ACQUA</v>
      </c>
      <c r="K521" s="9">
        <f>_xlfn.IFNA(_xlfn.IFNA(VLOOKUP(E521,'punti di fornitura'!E:K,1,0),VLOOKUP(E521,'punti di fornitura'!B:K,1,0)),"NON TROVATO")</f>
        <v>3004353287</v>
      </c>
      <c r="L521" s="10" t="str">
        <f>_xlfn.IFNA(_xlfn.IFNA(VLOOKUP(E521,'punti di fornitura'!E:K,7,0),VLOOKUP(E521,'punti di fornitura'!B:K,10,0)),"NON TROVATO")</f>
        <v>CONDOMINIO V</v>
      </c>
    </row>
    <row r="522" spans="1:12" x14ac:dyDescent="0.25">
      <c r="A522" s="8">
        <v>477</v>
      </c>
      <c r="B522" s="1" t="s">
        <v>5776</v>
      </c>
      <c r="C522" s="9" t="s">
        <v>7377</v>
      </c>
      <c r="D522" s="1">
        <v>94009810360</v>
      </c>
      <c r="E522" s="1" t="s">
        <v>5776</v>
      </c>
      <c r="F522" s="1" t="s">
        <v>7255</v>
      </c>
      <c r="G522" s="1" t="s">
        <v>7252</v>
      </c>
      <c r="H522" s="11" t="s">
        <v>4014</v>
      </c>
      <c r="I522" s="8">
        <f>_xlfn.IFNA(_xlfn.IFNA(VLOOKUP(E522,'punti di fornitura'!E:P,12,0),VLOOKUP(E522,'punti di fornitura'!B:P,15,0)),"NON TROVATO")</f>
        <v>94009810360</v>
      </c>
      <c r="J522" s="9" t="str">
        <f>_xlfn.IFNA(_xlfn.IFNA(VLOOKUP(E522,'punti di fornitura'!E:K,4,0),VLOOKUP(E522,'punti di fornitura'!B:K,7,0)),"NON TROVATO")</f>
        <v>EE</v>
      </c>
      <c r="K522" s="9" t="str">
        <f>_xlfn.IFNA(_xlfn.IFNA(VLOOKUP(E522,'punti di fornitura'!E:K,1,0),VLOOKUP(E522,'punti di fornitura'!B:K,1,0)),"NON TROVATO")</f>
        <v>IT011E10082976</v>
      </c>
      <c r="L522" s="10" t="str">
        <f>_xlfn.IFNA(_xlfn.IFNA(VLOOKUP(E522,'punti di fornitura'!E:K,7,0),VLOOKUP(E522,'punti di fornitura'!B:K,10,0)),"NON TROVATO")</f>
        <v>CONDOM V</v>
      </c>
    </row>
    <row r="523" spans="1:12" x14ac:dyDescent="0.25">
      <c r="A523" s="8">
        <v>480</v>
      </c>
      <c r="B523" s="1">
        <v>3081000988339</v>
      </c>
      <c r="C523" s="9" t="s">
        <v>7309</v>
      </c>
      <c r="D523" s="1">
        <v>94032610365</v>
      </c>
      <c r="E523" s="1">
        <v>3081000988339</v>
      </c>
      <c r="F523" s="1" t="s">
        <v>7272</v>
      </c>
      <c r="G523" s="1" t="s">
        <v>7252</v>
      </c>
      <c r="H523" s="11" t="s">
        <v>18</v>
      </c>
      <c r="I523" s="8">
        <f>_xlfn.IFNA(_xlfn.IFNA(VLOOKUP(E523,'punti di fornitura'!E:P,12,0),VLOOKUP(E523,'punti di fornitura'!B:P,15,0)),"NON TROVATO")</f>
        <v>94032610365</v>
      </c>
      <c r="J523" s="9" t="str">
        <f>_xlfn.IFNA(_xlfn.IFNA(VLOOKUP(E523,'punti di fornitura'!E:K,4,0),VLOOKUP(E523,'punti di fornitura'!B:K,7,0)),"NON TROVATO")</f>
        <v>GAS</v>
      </c>
      <c r="K523" s="9">
        <f>_xlfn.IFNA(_xlfn.IFNA(VLOOKUP(E523,'punti di fornitura'!E:K,1,0),VLOOKUP(E523,'punti di fornitura'!B:K,1,0)),"NON TROVATO")</f>
        <v>3081000988339</v>
      </c>
      <c r="L523" s="10" t="str">
        <f>_xlfn.IFNA(_xlfn.IFNA(VLOOKUP(E523,'punti di fornitura'!E:K,7,0),VLOOKUP(E523,'punti di fornitura'!B:K,10,0)),"NON TROVATO")</f>
        <v>CONDOMINIO CANALINO 45</v>
      </c>
    </row>
    <row r="524" spans="1:12" x14ac:dyDescent="0.25">
      <c r="A524" s="8">
        <v>480</v>
      </c>
      <c r="B524" s="1" t="s">
        <v>6014</v>
      </c>
      <c r="C524" s="9" t="s">
        <v>7309</v>
      </c>
      <c r="D524" s="1">
        <v>94032610365</v>
      </c>
      <c r="E524" s="1" t="s">
        <v>6014</v>
      </c>
      <c r="F524" s="1" t="s">
        <v>7255</v>
      </c>
      <c r="G524" s="1" t="s">
        <v>7252</v>
      </c>
      <c r="H524" s="11" t="s">
        <v>4014</v>
      </c>
      <c r="I524" s="8">
        <f>_xlfn.IFNA(_xlfn.IFNA(VLOOKUP(E524,'punti di fornitura'!E:P,12,0),VLOOKUP(E524,'punti di fornitura'!B:P,15,0)),"NON TROVATO")</f>
        <v>94032610365</v>
      </c>
      <c r="J524" s="9" t="str">
        <f>_xlfn.IFNA(_xlfn.IFNA(VLOOKUP(E524,'punti di fornitura'!E:K,4,0),VLOOKUP(E524,'punti di fornitura'!B:K,7,0)),"NON TROVATO")</f>
        <v>EE</v>
      </c>
      <c r="K524" s="9" t="str">
        <f>_xlfn.IFNA(_xlfn.IFNA(VLOOKUP(E524,'punti di fornitura'!E:K,1,0),VLOOKUP(E524,'punti di fornitura'!B:K,1,0)),"NON TROVATO")</f>
        <v>IT011E10021561</v>
      </c>
      <c r="L524" s="10" t="str">
        <f>_xlfn.IFNA(_xlfn.IFNA(VLOOKUP(E524,'punti di fornitura'!E:K,7,0),VLOOKUP(E524,'punti di fornitura'!B:K,10,0)),"NON TROVATO")</f>
        <v>CONDOMINIO CANALINO 45</v>
      </c>
    </row>
    <row r="525" spans="1:12" x14ac:dyDescent="0.25">
      <c r="A525" s="8">
        <v>480</v>
      </c>
      <c r="B525" s="1" t="s">
        <v>4788</v>
      </c>
      <c r="C525" s="9" t="s">
        <v>7309</v>
      </c>
      <c r="D525" s="1">
        <v>94032610365</v>
      </c>
      <c r="E525" s="1" t="s">
        <v>4788</v>
      </c>
      <c r="F525" s="1" t="s">
        <v>7255</v>
      </c>
      <c r="G525" s="1" t="s">
        <v>7252</v>
      </c>
      <c r="H525" s="11" t="s">
        <v>4014</v>
      </c>
      <c r="I525" s="8">
        <f>_xlfn.IFNA(_xlfn.IFNA(VLOOKUP(E525,'punti di fornitura'!E:P,12,0),VLOOKUP(E525,'punti di fornitura'!B:P,15,0)),"NON TROVATO")</f>
        <v>94032610365</v>
      </c>
      <c r="J525" s="9" t="str">
        <f>_xlfn.IFNA(_xlfn.IFNA(VLOOKUP(E525,'punti di fornitura'!E:K,4,0),VLOOKUP(E525,'punti di fornitura'!B:K,7,0)),"NON TROVATO")</f>
        <v>EE</v>
      </c>
      <c r="K525" s="9" t="str">
        <f>_xlfn.IFNA(_xlfn.IFNA(VLOOKUP(E525,'punti di fornitura'!E:K,1,0),VLOOKUP(E525,'punti di fornitura'!B:K,1,0)),"NON TROVATO")</f>
        <v>IT011E10021560</v>
      </c>
      <c r="L525" s="10" t="str">
        <f>_xlfn.IFNA(_xlfn.IFNA(VLOOKUP(E525,'punti di fornitura'!E:K,7,0),VLOOKUP(E525,'punti di fornitura'!B:K,10,0)),"NON TROVATO")</f>
        <v>CONDOMINIO CANALINO 45</v>
      </c>
    </row>
    <row r="526" spans="1:12" x14ac:dyDescent="0.25">
      <c r="A526" s="8">
        <v>480</v>
      </c>
      <c r="B526" s="1">
        <v>3004101905</v>
      </c>
      <c r="C526" s="9" t="s">
        <v>7309</v>
      </c>
      <c r="D526" s="1">
        <v>94032610365</v>
      </c>
      <c r="E526" s="1">
        <v>3004101905</v>
      </c>
      <c r="F526" s="1" t="s">
        <v>7251</v>
      </c>
      <c r="G526" s="1" t="s">
        <v>7252</v>
      </c>
      <c r="H526" s="11" t="s">
        <v>1022</v>
      </c>
      <c r="I526" s="8">
        <f>_xlfn.IFNA(_xlfn.IFNA(VLOOKUP(E526,'punti di fornitura'!E:P,12,0),VLOOKUP(E526,'punti di fornitura'!B:P,15,0)),"NON TROVATO")</f>
        <v>94032610365</v>
      </c>
      <c r="J526" s="9" t="str">
        <f>_xlfn.IFNA(_xlfn.IFNA(VLOOKUP(E526,'punti di fornitura'!E:K,4,0),VLOOKUP(E526,'punti di fornitura'!B:K,7,0)),"NON TROVATO")</f>
        <v>ACQUA</v>
      </c>
      <c r="K526" s="9">
        <f>_xlfn.IFNA(_xlfn.IFNA(VLOOKUP(E526,'punti di fornitura'!E:K,1,0),VLOOKUP(E526,'punti di fornitura'!B:K,1,0)),"NON TROVATO")</f>
        <v>3004101905</v>
      </c>
      <c r="L526" s="10" t="str">
        <f>_xlfn.IFNA(_xlfn.IFNA(VLOOKUP(E526,'punti di fornitura'!E:K,7,0),VLOOKUP(E526,'punti di fornitura'!B:K,10,0)),"NON TROVATO")</f>
        <v>CONDOMINIO CANALINO 45</v>
      </c>
    </row>
    <row r="527" spans="1:12" x14ac:dyDescent="0.25">
      <c r="A527" s="8">
        <v>481</v>
      </c>
      <c r="B527" s="1" t="s">
        <v>4662</v>
      </c>
      <c r="C527" s="9" t="s">
        <v>7429</v>
      </c>
      <c r="D527" s="1">
        <v>94032970363</v>
      </c>
      <c r="E527" s="1" t="s">
        <v>4662</v>
      </c>
      <c r="F527" s="1" t="s">
        <v>7255</v>
      </c>
      <c r="G527" s="1" t="s">
        <v>7252</v>
      </c>
      <c r="H527" s="11" t="s">
        <v>4014</v>
      </c>
      <c r="I527" s="8">
        <f>_xlfn.IFNA(_xlfn.IFNA(VLOOKUP(E527,'punti di fornitura'!E:P,12,0),VLOOKUP(E527,'punti di fornitura'!B:P,15,0)),"NON TROVATO")</f>
        <v>94032970363</v>
      </c>
      <c r="J527" s="9" t="str">
        <f>_xlfn.IFNA(_xlfn.IFNA(VLOOKUP(E527,'punti di fornitura'!E:K,4,0),VLOOKUP(E527,'punti di fornitura'!B:K,7,0)),"NON TROVATO")</f>
        <v>EE</v>
      </c>
      <c r="K527" s="9" t="str">
        <f>_xlfn.IFNA(_xlfn.IFNA(VLOOKUP(E527,'punti di fornitura'!E:K,1,0),VLOOKUP(E527,'punti di fornitura'!B:K,1,0)),"NON TROVATO")</f>
        <v>IT011E10081667</v>
      </c>
      <c r="L527" s="10" t="str">
        <f>_xlfn.IFNA(_xlfn.IFNA(VLOOKUP(E527,'punti di fornitura'!E:K,7,0),VLOOKUP(E527,'punti di fornitura'!B:K,10,0)),"NON TROVATO")</f>
        <v>CONDOMINIO REITER</v>
      </c>
    </row>
    <row r="528" spans="1:12" x14ac:dyDescent="0.25">
      <c r="A528" s="8">
        <v>481</v>
      </c>
      <c r="B528" s="1">
        <v>3004287475</v>
      </c>
      <c r="C528" s="9" t="s">
        <v>7429</v>
      </c>
      <c r="D528" s="1">
        <v>94032970363</v>
      </c>
      <c r="E528" s="1">
        <v>3004287475</v>
      </c>
      <c r="F528" s="1" t="s">
        <v>7251</v>
      </c>
      <c r="G528" s="1" t="s">
        <v>7252</v>
      </c>
      <c r="H528" s="11" t="s">
        <v>1022</v>
      </c>
      <c r="I528" s="8">
        <f>_xlfn.IFNA(_xlfn.IFNA(VLOOKUP(E528,'punti di fornitura'!E:P,12,0),VLOOKUP(E528,'punti di fornitura'!B:P,15,0)),"NON TROVATO")</f>
        <v>94032970363</v>
      </c>
      <c r="J528" s="9" t="str">
        <f>_xlfn.IFNA(_xlfn.IFNA(VLOOKUP(E528,'punti di fornitura'!E:K,4,0),VLOOKUP(E528,'punti di fornitura'!B:K,7,0)),"NON TROVATO")</f>
        <v>ACQUA</v>
      </c>
      <c r="K528" s="9">
        <f>_xlfn.IFNA(_xlfn.IFNA(VLOOKUP(E528,'punti di fornitura'!E:K,1,0),VLOOKUP(E528,'punti di fornitura'!B:K,1,0)),"NON TROVATO")</f>
        <v>3004287475</v>
      </c>
      <c r="L528" s="10" t="str">
        <f>_xlfn.IFNA(_xlfn.IFNA(VLOOKUP(E528,'punti di fornitura'!E:K,7,0),VLOOKUP(E528,'punti di fornitura'!B:K,10,0)),"NON TROVATO")</f>
        <v>CONDOMINIO REITER</v>
      </c>
    </row>
    <row r="529" spans="1:12" x14ac:dyDescent="0.25">
      <c r="A529" s="8">
        <v>484</v>
      </c>
      <c r="B529" s="1" t="s">
        <v>6454</v>
      </c>
      <c r="C529" s="9" t="s">
        <v>7394</v>
      </c>
      <c r="D529" s="1">
        <v>94025140362</v>
      </c>
      <c r="E529" s="1" t="s">
        <v>6454</v>
      </c>
      <c r="F529" s="1" t="s">
        <v>7255</v>
      </c>
      <c r="G529" s="1" t="s">
        <v>7252</v>
      </c>
      <c r="H529" s="11" t="s">
        <v>4014</v>
      </c>
      <c r="I529" s="8">
        <f>_xlfn.IFNA(_xlfn.IFNA(VLOOKUP(E529,'punti di fornitura'!E:P,12,0),VLOOKUP(E529,'punti di fornitura'!B:P,15,0)),"NON TROVATO")</f>
        <v>94025140362</v>
      </c>
      <c r="J529" s="9" t="str">
        <f>_xlfn.IFNA(_xlfn.IFNA(VLOOKUP(E529,'punti di fornitura'!E:K,4,0),VLOOKUP(E529,'punti di fornitura'!B:K,7,0)),"NON TROVATO")</f>
        <v>EE</v>
      </c>
      <c r="K529" s="9" t="str">
        <f>_xlfn.IFNA(_xlfn.IFNA(VLOOKUP(E529,'punti di fornitura'!E:K,1,0),VLOOKUP(E529,'punti di fornitura'!B:K,1,0)),"NON TROVATO")</f>
        <v>IT011E10064570</v>
      </c>
      <c r="L529" s="10" t="str">
        <f>_xlfn.IFNA(_xlfn.IFNA(VLOOKUP(E529,'punti di fornitura'!E:K,7,0),VLOOKUP(E529,'punti di fornitura'!B:K,10,0)),"NON TROVATO")</f>
        <v>CONDOMINIO LOTTO 38 39</v>
      </c>
    </row>
    <row r="530" spans="1:12" x14ac:dyDescent="0.25">
      <c r="A530" s="8">
        <v>484</v>
      </c>
      <c r="B530" s="1" t="s">
        <v>5863</v>
      </c>
      <c r="C530" s="9" t="s">
        <v>7394</v>
      </c>
      <c r="D530" s="1">
        <v>94025140362</v>
      </c>
      <c r="E530" s="1" t="s">
        <v>5863</v>
      </c>
      <c r="F530" s="1" t="s">
        <v>7255</v>
      </c>
      <c r="G530" s="1" t="s">
        <v>7252</v>
      </c>
      <c r="H530" s="11" t="s">
        <v>4014</v>
      </c>
      <c r="I530" s="8">
        <f>_xlfn.IFNA(_xlfn.IFNA(VLOOKUP(E530,'punti di fornitura'!E:P,12,0),VLOOKUP(E530,'punti di fornitura'!B:P,15,0)),"NON TROVATO")</f>
        <v>94025140362</v>
      </c>
      <c r="J530" s="9" t="str">
        <f>_xlfn.IFNA(_xlfn.IFNA(VLOOKUP(E530,'punti di fornitura'!E:K,4,0),VLOOKUP(E530,'punti di fornitura'!B:K,7,0)),"NON TROVATO")</f>
        <v>EE</v>
      </c>
      <c r="K530" s="9" t="str">
        <f>_xlfn.IFNA(_xlfn.IFNA(VLOOKUP(E530,'punti di fornitura'!E:K,1,0),VLOOKUP(E530,'punti di fornitura'!B:K,1,0)),"NON TROVATO")</f>
        <v>IT011E10064569</v>
      </c>
      <c r="L530" s="10" t="str">
        <f>_xlfn.IFNA(_xlfn.IFNA(VLOOKUP(E530,'punti di fornitura'!E:K,7,0),VLOOKUP(E530,'punti di fornitura'!B:K,10,0)),"NON TROVATO")</f>
        <v>CONDOMINIO MONVISO 53</v>
      </c>
    </row>
    <row r="531" spans="1:12" x14ac:dyDescent="0.25">
      <c r="A531" s="8">
        <v>484</v>
      </c>
      <c r="B531" s="1">
        <v>3004233949</v>
      </c>
      <c r="C531" s="9" t="s">
        <v>7394</v>
      </c>
      <c r="D531" s="1">
        <v>94025140362</v>
      </c>
      <c r="E531" s="1">
        <v>3004233949</v>
      </c>
      <c r="F531" s="1" t="s">
        <v>7251</v>
      </c>
      <c r="G531" s="1" t="s">
        <v>7252</v>
      </c>
      <c r="H531" s="11" t="s">
        <v>1022</v>
      </c>
      <c r="I531" s="8">
        <f>_xlfn.IFNA(_xlfn.IFNA(VLOOKUP(E531,'punti di fornitura'!E:P,12,0),VLOOKUP(E531,'punti di fornitura'!B:P,15,0)),"NON TROVATO")</f>
        <v>94025140362</v>
      </c>
      <c r="J531" s="9" t="str">
        <f>_xlfn.IFNA(_xlfn.IFNA(VLOOKUP(E531,'punti di fornitura'!E:K,4,0),VLOOKUP(E531,'punti di fornitura'!B:K,7,0)),"NON TROVATO")</f>
        <v>ACQUA</v>
      </c>
      <c r="K531" s="9">
        <f>_xlfn.IFNA(_xlfn.IFNA(VLOOKUP(E531,'punti di fornitura'!E:K,1,0),VLOOKUP(E531,'punti di fornitura'!B:K,1,0)),"NON TROVATO")</f>
        <v>3004233949</v>
      </c>
      <c r="L531" s="10" t="str">
        <f>_xlfn.IFNA(_xlfn.IFNA(VLOOKUP(E531,'punti di fornitura'!E:K,7,0),VLOOKUP(E531,'punti di fornitura'!B:K,10,0)),"NON TROVATO")</f>
        <v>CONDOMINIO MONVISO 53</v>
      </c>
    </row>
    <row r="532" spans="1:12" x14ac:dyDescent="0.25">
      <c r="A532" s="8">
        <v>486</v>
      </c>
      <c r="B532" s="1" t="s">
        <v>4259</v>
      </c>
      <c r="C532" s="9" t="s">
        <v>7354</v>
      </c>
      <c r="D532" s="1">
        <v>2872440363</v>
      </c>
      <c r="E532" s="1" t="s">
        <v>4259</v>
      </c>
      <c r="F532" s="1" t="s">
        <v>7255</v>
      </c>
      <c r="G532" s="1" t="s">
        <v>7252</v>
      </c>
      <c r="H532" s="11" t="s">
        <v>4014</v>
      </c>
      <c r="I532" s="8">
        <f>_xlfn.IFNA(_xlfn.IFNA(VLOOKUP(E532,'punti di fornitura'!E:P,12,0),VLOOKUP(E532,'punti di fornitura'!B:P,15,0)),"NON TROVATO")</f>
        <v>2872440363</v>
      </c>
      <c r="J532" s="9" t="str">
        <f>_xlfn.IFNA(_xlfn.IFNA(VLOOKUP(E532,'punti di fornitura'!E:K,4,0),VLOOKUP(E532,'punti di fornitura'!B:K,7,0)),"NON TROVATO")</f>
        <v>EE</v>
      </c>
      <c r="K532" s="9" t="str">
        <f>_xlfn.IFNA(_xlfn.IFNA(VLOOKUP(E532,'punti di fornitura'!E:K,1,0),VLOOKUP(E532,'punti di fornitura'!B:K,1,0)),"NON TROVATO")</f>
        <v>IT011E10038503</v>
      </c>
      <c r="L532" s="10" t="str">
        <f>_xlfn.IFNA(_xlfn.IFNA(VLOOKUP(E532,'punti di fornitura'!E:K,7,0),VLOOKUP(E532,'punti di fornitura'!B:K,10,0)),"NON TROVATO")</f>
        <v>CONDOMINIO FATTORI 26</v>
      </c>
    </row>
    <row r="533" spans="1:12" x14ac:dyDescent="0.25">
      <c r="A533" s="8">
        <v>486</v>
      </c>
      <c r="B533" s="1" t="s">
        <v>4785</v>
      </c>
      <c r="C533" s="9" t="s">
        <v>7354</v>
      </c>
      <c r="D533" s="1">
        <v>2872440363</v>
      </c>
      <c r="E533" s="1" t="s">
        <v>4785</v>
      </c>
      <c r="F533" s="1" t="s">
        <v>7255</v>
      </c>
      <c r="G533" s="1" t="s">
        <v>7252</v>
      </c>
      <c r="H533" s="11" t="s">
        <v>4014</v>
      </c>
      <c r="I533" s="8">
        <f>_xlfn.IFNA(_xlfn.IFNA(VLOOKUP(E533,'punti di fornitura'!E:P,12,0),VLOOKUP(E533,'punti di fornitura'!B:P,15,0)),"NON TROVATO")</f>
        <v>2872440363</v>
      </c>
      <c r="J533" s="9" t="str">
        <f>_xlfn.IFNA(_xlfn.IFNA(VLOOKUP(E533,'punti di fornitura'!E:K,4,0),VLOOKUP(E533,'punti di fornitura'!B:K,7,0)),"NON TROVATO")</f>
        <v>EE</v>
      </c>
      <c r="K533" s="9" t="str">
        <f>_xlfn.IFNA(_xlfn.IFNA(VLOOKUP(E533,'punti di fornitura'!E:K,1,0),VLOOKUP(E533,'punti di fornitura'!B:K,1,0)),"NON TROVATO")</f>
        <v>IT011E10038510</v>
      </c>
      <c r="L533" s="10" t="str">
        <f>_xlfn.IFNA(_xlfn.IFNA(VLOOKUP(E533,'punti di fornitura'!E:K,7,0),VLOOKUP(E533,'punti di fornitura'!B:K,10,0)),"NON TROVATO")</f>
        <v>CONDOMINIO GAUDI</v>
      </c>
    </row>
    <row r="534" spans="1:12" x14ac:dyDescent="0.25">
      <c r="A534" s="8">
        <v>486</v>
      </c>
      <c r="B534" s="1">
        <v>3004051119</v>
      </c>
      <c r="C534" s="9" t="s">
        <v>7354</v>
      </c>
      <c r="D534" s="1">
        <v>2872440363</v>
      </c>
      <c r="E534" s="1">
        <v>3004051119</v>
      </c>
      <c r="F534" s="1" t="s">
        <v>7251</v>
      </c>
      <c r="G534" s="1" t="s">
        <v>7252</v>
      </c>
      <c r="H534" s="11" t="s">
        <v>1022</v>
      </c>
      <c r="I534" s="8">
        <f>_xlfn.IFNA(_xlfn.IFNA(VLOOKUP(E534,'punti di fornitura'!E:P,12,0),VLOOKUP(E534,'punti di fornitura'!B:P,15,0)),"NON TROVATO")</f>
        <v>2872440363</v>
      </c>
      <c r="J534" s="9" t="str">
        <f>_xlfn.IFNA(_xlfn.IFNA(VLOOKUP(E534,'punti di fornitura'!E:K,4,0),VLOOKUP(E534,'punti di fornitura'!B:K,7,0)),"NON TROVATO")</f>
        <v>ACQUA</v>
      </c>
      <c r="K534" s="9">
        <f>_xlfn.IFNA(_xlfn.IFNA(VLOOKUP(E534,'punti di fornitura'!E:K,1,0),VLOOKUP(E534,'punti di fornitura'!B:K,1,0)),"NON TROVATO")</f>
        <v>3004051119</v>
      </c>
      <c r="L534" s="10" t="str">
        <f>_xlfn.IFNA(_xlfn.IFNA(VLOOKUP(E534,'punti di fornitura'!E:K,7,0),VLOOKUP(E534,'punti di fornitura'!B:K,10,0)),"NON TROVATO")</f>
        <v>CONDOMINIO GAUDI</v>
      </c>
    </row>
    <row r="535" spans="1:12" x14ac:dyDescent="0.25">
      <c r="A535" s="8">
        <v>489</v>
      </c>
      <c r="B535" s="1">
        <v>3013374021</v>
      </c>
      <c r="C535" s="9" t="s">
        <v>7407</v>
      </c>
      <c r="D535" s="1">
        <v>94103810365</v>
      </c>
      <c r="E535" s="1">
        <v>3013374021</v>
      </c>
      <c r="F535" s="1" t="s">
        <v>7255</v>
      </c>
      <c r="G535" s="1" t="s">
        <v>7252</v>
      </c>
      <c r="H535" s="11" t="s">
        <v>4014</v>
      </c>
      <c r="I535" s="8">
        <f>_xlfn.IFNA(_xlfn.IFNA(VLOOKUP(E535,'punti di fornitura'!E:P,12,0),VLOOKUP(E535,'punti di fornitura'!B:P,15,0)),"NON TROVATO")</f>
        <v>94103810365</v>
      </c>
      <c r="J535" s="9" t="str">
        <f>_xlfn.IFNA(_xlfn.IFNA(VLOOKUP(E535,'punti di fornitura'!E:K,4,0),VLOOKUP(E535,'punti di fornitura'!B:K,7,0)),"NON TROVATO")</f>
        <v>EE</v>
      </c>
      <c r="K535" s="9">
        <f>_xlfn.IFNA(_xlfn.IFNA(VLOOKUP(E535,'punti di fornitura'!E:K,1,0),VLOOKUP(E535,'punti di fornitura'!B:K,1,0)),"NON TROVATO")</f>
        <v>3013374021</v>
      </c>
      <c r="L535" s="10" t="str">
        <f>_xlfn.IFNA(_xlfn.IFNA(VLOOKUP(E535,'punti di fornitura'!E:K,7,0),VLOOKUP(E535,'punti di fornitura'!B:K,10,0)),"NON TROVATO")</f>
        <v>CONDOMINIO VIALE DELLA PACE 71/1</v>
      </c>
    </row>
    <row r="536" spans="1:12" x14ac:dyDescent="0.25">
      <c r="A536" s="8">
        <v>489</v>
      </c>
      <c r="B536" s="1">
        <v>3004445694</v>
      </c>
      <c r="C536" s="9" t="s">
        <v>7407</v>
      </c>
      <c r="D536" s="1">
        <v>94103810365</v>
      </c>
      <c r="E536" s="1">
        <v>3004445694</v>
      </c>
      <c r="F536" s="1" t="s">
        <v>7251</v>
      </c>
      <c r="G536" s="1" t="s">
        <v>7252</v>
      </c>
      <c r="H536" s="11" t="s">
        <v>1022</v>
      </c>
      <c r="I536" s="8">
        <f>_xlfn.IFNA(_xlfn.IFNA(VLOOKUP(E536,'punti di fornitura'!E:P,12,0),VLOOKUP(E536,'punti di fornitura'!B:P,15,0)),"NON TROVATO")</f>
        <v>94103810365</v>
      </c>
      <c r="J536" s="9" t="str">
        <f>_xlfn.IFNA(_xlfn.IFNA(VLOOKUP(E536,'punti di fornitura'!E:K,4,0),VLOOKUP(E536,'punti di fornitura'!B:K,7,0)),"NON TROVATO")</f>
        <v>ACQUA</v>
      </c>
      <c r="K536" s="9">
        <f>_xlfn.IFNA(_xlfn.IFNA(VLOOKUP(E536,'punti di fornitura'!E:K,1,0),VLOOKUP(E536,'punti di fornitura'!B:K,1,0)),"NON TROVATO")</f>
        <v>3004445694</v>
      </c>
      <c r="L536" s="10" t="str">
        <f>_xlfn.IFNA(_xlfn.IFNA(VLOOKUP(E536,'punti di fornitura'!E:K,7,0),VLOOKUP(E536,'punti di fornitura'!B:K,10,0)),"NON TROVATO")</f>
        <v>CONDOMINIO VIALE DELLA PACE 71/1</v>
      </c>
    </row>
    <row r="537" spans="1:12" x14ac:dyDescent="0.25">
      <c r="A537" s="8">
        <v>499</v>
      </c>
      <c r="B537" s="1" t="s">
        <v>4941</v>
      </c>
      <c r="C537" s="9" t="s">
        <v>7288</v>
      </c>
      <c r="D537" s="1">
        <v>80025860364</v>
      </c>
      <c r="E537" s="1" t="s">
        <v>4941</v>
      </c>
      <c r="F537" s="1" t="s">
        <v>7255</v>
      </c>
      <c r="G537" s="1" t="s">
        <v>7252</v>
      </c>
      <c r="H537" s="11" t="s">
        <v>4014</v>
      </c>
      <c r="I537" s="8">
        <f>_xlfn.IFNA(_xlfn.IFNA(VLOOKUP(E537,'punti di fornitura'!E:P,12,0),VLOOKUP(E537,'punti di fornitura'!B:P,15,0)),"NON TROVATO")</f>
        <v>80025860364</v>
      </c>
      <c r="J537" s="9" t="str">
        <f>_xlfn.IFNA(_xlfn.IFNA(VLOOKUP(E537,'punti di fornitura'!E:K,4,0),VLOOKUP(E537,'punti di fornitura'!B:K,7,0)),"NON TROVATO")</f>
        <v>EE</v>
      </c>
      <c r="K537" s="9" t="str">
        <f>_xlfn.IFNA(_xlfn.IFNA(VLOOKUP(E537,'punti di fornitura'!E:K,1,0),VLOOKUP(E537,'punti di fornitura'!B:K,1,0)),"NON TROVATO")</f>
        <v>IT011E10004290</v>
      </c>
      <c r="L537" s="10" t="str">
        <f>_xlfn.IFNA(_xlfn.IFNA(VLOOKUP(E537,'punti di fornitura'!E:K,7,0),VLOOKUP(E537,'punti di fornitura'!B:K,10,0)),"NON TROVATO")</f>
        <v>CONDOMINIO ALLEGRI 125</v>
      </c>
    </row>
    <row r="538" spans="1:12" x14ac:dyDescent="0.25">
      <c r="A538" s="8">
        <v>499</v>
      </c>
      <c r="B538" s="1">
        <v>3081000948477</v>
      </c>
      <c r="C538" s="9" t="s">
        <v>7288</v>
      </c>
      <c r="D538" s="1">
        <v>80025860364</v>
      </c>
      <c r="E538" s="1">
        <v>3081000948477</v>
      </c>
      <c r="F538" s="1" t="s">
        <v>7272</v>
      </c>
      <c r="G538" s="1" t="s">
        <v>7252</v>
      </c>
      <c r="H538" s="11" t="s">
        <v>18</v>
      </c>
      <c r="I538" s="8">
        <f>_xlfn.IFNA(_xlfn.IFNA(VLOOKUP(E538,'punti di fornitura'!E:P,12,0),VLOOKUP(E538,'punti di fornitura'!B:P,15,0)),"NON TROVATO")</f>
        <v>80025860364</v>
      </c>
      <c r="J538" s="9" t="str">
        <f>_xlfn.IFNA(_xlfn.IFNA(VLOOKUP(E538,'punti di fornitura'!E:K,4,0),VLOOKUP(E538,'punti di fornitura'!B:K,7,0)),"NON TROVATO")</f>
        <v>GAS</v>
      </c>
      <c r="K538" s="9">
        <f>_xlfn.IFNA(_xlfn.IFNA(VLOOKUP(E538,'punti di fornitura'!E:K,1,0),VLOOKUP(E538,'punti di fornitura'!B:K,1,0)),"NON TROVATO")</f>
        <v>3081000948477</v>
      </c>
      <c r="L538" s="10" t="str">
        <f>_xlfn.IFNA(_xlfn.IFNA(VLOOKUP(E538,'punti di fornitura'!E:K,7,0),VLOOKUP(E538,'punti di fornitura'!B:K,10,0)),"NON TROVATO")</f>
        <v>CONDOMINIO ALLEGRI 125</v>
      </c>
    </row>
    <row r="539" spans="1:12" x14ac:dyDescent="0.25">
      <c r="A539" s="8">
        <v>499</v>
      </c>
      <c r="B539" s="1">
        <v>3003974742</v>
      </c>
      <c r="C539" s="9" t="s">
        <v>7288</v>
      </c>
      <c r="D539" s="1">
        <v>80025860364</v>
      </c>
      <c r="E539" s="1">
        <v>3003974742</v>
      </c>
      <c r="F539" s="1" t="s">
        <v>7251</v>
      </c>
      <c r="G539" s="1" t="s">
        <v>7252</v>
      </c>
      <c r="H539" s="11" t="s">
        <v>1022</v>
      </c>
      <c r="I539" s="8">
        <f>_xlfn.IFNA(_xlfn.IFNA(VLOOKUP(E539,'punti di fornitura'!E:P,12,0),VLOOKUP(E539,'punti di fornitura'!B:P,15,0)),"NON TROVATO")</f>
        <v>80025860364</v>
      </c>
      <c r="J539" s="9" t="str">
        <f>_xlfn.IFNA(_xlfn.IFNA(VLOOKUP(E539,'punti di fornitura'!E:K,4,0),VLOOKUP(E539,'punti di fornitura'!B:K,7,0)),"NON TROVATO")</f>
        <v>ACQUA</v>
      </c>
      <c r="K539" s="9">
        <f>_xlfn.IFNA(_xlfn.IFNA(VLOOKUP(E539,'punti di fornitura'!E:K,1,0),VLOOKUP(E539,'punti di fornitura'!B:K,1,0)),"NON TROVATO")</f>
        <v>3003974742</v>
      </c>
      <c r="L539" s="10" t="str">
        <f>_xlfn.IFNA(_xlfn.IFNA(VLOOKUP(E539,'punti di fornitura'!E:K,7,0),VLOOKUP(E539,'punti di fornitura'!B:K,10,0)),"NON TROVATO")</f>
        <v>CONDOMINIO ALLEGRI 125</v>
      </c>
    </row>
    <row r="540" spans="1:12" x14ac:dyDescent="0.25">
      <c r="A540" s="8">
        <v>500</v>
      </c>
      <c r="B540" s="1">
        <v>3004094520</v>
      </c>
      <c r="C540" s="9" t="s">
        <v>7636</v>
      </c>
      <c r="D540" s="1">
        <v>94005900363</v>
      </c>
      <c r="E540" s="1">
        <v>3004094520</v>
      </c>
      <c r="F540" s="1" t="s">
        <v>7251</v>
      </c>
      <c r="G540" s="1" t="s">
        <v>7252</v>
      </c>
      <c r="H540" s="11" t="s">
        <v>1022</v>
      </c>
      <c r="I540" s="8">
        <f>_xlfn.IFNA(_xlfn.IFNA(VLOOKUP(E540,'punti di fornitura'!E:P,12,0),VLOOKUP(E540,'punti di fornitura'!B:P,15,0)),"NON TROVATO")</f>
        <v>94005900363</v>
      </c>
      <c r="J540" s="9" t="str">
        <f>_xlfn.IFNA(_xlfn.IFNA(VLOOKUP(E540,'punti di fornitura'!E:K,4,0),VLOOKUP(E540,'punti di fornitura'!B:K,7,0)),"NON TROVATO")</f>
        <v>ACQUA</v>
      </c>
      <c r="K540" s="9">
        <f>_xlfn.IFNA(_xlfn.IFNA(VLOOKUP(E540,'punti di fornitura'!E:K,1,0),VLOOKUP(E540,'punti di fornitura'!B:K,1,0)),"NON TROVATO")</f>
        <v>3004094520</v>
      </c>
      <c r="L540" s="10" t="str">
        <f>_xlfn.IFNA(_xlfn.IFNA(VLOOKUP(E540,'punti di fornitura'!E:K,7,0),VLOOKUP(E540,'punti di fornitura'!B:K,10,0)),"NON TROVATO")</f>
        <v>CONDOMINIO MAGGIOLINO</v>
      </c>
    </row>
    <row r="541" spans="1:12" x14ac:dyDescent="0.25">
      <c r="A541" s="8">
        <v>500</v>
      </c>
      <c r="B541" s="1">
        <v>3004094519</v>
      </c>
      <c r="C541" s="9" t="s">
        <v>7636</v>
      </c>
      <c r="D541" s="1">
        <v>94005900363</v>
      </c>
      <c r="E541" s="1">
        <v>3004094519</v>
      </c>
      <c r="F541" s="1" t="s">
        <v>7251</v>
      </c>
      <c r="G541" s="1" t="s">
        <v>7252</v>
      </c>
      <c r="H541" s="11" t="s">
        <v>1022</v>
      </c>
      <c r="I541" s="8">
        <f>_xlfn.IFNA(_xlfn.IFNA(VLOOKUP(E541,'punti di fornitura'!E:P,12,0),VLOOKUP(E541,'punti di fornitura'!B:P,15,0)),"NON TROVATO")</f>
        <v>94005900363</v>
      </c>
      <c r="J541" s="9" t="str">
        <f>_xlfn.IFNA(_xlfn.IFNA(VLOOKUP(E541,'punti di fornitura'!E:K,4,0),VLOOKUP(E541,'punti di fornitura'!B:K,7,0)),"NON TROVATO")</f>
        <v>ACQUA</v>
      </c>
      <c r="K541" s="9">
        <f>_xlfn.IFNA(_xlfn.IFNA(VLOOKUP(E541,'punti di fornitura'!E:K,1,0),VLOOKUP(E541,'punti di fornitura'!B:K,1,0)),"NON TROVATO")</f>
        <v>3004094519</v>
      </c>
      <c r="L541" s="10" t="str">
        <f>_xlfn.IFNA(_xlfn.IFNA(VLOOKUP(E541,'punti di fornitura'!E:K,7,0),VLOOKUP(E541,'punti di fornitura'!B:K,10,0)),"NON TROVATO")</f>
        <v>CONDOMINIO MAGGIOLINO</v>
      </c>
    </row>
    <row r="542" spans="1:12" x14ac:dyDescent="0.25">
      <c r="A542" s="8">
        <v>504</v>
      </c>
      <c r="B542" s="1" t="s">
        <v>6466</v>
      </c>
      <c r="C542" s="9" t="s">
        <v>7410</v>
      </c>
      <c r="D542" s="1">
        <v>94111000363</v>
      </c>
      <c r="E542" s="1" t="s">
        <v>6466</v>
      </c>
      <c r="F542" s="1" t="s">
        <v>7255</v>
      </c>
      <c r="G542" s="1" t="s">
        <v>7252</v>
      </c>
      <c r="H542" s="11" t="s">
        <v>4014</v>
      </c>
      <c r="I542" s="8">
        <f>_xlfn.IFNA(_xlfn.IFNA(VLOOKUP(E542,'punti di fornitura'!E:P,12,0),VLOOKUP(E542,'punti di fornitura'!B:P,15,0)),"NON TROVATO")</f>
        <v>94111000363</v>
      </c>
      <c r="J542" s="9" t="str">
        <f>_xlfn.IFNA(_xlfn.IFNA(VLOOKUP(E542,'punti di fornitura'!E:K,4,0),VLOOKUP(E542,'punti di fornitura'!B:K,7,0)),"NON TROVATO")</f>
        <v>EE</v>
      </c>
      <c r="K542" s="9" t="str">
        <f>_xlfn.IFNA(_xlfn.IFNA(VLOOKUP(E542,'punti di fornitura'!E:K,1,0),VLOOKUP(E542,'punti di fornitura'!B:K,1,0)),"NON TROVATO")</f>
        <v>IT011E10072622</v>
      </c>
      <c r="L542" s="10" t="str">
        <f>_xlfn.IFNA(_xlfn.IFNA(VLOOKUP(E542,'punti di fornitura'!E:K,7,0),VLOOKUP(E542,'punti di fornitura'!B:K,10,0)),"NON TROVATO")</f>
        <v>CONDOMINIO PAISIELLO</v>
      </c>
    </row>
    <row r="543" spans="1:12" x14ac:dyDescent="0.25">
      <c r="A543" s="8">
        <v>504</v>
      </c>
      <c r="B543" s="1">
        <v>3004415807</v>
      </c>
      <c r="C543" s="9" t="s">
        <v>7410</v>
      </c>
      <c r="D543" s="1">
        <v>94111000363</v>
      </c>
      <c r="E543" s="1">
        <v>3004415807</v>
      </c>
      <c r="F543" s="1" t="s">
        <v>7251</v>
      </c>
      <c r="G543" s="1" t="s">
        <v>7252</v>
      </c>
      <c r="H543" s="11" t="s">
        <v>1022</v>
      </c>
      <c r="I543" s="8">
        <f>_xlfn.IFNA(_xlfn.IFNA(VLOOKUP(E543,'punti di fornitura'!E:P,12,0),VLOOKUP(E543,'punti di fornitura'!B:P,15,0)),"NON TROVATO")</f>
        <v>94111000363</v>
      </c>
      <c r="J543" s="9" t="str">
        <f>_xlfn.IFNA(_xlfn.IFNA(VLOOKUP(E543,'punti di fornitura'!E:K,4,0),VLOOKUP(E543,'punti di fornitura'!B:K,7,0)),"NON TROVATO")</f>
        <v>ACQUA</v>
      </c>
      <c r="K543" s="9">
        <f>_xlfn.IFNA(_xlfn.IFNA(VLOOKUP(E543,'punti di fornitura'!E:K,1,0),VLOOKUP(E543,'punti di fornitura'!B:K,1,0)),"NON TROVATO")</f>
        <v>3004415807</v>
      </c>
      <c r="L543" s="10" t="str">
        <f>_xlfn.IFNA(_xlfn.IFNA(VLOOKUP(E543,'punti di fornitura'!E:K,7,0),VLOOKUP(E543,'punti di fornitura'!B:K,10,0)),"NON TROVATO")</f>
        <v>CONDOMINIO PAISIELLO</v>
      </c>
    </row>
    <row r="544" spans="1:12" x14ac:dyDescent="0.25">
      <c r="A544" s="8">
        <v>508</v>
      </c>
      <c r="B544" s="1">
        <v>3081000944104</v>
      </c>
      <c r="C544" s="9" t="s">
        <v>7451</v>
      </c>
      <c r="D544" s="1">
        <v>80007060363</v>
      </c>
      <c r="E544" s="1">
        <v>3081000944104</v>
      </c>
      <c r="F544" s="1" t="s">
        <v>7272</v>
      </c>
      <c r="G544" s="1" t="s">
        <v>7252</v>
      </c>
      <c r="H544" s="11" t="s">
        <v>18</v>
      </c>
      <c r="I544" s="8">
        <f>_xlfn.IFNA(_xlfn.IFNA(VLOOKUP(E544,'punti di fornitura'!E:P,12,0),VLOOKUP(E544,'punti di fornitura'!B:P,15,0)),"NON TROVATO")</f>
        <v>80007060363</v>
      </c>
      <c r="J544" s="9" t="str">
        <f>_xlfn.IFNA(_xlfn.IFNA(VLOOKUP(E544,'punti di fornitura'!E:K,4,0),VLOOKUP(E544,'punti di fornitura'!B:K,7,0)),"NON TROVATO")</f>
        <v>GAS</v>
      </c>
      <c r="K544" s="9">
        <f>_xlfn.IFNA(_xlfn.IFNA(VLOOKUP(E544,'punti di fornitura'!E:K,1,0),VLOOKUP(E544,'punti di fornitura'!B:K,1,0)),"NON TROVATO")</f>
        <v>3081000944104</v>
      </c>
      <c r="L544" s="10" t="str">
        <f>_xlfn.IFNA(_xlfn.IFNA(VLOOKUP(E544,'punti di fornitura'!E:K,7,0),VLOOKUP(E544,'punti di fornitura'!B:K,10,0)),"NON TROVATO")</f>
        <v>CONDOMINIO SPALLANZANI</v>
      </c>
    </row>
    <row r="545" spans="1:12" x14ac:dyDescent="0.25">
      <c r="A545" s="8">
        <v>508</v>
      </c>
      <c r="B545" s="1" t="s">
        <v>4594</v>
      </c>
      <c r="C545" s="9" t="s">
        <v>7451</v>
      </c>
      <c r="D545" s="1">
        <v>80007060363</v>
      </c>
      <c r="E545" s="1" t="s">
        <v>4594</v>
      </c>
      <c r="F545" s="1" t="s">
        <v>7255</v>
      </c>
      <c r="G545" s="1" t="s">
        <v>7252</v>
      </c>
      <c r="H545" s="11" t="s">
        <v>4014</v>
      </c>
      <c r="I545" s="8">
        <f>_xlfn.IFNA(_xlfn.IFNA(VLOOKUP(E545,'punti di fornitura'!E:P,12,0),VLOOKUP(E545,'punti di fornitura'!B:P,15,0)),"NON TROVATO")</f>
        <v>80007060363</v>
      </c>
      <c r="J545" s="9" t="str">
        <f>_xlfn.IFNA(_xlfn.IFNA(VLOOKUP(E545,'punti di fornitura'!E:K,4,0),VLOOKUP(E545,'punti di fornitura'!B:K,7,0)),"NON TROVATO")</f>
        <v>EE</v>
      </c>
      <c r="K545" s="9" t="str">
        <f>_xlfn.IFNA(_xlfn.IFNA(VLOOKUP(E545,'punti di fornitura'!E:K,1,0),VLOOKUP(E545,'punti di fornitura'!B:K,1,0)),"NON TROVATO")</f>
        <v>IT011E10094943</v>
      </c>
      <c r="L545" s="10" t="str">
        <f>_xlfn.IFNA(_xlfn.IFNA(VLOOKUP(E545,'punti di fornitura'!E:K,7,0),VLOOKUP(E545,'punti di fornitura'!B:K,10,0)),"NON TROVATO")</f>
        <v>CONDOMINIO SPALLANZANI</v>
      </c>
    </row>
    <row r="546" spans="1:12" x14ac:dyDescent="0.25">
      <c r="A546" s="8">
        <v>508</v>
      </c>
      <c r="B546" s="1" t="s">
        <v>4440</v>
      </c>
      <c r="C546" s="9" t="s">
        <v>7451</v>
      </c>
      <c r="D546" s="1">
        <v>80007060363</v>
      </c>
      <c r="E546" s="1" t="s">
        <v>4440</v>
      </c>
      <c r="F546" s="1" t="s">
        <v>7255</v>
      </c>
      <c r="G546" s="1" t="s">
        <v>7252</v>
      </c>
      <c r="H546" s="11" t="s">
        <v>4014</v>
      </c>
      <c r="I546" s="8">
        <f>_xlfn.IFNA(_xlfn.IFNA(VLOOKUP(E546,'punti di fornitura'!E:P,12,0),VLOOKUP(E546,'punti di fornitura'!B:P,15,0)),"NON TROVATO")</f>
        <v>80007060363</v>
      </c>
      <c r="J546" s="9" t="str">
        <f>_xlfn.IFNA(_xlfn.IFNA(VLOOKUP(E546,'punti di fornitura'!E:K,4,0),VLOOKUP(E546,'punti di fornitura'!B:K,7,0)),"NON TROVATO")</f>
        <v>EE</v>
      </c>
      <c r="K546" s="9" t="str">
        <f>_xlfn.IFNA(_xlfn.IFNA(VLOOKUP(E546,'punti di fornitura'!E:K,1,0),VLOOKUP(E546,'punti di fornitura'!B:K,1,0)),"NON TROVATO")</f>
        <v>IT011E10094941</v>
      </c>
      <c r="L546" s="10" t="str">
        <f>_xlfn.IFNA(_xlfn.IFNA(VLOOKUP(E546,'punti di fornitura'!E:K,7,0),VLOOKUP(E546,'punti di fornitura'!B:K,10,0)),"NON TROVATO")</f>
        <v>CONDOMINIO GALLI</v>
      </c>
    </row>
    <row r="547" spans="1:12" x14ac:dyDescent="0.25">
      <c r="A547" s="8">
        <v>508</v>
      </c>
      <c r="B547" s="1">
        <v>3003975870</v>
      </c>
      <c r="C547" s="9" t="s">
        <v>7451</v>
      </c>
      <c r="D547" s="1">
        <v>80007060363</v>
      </c>
      <c r="E547" s="1">
        <v>3003975870</v>
      </c>
      <c r="F547" s="1" t="s">
        <v>7251</v>
      </c>
      <c r="G547" s="1" t="s">
        <v>7252</v>
      </c>
      <c r="H547" s="11" t="s">
        <v>1022</v>
      </c>
      <c r="I547" s="8">
        <f>_xlfn.IFNA(_xlfn.IFNA(VLOOKUP(E547,'punti di fornitura'!E:P,12,0),VLOOKUP(E547,'punti di fornitura'!B:P,15,0)),"NON TROVATO")</f>
        <v>80007060363</v>
      </c>
      <c r="J547" s="9" t="str">
        <f>_xlfn.IFNA(_xlfn.IFNA(VLOOKUP(E547,'punti di fornitura'!E:K,4,0),VLOOKUP(E547,'punti di fornitura'!B:K,7,0)),"NON TROVATO")</f>
        <v>ACQUA</v>
      </c>
      <c r="K547" s="9">
        <f>_xlfn.IFNA(_xlfn.IFNA(VLOOKUP(E547,'punti di fornitura'!E:K,1,0),VLOOKUP(E547,'punti di fornitura'!B:K,1,0)),"NON TROVATO")</f>
        <v>3003975870</v>
      </c>
      <c r="L547" s="10" t="str">
        <f>_xlfn.IFNA(_xlfn.IFNA(VLOOKUP(E547,'punti di fornitura'!E:K,7,0),VLOOKUP(E547,'punti di fornitura'!B:K,10,0)),"NON TROVATO")</f>
        <v>CONDOMINIO SPALLANZANI</v>
      </c>
    </row>
    <row r="548" spans="1:12" x14ac:dyDescent="0.25">
      <c r="A548" s="8">
        <v>508</v>
      </c>
      <c r="B548" s="1">
        <v>3003919019</v>
      </c>
      <c r="C548" s="9" t="s">
        <v>7451</v>
      </c>
      <c r="D548" s="1">
        <v>80007060363</v>
      </c>
      <c r="E548" s="1">
        <v>3003919019</v>
      </c>
      <c r="F548" s="1" t="s">
        <v>7251</v>
      </c>
      <c r="G548" s="1" t="s">
        <v>7252</v>
      </c>
      <c r="H548" s="11" t="s">
        <v>1022</v>
      </c>
      <c r="I548" s="8">
        <f>_xlfn.IFNA(_xlfn.IFNA(VLOOKUP(E548,'punti di fornitura'!E:P,12,0),VLOOKUP(E548,'punti di fornitura'!B:P,15,0)),"NON TROVATO")</f>
        <v>80007060363</v>
      </c>
      <c r="J548" s="9" t="str">
        <f>_xlfn.IFNA(_xlfn.IFNA(VLOOKUP(E548,'punti di fornitura'!E:K,4,0),VLOOKUP(E548,'punti di fornitura'!B:K,7,0)),"NON TROVATO")</f>
        <v>ACQUA</v>
      </c>
      <c r="K548" s="9">
        <f>_xlfn.IFNA(_xlfn.IFNA(VLOOKUP(E548,'punti di fornitura'!E:K,1,0),VLOOKUP(E548,'punti di fornitura'!B:K,1,0)),"NON TROVATO")</f>
        <v>3003919019</v>
      </c>
      <c r="L548" s="10" t="str">
        <f>_xlfn.IFNA(_xlfn.IFNA(VLOOKUP(E548,'punti di fornitura'!E:K,7,0),VLOOKUP(E548,'punti di fornitura'!B:K,10,0)),"NON TROVATO")</f>
        <v>COND SPALLANZANI SERVIZI</v>
      </c>
    </row>
    <row r="549" spans="1:12" x14ac:dyDescent="0.25">
      <c r="A549" s="8">
        <v>508</v>
      </c>
      <c r="B549" s="1">
        <v>3004353341</v>
      </c>
      <c r="C549" s="9" t="s">
        <v>7451</v>
      </c>
      <c r="D549" s="1">
        <v>80007060363</v>
      </c>
      <c r="E549" s="1">
        <v>3004353341</v>
      </c>
      <c r="F549" s="1" t="s">
        <v>7251</v>
      </c>
      <c r="G549" s="1" t="s">
        <v>7252</v>
      </c>
      <c r="H549" s="11" t="s">
        <v>1022</v>
      </c>
      <c r="I549" s="8" t="str">
        <f>_xlfn.IFNA(_xlfn.IFNA(VLOOKUP(E549,'punti di fornitura'!E:P,12,0),VLOOKUP(E549,'punti di fornitura'!B:P,15,0)),"NON TROVATO")</f>
        <v>NON TROVATO</v>
      </c>
      <c r="J549" s="9" t="str">
        <f>_xlfn.IFNA(_xlfn.IFNA(VLOOKUP(E549,'punti di fornitura'!E:K,4,0),VLOOKUP(E549,'punti di fornitura'!B:K,7,0)),"NON TROVATO")</f>
        <v>NON TROVATO</v>
      </c>
      <c r="K549" s="9" t="str">
        <f>_xlfn.IFNA(_xlfn.IFNA(VLOOKUP(E549,'punti di fornitura'!E:K,1,0),VLOOKUP(E549,'punti di fornitura'!B:K,1,0)),"NON TROVATO")</f>
        <v>NON TROVATO</v>
      </c>
      <c r="L549" s="10" t="str">
        <f>_xlfn.IFNA(_xlfn.IFNA(VLOOKUP(E549,'punti di fornitura'!E:K,7,0),VLOOKUP(E549,'punti di fornitura'!B:K,10,0)),"NON TROVATO")</f>
        <v>NON TROVATO</v>
      </c>
    </row>
    <row r="550" spans="1:12" x14ac:dyDescent="0.25">
      <c r="A550" s="8">
        <v>514</v>
      </c>
      <c r="B550" s="1" t="s">
        <v>4393</v>
      </c>
      <c r="C550" s="9" t="s">
        <v>7442</v>
      </c>
      <c r="D550" s="1">
        <v>94112960367</v>
      </c>
      <c r="E550" s="1" t="s">
        <v>4393</v>
      </c>
      <c r="F550" s="1" t="s">
        <v>7255</v>
      </c>
      <c r="G550" s="1" t="s">
        <v>7252</v>
      </c>
      <c r="H550" s="11" t="s">
        <v>4014</v>
      </c>
      <c r="I550" s="8">
        <f>_xlfn.IFNA(_xlfn.IFNA(VLOOKUP(E550,'punti di fornitura'!E:P,12,0),VLOOKUP(E550,'punti di fornitura'!B:P,15,0)),"NON TROVATO")</f>
        <v>94112960367</v>
      </c>
      <c r="J550" s="9" t="str">
        <f>_xlfn.IFNA(_xlfn.IFNA(VLOOKUP(E550,'punti di fornitura'!E:K,4,0),VLOOKUP(E550,'punti di fornitura'!B:K,7,0)),"NON TROVATO")</f>
        <v>EE</v>
      </c>
      <c r="K550" s="9" t="str">
        <f>_xlfn.IFNA(_xlfn.IFNA(VLOOKUP(E550,'punti di fornitura'!E:K,1,0),VLOOKUP(E550,'punti di fornitura'!B:K,1,0)),"NON TROVATO")</f>
        <v>IT011E10243685</v>
      </c>
      <c r="L550" s="10" t="str">
        <f>_xlfn.IFNA(_xlfn.IFNA(VLOOKUP(E550,'punti di fornitura'!E:K,7,0),VLOOKUP(E550,'punti di fornitura'!B:K,10,0)),"NON TROVATO")</f>
        <v>CONDOMINIO SANTHIA 20</v>
      </c>
    </row>
    <row r="551" spans="1:12" x14ac:dyDescent="0.25">
      <c r="A551" s="8">
        <v>514</v>
      </c>
      <c r="B551" s="1">
        <v>3004415899</v>
      </c>
      <c r="C551" s="9" t="s">
        <v>7442</v>
      </c>
      <c r="D551" s="1">
        <v>94112960367</v>
      </c>
      <c r="E551" s="1">
        <v>3004415899</v>
      </c>
      <c r="F551" s="1" t="s">
        <v>7251</v>
      </c>
      <c r="G551" s="1" t="s">
        <v>7252</v>
      </c>
      <c r="H551" s="11" t="s">
        <v>1022</v>
      </c>
      <c r="I551" s="8">
        <f>_xlfn.IFNA(_xlfn.IFNA(VLOOKUP(E551,'punti di fornitura'!E:P,12,0),VLOOKUP(E551,'punti di fornitura'!B:P,15,0)),"NON TROVATO")</f>
        <v>94112960367</v>
      </c>
      <c r="J551" s="9" t="str">
        <f>_xlfn.IFNA(_xlfn.IFNA(VLOOKUP(E551,'punti di fornitura'!E:K,4,0),VLOOKUP(E551,'punti di fornitura'!B:K,7,0)),"NON TROVATO")</f>
        <v>ACQUA</v>
      </c>
      <c r="K551" s="9">
        <f>_xlfn.IFNA(_xlfn.IFNA(VLOOKUP(E551,'punti di fornitura'!E:K,1,0),VLOOKUP(E551,'punti di fornitura'!B:K,1,0)),"NON TROVATO")</f>
        <v>3004415899</v>
      </c>
      <c r="L551" s="10" t="str">
        <f>_xlfn.IFNA(_xlfn.IFNA(VLOOKUP(E551,'punti di fornitura'!E:K,7,0),VLOOKUP(E551,'punti di fornitura'!B:K,10,0)),"NON TROVATO")</f>
        <v>CONDOMINIO SANTHIA 20</v>
      </c>
    </row>
    <row r="552" spans="1:12" x14ac:dyDescent="0.25">
      <c r="A552" s="8">
        <v>535</v>
      </c>
      <c r="B552" s="1" t="s">
        <v>6295</v>
      </c>
      <c r="C552" s="9" t="s">
        <v>7341</v>
      </c>
      <c r="D552" s="1">
        <v>94013610368</v>
      </c>
      <c r="E552" s="1" t="s">
        <v>6295</v>
      </c>
      <c r="F552" s="1" t="s">
        <v>7255</v>
      </c>
      <c r="G552" s="1" t="s">
        <v>7252</v>
      </c>
      <c r="H552" s="11" t="s">
        <v>4014</v>
      </c>
      <c r="I552" s="8">
        <f>_xlfn.IFNA(_xlfn.IFNA(VLOOKUP(E552,'punti di fornitura'!E:P,12,0),VLOOKUP(E552,'punti di fornitura'!B:P,15,0)),"NON TROVATO")</f>
        <v>94013610368</v>
      </c>
      <c r="J552" s="9" t="str">
        <f>_xlfn.IFNA(_xlfn.IFNA(VLOOKUP(E552,'punti di fornitura'!E:K,4,0),VLOOKUP(E552,'punti di fornitura'!B:K,7,0)),"NON TROVATO")</f>
        <v>EE</v>
      </c>
      <c r="K552" s="9" t="str">
        <f>_xlfn.IFNA(_xlfn.IFNA(VLOOKUP(E552,'punti di fornitura'!E:K,1,0),VLOOKUP(E552,'punti di fornitura'!B:K,1,0)),"NON TROVATO")</f>
        <v>IT011E10075332</v>
      </c>
      <c r="L552" s="10" t="str">
        <f>_xlfn.IFNA(_xlfn.IFNA(VLOOKUP(E552,'punti di fornitura'!E:K,7,0),VLOOKUP(E552,'punti di fornitura'!B:K,10,0)),"NON TROVATO")</f>
        <v>CONDOMINIO ERMINIA</v>
      </c>
    </row>
    <row r="553" spans="1:12" x14ac:dyDescent="0.25">
      <c r="A553" s="8">
        <v>535</v>
      </c>
      <c r="B553" s="1" t="s">
        <v>5342</v>
      </c>
      <c r="C553" s="9" t="s">
        <v>7341</v>
      </c>
      <c r="D553" s="1">
        <v>94013610368</v>
      </c>
      <c r="E553" s="1" t="s">
        <v>5342</v>
      </c>
      <c r="F553" s="1" t="s">
        <v>7255</v>
      </c>
      <c r="G553" s="1" t="s">
        <v>7252</v>
      </c>
      <c r="H553" s="11" t="s">
        <v>4014</v>
      </c>
      <c r="I553" s="8">
        <f>_xlfn.IFNA(_xlfn.IFNA(VLOOKUP(E553,'punti di fornitura'!E:P,12,0),VLOOKUP(E553,'punti di fornitura'!B:P,15,0)),"NON TROVATO")</f>
        <v>94013610368</v>
      </c>
      <c r="J553" s="9" t="str">
        <f>_xlfn.IFNA(_xlfn.IFNA(VLOOKUP(E553,'punti di fornitura'!E:K,4,0),VLOOKUP(E553,'punti di fornitura'!B:K,7,0)),"NON TROVATO")</f>
        <v>EE</v>
      </c>
      <c r="K553" s="9" t="str">
        <f>_xlfn.IFNA(_xlfn.IFNA(VLOOKUP(E553,'punti di fornitura'!E:K,1,0),VLOOKUP(E553,'punti di fornitura'!B:K,1,0)),"NON TROVATO")</f>
        <v>IT011E10075324</v>
      </c>
      <c r="L553" s="10" t="str">
        <f>_xlfn.IFNA(_xlfn.IFNA(VLOOKUP(E553,'punti di fornitura'!E:K,7,0),VLOOKUP(E553,'punti di fornitura'!B:K,10,0)),"NON TROVATO")</f>
        <v>CAVAZZONI FRATELLI</v>
      </c>
    </row>
    <row r="554" spans="1:12" x14ac:dyDescent="0.25">
      <c r="A554" s="8">
        <v>535</v>
      </c>
      <c r="B554" s="1">
        <v>3004014662</v>
      </c>
      <c r="C554" s="9" t="s">
        <v>7341</v>
      </c>
      <c r="D554" s="1">
        <v>94013610368</v>
      </c>
      <c r="E554" s="1">
        <v>3004014662</v>
      </c>
      <c r="F554" s="1" t="s">
        <v>7251</v>
      </c>
      <c r="G554" s="1" t="s">
        <v>7252</v>
      </c>
      <c r="H554" s="11" t="s">
        <v>1022</v>
      </c>
      <c r="I554" s="8">
        <f>_xlfn.IFNA(_xlfn.IFNA(VLOOKUP(E554,'punti di fornitura'!E:P,12,0),VLOOKUP(E554,'punti di fornitura'!B:P,15,0)),"NON TROVATO")</f>
        <v>94013610368</v>
      </c>
      <c r="J554" s="9" t="str">
        <f>_xlfn.IFNA(_xlfn.IFNA(VLOOKUP(E554,'punti di fornitura'!E:K,4,0),VLOOKUP(E554,'punti di fornitura'!B:K,7,0)),"NON TROVATO")</f>
        <v>ACQUA</v>
      </c>
      <c r="K554" s="9">
        <f>_xlfn.IFNA(_xlfn.IFNA(VLOOKUP(E554,'punti di fornitura'!E:K,1,0),VLOOKUP(E554,'punti di fornitura'!B:K,1,0)),"NON TROVATO")</f>
        <v>3004014662</v>
      </c>
      <c r="L554" s="10" t="str">
        <f>_xlfn.IFNA(_xlfn.IFNA(VLOOKUP(E554,'punti di fornitura'!E:K,7,0),VLOOKUP(E554,'punti di fornitura'!B:K,10,0)),"NON TROVATO")</f>
        <v>CONDOMINIO ERMINIA</v>
      </c>
    </row>
    <row r="555" spans="1:12" x14ac:dyDescent="0.25">
      <c r="A555" s="8">
        <v>540</v>
      </c>
      <c r="B555" s="1" t="s">
        <v>5421</v>
      </c>
      <c r="C555" s="9" t="s">
        <v>7321</v>
      </c>
      <c r="D555" s="1">
        <v>94024210364</v>
      </c>
      <c r="E555" s="1" t="s">
        <v>5421</v>
      </c>
      <c r="F555" s="1" t="s">
        <v>7255</v>
      </c>
      <c r="G555" s="1" t="s">
        <v>7252</v>
      </c>
      <c r="H555" s="11" t="s">
        <v>4014</v>
      </c>
      <c r="I555" s="8">
        <f>_xlfn.IFNA(_xlfn.IFNA(VLOOKUP(E555,'punti di fornitura'!E:P,12,0),VLOOKUP(E555,'punti di fornitura'!B:P,15,0)),"NON TROVATO")</f>
        <v>94024210364</v>
      </c>
      <c r="J555" s="9" t="str">
        <f>_xlfn.IFNA(_xlfn.IFNA(VLOOKUP(E555,'punti di fornitura'!E:K,4,0),VLOOKUP(E555,'punti di fornitura'!B:K,7,0)),"NON TROVATO")</f>
        <v>EE</v>
      </c>
      <c r="K555" s="9" t="str">
        <f>_xlfn.IFNA(_xlfn.IFNA(VLOOKUP(E555,'punti di fornitura'!E:K,1,0),VLOOKUP(E555,'punti di fornitura'!B:K,1,0)),"NON TROVATO")</f>
        <v>IT011E10110810</v>
      </c>
      <c r="L555" s="10" t="str">
        <f>_xlfn.IFNA(_xlfn.IFNA(VLOOKUP(E555,'punti di fornitura'!E:K,7,0),VLOOKUP(E555,'punti di fornitura'!B:K,10,0)),"NON TROVATO")</f>
        <v>CONDOMINIO CETAN</v>
      </c>
    </row>
    <row r="556" spans="1:12" x14ac:dyDescent="0.25">
      <c r="A556" s="8">
        <v>540</v>
      </c>
      <c r="B556" s="1" t="s">
        <v>4613</v>
      </c>
      <c r="C556" s="9" t="s">
        <v>7321</v>
      </c>
      <c r="D556" s="1">
        <v>94024210364</v>
      </c>
      <c r="E556" s="1" t="s">
        <v>4613</v>
      </c>
      <c r="F556" s="1" t="s">
        <v>7255</v>
      </c>
      <c r="G556" s="1" t="s">
        <v>7252</v>
      </c>
      <c r="H556" s="11" t="s">
        <v>4014</v>
      </c>
      <c r="I556" s="8">
        <f>_xlfn.IFNA(_xlfn.IFNA(VLOOKUP(E556,'punti di fornitura'!E:P,12,0),VLOOKUP(E556,'punti di fornitura'!B:P,15,0)),"NON TROVATO")</f>
        <v>94024210364</v>
      </c>
      <c r="J556" s="9" t="str">
        <f>_xlfn.IFNA(_xlfn.IFNA(VLOOKUP(E556,'punti di fornitura'!E:K,4,0),VLOOKUP(E556,'punti di fornitura'!B:K,7,0)),"NON TROVATO")</f>
        <v>EE</v>
      </c>
      <c r="K556" s="9" t="str">
        <f>_xlfn.IFNA(_xlfn.IFNA(VLOOKUP(E556,'punti di fornitura'!E:K,1,0),VLOOKUP(E556,'punti di fornitura'!B:K,1,0)),"NON TROVATO")</f>
        <v>IT011E10110838</v>
      </c>
      <c r="L556" s="10" t="str">
        <f>_xlfn.IFNA(_xlfn.IFNA(VLOOKUP(E556,'punti di fornitura'!E:K,7,0),VLOOKUP(E556,'punti di fornitura'!B:K,10,0)),"NON TROVATO")</f>
        <v>CONDOMINIO CETAN</v>
      </c>
    </row>
    <row r="557" spans="1:12" x14ac:dyDescent="0.25">
      <c r="A557" s="8">
        <v>540</v>
      </c>
      <c r="B557" s="1">
        <v>3004405884</v>
      </c>
      <c r="C557" s="9" t="s">
        <v>7321</v>
      </c>
      <c r="D557" s="1">
        <v>94024210364</v>
      </c>
      <c r="E557" s="1">
        <v>3004405884</v>
      </c>
      <c r="F557" s="1" t="s">
        <v>7251</v>
      </c>
      <c r="G557" s="1" t="s">
        <v>7252</v>
      </c>
      <c r="H557" s="11" t="s">
        <v>1022</v>
      </c>
      <c r="I557" s="8">
        <f>_xlfn.IFNA(_xlfn.IFNA(VLOOKUP(E557,'punti di fornitura'!E:P,12,0),VLOOKUP(E557,'punti di fornitura'!B:P,15,0)),"NON TROVATO")</f>
        <v>94024210364</v>
      </c>
      <c r="J557" s="9" t="str">
        <f>_xlfn.IFNA(_xlfn.IFNA(VLOOKUP(E557,'punti di fornitura'!E:K,4,0),VLOOKUP(E557,'punti di fornitura'!B:K,7,0)),"NON TROVATO")</f>
        <v>ACQUA</v>
      </c>
      <c r="K557" s="9">
        <f>_xlfn.IFNA(_xlfn.IFNA(VLOOKUP(E557,'punti di fornitura'!E:K,1,0),VLOOKUP(E557,'punti di fornitura'!B:K,1,0)),"NON TROVATO")</f>
        <v>3004405884</v>
      </c>
      <c r="L557" s="10" t="str">
        <f>_xlfn.IFNA(_xlfn.IFNA(VLOOKUP(E557,'punti di fornitura'!E:K,7,0),VLOOKUP(E557,'punti di fornitura'!B:K,10,0)),"NON TROVATO")</f>
        <v>CONDOMINIO CETAN</v>
      </c>
    </row>
    <row r="558" spans="1:12" x14ac:dyDescent="0.25">
      <c r="A558" s="8">
        <v>541</v>
      </c>
      <c r="B558" s="1" t="s">
        <v>5672</v>
      </c>
      <c r="C558" s="9" t="s">
        <v>7461</v>
      </c>
      <c r="D558" s="1">
        <v>94051070368</v>
      </c>
      <c r="E558" s="1" t="s">
        <v>5672</v>
      </c>
      <c r="F558" s="1" t="s">
        <v>7255</v>
      </c>
      <c r="G558" s="1" t="s">
        <v>7252</v>
      </c>
      <c r="H558" s="11" t="s">
        <v>4014</v>
      </c>
      <c r="I558" s="8">
        <f>_xlfn.IFNA(_xlfn.IFNA(VLOOKUP(E558,'punti di fornitura'!E:P,12,0),VLOOKUP(E558,'punti di fornitura'!B:P,15,0)),"NON TROVATO")</f>
        <v>94051070368</v>
      </c>
      <c r="J558" s="9" t="str">
        <f>_xlfn.IFNA(_xlfn.IFNA(VLOOKUP(E558,'punti di fornitura'!E:K,4,0),VLOOKUP(E558,'punti di fornitura'!B:K,7,0)),"NON TROVATO")</f>
        <v>EE</v>
      </c>
      <c r="K558" s="9" t="str">
        <f>_xlfn.IFNA(_xlfn.IFNA(VLOOKUP(E558,'punti di fornitura'!E:K,1,0),VLOOKUP(E558,'punti di fornitura'!B:K,1,0)),"NON TROVATO")</f>
        <v>IT011E10055407</v>
      </c>
      <c r="L558" s="10" t="str">
        <f>_xlfn.IFNA(_xlfn.IFNA(VLOOKUP(E558,'punti di fornitura'!E:K,7,0),VLOOKUP(E558,'punti di fornitura'!B:K,10,0)),"NON TROVATO")</f>
        <v>CONDOM VECCHIO MULINO</v>
      </c>
    </row>
    <row r="559" spans="1:12" x14ac:dyDescent="0.25">
      <c r="A559" s="8">
        <v>541</v>
      </c>
      <c r="B559" s="1" t="s">
        <v>5999</v>
      </c>
      <c r="C559" s="9" t="s">
        <v>7461</v>
      </c>
      <c r="D559" s="1">
        <v>94051070368</v>
      </c>
      <c r="E559" s="1" t="s">
        <v>5999</v>
      </c>
      <c r="F559" s="1" t="s">
        <v>7255</v>
      </c>
      <c r="G559" s="1" t="s">
        <v>7252</v>
      </c>
      <c r="H559" s="11" t="s">
        <v>4014</v>
      </c>
      <c r="I559" s="8">
        <f>_xlfn.IFNA(_xlfn.IFNA(VLOOKUP(E559,'punti di fornitura'!E:P,12,0),VLOOKUP(E559,'punti di fornitura'!B:P,15,0)),"NON TROVATO")</f>
        <v>94051070368</v>
      </c>
      <c r="J559" s="9" t="str">
        <f>_xlfn.IFNA(_xlfn.IFNA(VLOOKUP(E559,'punti di fornitura'!E:K,4,0),VLOOKUP(E559,'punti di fornitura'!B:K,7,0)),"NON TROVATO")</f>
        <v>EE</v>
      </c>
      <c r="K559" s="9" t="str">
        <f>_xlfn.IFNA(_xlfn.IFNA(VLOOKUP(E559,'punti di fornitura'!E:K,1,0),VLOOKUP(E559,'punti di fornitura'!B:K,1,0)),"NON TROVATO")</f>
        <v>IT011E10055414</v>
      </c>
      <c r="L559" s="10" t="str">
        <f>_xlfn.IFNA(_xlfn.IFNA(VLOOKUP(E559,'punti di fornitura'!E:K,7,0),VLOOKUP(E559,'punti di fornitura'!B:K,10,0)),"NON TROVATO")</f>
        <v>CONDOM VECCHIO MULINO</v>
      </c>
    </row>
    <row r="560" spans="1:12" x14ac:dyDescent="0.25">
      <c r="A560" s="8">
        <v>541</v>
      </c>
      <c r="B560" s="1" t="s">
        <v>6259</v>
      </c>
      <c r="C560" s="9" t="s">
        <v>7461</v>
      </c>
      <c r="D560" s="1">
        <v>94051070368</v>
      </c>
      <c r="E560" s="1" t="s">
        <v>6259</v>
      </c>
      <c r="F560" s="1" t="s">
        <v>7255</v>
      </c>
      <c r="G560" s="1" t="s">
        <v>7252</v>
      </c>
      <c r="H560" s="11" t="s">
        <v>4014</v>
      </c>
      <c r="I560" s="8">
        <f>_xlfn.IFNA(_xlfn.IFNA(VLOOKUP(E560,'punti di fornitura'!E:P,12,0),VLOOKUP(E560,'punti di fornitura'!B:P,15,0)),"NON TROVATO")</f>
        <v>94051070368</v>
      </c>
      <c r="J560" s="9" t="str">
        <f>_xlfn.IFNA(_xlfn.IFNA(VLOOKUP(E560,'punti di fornitura'!E:K,4,0),VLOOKUP(E560,'punti di fornitura'!B:K,7,0)),"NON TROVATO")</f>
        <v>EE</v>
      </c>
      <c r="K560" s="9" t="str">
        <f>_xlfn.IFNA(_xlfn.IFNA(VLOOKUP(E560,'punti di fornitura'!E:K,1,0),VLOOKUP(E560,'punti di fornitura'!B:K,1,0)),"NON TROVATO")</f>
        <v>IT011E10055401</v>
      </c>
      <c r="L560" s="10" t="str">
        <f>_xlfn.IFNA(_xlfn.IFNA(VLOOKUP(E560,'punti di fornitura'!E:K,7,0),VLOOKUP(E560,'punti di fornitura'!B:K,10,0)),"NON TROVATO")</f>
        <v>CONDOM VECCHIO MULINO</v>
      </c>
    </row>
    <row r="561" spans="1:12" x14ac:dyDescent="0.25">
      <c r="A561" s="8">
        <v>541</v>
      </c>
      <c r="B561" s="1" t="s">
        <v>5937</v>
      </c>
      <c r="C561" s="9" t="s">
        <v>7461</v>
      </c>
      <c r="D561" s="1">
        <v>94051070368</v>
      </c>
      <c r="E561" s="1" t="s">
        <v>5937</v>
      </c>
      <c r="F561" s="1" t="s">
        <v>7255</v>
      </c>
      <c r="G561" s="1" t="s">
        <v>7252</v>
      </c>
      <c r="H561" s="11" t="s">
        <v>4014</v>
      </c>
      <c r="I561" s="8">
        <f>_xlfn.IFNA(_xlfn.IFNA(VLOOKUP(E561,'punti di fornitura'!E:P,12,0),VLOOKUP(E561,'punti di fornitura'!B:P,15,0)),"NON TROVATO")</f>
        <v>94051070368</v>
      </c>
      <c r="J561" s="9" t="str">
        <f>_xlfn.IFNA(_xlfn.IFNA(VLOOKUP(E561,'punti di fornitura'!E:K,4,0),VLOOKUP(E561,'punti di fornitura'!B:K,7,0)),"NON TROVATO")</f>
        <v>EE</v>
      </c>
      <c r="K561" s="9" t="str">
        <f>_xlfn.IFNA(_xlfn.IFNA(VLOOKUP(E561,'punti di fornitura'!E:K,1,0),VLOOKUP(E561,'punti di fornitura'!B:K,1,0)),"NON TROVATO")</f>
        <v>IT011E10055415</v>
      </c>
      <c r="L561" s="10" t="str">
        <f>_xlfn.IFNA(_xlfn.IFNA(VLOOKUP(E561,'punti di fornitura'!E:K,7,0),VLOOKUP(E561,'punti di fornitura'!B:K,10,0)),"NON TROVATO")</f>
        <v>CONDOM VECCHIO MULINO</v>
      </c>
    </row>
    <row r="562" spans="1:12" x14ac:dyDescent="0.25">
      <c r="A562" s="8">
        <v>541</v>
      </c>
      <c r="B562" s="1" t="s">
        <v>6045</v>
      </c>
      <c r="C562" s="9" t="s">
        <v>7461</v>
      </c>
      <c r="D562" s="1">
        <v>94051070368</v>
      </c>
      <c r="E562" s="1" t="s">
        <v>6045</v>
      </c>
      <c r="F562" s="1" t="s">
        <v>7255</v>
      </c>
      <c r="G562" s="1" t="s">
        <v>7252</v>
      </c>
      <c r="H562" s="11" t="s">
        <v>4014</v>
      </c>
      <c r="I562" s="8">
        <f>_xlfn.IFNA(_xlfn.IFNA(VLOOKUP(E562,'punti di fornitura'!E:P,12,0),VLOOKUP(E562,'punti di fornitura'!B:P,15,0)),"NON TROVATO")</f>
        <v>94051070368</v>
      </c>
      <c r="J562" s="9" t="str">
        <f>_xlfn.IFNA(_xlfn.IFNA(VLOOKUP(E562,'punti di fornitura'!E:K,4,0),VLOOKUP(E562,'punti di fornitura'!B:K,7,0)),"NON TROVATO")</f>
        <v>EE</v>
      </c>
      <c r="K562" s="9" t="str">
        <f>_xlfn.IFNA(_xlfn.IFNA(VLOOKUP(E562,'punti di fornitura'!E:K,1,0),VLOOKUP(E562,'punti di fornitura'!B:K,1,0)),"NON TROVATO")</f>
        <v>IT011E10055413</v>
      </c>
      <c r="L562" s="10" t="str">
        <f>_xlfn.IFNA(_xlfn.IFNA(VLOOKUP(E562,'punti di fornitura'!E:K,7,0),VLOOKUP(E562,'punti di fornitura'!B:K,10,0)),"NON TROVATO")</f>
        <v>CONDOM VECCHIO MULINO</v>
      </c>
    </row>
    <row r="563" spans="1:12" x14ac:dyDescent="0.25">
      <c r="A563" s="8">
        <v>541</v>
      </c>
      <c r="B563" s="1">
        <v>3004004429</v>
      </c>
      <c r="C563" s="9" t="s">
        <v>7461</v>
      </c>
      <c r="D563" s="1">
        <v>94051070368</v>
      </c>
      <c r="E563" s="1">
        <v>3004004429</v>
      </c>
      <c r="F563" s="1" t="s">
        <v>7251</v>
      </c>
      <c r="G563" s="1" t="s">
        <v>7252</v>
      </c>
      <c r="H563" s="11" t="s">
        <v>1022</v>
      </c>
      <c r="I563" s="8">
        <f>_xlfn.IFNA(_xlfn.IFNA(VLOOKUP(E563,'punti di fornitura'!E:P,12,0),VLOOKUP(E563,'punti di fornitura'!B:P,15,0)),"NON TROVATO")</f>
        <v>94051070368</v>
      </c>
      <c r="J563" s="9" t="str">
        <f>_xlfn.IFNA(_xlfn.IFNA(VLOOKUP(E563,'punti di fornitura'!E:K,4,0),VLOOKUP(E563,'punti di fornitura'!B:K,7,0)),"NON TROVATO")</f>
        <v>ACQUA</v>
      </c>
      <c r="K563" s="9">
        <f>_xlfn.IFNA(_xlfn.IFNA(VLOOKUP(E563,'punti di fornitura'!E:K,1,0),VLOOKUP(E563,'punti di fornitura'!B:K,1,0)),"NON TROVATO")</f>
        <v>3004004429</v>
      </c>
      <c r="L563" s="10" t="str">
        <f>_xlfn.IFNA(_xlfn.IFNA(VLOOKUP(E563,'punti di fornitura'!E:K,7,0),VLOOKUP(E563,'punti di fornitura'!B:K,10,0)),"NON TROVATO")</f>
        <v>CONDOM VECCHIO MULINO</v>
      </c>
    </row>
    <row r="564" spans="1:12" x14ac:dyDescent="0.25">
      <c r="A564" s="8">
        <v>542</v>
      </c>
      <c r="B564" s="1">
        <v>3013370919</v>
      </c>
      <c r="C564" s="9" t="s">
        <v>7444</v>
      </c>
      <c r="D564" s="1">
        <v>80014460366</v>
      </c>
      <c r="E564" s="1">
        <v>3013370919</v>
      </c>
      <c r="F564" s="1" t="s">
        <v>7255</v>
      </c>
      <c r="G564" s="1" t="s">
        <v>7252</v>
      </c>
      <c r="H564" s="11" t="s">
        <v>4014</v>
      </c>
      <c r="I564" s="8">
        <f>_xlfn.IFNA(_xlfn.IFNA(VLOOKUP(E564,'punti di fornitura'!E:P,12,0),VLOOKUP(E564,'punti di fornitura'!B:P,15,0)),"NON TROVATO")</f>
        <v>80014460366</v>
      </c>
      <c r="J564" s="9" t="str">
        <f>_xlfn.IFNA(_xlfn.IFNA(VLOOKUP(E564,'punti di fornitura'!E:K,4,0),VLOOKUP(E564,'punti di fornitura'!B:K,7,0)),"NON TROVATO")</f>
        <v>EE</v>
      </c>
      <c r="K564" s="9">
        <f>_xlfn.IFNA(_xlfn.IFNA(VLOOKUP(E564,'punti di fornitura'!E:K,1,0),VLOOKUP(E564,'punti di fornitura'!B:K,1,0)),"NON TROVATO")</f>
        <v>3013370919</v>
      </c>
      <c r="L564" s="10" t="str">
        <f>_xlfn.IFNA(_xlfn.IFNA(VLOOKUP(E564,'punti di fornitura'!E:K,7,0),VLOOKUP(E564,'punti di fornitura'!B:K,10,0)),"NON TROVATO")</f>
        <v>COND GUICCIARDINI</v>
      </c>
    </row>
    <row r="565" spans="1:12" x14ac:dyDescent="0.25">
      <c r="A565" s="8">
        <v>542</v>
      </c>
      <c r="B565" s="1">
        <v>3013370907</v>
      </c>
      <c r="C565" s="9" t="s">
        <v>7444</v>
      </c>
      <c r="D565" s="1">
        <v>80014460366</v>
      </c>
      <c r="E565" s="1">
        <v>3013370907</v>
      </c>
      <c r="F565" s="1" t="s">
        <v>7255</v>
      </c>
      <c r="G565" s="1" t="s">
        <v>7252</v>
      </c>
      <c r="H565" s="11" t="s">
        <v>4014</v>
      </c>
      <c r="I565" s="8">
        <f>_xlfn.IFNA(_xlfn.IFNA(VLOOKUP(E565,'punti di fornitura'!E:P,12,0),VLOOKUP(E565,'punti di fornitura'!B:P,15,0)),"NON TROVATO")</f>
        <v>80014460366</v>
      </c>
      <c r="J565" s="9" t="str">
        <f>_xlfn.IFNA(_xlfn.IFNA(VLOOKUP(E565,'punti di fornitura'!E:K,4,0),VLOOKUP(E565,'punti di fornitura'!B:K,7,0)),"NON TROVATO")</f>
        <v>EE</v>
      </c>
      <c r="K565" s="9">
        <f>_xlfn.IFNA(_xlfn.IFNA(VLOOKUP(E565,'punti di fornitura'!E:K,1,0),VLOOKUP(E565,'punti di fornitura'!B:K,1,0)),"NON TROVATO")</f>
        <v>3013370907</v>
      </c>
      <c r="L565" s="10" t="str">
        <f>_xlfn.IFNA(_xlfn.IFNA(VLOOKUP(E565,'punti di fornitura'!E:K,7,0),VLOOKUP(E565,'punti di fornitura'!B:K,10,0)),"NON TROVATO")</f>
        <v>CONDOMINIO FRANCESCO GUICCIARDINI 135</v>
      </c>
    </row>
    <row r="566" spans="1:12" x14ac:dyDescent="0.25">
      <c r="A566" s="8">
        <v>542</v>
      </c>
      <c r="B566" s="1">
        <v>3013373918</v>
      </c>
      <c r="C566" s="9" t="s">
        <v>7444</v>
      </c>
      <c r="D566" s="1">
        <v>80014460366</v>
      </c>
      <c r="E566" s="1">
        <v>3013373918</v>
      </c>
      <c r="F566" s="1" t="s">
        <v>7255</v>
      </c>
      <c r="G566" s="1" t="s">
        <v>7252</v>
      </c>
      <c r="H566" s="11" t="s">
        <v>4014</v>
      </c>
      <c r="I566" s="8" t="str">
        <f>_xlfn.IFNA(_xlfn.IFNA(VLOOKUP(E566,'punti di fornitura'!E:P,12,0),VLOOKUP(E566,'punti di fornitura'!B:P,15,0)),"NON TROVATO")</f>
        <v>NON TROVATO</v>
      </c>
      <c r="J566" s="9" t="str">
        <f>_xlfn.IFNA(_xlfn.IFNA(VLOOKUP(E566,'punti di fornitura'!E:K,4,0),VLOOKUP(E566,'punti di fornitura'!B:K,7,0)),"NON TROVATO")</f>
        <v>NON TROVATO</v>
      </c>
      <c r="K566" s="9" t="str">
        <f>_xlfn.IFNA(_xlfn.IFNA(VLOOKUP(E566,'punti di fornitura'!E:K,1,0),VLOOKUP(E566,'punti di fornitura'!B:K,1,0)),"NON TROVATO")</f>
        <v>NON TROVATO</v>
      </c>
      <c r="L566" s="10" t="str">
        <f>_xlfn.IFNA(_xlfn.IFNA(VLOOKUP(E566,'punti di fornitura'!E:K,7,0),VLOOKUP(E566,'punti di fornitura'!B:K,10,0)),"NON TROVATO")</f>
        <v>NON TROVATO</v>
      </c>
    </row>
    <row r="567" spans="1:12" x14ac:dyDescent="0.25">
      <c r="A567" s="8">
        <v>542</v>
      </c>
      <c r="B567" s="1">
        <v>3013372759</v>
      </c>
      <c r="C567" s="9" t="s">
        <v>7444</v>
      </c>
      <c r="D567" s="1">
        <v>80014460366</v>
      </c>
      <c r="E567" s="1">
        <v>3013372759</v>
      </c>
      <c r="F567" s="1" t="s">
        <v>7255</v>
      </c>
      <c r="G567" s="1" t="s">
        <v>7252</v>
      </c>
      <c r="H567" s="11" t="s">
        <v>4014</v>
      </c>
      <c r="I567" s="8">
        <f>_xlfn.IFNA(_xlfn.IFNA(VLOOKUP(E567,'punti di fornitura'!E:P,12,0),VLOOKUP(E567,'punti di fornitura'!B:P,15,0)),"NON TROVATO")</f>
        <v>80014460366</v>
      </c>
      <c r="J567" s="9" t="str">
        <f>_xlfn.IFNA(_xlfn.IFNA(VLOOKUP(E567,'punti di fornitura'!E:K,4,0),VLOOKUP(E567,'punti di fornitura'!B:K,7,0)),"NON TROVATO")</f>
        <v>EE</v>
      </c>
      <c r="K567" s="9">
        <f>_xlfn.IFNA(_xlfn.IFNA(VLOOKUP(E567,'punti di fornitura'!E:K,1,0),VLOOKUP(E567,'punti di fornitura'!B:K,1,0)),"NON TROVATO")</f>
        <v>3013372759</v>
      </c>
      <c r="L567" s="10" t="str">
        <f>_xlfn.IFNA(_xlfn.IFNA(VLOOKUP(E567,'punti di fornitura'!E:K,7,0),VLOOKUP(E567,'punti di fornitura'!B:K,10,0)),"NON TROVATO")</f>
        <v>CONDOMINIO FRANCESCO GUICCIARDINI 133</v>
      </c>
    </row>
    <row r="568" spans="1:12" x14ac:dyDescent="0.25">
      <c r="A568" s="8">
        <v>542</v>
      </c>
      <c r="B568" s="1">
        <v>3004063351</v>
      </c>
      <c r="C568" s="9" t="s">
        <v>7444</v>
      </c>
      <c r="D568" s="1">
        <v>80014460366</v>
      </c>
      <c r="E568" s="1">
        <v>3004063351</v>
      </c>
      <c r="F568" s="1" t="s">
        <v>7251</v>
      </c>
      <c r="G568" s="1" t="s">
        <v>7252</v>
      </c>
      <c r="H568" s="11" t="s">
        <v>1022</v>
      </c>
      <c r="I568" s="8" t="str">
        <f>_xlfn.IFNA(_xlfn.IFNA(VLOOKUP(E568,'punti di fornitura'!E:P,12,0),VLOOKUP(E568,'punti di fornitura'!B:P,15,0)),"NON TROVATO")</f>
        <v>NON TROVATO</v>
      </c>
      <c r="J568" s="9" t="str">
        <f>_xlfn.IFNA(_xlfn.IFNA(VLOOKUP(E568,'punti di fornitura'!E:K,4,0),VLOOKUP(E568,'punti di fornitura'!B:K,7,0)),"NON TROVATO")</f>
        <v>NON TROVATO</v>
      </c>
      <c r="K568" s="9" t="str">
        <f>_xlfn.IFNA(_xlfn.IFNA(VLOOKUP(E568,'punti di fornitura'!E:K,1,0),VLOOKUP(E568,'punti di fornitura'!B:K,1,0)),"NON TROVATO")</f>
        <v>NON TROVATO</v>
      </c>
      <c r="L568" s="10" t="str">
        <f>_xlfn.IFNA(_xlfn.IFNA(VLOOKUP(E568,'punti di fornitura'!E:K,7,0),VLOOKUP(E568,'punti di fornitura'!B:K,10,0)),"NON TROVATO")</f>
        <v>NON TROVATO</v>
      </c>
    </row>
    <row r="569" spans="1:12" x14ac:dyDescent="0.25">
      <c r="A569" s="8">
        <v>542</v>
      </c>
      <c r="B569" s="1">
        <v>3004382030</v>
      </c>
      <c r="C569" s="9" t="s">
        <v>7444</v>
      </c>
      <c r="D569" s="1">
        <v>80014460366</v>
      </c>
      <c r="E569" s="1">
        <v>3004382030</v>
      </c>
      <c r="F569" s="1" t="s">
        <v>7251</v>
      </c>
      <c r="G569" s="1" t="s">
        <v>7252</v>
      </c>
      <c r="H569" s="11" t="s">
        <v>1022</v>
      </c>
      <c r="I569" s="8">
        <f>_xlfn.IFNA(_xlfn.IFNA(VLOOKUP(E569,'punti di fornitura'!E:P,12,0),VLOOKUP(E569,'punti di fornitura'!B:P,15,0)),"NON TROVATO")</f>
        <v>80014460366</v>
      </c>
      <c r="J569" s="9" t="str">
        <f>_xlfn.IFNA(_xlfn.IFNA(VLOOKUP(E569,'punti di fornitura'!E:K,4,0),VLOOKUP(E569,'punti di fornitura'!B:K,7,0)),"NON TROVATO")</f>
        <v>ACQUA</v>
      </c>
      <c r="K569" s="9">
        <f>_xlfn.IFNA(_xlfn.IFNA(VLOOKUP(E569,'punti di fornitura'!E:K,1,0),VLOOKUP(E569,'punti di fornitura'!B:K,1,0)),"NON TROVATO")</f>
        <v>3004382030</v>
      </c>
      <c r="L569" s="10" t="str">
        <f>_xlfn.IFNA(_xlfn.IFNA(VLOOKUP(E569,'punti di fornitura'!E:K,7,0),VLOOKUP(E569,'punti di fornitura'!B:K,10,0)),"NON TROVATO")</f>
        <v>CONDOMINIO FRANCESCO GUICCIARDINI 135</v>
      </c>
    </row>
    <row r="570" spans="1:12" x14ac:dyDescent="0.25">
      <c r="A570" s="8">
        <v>544</v>
      </c>
      <c r="B570" s="1">
        <v>3004236076</v>
      </c>
      <c r="C570" s="9" t="s">
        <v>1366</v>
      </c>
      <c r="D570" s="1">
        <v>94072890364</v>
      </c>
      <c r="E570" s="1">
        <v>3004236076</v>
      </c>
      <c r="F570" s="1" t="s">
        <v>7251</v>
      </c>
      <c r="G570" s="1" t="s">
        <v>7252</v>
      </c>
      <c r="H570" s="11" t="s">
        <v>1022</v>
      </c>
      <c r="I570" s="8">
        <f>_xlfn.IFNA(_xlfn.IFNA(VLOOKUP(E570,'punti di fornitura'!E:P,12,0),VLOOKUP(E570,'punti di fornitura'!B:P,15,0)),"NON TROVATO")</f>
        <v>94072890364</v>
      </c>
      <c r="J570" s="9" t="str">
        <f>_xlfn.IFNA(_xlfn.IFNA(VLOOKUP(E570,'punti di fornitura'!E:K,4,0),VLOOKUP(E570,'punti di fornitura'!B:K,7,0)),"NON TROVATO")</f>
        <v>ACQUA</v>
      </c>
      <c r="K570" s="9">
        <f>_xlfn.IFNA(_xlfn.IFNA(VLOOKUP(E570,'punti di fornitura'!E:K,1,0),VLOOKUP(E570,'punti di fornitura'!B:K,1,0)),"NON TROVATO")</f>
        <v>3004236076</v>
      </c>
      <c r="L570" s="10" t="str">
        <f>_xlfn.IFNA(_xlfn.IFNA(VLOOKUP(E570,'punti di fornitura'!E:K,7,0),VLOOKUP(E570,'punti di fornitura'!B:K,10,0)),"NON TROVATO")</f>
        <v>RESIDENZIALE PARCO</v>
      </c>
    </row>
    <row r="571" spans="1:12" x14ac:dyDescent="0.25">
      <c r="A571" s="8">
        <v>577</v>
      </c>
      <c r="B571" s="1" t="s">
        <v>5870</v>
      </c>
      <c r="C571" s="9" t="s">
        <v>7298</v>
      </c>
      <c r="D571" s="1">
        <v>94065240361</v>
      </c>
      <c r="E571" s="1" t="s">
        <v>5870</v>
      </c>
      <c r="F571" s="1" t="s">
        <v>7255</v>
      </c>
      <c r="G571" s="1" t="s">
        <v>7252</v>
      </c>
      <c r="H571" s="11" t="s">
        <v>4014</v>
      </c>
      <c r="I571" s="8">
        <f>_xlfn.IFNA(_xlfn.IFNA(VLOOKUP(E571,'punti di fornitura'!E:P,12,0),VLOOKUP(E571,'punti di fornitura'!B:P,15,0)),"NON TROVATO")</f>
        <v>94065240361</v>
      </c>
      <c r="J571" s="9" t="str">
        <f>_xlfn.IFNA(_xlfn.IFNA(VLOOKUP(E571,'punti di fornitura'!E:K,4,0),VLOOKUP(E571,'punti di fornitura'!B:K,7,0)),"NON TROVATO")</f>
        <v>EE</v>
      </c>
      <c r="K571" s="9" t="str">
        <f>_xlfn.IFNA(_xlfn.IFNA(VLOOKUP(E571,'punti di fornitura'!E:K,1,0),VLOOKUP(E571,'punti di fornitura'!B:K,1,0)),"NON TROVATO")</f>
        <v>IT011E10012112</v>
      </c>
      <c r="L571" s="10" t="str">
        <f>_xlfn.IFNA(_xlfn.IFNA(VLOOKUP(E571,'punti di fornitura'!E:K,7,0),VLOOKUP(E571,'punti di fornitura'!B:K,10,0)),"NON TROVATO")</f>
        <v>CONDOMINIO BELLINI 20</v>
      </c>
    </row>
    <row r="572" spans="1:12" x14ac:dyDescent="0.25">
      <c r="A572" s="8">
        <v>577</v>
      </c>
      <c r="B572" s="1">
        <v>3004402284</v>
      </c>
      <c r="C572" s="9" t="s">
        <v>7298</v>
      </c>
      <c r="D572" s="1">
        <v>94065240361</v>
      </c>
      <c r="E572" s="1">
        <v>3004402284</v>
      </c>
      <c r="F572" s="1" t="s">
        <v>7251</v>
      </c>
      <c r="G572" s="1" t="s">
        <v>7252</v>
      </c>
      <c r="H572" s="11" t="s">
        <v>1022</v>
      </c>
      <c r="I572" s="8">
        <f>_xlfn.IFNA(_xlfn.IFNA(VLOOKUP(E572,'punti di fornitura'!E:P,12,0),VLOOKUP(E572,'punti di fornitura'!B:P,15,0)),"NON TROVATO")</f>
        <v>94065240361</v>
      </c>
      <c r="J572" s="9" t="str">
        <f>_xlfn.IFNA(_xlfn.IFNA(VLOOKUP(E572,'punti di fornitura'!E:K,4,0),VLOOKUP(E572,'punti di fornitura'!B:K,7,0)),"NON TROVATO")</f>
        <v>ACQUA</v>
      </c>
      <c r="K572" s="9">
        <f>_xlfn.IFNA(_xlfn.IFNA(VLOOKUP(E572,'punti di fornitura'!E:K,1,0),VLOOKUP(E572,'punti di fornitura'!B:K,1,0)),"NON TROVATO")</f>
        <v>3004402284</v>
      </c>
      <c r="L572" s="10" t="str">
        <f>_xlfn.IFNA(_xlfn.IFNA(VLOOKUP(E572,'punti di fornitura'!E:K,7,0),VLOOKUP(E572,'punti di fornitura'!B:K,10,0)),"NON TROVATO")</f>
        <v>CONDOMINIO BELLINI 20</v>
      </c>
    </row>
    <row r="573" spans="1:12" x14ac:dyDescent="0.25">
      <c r="A573" s="8">
        <v>584</v>
      </c>
      <c r="B573" s="1" t="s">
        <v>5622</v>
      </c>
      <c r="C573" s="9" t="s">
        <v>7488</v>
      </c>
      <c r="D573" s="1">
        <v>94126900367</v>
      </c>
      <c r="E573" s="1" t="s">
        <v>5622</v>
      </c>
      <c r="F573" s="1" t="s">
        <v>7255</v>
      </c>
      <c r="G573" s="1" t="s">
        <v>7252</v>
      </c>
      <c r="H573" s="11" t="s">
        <v>4014</v>
      </c>
      <c r="I573" s="8">
        <f>_xlfn.IFNA(_xlfn.IFNA(VLOOKUP(E573,'punti di fornitura'!E:P,12,0),VLOOKUP(E573,'punti di fornitura'!B:P,15,0)),"NON TROVATO")</f>
        <v>94126900367</v>
      </c>
      <c r="J573" s="9" t="str">
        <f>_xlfn.IFNA(_xlfn.IFNA(VLOOKUP(E573,'punti di fornitura'!E:K,4,0),VLOOKUP(E573,'punti di fornitura'!B:K,7,0)),"NON TROVATO")</f>
        <v>EE</v>
      </c>
      <c r="K573" s="9" t="str">
        <f>_xlfn.IFNA(_xlfn.IFNA(VLOOKUP(E573,'punti di fornitura'!E:K,1,0),VLOOKUP(E573,'punti di fornitura'!B:K,1,0)),"NON TROVATO")</f>
        <v>IT011E10097269</v>
      </c>
      <c r="L573" s="10" t="str">
        <f>_xlfn.IFNA(_xlfn.IFNA(VLOOKUP(E573,'punti di fornitura'!E:K,7,0),VLOOKUP(E573,'punti di fornitura'!B:K,10,0)),"NON TROVATO")</f>
        <v>CONDOMINIO VIA TAGLIO 16</v>
      </c>
    </row>
    <row r="574" spans="1:12" x14ac:dyDescent="0.25">
      <c r="A574" s="8">
        <v>584</v>
      </c>
      <c r="B574" s="1">
        <v>3004467263</v>
      </c>
      <c r="C574" s="9" t="s">
        <v>7488</v>
      </c>
      <c r="D574" s="1">
        <v>94126900367</v>
      </c>
      <c r="E574" s="1">
        <v>3004467263</v>
      </c>
      <c r="F574" s="1" t="s">
        <v>7251</v>
      </c>
      <c r="G574" s="1" t="s">
        <v>7252</v>
      </c>
      <c r="H574" s="11" t="s">
        <v>1022</v>
      </c>
      <c r="I574" s="8">
        <f>_xlfn.IFNA(_xlfn.IFNA(VLOOKUP(E574,'punti di fornitura'!E:P,12,0),VLOOKUP(E574,'punti di fornitura'!B:P,15,0)),"NON TROVATO")</f>
        <v>94126900367</v>
      </c>
      <c r="J574" s="9" t="str">
        <f>_xlfn.IFNA(_xlfn.IFNA(VLOOKUP(E574,'punti di fornitura'!E:K,4,0),VLOOKUP(E574,'punti di fornitura'!B:K,7,0)),"NON TROVATO")</f>
        <v>ACQUA</v>
      </c>
      <c r="K574" s="9">
        <f>_xlfn.IFNA(_xlfn.IFNA(VLOOKUP(E574,'punti di fornitura'!E:K,1,0),VLOOKUP(E574,'punti di fornitura'!B:K,1,0)),"NON TROVATO")</f>
        <v>3004467263</v>
      </c>
      <c r="L574" s="10" t="str">
        <f>_xlfn.IFNA(_xlfn.IFNA(VLOOKUP(E574,'punti di fornitura'!E:K,7,0),VLOOKUP(E574,'punti di fornitura'!B:K,10,0)),"NON TROVATO")</f>
        <v>CONDOMINIO VIA TAGLIO 16</v>
      </c>
    </row>
    <row r="575" spans="1:12" x14ac:dyDescent="0.25">
      <c r="A575" s="8">
        <v>585</v>
      </c>
      <c r="B575" s="1" t="s">
        <v>6186</v>
      </c>
      <c r="C575" s="9" t="s">
        <v>7325</v>
      </c>
      <c r="D575" s="1">
        <v>94109320369</v>
      </c>
      <c r="E575" s="1" t="s">
        <v>6186</v>
      </c>
      <c r="F575" s="1" t="s">
        <v>7255</v>
      </c>
      <c r="G575" s="1" t="s">
        <v>7252</v>
      </c>
      <c r="H575" s="11" t="s">
        <v>4014</v>
      </c>
      <c r="I575" s="8">
        <f>_xlfn.IFNA(_xlfn.IFNA(VLOOKUP(E575,'punti di fornitura'!E:P,12,0),VLOOKUP(E575,'punti di fornitura'!B:P,15,0)),"NON TROVATO")</f>
        <v>94109320369</v>
      </c>
      <c r="J575" s="9" t="str">
        <f>_xlfn.IFNA(_xlfn.IFNA(VLOOKUP(E575,'punti di fornitura'!E:K,4,0),VLOOKUP(E575,'punti di fornitura'!B:K,7,0)),"NON TROVATO")</f>
        <v>EE</v>
      </c>
      <c r="K575" s="9" t="str">
        <f>_xlfn.IFNA(_xlfn.IFNA(VLOOKUP(E575,'punti di fornitura'!E:K,1,0),VLOOKUP(E575,'punti di fornitura'!B:K,1,0)),"NON TROVATO")</f>
        <v>IT011E10002164</v>
      </c>
      <c r="L575" s="10" t="str">
        <f>_xlfn.IFNA(_xlfn.IFNA(VLOOKUP(E575,'punti di fornitura'!E:K,7,0),VLOOKUP(E575,'punti di fornitura'!B:K,10,0)),"NON TROVATO")</f>
        <v>CONDOMINIO ADRIANO 82</v>
      </c>
    </row>
    <row r="576" spans="1:12" x14ac:dyDescent="0.25">
      <c r="A576" s="8">
        <v>585</v>
      </c>
      <c r="B576" s="1">
        <v>3004388091</v>
      </c>
      <c r="C576" s="9" t="s">
        <v>7325</v>
      </c>
      <c r="D576" s="1">
        <v>94109320369</v>
      </c>
      <c r="E576" s="1">
        <v>3004388091</v>
      </c>
      <c r="F576" s="1" t="s">
        <v>7251</v>
      </c>
      <c r="G576" s="1" t="s">
        <v>7252</v>
      </c>
      <c r="H576" s="11" t="s">
        <v>1022</v>
      </c>
      <c r="I576" s="8">
        <f>_xlfn.IFNA(_xlfn.IFNA(VLOOKUP(E576,'punti di fornitura'!E:P,12,0),VLOOKUP(E576,'punti di fornitura'!B:P,15,0)),"NON TROVATO")</f>
        <v>94109320369</v>
      </c>
      <c r="J576" s="9" t="str">
        <f>_xlfn.IFNA(_xlfn.IFNA(VLOOKUP(E576,'punti di fornitura'!E:K,4,0),VLOOKUP(E576,'punti di fornitura'!B:K,7,0)),"NON TROVATO")</f>
        <v>ACQUA</v>
      </c>
      <c r="K576" s="9">
        <f>_xlfn.IFNA(_xlfn.IFNA(VLOOKUP(E576,'punti di fornitura'!E:K,1,0),VLOOKUP(E576,'punti di fornitura'!B:K,1,0)),"NON TROVATO")</f>
        <v>3004388091</v>
      </c>
      <c r="L576" s="10" t="str">
        <f>_xlfn.IFNA(_xlfn.IFNA(VLOOKUP(E576,'punti di fornitura'!E:K,7,0),VLOOKUP(E576,'punti di fornitura'!B:K,10,0)),"NON TROVATO")</f>
        <v>CONDOMINIO ADRIANO 82</v>
      </c>
    </row>
    <row r="577" spans="1:12" x14ac:dyDescent="0.25">
      <c r="A577" s="8">
        <v>587</v>
      </c>
      <c r="B577" s="1">
        <v>3081001052849</v>
      </c>
      <c r="C577" s="9" t="s">
        <v>7338</v>
      </c>
      <c r="D577" s="1">
        <v>94122780367</v>
      </c>
      <c r="E577" s="1">
        <v>3081001052849</v>
      </c>
      <c r="F577" s="1" t="s">
        <v>7272</v>
      </c>
      <c r="G577" s="1" t="s">
        <v>7252</v>
      </c>
      <c r="H577" s="11" t="s">
        <v>18</v>
      </c>
      <c r="I577" s="8">
        <f>_xlfn.IFNA(_xlfn.IFNA(VLOOKUP(E577,'punti di fornitura'!E:P,12,0),VLOOKUP(E577,'punti di fornitura'!B:P,15,0)),"NON TROVATO")</f>
        <v>94122780367</v>
      </c>
      <c r="J577" s="9" t="str">
        <f>_xlfn.IFNA(_xlfn.IFNA(VLOOKUP(E577,'punti di fornitura'!E:K,4,0),VLOOKUP(E577,'punti di fornitura'!B:K,7,0)),"NON TROVATO")</f>
        <v>GAS</v>
      </c>
      <c r="K577" s="9">
        <f>_xlfn.IFNA(_xlfn.IFNA(VLOOKUP(E577,'punti di fornitura'!E:K,1,0),VLOOKUP(E577,'punti di fornitura'!B:K,1,0)),"NON TROVATO")</f>
        <v>3081001052849</v>
      </c>
      <c r="L577" s="10" t="str">
        <f>_xlfn.IFNA(_xlfn.IFNA(VLOOKUP(E577,'punti di fornitura'!E:K,7,0),VLOOKUP(E577,'punti di fornitura'!B:K,10,0)),"NON TROVATO")</f>
        <v>CONDOMINIO DIREZIONALE N3</v>
      </c>
    </row>
    <row r="578" spans="1:12" x14ac:dyDescent="0.25">
      <c r="A578" s="8">
        <v>587</v>
      </c>
      <c r="B578" s="1" t="s">
        <v>5628</v>
      </c>
      <c r="C578" s="9" t="s">
        <v>7338</v>
      </c>
      <c r="D578" s="1">
        <v>94122780367</v>
      </c>
      <c r="E578" s="1" t="s">
        <v>5628</v>
      </c>
      <c r="F578" s="1" t="s">
        <v>7255</v>
      </c>
      <c r="G578" s="1" t="s">
        <v>7252</v>
      </c>
      <c r="H578" s="11" t="s">
        <v>4014</v>
      </c>
      <c r="I578" s="8">
        <f>_xlfn.IFNA(_xlfn.IFNA(VLOOKUP(E578,'punti di fornitura'!E:P,12,0),VLOOKUP(E578,'punti di fornitura'!B:P,15,0)),"NON TROVATO")</f>
        <v>94122780367</v>
      </c>
      <c r="J578" s="9" t="str">
        <f>_xlfn.IFNA(_xlfn.IFNA(VLOOKUP(E578,'punti di fornitura'!E:K,4,0),VLOOKUP(E578,'punti di fornitura'!B:K,7,0)),"NON TROVATO")</f>
        <v>EE</v>
      </c>
      <c r="K578" s="9" t="str">
        <f>_xlfn.IFNA(_xlfn.IFNA(VLOOKUP(E578,'punti di fornitura'!E:K,1,0),VLOOKUP(E578,'punti di fornitura'!B:K,1,0)),"NON TROVATO")</f>
        <v>IT011E10331085</v>
      </c>
      <c r="L578" s="10" t="str">
        <f>_xlfn.IFNA(_xlfn.IFNA(VLOOKUP(E578,'punti di fornitura'!E:K,7,0),VLOOKUP(E578,'punti di fornitura'!B:K,10,0)),"NON TROVATO")</f>
        <v>CONDOMINIO DIREZIONALE N3</v>
      </c>
    </row>
    <row r="579" spans="1:12" x14ac:dyDescent="0.25">
      <c r="A579" s="8">
        <v>587</v>
      </c>
      <c r="B579" s="1">
        <v>3004389125</v>
      </c>
      <c r="C579" s="9" t="s">
        <v>7338</v>
      </c>
      <c r="D579" s="1">
        <v>94122780367</v>
      </c>
      <c r="E579" s="1">
        <v>3004389125</v>
      </c>
      <c r="F579" s="1" t="s">
        <v>7251</v>
      </c>
      <c r="G579" s="1" t="s">
        <v>7252</v>
      </c>
      <c r="H579" s="11" t="s">
        <v>1022</v>
      </c>
      <c r="I579" s="8">
        <f>_xlfn.IFNA(_xlfn.IFNA(VLOOKUP(E579,'punti di fornitura'!E:P,12,0),VLOOKUP(E579,'punti di fornitura'!B:P,15,0)),"NON TROVATO")</f>
        <v>94122780367</v>
      </c>
      <c r="J579" s="9" t="str">
        <f>_xlfn.IFNA(_xlfn.IFNA(VLOOKUP(E579,'punti di fornitura'!E:K,4,0),VLOOKUP(E579,'punti di fornitura'!B:K,7,0)),"NON TROVATO")</f>
        <v>ACQUA</v>
      </c>
      <c r="K579" s="9">
        <f>_xlfn.IFNA(_xlfn.IFNA(VLOOKUP(E579,'punti di fornitura'!E:K,1,0),VLOOKUP(E579,'punti di fornitura'!B:K,1,0)),"NON TROVATO")</f>
        <v>3004389125</v>
      </c>
      <c r="L579" s="10" t="str">
        <f>_xlfn.IFNA(_xlfn.IFNA(VLOOKUP(E579,'punti di fornitura'!E:K,7,0),VLOOKUP(E579,'punti di fornitura'!B:K,10,0)),"NON TROVATO")</f>
        <v>CONDOMINIO DIREZIONALE N3</v>
      </c>
    </row>
    <row r="580" spans="1:12" x14ac:dyDescent="0.25">
      <c r="A580" s="8">
        <v>590</v>
      </c>
      <c r="B580" s="1" t="s">
        <v>6157</v>
      </c>
      <c r="C580" s="9" t="s">
        <v>7308</v>
      </c>
      <c r="D580" s="1">
        <v>94096310365</v>
      </c>
      <c r="E580" s="1" t="s">
        <v>6157</v>
      </c>
      <c r="F580" s="1" t="s">
        <v>7255</v>
      </c>
      <c r="G580" s="1" t="s">
        <v>7252</v>
      </c>
      <c r="H580" s="11" t="s">
        <v>4014</v>
      </c>
      <c r="I580" s="8">
        <f>_xlfn.IFNA(_xlfn.IFNA(VLOOKUP(E580,'punti di fornitura'!E:P,12,0),VLOOKUP(E580,'punti di fornitura'!B:P,15,0)),"NON TROVATO")</f>
        <v>94096310365</v>
      </c>
      <c r="J580" s="9" t="str">
        <f>_xlfn.IFNA(_xlfn.IFNA(VLOOKUP(E580,'punti di fornitura'!E:K,4,0),VLOOKUP(E580,'punti di fornitura'!B:K,7,0)),"NON TROVATO")</f>
        <v>EE</v>
      </c>
      <c r="K580" s="9" t="str">
        <f>_xlfn.IFNA(_xlfn.IFNA(VLOOKUP(E580,'punti di fornitura'!E:K,1,0),VLOOKUP(E580,'punti di fornitura'!B:K,1,0)),"NON TROVATO")</f>
        <v>IT011E10021291</v>
      </c>
      <c r="L580" s="10" t="str">
        <f>_xlfn.IFNA(_xlfn.IFNA(VLOOKUP(E580,'punti di fornitura'!E:K,7,0),VLOOKUP(E580,'punti di fornitura'!B:K,10,0)),"NON TROVATO")</f>
        <v>CONDOMINIO CANALGRANDE 64</v>
      </c>
    </row>
    <row r="581" spans="1:12" x14ac:dyDescent="0.25">
      <c r="A581" s="8">
        <v>590</v>
      </c>
      <c r="B581" s="1" t="s">
        <v>6154</v>
      </c>
      <c r="C581" s="9" t="s">
        <v>7308</v>
      </c>
      <c r="D581" s="1">
        <v>94096310365</v>
      </c>
      <c r="E581" s="1" t="s">
        <v>6154</v>
      </c>
      <c r="F581" s="1" t="s">
        <v>7255</v>
      </c>
      <c r="G581" s="1" t="s">
        <v>7252</v>
      </c>
      <c r="H581" s="11" t="s">
        <v>4014</v>
      </c>
      <c r="I581" s="8">
        <f>_xlfn.IFNA(_xlfn.IFNA(VLOOKUP(E581,'punti di fornitura'!E:P,12,0),VLOOKUP(E581,'punti di fornitura'!B:P,15,0)),"NON TROVATO")</f>
        <v>94096310365</v>
      </c>
      <c r="J581" s="9" t="str">
        <f>_xlfn.IFNA(_xlfn.IFNA(VLOOKUP(E581,'punti di fornitura'!E:K,4,0),VLOOKUP(E581,'punti di fornitura'!B:K,7,0)),"NON TROVATO")</f>
        <v>EE</v>
      </c>
      <c r="K581" s="9" t="str">
        <f>_xlfn.IFNA(_xlfn.IFNA(VLOOKUP(E581,'punti di fornitura'!E:K,1,0),VLOOKUP(E581,'punti di fornitura'!B:K,1,0)),"NON TROVATO")</f>
        <v>IT011E10021290</v>
      </c>
      <c r="L581" s="10" t="str">
        <f>_xlfn.IFNA(_xlfn.IFNA(VLOOKUP(E581,'punti di fornitura'!E:K,7,0),VLOOKUP(E581,'punti di fornitura'!B:K,10,0)),"NON TROVATO")</f>
        <v>CONDOMINIO CANALGRANDE 64</v>
      </c>
    </row>
    <row r="582" spans="1:12" x14ac:dyDescent="0.25">
      <c r="A582" s="8">
        <v>590</v>
      </c>
      <c r="B582" s="1">
        <v>3004314007</v>
      </c>
      <c r="C582" s="9" t="s">
        <v>7308</v>
      </c>
      <c r="D582" s="1">
        <v>94096310365</v>
      </c>
      <c r="E582" s="1">
        <v>3004314007</v>
      </c>
      <c r="F582" s="1" t="s">
        <v>7251</v>
      </c>
      <c r="G582" s="1" t="s">
        <v>7252</v>
      </c>
      <c r="H582" s="11" t="s">
        <v>1022</v>
      </c>
      <c r="I582" s="8">
        <f>_xlfn.IFNA(_xlfn.IFNA(VLOOKUP(E582,'punti di fornitura'!E:P,12,0),VLOOKUP(E582,'punti di fornitura'!B:P,15,0)),"NON TROVATO")</f>
        <v>94096310365</v>
      </c>
      <c r="J582" s="9" t="str">
        <f>_xlfn.IFNA(_xlfn.IFNA(VLOOKUP(E582,'punti di fornitura'!E:K,4,0),VLOOKUP(E582,'punti di fornitura'!B:K,7,0)),"NON TROVATO")</f>
        <v>ACQUA</v>
      </c>
      <c r="K582" s="9">
        <f>_xlfn.IFNA(_xlfn.IFNA(VLOOKUP(E582,'punti di fornitura'!E:K,1,0),VLOOKUP(E582,'punti di fornitura'!B:K,1,0)),"NON TROVATO")</f>
        <v>3004314007</v>
      </c>
      <c r="L582" s="10" t="str">
        <f>_xlfn.IFNA(_xlfn.IFNA(VLOOKUP(E582,'punti di fornitura'!E:K,7,0),VLOOKUP(E582,'punti di fornitura'!B:K,10,0)),"NON TROVATO")</f>
        <v>CONDOMINIO CANALGRANDE 64</v>
      </c>
    </row>
    <row r="583" spans="1:12" x14ac:dyDescent="0.25">
      <c r="A583" s="8">
        <v>593</v>
      </c>
      <c r="B583" s="14" t="s">
        <v>7374</v>
      </c>
      <c r="C583" s="9" t="s">
        <v>7373</v>
      </c>
      <c r="D583" s="1">
        <v>94069930363</v>
      </c>
      <c r="E583" s="14" t="s">
        <v>7374</v>
      </c>
      <c r="F583" s="1" t="s">
        <v>7255</v>
      </c>
      <c r="G583" s="1" t="s">
        <v>7252</v>
      </c>
      <c r="H583" s="11" t="s">
        <v>4014</v>
      </c>
      <c r="I583" s="8" t="str">
        <f>_xlfn.IFNA(_xlfn.IFNA(VLOOKUP(E583,'punti di fornitura'!E:P,12,0),VLOOKUP(E583,'punti di fornitura'!B:P,15,0)),"NON TROVATO")</f>
        <v>NON TROVATO</v>
      </c>
      <c r="J583" s="9" t="str">
        <f>_xlfn.IFNA(_xlfn.IFNA(VLOOKUP(E583,'punti di fornitura'!E:K,4,0),VLOOKUP(E583,'punti di fornitura'!B:K,7,0)),"NON TROVATO")</f>
        <v>NON TROVATO</v>
      </c>
      <c r="K583" s="9" t="str">
        <f>_xlfn.IFNA(_xlfn.IFNA(VLOOKUP(E583,'punti di fornitura'!E:K,1,0),VLOOKUP(E583,'punti di fornitura'!B:K,1,0)),"NON TROVATO")</f>
        <v>NON TROVATO</v>
      </c>
      <c r="L583" s="10" t="str">
        <f>_xlfn.IFNA(_xlfn.IFNA(VLOOKUP(E583,'punti di fornitura'!E:K,7,0),VLOOKUP(E583,'punti di fornitura'!B:K,10,0)),"NON TROVATO")</f>
        <v>NON TROVATO</v>
      </c>
    </row>
    <row r="584" spans="1:12" x14ac:dyDescent="0.25">
      <c r="A584" s="8">
        <v>593</v>
      </c>
      <c r="B584" s="1">
        <v>3004046557</v>
      </c>
      <c r="C584" s="9" t="s">
        <v>7373</v>
      </c>
      <c r="D584" s="1">
        <v>94069930363</v>
      </c>
      <c r="E584" s="1">
        <v>3004046557</v>
      </c>
      <c r="F584" s="1" t="s">
        <v>7251</v>
      </c>
      <c r="G584" s="1" t="s">
        <v>7252</v>
      </c>
      <c r="H584" s="11" t="s">
        <v>1022</v>
      </c>
      <c r="I584" s="8">
        <f>_xlfn.IFNA(_xlfn.IFNA(VLOOKUP(E584,'punti di fornitura'!E:P,12,0),VLOOKUP(E584,'punti di fornitura'!B:P,15,0)),"NON TROVATO")</f>
        <v>94069930363</v>
      </c>
      <c r="J584" s="9" t="str">
        <f>_xlfn.IFNA(_xlfn.IFNA(VLOOKUP(E584,'punti di fornitura'!E:K,4,0),VLOOKUP(E584,'punti di fornitura'!B:K,7,0)),"NON TROVATO")</f>
        <v>ACQUA</v>
      </c>
      <c r="K584" s="9">
        <f>_xlfn.IFNA(_xlfn.IFNA(VLOOKUP(E584,'punti di fornitura'!E:K,1,0),VLOOKUP(E584,'punti di fornitura'!B:K,1,0)),"NON TROVATO")</f>
        <v>3004046557</v>
      </c>
      <c r="L584" s="10" t="str">
        <f>_xlfn.IFNA(_xlfn.IFNA(VLOOKUP(E584,'punti di fornitura'!E:K,7,0),VLOOKUP(E584,'punti di fornitura'!B:K,10,0)),"NON TROVATO")</f>
        <v>CONDOMINIO LAURA</v>
      </c>
    </row>
    <row r="585" spans="1:12" x14ac:dyDescent="0.25">
      <c r="A585" s="8">
        <v>596</v>
      </c>
      <c r="B585" s="1">
        <v>3004302857</v>
      </c>
      <c r="C585" s="9" t="s">
        <v>7642</v>
      </c>
      <c r="D585" s="1">
        <v>94105000361</v>
      </c>
      <c r="E585" s="1">
        <v>3004302857</v>
      </c>
      <c r="F585" s="1" t="s">
        <v>7251</v>
      </c>
      <c r="G585" s="1" t="s">
        <v>7252</v>
      </c>
      <c r="H585" s="11" t="s">
        <v>1022</v>
      </c>
      <c r="I585" s="8">
        <f>_xlfn.IFNA(_xlfn.IFNA(VLOOKUP(E585,'punti di fornitura'!E:P,12,0),VLOOKUP(E585,'punti di fornitura'!B:P,15,0)),"NON TROVATO")</f>
        <v>94105000361</v>
      </c>
      <c r="J585" s="9" t="str">
        <f>_xlfn.IFNA(_xlfn.IFNA(VLOOKUP(E585,'punti di fornitura'!E:K,4,0),VLOOKUP(E585,'punti di fornitura'!B:K,7,0)),"NON TROVATO")</f>
        <v>ACQUA</v>
      </c>
      <c r="K585" s="9">
        <f>_xlfn.IFNA(_xlfn.IFNA(VLOOKUP(E585,'punti di fornitura'!E:K,1,0),VLOOKUP(E585,'punti di fornitura'!B:K,1,0)),"NON TROVATO")</f>
        <v>3004302857</v>
      </c>
      <c r="L585" s="10" t="str">
        <f>_xlfn.IFNA(_xlfn.IFNA(VLOOKUP(E585,'punti di fornitura'!E:K,7,0),VLOOKUP(E585,'punti di fornitura'!B:K,10,0)),"NON TROVATO")</f>
        <v>CONDOMINIO LA FONTE</v>
      </c>
    </row>
    <row r="586" spans="1:12" x14ac:dyDescent="0.25">
      <c r="A586" s="8">
        <v>599</v>
      </c>
      <c r="B586" s="1" t="s">
        <v>5988</v>
      </c>
      <c r="C586" s="9" t="s">
        <v>7310</v>
      </c>
      <c r="D586" s="1">
        <v>94068300360</v>
      </c>
      <c r="E586" s="1" t="s">
        <v>5988</v>
      </c>
      <c r="F586" s="1" t="s">
        <v>7255</v>
      </c>
      <c r="G586" s="1" t="s">
        <v>7252</v>
      </c>
      <c r="H586" s="11" t="s">
        <v>4014</v>
      </c>
      <c r="I586" s="8">
        <f>_xlfn.IFNA(_xlfn.IFNA(VLOOKUP(E586,'punti di fornitura'!E:P,12,0),VLOOKUP(E586,'punti di fornitura'!B:P,15,0)),"NON TROVATO")</f>
        <v>94068300360</v>
      </c>
      <c r="J586" s="9" t="str">
        <f>_xlfn.IFNA(_xlfn.IFNA(VLOOKUP(E586,'punti di fornitura'!E:K,4,0),VLOOKUP(E586,'punti di fornitura'!B:K,7,0)),"NON TROVATO")</f>
        <v>EE</v>
      </c>
      <c r="K586" s="9" t="str">
        <f>_xlfn.IFNA(_xlfn.IFNA(VLOOKUP(E586,'punti di fornitura'!E:K,1,0),VLOOKUP(E586,'punti di fornitura'!B:K,1,0)),"NON TROVATO")</f>
        <v>IT011E10046588</v>
      </c>
      <c r="L586" s="10" t="str">
        <f>_xlfn.IFNA(_xlfn.IFNA(VLOOKUP(E586,'punti di fornitura'!E:K,7,0),VLOOKUP(E586,'punti di fornitura'!B:K,10,0)),"NON TROVATO")</f>
        <v>CONDOMINIO CAPOLINEA</v>
      </c>
    </row>
    <row r="587" spans="1:12" x14ac:dyDescent="0.25">
      <c r="A587" s="8">
        <v>599</v>
      </c>
      <c r="B587" s="1">
        <v>3004390348</v>
      </c>
      <c r="C587" s="9" t="s">
        <v>7310</v>
      </c>
      <c r="D587" s="1">
        <v>94068300360</v>
      </c>
      <c r="E587" s="1">
        <v>3004390348</v>
      </c>
      <c r="F587" s="1" t="s">
        <v>7251</v>
      </c>
      <c r="G587" s="1" t="s">
        <v>7252</v>
      </c>
      <c r="H587" s="11" t="s">
        <v>1022</v>
      </c>
      <c r="I587" s="8">
        <f>_xlfn.IFNA(_xlfn.IFNA(VLOOKUP(E587,'punti di fornitura'!E:P,12,0),VLOOKUP(E587,'punti di fornitura'!B:P,15,0)),"NON TROVATO")</f>
        <v>94068300360</v>
      </c>
      <c r="J587" s="9" t="str">
        <f>_xlfn.IFNA(_xlfn.IFNA(VLOOKUP(E587,'punti di fornitura'!E:K,4,0),VLOOKUP(E587,'punti di fornitura'!B:K,7,0)),"NON TROVATO")</f>
        <v>ACQUA</v>
      </c>
      <c r="K587" s="9">
        <f>_xlfn.IFNA(_xlfn.IFNA(VLOOKUP(E587,'punti di fornitura'!E:K,1,0),VLOOKUP(E587,'punti di fornitura'!B:K,1,0)),"NON TROVATO")</f>
        <v>3004390348</v>
      </c>
      <c r="L587" s="10" t="str">
        <f>_xlfn.IFNA(_xlfn.IFNA(VLOOKUP(E587,'punti di fornitura'!E:K,7,0),VLOOKUP(E587,'punti di fornitura'!B:K,10,0)),"NON TROVATO")</f>
        <v>CONDOMINIO CAPOLINEA</v>
      </c>
    </row>
    <row r="588" spans="1:12" x14ac:dyDescent="0.25">
      <c r="A588" s="8">
        <v>600</v>
      </c>
      <c r="B588" s="1" t="s">
        <v>5866</v>
      </c>
      <c r="C588" s="9" t="s">
        <v>7393</v>
      </c>
      <c r="D588" s="1">
        <v>94053370360</v>
      </c>
      <c r="E588" s="1" t="s">
        <v>5866</v>
      </c>
      <c r="F588" s="1" t="s">
        <v>7255</v>
      </c>
      <c r="G588" s="1" t="s">
        <v>7252</v>
      </c>
      <c r="H588" s="11" t="s">
        <v>4014</v>
      </c>
      <c r="I588" s="8">
        <f>_xlfn.IFNA(_xlfn.IFNA(VLOOKUP(E588,'punti di fornitura'!E:P,12,0),VLOOKUP(E588,'punti di fornitura'!B:P,15,0)),"NON TROVATO")</f>
        <v>94053370360</v>
      </c>
      <c r="J588" s="9" t="str">
        <f>_xlfn.IFNA(_xlfn.IFNA(VLOOKUP(E588,'punti di fornitura'!E:K,4,0),VLOOKUP(E588,'punti di fornitura'!B:K,7,0)),"NON TROVATO")</f>
        <v>EE</v>
      </c>
      <c r="K588" s="9" t="str">
        <f>_xlfn.IFNA(_xlfn.IFNA(VLOOKUP(E588,'punti di fornitura'!E:K,1,0),VLOOKUP(E588,'punti di fornitura'!B:K,1,0)),"NON TROVATO")</f>
        <v>IT011E10063693</v>
      </c>
      <c r="L588" s="10" t="str">
        <f>_xlfn.IFNA(_xlfn.IFNA(VLOOKUP(E588,'punti di fornitura'!E:K,7,0),VLOOKUP(E588,'punti di fornitura'!B:K,10,0)),"NON TROVATO")</f>
        <v>CONDOMINIO MONTEGRAPPA 66</v>
      </c>
    </row>
    <row r="589" spans="1:12" x14ac:dyDescent="0.25">
      <c r="A589" s="8">
        <v>600</v>
      </c>
      <c r="B589" s="1">
        <v>3008628207</v>
      </c>
      <c r="C589" s="9" t="s">
        <v>7393</v>
      </c>
      <c r="D589" s="1">
        <v>94053370360</v>
      </c>
      <c r="E589" s="1">
        <v>3008628207</v>
      </c>
      <c r="F589" s="1" t="s">
        <v>7251</v>
      </c>
      <c r="G589" s="1" t="s">
        <v>7252</v>
      </c>
      <c r="H589" s="11" t="s">
        <v>1022</v>
      </c>
      <c r="I589" s="8">
        <f>_xlfn.IFNA(_xlfn.IFNA(VLOOKUP(E589,'punti di fornitura'!E:P,12,0),VLOOKUP(E589,'punti di fornitura'!B:P,15,0)),"NON TROVATO")</f>
        <v>94053370360</v>
      </c>
      <c r="J589" s="9" t="str">
        <f>_xlfn.IFNA(_xlfn.IFNA(VLOOKUP(E589,'punti di fornitura'!E:K,4,0),VLOOKUP(E589,'punti di fornitura'!B:K,7,0)),"NON TROVATO")</f>
        <v>ACQUA</v>
      </c>
      <c r="K589" s="9">
        <f>_xlfn.IFNA(_xlfn.IFNA(VLOOKUP(E589,'punti di fornitura'!E:K,1,0),VLOOKUP(E589,'punti di fornitura'!B:K,1,0)),"NON TROVATO")</f>
        <v>3008628207</v>
      </c>
      <c r="L589" s="10" t="str">
        <f>_xlfn.IFNA(_xlfn.IFNA(VLOOKUP(E589,'punti di fornitura'!E:K,7,0),VLOOKUP(E589,'punti di fornitura'!B:K,10,0)),"NON TROVATO")</f>
        <v>CONDOMINIO MONTEGRAPPA 66</v>
      </c>
    </row>
    <row r="590" spans="1:12" x14ac:dyDescent="0.25">
      <c r="A590" s="8">
        <v>601</v>
      </c>
      <c r="B590" s="1" t="s">
        <v>4418</v>
      </c>
      <c r="C590" s="9" t="s">
        <v>7432</v>
      </c>
      <c r="D590" s="1">
        <v>94018880362</v>
      </c>
      <c r="E590" s="1" t="s">
        <v>4418</v>
      </c>
      <c r="F590" s="1" t="s">
        <v>7255</v>
      </c>
      <c r="G590" s="1" t="s">
        <v>7252</v>
      </c>
      <c r="H590" s="11" t="s">
        <v>4014</v>
      </c>
      <c r="I590" s="8">
        <f>_xlfn.IFNA(_xlfn.IFNA(VLOOKUP(E590,'punti di fornitura'!E:P,12,0),VLOOKUP(E590,'punti di fornitura'!B:P,15,0)),"NON TROVATO")</f>
        <v>94018880362</v>
      </c>
      <c r="J590" s="9" t="str">
        <f>_xlfn.IFNA(_xlfn.IFNA(VLOOKUP(E590,'punti di fornitura'!E:K,4,0),VLOOKUP(E590,'punti di fornitura'!B:K,7,0)),"NON TROVATO")</f>
        <v>EE</v>
      </c>
      <c r="K590" s="9" t="str">
        <f>_xlfn.IFNA(_xlfn.IFNA(VLOOKUP(E590,'punti di fornitura'!E:K,1,0),VLOOKUP(E590,'punti di fornitura'!B:K,1,0)),"NON TROVATO")</f>
        <v>IT011E10082751</v>
      </c>
      <c r="L590" s="10" t="str">
        <f>_xlfn.IFNA(_xlfn.IFNA(VLOOKUP(E590,'punti di fornitura'!E:K,7,0),VLOOKUP(E590,'punti di fornitura'!B:K,10,0)),"NON TROVATO")</f>
        <v>CONDOMINIO RESPIGHI 60</v>
      </c>
    </row>
    <row r="591" spans="1:12" x14ac:dyDescent="0.25">
      <c r="A591" s="8">
        <v>601</v>
      </c>
      <c r="B591" s="1">
        <v>3003872959</v>
      </c>
      <c r="C591" s="9" t="s">
        <v>7432</v>
      </c>
      <c r="D591" s="1">
        <v>94018880362</v>
      </c>
      <c r="E591" s="1">
        <v>3003872959</v>
      </c>
      <c r="F591" s="1" t="s">
        <v>7251</v>
      </c>
      <c r="G591" s="1" t="s">
        <v>7252</v>
      </c>
      <c r="H591" s="11" t="s">
        <v>1022</v>
      </c>
      <c r="I591" s="8">
        <f>_xlfn.IFNA(_xlfn.IFNA(VLOOKUP(E591,'punti di fornitura'!E:P,12,0),VLOOKUP(E591,'punti di fornitura'!B:P,15,0)),"NON TROVATO")</f>
        <v>94018880362</v>
      </c>
      <c r="J591" s="9" t="str">
        <f>_xlfn.IFNA(_xlfn.IFNA(VLOOKUP(E591,'punti di fornitura'!E:K,4,0),VLOOKUP(E591,'punti di fornitura'!B:K,7,0)),"NON TROVATO")</f>
        <v>ACQUA</v>
      </c>
      <c r="K591" s="9">
        <f>_xlfn.IFNA(_xlfn.IFNA(VLOOKUP(E591,'punti di fornitura'!E:K,1,0),VLOOKUP(E591,'punti di fornitura'!B:K,1,0)),"NON TROVATO")</f>
        <v>3003872959</v>
      </c>
      <c r="L591" s="10" t="str">
        <f>_xlfn.IFNA(_xlfn.IFNA(VLOOKUP(E591,'punti di fornitura'!E:K,7,0),VLOOKUP(E591,'punti di fornitura'!B:K,10,0)),"NON TROVATO")</f>
        <v>CONDOMINIO RESPIGHI 60</v>
      </c>
    </row>
    <row r="592" spans="1:12" x14ac:dyDescent="0.25">
      <c r="A592" s="8">
        <v>603</v>
      </c>
      <c r="B592" s="1" t="s">
        <v>5616</v>
      </c>
      <c r="C592" s="9" t="s">
        <v>7383</v>
      </c>
      <c r="D592" s="1">
        <v>94051230368</v>
      </c>
      <c r="E592" s="1" t="s">
        <v>5616</v>
      </c>
      <c r="F592" s="1" t="s">
        <v>7255</v>
      </c>
      <c r="G592" s="1" t="s">
        <v>7252</v>
      </c>
      <c r="H592" s="11" t="s">
        <v>4014</v>
      </c>
      <c r="I592" s="8">
        <f>_xlfn.IFNA(_xlfn.IFNA(VLOOKUP(E592,'punti di fornitura'!E:P,12,0),VLOOKUP(E592,'punti di fornitura'!B:P,15,0)),"NON TROVATO")</f>
        <v>94051230368</v>
      </c>
      <c r="J592" s="9" t="str">
        <f>_xlfn.IFNA(_xlfn.IFNA(VLOOKUP(E592,'punti di fornitura'!E:K,4,0),VLOOKUP(E592,'punti di fornitura'!B:K,7,0)),"NON TROVATO")</f>
        <v>EE</v>
      </c>
      <c r="K592" s="9" t="str">
        <f>_xlfn.IFNA(_xlfn.IFNA(VLOOKUP(E592,'punti di fornitura'!E:K,1,0),VLOOKUP(E592,'punti di fornitura'!B:K,1,0)),"NON TROVATO")</f>
        <v>IT011E10058041</v>
      </c>
      <c r="L592" s="10" t="str">
        <f>_xlfn.IFNA(_xlfn.IFNA(VLOOKUP(E592,'punti di fornitura'!E:K,7,0),VLOOKUP(E592,'punti di fornitura'!B:K,10,0)),"NON TROVATO")</f>
        <v>CONDOMINIO CARLO MAROZZO 26</v>
      </c>
    </row>
    <row r="593" spans="1:12" x14ac:dyDescent="0.25">
      <c r="A593" s="8">
        <v>603</v>
      </c>
      <c r="B593" s="1" t="s">
        <v>5251</v>
      </c>
      <c r="C593" s="9" t="s">
        <v>7383</v>
      </c>
      <c r="D593" s="1">
        <v>94051230368</v>
      </c>
      <c r="E593" s="1" t="s">
        <v>5251</v>
      </c>
      <c r="F593" s="1" t="s">
        <v>7255</v>
      </c>
      <c r="G593" s="1" t="s">
        <v>7252</v>
      </c>
      <c r="H593" s="11" t="s">
        <v>4014</v>
      </c>
      <c r="I593" s="8">
        <f>_xlfn.IFNA(_xlfn.IFNA(VLOOKUP(E593,'punti di fornitura'!E:P,12,0),VLOOKUP(E593,'punti di fornitura'!B:P,15,0)),"NON TROVATO")</f>
        <v>94051230368</v>
      </c>
      <c r="J593" s="9" t="str">
        <f>_xlfn.IFNA(_xlfn.IFNA(VLOOKUP(E593,'punti di fornitura'!E:K,4,0),VLOOKUP(E593,'punti di fornitura'!B:K,7,0)),"NON TROVATO")</f>
        <v>EE</v>
      </c>
      <c r="K593" s="9" t="str">
        <f>_xlfn.IFNA(_xlfn.IFNA(VLOOKUP(E593,'punti di fornitura'!E:K,1,0),VLOOKUP(E593,'punti di fornitura'!B:K,1,0)),"NON TROVATO")</f>
        <v>IT011E10058051</v>
      </c>
      <c r="L593" s="10" t="str">
        <f>_xlfn.IFNA(_xlfn.IFNA(VLOOKUP(E593,'punti di fornitura'!E:K,7,0),VLOOKUP(E593,'punti di fornitura'!B:K,10,0)),"NON TROVATO")</f>
        <v>CONDOMINIO CARLO MAROZZO 36</v>
      </c>
    </row>
    <row r="594" spans="1:12" x14ac:dyDescent="0.25">
      <c r="A594" s="8">
        <v>603</v>
      </c>
      <c r="B594" s="1">
        <v>3003932269</v>
      </c>
      <c r="C594" s="9" t="s">
        <v>7383</v>
      </c>
      <c r="D594" s="1">
        <v>94051230368</v>
      </c>
      <c r="E594" s="1">
        <v>3003932269</v>
      </c>
      <c r="F594" s="1" t="s">
        <v>7251</v>
      </c>
      <c r="G594" s="1" t="s">
        <v>7252</v>
      </c>
      <c r="H594" s="11" t="s">
        <v>1022</v>
      </c>
      <c r="I594" s="8">
        <f>_xlfn.IFNA(_xlfn.IFNA(VLOOKUP(E594,'punti di fornitura'!E:P,12,0),VLOOKUP(E594,'punti di fornitura'!B:P,15,0)),"NON TROVATO")</f>
        <v>94051230368</v>
      </c>
      <c r="J594" s="9" t="str">
        <f>_xlfn.IFNA(_xlfn.IFNA(VLOOKUP(E594,'punti di fornitura'!E:K,4,0),VLOOKUP(E594,'punti di fornitura'!B:K,7,0)),"NON TROVATO")</f>
        <v>ACQUA</v>
      </c>
      <c r="K594" s="9">
        <f>_xlfn.IFNA(_xlfn.IFNA(VLOOKUP(E594,'punti di fornitura'!E:K,1,0),VLOOKUP(E594,'punti di fornitura'!B:K,1,0)),"NON TROVATO")</f>
        <v>3003932269</v>
      </c>
      <c r="L594" s="10" t="str">
        <f>_xlfn.IFNA(_xlfn.IFNA(VLOOKUP(E594,'punti di fornitura'!E:K,7,0),VLOOKUP(E594,'punti di fornitura'!B:K,10,0)),"NON TROVATO")</f>
        <v>CONDOMINIO CARLO MAROZZO 36</v>
      </c>
    </row>
    <row r="595" spans="1:12" x14ac:dyDescent="0.25">
      <c r="A595" s="8">
        <v>603</v>
      </c>
      <c r="B595" s="1">
        <v>3003932267</v>
      </c>
      <c r="C595" s="9" t="s">
        <v>7383</v>
      </c>
      <c r="D595" s="1">
        <v>94051230368</v>
      </c>
      <c r="E595" s="1">
        <v>3003932267</v>
      </c>
      <c r="F595" s="1" t="s">
        <v>7251</v>
      </c>
      <c r="G595" s="1" t="s">
        <v>7252</v>
      </c>
      <c r="H595" s="11" t="s">
        <v>1022</v>
      </c>
      <c r="I595" s="8">
        <f>_xlfn.IFNA(_xlfn.IFNA(VLOOKUP(E595,'punti di fornitura'!E:P,12,0),VLOOKUP(E595,'punti di fornitura'!B:P,15,0)),"NON TROVATO")</f>
        <v>94051230368</v>
      </c>
      <c r="J595" s="9" t="str">
        <f>_xlfn.IFNA(_xlfn.IFNA(VLOOKUP(E595,'punti di fornitura'!E:K,4,0),VLOOKUP(E595,'punti di fornitura'!B:K,7,0)),"NON TROVATO")</f>
        <v>ACQUA</v>
      </c>
      <c r="K595" s="9">
        <f>_xlfn.IFNA(_xlfn.IFNA(VLOOKUP(E595,'punti di fornitura'!E:K,1,0),VLOOKUP(E595,'punti di fornitura'!B:K,1,0)),"NON TROVATO")</f>
        <v>3003932267</v>
      </c>
      <c r="L595" s="10" t="str">
        <f>_xlfn.IFNA(_xlfn.IFNA(VLOOKUP(E595,'punti di fornitura'!E:K,7,0),VLOOKUP(E595,'punti di fornitura'!B:K,10,0)),"NON TROVATO")</f>
        <v>CONDOMINIO CARLO MAROZZO 26</v>
      </c>
    </row>
    <row r="596" spans="1:12" x14ac:dyDescent="0.25">
      <c r="A596" s="8">
        <v>606</v>
      </c>
      <c r="B596" s="1">
        <v>3011984830</v>
      </c>
      <c r="C596" s="9" t="s">
        <v>7362</v>
      </c>
      <c r="D596" s="1">
        <v>94010080367</v>
      </c>
      <c r="E596" s="1">
        <v>3011984830</v>
      </c>
      <c r="F596" s="1" t="s">
        <v>7272</v>
      </c>
      <c r="G596" s="1" t="s">
        <v>7252</v>
      </c>
      <c r="H596" s="11" t="s">
        <v>18</v>
      </c>
      <c r="I596" s="8" t="str">
        <f>_xlfn.IFNA(_xlfn.IFNA(VLOOKUP(E596,'punti di fornitura'!E:P,12,0),VLOOKUP(E596,'punti di fornitura'!B:P,15,0)),"NON TROVATO")</f>
        <v>NON TROVATO</v>
      </c>
      <c r="J596" s="9" t="str">
        <f>_xlfn.IFNA(_xlfn.IFNA(VLOOKUP(E596,'punti di fornitura'!E:K,4,0),VLOOKUP(E596,'punti di fornitura'!B:K,7,0)),"NON TROVATO")</f>
        <v>NON TROVATO</v>
      </c>
      <c r="K596" s="9" t="str">
        <f>_xlfn.IFNA(_xlfn.IFNA(VLOOKUP(E596,'punti di fornitura'!E:K,1,0),VLOOKUP(E596,'punti di fornitura'!B:K,1,0)),"NON TROVATO")</f>
        <v>NON TROVATO</v>
      </c>
      <c r="L596" s="10" t="str">
        <f>_xlfn.IFNA(_xlfn.IFNA(VLOOKUP(E596,'punti di fornitura'!E:K,7,0),VLOOKUP(E596,'punti di fornitura'!B:K,10,0)),"NON TROVATO")</f>
        <v>NON TROVATO</v>
      </c>
    </row>
    <row r="597" spans="1:12" x14ac:dyDescent="0.25">
      <c r="A597" s="8">
        <v>606</v>
      </c>
      <c r="B597" s="1">
        <v>3013372782</v>
      </c>
      <c r="C597" s="9" t="s">
        <v>7362</v>
      </c>
      <c r="D597" s="1">
        <v>94010080367</v>
      </c>
      <c r="E597" s="1">
        <v>3013372782</v>
      </c>
      <c r="F597" s="1" t="s">
        <v>7255</v>
      </c>
      <c r="G597" s="1" t="s">
        <v>7252</v>
      </c>
      <c r="H597" s="11" t="s">
        <v>4014</v>
      </c>
      <c r="I597" s="8">
        <f>_xlfn.IFNA(_xlfn.IFNA(VLOOKUP(E597,'punti di fornitura'!E:P,12,0),VLOOKUP(E597,'punti di fornitura'!B:P,15,0)),"NON TROVATO")</f>
        <v>94010080367</v>
      </c>
      <c r="J597" s="9" t="str">
        <f>_xlfn.IFNA(_xlfn.IFNA(VLOOKUP(E597,'punti di fornitura'!E:K,4,0),VLOOKUP(E597,'punti di fornitura'!B:K,7,0)),"NON TROVATO")</f>
        <v>EE</v>
      </c>
      <c r="K597" s="9">
        <f>_xlfn.IFNA(_xlfn.IFNA(VLOOKUP(E597,'punti di fornitura'!E:K,1,0),VLOOKUP(E597,'punti di fornitura'!B:K,1,0)),"NON TROVATO")</f>
        <v>3013372782</v>
      </c>
      <c r="L597" s="10" t="str">
        <f>_xlfn.IFNA(_xlfn.IFNA(VLOOKUP(E597,'punti di fornitura'!E:K,7,0),VLOOKUP(E597,'punti di fornitura'!B:K,10,0)),"NON TROVATO")</f>
        <v>COND GRAZIA</v>
      </c>
    </row>
    <row r="598" spans="1:12" x14ac:dyDescent="0.25">
      <c r="A598" s="8">
        <v>606</v>
      </c>
      <c r="B598" s="1">
        <v>3004221619</v>
      </c>
      <c r="C598" s="9" t="s">
        <v>7362</v>
      </c>
      <c r="D598" s="1">
        <v>94010080367</v>
      </c>
      <c r="E598" s="1">
        <v>3004221619</v>
      </c>
      <c r="F598" s="1" t="s">
        <v>7251</v>
      </c>
      <c r="G598" s="1" t="s">
        <v>7252</v>
      </c>
      <c r="H598" s="11" t="s">
        <v>1022</v>
      </c>
      <c r="I598" s="8">
        <f>_xlfn.IFNA(_xlfn.IFNA(VLOOKUP(E598,'punti di fornitura'!E:P,12,0),VLOOKUP(E598,'punti di fornitura'!B:P,15,0)),"NON TROVATO")</f>
        <v>94010080367</v>
      </c>
      <c r="J598" s="9" t="str">
        <f>_xlfn.IFNA(_xlfn.IFNA(VLOOKUP(E598,'punti di fornitura'!E:K,4,0),VLOOKUP(E598,'punti di fornitura'!B:K,7,0)),"NON TROVATO")</f>
        <v>ACQUA</v>
      </c>
      <c r="K598" s="9">
        <f>_xlfn.IFNA(_xlfn.IFNA(VLOOKUP(E598,'punti di fornitura'!E:K,1,0),VLOOKUP(E598,'punti di fornitura'!B:K,1,0)),"NON TROVATO")</f>
        <v>3004221619</v>
      </c>
      <c r="L598" s="10" t="str">
        <f>_xlfn.IFNA(_xlfn.IFNA(VLOOKUP(E598,'punti di fornitura'!E:K,7,0),VLOOKUP(E598,'punti di fornitura'!B:K,10,0)),"NON TROVATO")</f>
        <v>COND GRAZIA</v>
      </c>
    </row>
    <row r="599" spans="1:12" x14ac:dyDescent="0.25">
      <c r="A599" s="8">
        <v>608</v>
      </c>
      <c r="B599" s="1">
        <v>3081000963821</v>
      </c>
      <c r="C599" s="9" t="s">
        <v>7420</v>
      </c>
      <c r="D599" s="1">
        <v>94126450363</v>
      </c>
      <c r="E599" s="1">
        <v>3081000963821</v>
      </c>
      <c r="F599" s="1" t="s">
        <v>7272</v>
      </c>
      <c r="G599" s="1" t="s">
        <v>7252</v>
      </c>
      <c r="H599" s="11" t="s">
        <v>18</v>
      </c>
      <c r="I599" s="8">
        <f>_xlfn.IFNA(_xlfn.IFNA(VLOOKUP(E599,'punti di fornitura'!E:P,12,0),VLOOKUP(E599,'punti di fornitura'!B:P,15,0)),"NON TROVATO")</f>
        <v>94126450363</v>
      </c>
      <c r="J599" s="9" t="str">
        <f>_xlfn.IFNA(_xlfn.IFNA(VLOOKUP(E599,'punti di fornitura'!E:K,4,0),VLOOKUP(E599,'punti di fornitura'!B:K,7,0)),"NON TROVATO")</f>
        <v>GAS</v>
      </c>
      <c r="K599" s="9">
        <f>_xlfn.IFNA(_xlfn.IFNA(VLOOKUP(E599,'punti di fornitura'!E:K,1,0),VLOOKUP(E599,'punti di fornitura'!B:K,1,0)),"NON TROVATO")</f>
        <v>3081000963821</v>
      </c>
      <c r="L599" s="10" t="str">
        <f>_xlfn.IFNA(_xlfn.IFNA(VLOOKUP(E599,'punti di fornitura'!E:K,7,0),VLOOKUP(E599,'punti di fornitura'!B:K,10,0)),"NON TROVATO")</f>
        <v>CONDOMINIO PIER DELLA VIGNA</v>
      </c>
    </row>
    <row r="600" spans="1:12" x14ac:dyDescent="0.25">
      <c r="A600" s="8">
        <v>608</v>
      </c>
      <c r="B600" s="1" t="s">
        <v>4371</v>
      </c>
      <c r="C600" s="9" t="s">
        <v>7420</v>
      </c>
      <c r="D600" s="1">
        <v>94126450363</v>
      </c>
      <c r="E600" s="1" t="s">
        <v>4371</v>
      </c>
      <c r="F600" s="1" t="s">
        <v>7255</v>
      </c>
      <c r="G600" s="1" t="s">
        <v>7252</v>
      </c>
      <c r="H600" s="11" t="s">
        <v>4014</v>
      </c>
      <c r="I600" s="8">
        <f>_xlfn.IFNA(_xlfn.IFNA(VLOOKUP(E600,'punti di fornitura'!E:P,12,0),VLOOKUP(E600,'punti di fornitura'!B:P,15,0)),"NON TROVATO")</f>
        <v>94126450363</v>
      </c>
      <c r="J600" s="9" t="str">
        <f>_xlfn.IFNA(_xlfn.IFNA(VLOOKUP(E600,'punti di fornitura'!E:K,4,0),VLOOKUP(E600,'punti di fornitura'!B:K,7,0)),"NON TROVATO")</f>
        <v>EE</v>
      </c>
      <c r="K600" s="9" t="str">
        <f>_xlfn.IFNA(_xlfn.IFNA(VLOOKUP(E600,'punti di fornitura'!E:K,1,0),VLOOKUP(E600,'punti di fornitura'!B:K,1,0)),"NON TROVATO")</f>
        <v>IT011E10076535</v>
      </c>
      <c r="L600" s="10" t="str">
        <f>_xlfn.IFNA(_xlfn.IFNA(VLOOKUP(E600,'punti di fornitura'!E:K,7,0),VLOOKUP(E600,'punti di fornitura'!B:K,10,0)),"NON TROVATO")</f>
        <v>CONDOMINIO PIER DELLA VIGNA</v>
      </c>
    </row>
    <row r="601" spans="1:12" x14ac:dyDescent="0.25">
      <c r="A601" s="8">
        <v>608</v>
      </c>
      <c r="B601" s="1" t="s">
        <v>4084</v>
      </c>
      <c r="C601" s="9" t="s">
        <v>7420</v>
      </c>
      <c r="D601" s="1">
        <v>94126450363</v>
      </c>
      <c r="E601" s="1" t="s">
        <v>4084</v>
      </c>
      <c r="F601" s="1" t="s">
        <v>7255</v>
      </c>
      <c r="G601" s="1" t="s">
        <v>7252</v>
      </c>
      <c r="H601" s="11" t="s">
        <v>4014</v>
      </c>
      <c r="I601" s="8">
        <f>_xlfn.IFNA(_xlfn.IFNA(VLOOKUP(E601,'punti di fornitura'!E:P,12,0),VLOOKUP(E601,'punti di fornitura'!B:P,15,0)),"NON TROVATO")</f>
        <v>94126450363</v>
      </c>
      <c r="J601" s="9" t="str">
        <f>_xlfn.IFNA(_xlfn.IFNA(VLOOKUP(E601,'punti di fornitura'!E:K,4,0),VLOOKUP(E601,'punti di fornitura'!B:K,7,0)),"NON TROVATO")</f>
        <v>EE</v>
      </c>
      <c r="K601" s="9" t="str">
        <f>_xlfn.IFNA(_xlfn.IFNA(VLOOKUP(E601,'punti di fornitura'!E:K,1,0),VLOOKUP(E601,'punti di fornitura'!B:K,1,0)),"NON TROVATO")</f>
        <v>IT011E10076534</v>
      </c>
      <c r="L601" s="10" t="str">
        <f>_xlfn.IFNA(_xlfn.IFNA(VLOOKUP(E601,'punti di fornitura'!E:K,7,0),VLOOKUP(E601,'punti di fornitura'!B:K,10,0)),"NON TROVATO")</f>
        <v>CONDOMINIO PIER DELLA VIGNA</v>
      </c>
    </row>
    <row r="602" spans="1:12" x14ac:dyDescent="0.25">
      <c r="A602" s="8">
        <v>608</v>
      </c>
      <c r="B602" s="1">
        <v>3004104909</v>
      </c>
      <c r="C602" s="9" t="s">
        <v>7420</v>
      </c>
      <c r="D602" s="1">
        <v>94126450363</v>
      </c>
      <c r="E602" s="1">
        <v>3004104909</v>
      </c>
      <c r="F602" s="1" t="s">
        <v>7251</v>
      </c>
      <c r="G602" s="1" t="s">
        <v>7252</v>
      </c>
      <c r="H602" s="11" t="s">
        <v>1022</v>
      </c>
      <c r="I602" s="8">
        <f>_xlfn.IFNA(_xlfn.IFNA(VLOOKUP(E602,'punti di fornitura'!E:P,12,0),VLOOKUP(E602,'punti di fornitura'!B:P,15,0)),"NON TROVATO")</f>
        <v>94126450363</v>
      </c>
      <c r="J602" s="9" t="str">
        <f>_xlfn.IFNA(_xlfn.IFNA(VLOOKUP(E602,'punti di fornitura'!E:K,4,0),VLOOKUP(E602,'punti di fornitura'!B:K,7,0)),"NON TROVATO")</f>
        <v>ACQUA</v>
      </c>
      <c r="K602" s="9">
        <f>_xlfn.IFNA(_xlfn.IFNA(VLOOKUP(E602,'punti di fornitura'!E:K,1,0),VLOOKUP(E602,'punti di fornitura'!B:K,1,0)),"NON TROVATO")</f>
        <v>3004104909</v>
      </c>
      <c r="L602" s="10" t="str">
        <f>_xlfn.IFNA(_xlfn.IFNA(VLOOKUP(E602,'punti di fornitura'!E:K,7,0),VLOOKUP(E602,'punti di fornitura'!B:K,10,0)),"NON TROVATO")</f>
        <v>CONDOMINIO PIER DELLA VIGNA</v>
      </c>
    </row>
    <row r="603" spans="1:12" x14ac:dyDescent="0.25">
      <c r="A603" s="8">
        <v>609</v>
      </c>
      <c r="B603" s="1">
        <v>3081000956078</v>
      </c>
      <c r="C603" s="9" t="s">
        <v>7419</v>
      </c>
      <c r="D603" s="1">
        <v>94009250369</v>
      </c>
      <c r="E603" s="1">
        <v>3081000956078</v>
      </c>
      <c r="F603" s="1" t="s">
        <v>7272</v>
      </c>
      <c r="G603" s="1" t="s">
        <v>7252</v>
      </c>
      <c r="H603" s="11" t="s">
        <v>18</v>
      </c>
      <c r="I603" s="8">
        <f>_xlfn.IFNA(_xlfn.IFNA(VLOOKUP(E603,'punti di fornitura'!E:P,12,0),VLOOKUP(E603,'punti di fornitura'!B:P,15,0)),"NON TROVATO")</f>
        <v>94009250369</v>
      </c>
      <c r="J603" s="9" t="str">
        <f>_xlfn.IFNA(_xlfn.IFNA(VLOOKUP(E603,'punti di fornitura'!E:K,4,0),VLOOKUP(E603,'punti di fornitura'!B:K,7,0)),"NON TROVATO")</f>
        <v>GAS</v>
      </c>
      <c r="K603" s="9">
        <f>_xlfn.IFNA(_xlfn.IFNA(VLOOKUP(E603,'punti di fornitura'!E:K,1,0),VLOOKUP(E603,'punti di fornitura'!B:K,1,0)),"NON TROVATO")</f>
        <v>3081000956078</v>
      </c>
      <c r="L603" s="10" t="str">
        <f>_xlfn.IFNA(_xlfn.IFNA(VLOOKUP(E603,'punti di fornitura'!E:K,7,0),VLOOKUP(E603,'punti di fornitura'!B:K,10,0)),"NON TROVATO")</f>
        <v>CONDOMINIO PIAZZA</v>
      </c>
    </row>
    <row r="604" spans="1:12" x14ac:dyDescent="0.25">
      <c r="A604" s="8">
        <v>609</v>
      </c>
      <c r="B604" s="1" t="s">
        <v>4895</v>
      </c>
      <c r="C604" s="9" t="s">
        <v>7419</v>
      </c>
      <c r="D604" s="1">
        <v>94009250369</v>
      </c>
      <c r="E604" s="1" t="s">
        <v>4895</v>
      </c>
      <c r="F604" s="1" t="s">
        <v>7255</v>
      </c>
      <c r="G604" s="1" t="s">
        <v>7252</v>
      </c>
      <c r="H604" s="11" t="s">
        <v>4014</v>
      </c>
      <c r="I604" s="8">
        <f>_xlfn.IFNA(_xlfn.IFNA(VLOOKUP(E604,'punti di fornitura'!E:P,12,0),VLOOKUP(E604,'punti di fornitura'!B:P,15,0)),"NON TROVATO")</f>
        <v>94009250369</v>
      </c>
      <c r="J604" s="9" t="str">
        <f>_xlfn.IFNA(_xlfn.IFNA(VLOOKUP(E604,'punti di fornitura'!E:K,4,0),VLOOKUP(E604,'punti di fornitura'!B:K,7,0)),"NON TROVATO")</f>
        <v>EE</v>
      </c>
      <c r="K604" s="9" t="str">
        <f>_xlfn.IFNA(_xlfn.IFNA(VLOOKUP(E604,'punti di fornitura'!E:K,1,0),VLOOKUP(E604,'punti di fornitura'!B:K,1,0)),"NON TROVATO")</f>
        <v>IT011E10076355</v>
      </c>
      <c r="L604" s="10" t="str">
        <f>_xlfn.IFNA(_xlfn.IFNA(VLOOKUP(E604,'punti di fornitura'!E:K,7,0),VLOOKUP(E604,'punti di fornitura'!B:K,10,0)),"NON TROVATO")</f>
        <v>CONDOMINIO PIAZZA</v>
      </c>
    </row>
    <row r="605" spans="1:12" x14ac:dyDescent="0.25">
      <c r="A605" s="8">
        <v>609</v>
      </c>
      <c r="B605" s="1" t="s">
        <v>6039</v>
      </c>
      <c r="C605" s="9" t="s">
        <v>7419</v>
      </c>
      <c r="D605" s="1">
        <v>94009250369</v>
      </c>
      <c r="E605" s="1" t="s">
        <v>6039</v>
      </c>
      <c r="F605" s="1" t="s">
        <v>7255</v>
      </c>
      <c r="G605" s="1" t="s">
        <v>7252</v>
      </c>
      <c r="H605" s="11" t="s">
        <v>4014</v>
      </c>
      <c r="I605" s="8">
        <f>_xlfn.IFNA(_xlfn.IFNA(VLOOKUP(E605,'punti di fornitura'!E:P,12,0),VLOOKUP(E605,'punti di fornitura'!B:P,15,0)),"NON TROVATO")</f>
        <v>94009250369</v>
      </c>
      <c r="J605" s="9" t="str">
        <f>_xlfn.IFNA(_xlfn.IFNA(VLOOKUP(E605,'punti di fornitura'!E:K,4,0),VLOOKUP(E605,'punti di fornitura'!B:K,7,0)),"NON TROVATO")</f>
        <v>EE</v>
      </c>
      <c r="K605" s="9" t="str">
        <f>_xlfn.IFNA(_xlfn.IFNA(VLOOKUP(E605,'punti di fornitura'!E:K,1,0),VLOOKUP(E605,'punti di fornitura'!B:K,1,0)),"NON TROVATO")</f>
        <v>IT011E10076356</v>
      </c>
      <c r="L605" s="10" t="str">
        <f>_xlfn.IFNA(_xlfn.IFNA(VLOOKUP(E605,'punti di fornitura'!E:K,7,0),VLOOKUP(E605,'punti di fornitura'!B:K,10,0)),"NON TROVATO")</f>
        <v>CONDOMINIO ALFONSO PIAZZA 15</v>
      </c>
    </row>
    <row r="606" spans="1:12" x14ac:dyDescent="0.25">
      <c r="A606" s="8">
        <v>609</v>
      </c>
      <c r="B606" s="1">
        <v>3004032877</v>
      </c>
      <c r="C606" s="9" t="s">
        <v>7419</v>
      </c>
      <c r="D606" s="1">
        <v>94009250369</v>
      </c>
      <c r="E606" s="1">
        <v>3004032877</v>
      </c>
      <c r="F606" s="1" t="s">
        <v>7251</v>
      </c>
      <c r="G606" s="1" t="s">
        <v>7252</v>
      </c>
      <c r="H606" s="11" t="s">
        <v>1022</v>
      </c>
      <c r="I606" s="8">
        <f>_xlfn.IFNA(_xlfn.IFNA(VLOOKUP(E606,'punti di fornitura'!E:P,12,0),VLOOKUP(E606,'punti di fornitura'!B:P,15,0)),"NON TROVATO")</f>
        <v>94009250369</v>
      </c>
      <c r="J606" s="9" t="str">
        <f>_xlfn.IFNA(_xlfn.IFNA(VLOOKUP(E606,'punti di fornitura'!E:K,4,0),VLOOKUP(E606,'punti di fornitura'!B:K,7,0)),"NON TROVATO")</f>
        <v>ACQUA</v>
      </c>
      <c r="K606" s="9">
        <f>_xlfn.IFNA(_xlfn.IFNA(VLOOKUP(E606,'punti di fornitura'!E:K,1,0),VLOOKUP(E606,'punti di fornitura'!B:K,1,0)),"NON TROVATO")</f>
        <v>3004032877</v>
      </c>
      <c r="L606" s="10" t="str">
        <f>_xlfn.IFNA(_xlfn.IFNA(VLOOKUP(E606,'punti di fornitura'!E:K,7,0),VLOOKUP(E606,'punti di fornitura'!B:K,10,0)),"NON TROVATO")</f>
        <v>CONDOMINIO ALFONSO PIAZZA 15</v>
      </c>
    </row>
    <row r="607" spans="1:12" x14ac:dyDescent="0.25">
      <c r="A607" s="8">
        <v>609</v>
      </c>
      <c r="B607" s="1">
        <v>3004032878</v>
      </c>
      <c r="C607" s="9" t="s">
        <v>7419</v>
      </c>
      <c r="D607" s="1">
        <v>94009250369</v>
      </c>
      <c r="E607" s="1">
        <v>3004032878</v>
      </c>
      <c r="F607" s="1" t="s">
        <v>7251</v>
      </c>
      <c r="G607" s="1" t="s">
        <v>7252</v>
      </c>
      <c r="H607" s="11" t="s">
        <v>1022</v>
      </c>
      <c r="I607" s="8">
        <f>_xlfn.IFNA(_xlfn.IFNA(VLOOKUP(E607,'punti di fornitura'!E:P,12,0),VLOOKUP(E607,'punti di fornitura'!B:P,15,0)),"NON TROVATO")</f>
        <v>94009250369</v>
      </c>
      <c r="J607" s="9" t="str">
        <f>_xlfn.IFNA(_xlfn.IFNA(VLOOKUP(E607,'punti di fornitura'!E:K,4,0),VLOOKUP(E607,'punti di fornitura'!B:K,7,0)),"NON TROVATO")</f>
        <v>ACQUA</v>
      </c>
      <c r="K607" s="9">
        <f>_xlfn.IFNA(_xlfn.IFNA(VLOOKUP(E607,'punti di fornitura'!E:K,1,0),VLOOKUP(E607,'punti di fornitura'!B:K,1,0)),"NON TROVATO")</f>
        <v>3004032878</v>
      </c>
      <c r="L607" s="10" t="str">
        <f>_xlfn.IFNA(_xlfn.IFNA(VLOOKUP(E607,'punti di fornitura'!E:K,7,0),VLOOKUP(E607,'punti di fornitura'!B:K,10,0)),"NON TROVATO")</f>
        <v>CONDOMINIO PIAZZA</v>
      </c>
    </row>
    <row r="608" spans="1:12" x14ac:dyDescent="0.25">
      <c r="A608" s="8">
        <v>610</v>
      </c>
      <c r="B608" s="1" t="s">
        <v>5059</v>
      </c>
      <c r="C608" s="9" t="s">
        <v>7299</v>
      </c>
      <c r="D608" s="1">
        <v>94101480369</v>
      </c>
      <c r="E608" s="1" t="s">
        <v>5059</v>
      </c>
      <c r="F608" s="1" t="s">
        <v>7255</v>
      </c>
      <c r="G608" s="1" t="s">
        <v>7252</v>
      </c>
      <c r="H608" s="11" t="s">
        <v>4014</v>
      </c>
      <c r="I608" s="8">
        <f>_xlfn.IFNA(_xlfn.IFNA(VLOOKUP(E608,'punti di fornitura'!E:P,12,0),VLOOKUP(E608,'punti di fornitura'!B:P,15,0)),"NON TROVATO")</f>
        <v>94055310364</v>
      </c>
      <c r="J608" s="9" t="str">
        <f>_xlfn.IFNA(_xlfn.IFNA(VLOOKUP(E608,'punti di fornitura'!E:K,4,0),VLOOKUP(E608,'punti di fornitura'!B:K,7,0)),"NON TROVATO")</f>
        <v>EE</v>
      </c>
      <c r="K608" s="9" t="str">
        <f>_xlfn.IFNA(_xlfn.IFNA(VLOOKUP(E608,'punti di fornitura'!E:K,1,0),VLOOKUP(E608,'punti di fornitura'!B:K,1,0)),"NON TROVATO")</f>
        <v>IT011E10013712</v>
      </c>
      <c r="L608" s="10" t="str">
        <f>_xlfn.IFNA(_xlfn.IFNA(VLOOKUP(E608,'punti di fornitura'!E:K,7,0),VLOOKUP(E608,'punti di fornitura'!B:K,10,0)),"NON TROVATO")</f>
        <v>CONDOMINIO FRANCESCO BIANCHI FERRARI 29</v>
      </c>
    </row>
    <row r="609" spans="1:12" x14ac:dyDescent="0.25">
      <c r="A609" s="8">
        <v>610</v>
      </c>
      <c r="B609" s="1" t="s">
        <v>5046</v>
      </c>
      <c r="C609" s="9" t="s">
        <v>7299</v>
      </c>
      <c r="D609" s="1">
        <v>94101480369</v>
      </c>
      <c r="E609" s="1" t="s">
        <v>5046</v>
      </c>
      <c r="F609" s="1" t="s">
        <v>7255</v>
      </c>
      <c r="G609" s="1" t="s">
        <v>7252</v>
      </c>
      <c r="H609" s="11" t="s">
        <v>4014</v>
      </c>
      <c r="I609" s="8">
        <f>_xlfn.IFNA(_xlfn.IFNA(VLOOKUP(E609,'punti di fornitura'!E:P,12,0),VLOOKUP(E609,'punti di fornitura'!B:P,15,0)),"NON TROVATO")</f>
        <v>94101480369</v>
      </c>
      <c r="J609" s="9" t="str">
        <f>_xlfn.IFNA(_xlfn.IFNA(VLOOKUP(E609,'punti di fornitura'!E:K,4,0),VLOOKUP(E609,'punti di fornitura'!B:K,7,0)),"NON TROVATO")</f>
        <v>EE</v>
      </c>
      <c r="K609" s="9" t="str">
        <f>_xlfn.IFNA(_xlfn.IFNA(VLOOKUP(E609,'punti di fornitura'!E:K,1,0),VLOOKUP(E609,'punti di fornitura'!B:K,1,0)),"NON TROVATO")</f>
        <v>IT011E10013724</v>
      </c>
      <c r="L609" s="10" t="str">
        <f>_xlfn.IFNA(_xlfn.IFNA(VLOOKUP(E609,'punti di fornitura'!E:K,7,0),VLOOKUP(E609,'punti di fornitura'!B:K,10,0)),"NON TROVATO")</f>
        <v>CONDOMINIO FRANC. BIANCHI FERRARI 29/31</v>
      </c>
    </row>
    <row r="610" spans="1:12" x14ac:dyDescent="0.25">
      <c r="A610" s="8">
        <v>610</v>
      </c>
      <c r="B610" s="1">
        <v>3003960786</v>
      </c>
      <c r="C610" s="9" t="s">
        <v>7299</v>
      </c>
      <c r="D610" s="1">
        <v>94101480369</v>
      </c>
      <c r="E610" s="1">
        <v>3003960786</v>
      </c>
      <c r="F610" s="1" t="s">
        <v>7251</v>
      </c>
      <c r="G610" s="1" t="s">
        <v>7252</v>
      </c>
      <c r="H610" s="11" t="s">
        <v>1022</v>
      </c>
      <c r="I610" s="8">
        <f>_xlfn.IFNA(_xlfn.IFNA(VLOOKUP(E610,'punti di fornitura'!E:P,12,0),VLOOKUP(E610,'punti di fornitura'!B:P,15,0)),"NON TROVATO")</f>
        <v>94101480369</v>
      </c>
      <c r="J610" s="9" t="str">
        <f>_xlfn.IFNA(_xlfn.IFNA(VLOOKUP(E610,'punti di fornitura'!E:K,4,0),VLOOKUP(E610,'punti di fornitura'!B:K,7,0)),"NON TROVATO")</f>
        <v>ACQUA</v>
      </c>
      <c r="K610" s="9">
        <f>_xlfn.IFNA(_xlfn.IFNA(VLOOKUP(E610,'punti di fornitura'!E:K,1,0),VLOOKUP(E610,'punti di fornitura'!B:K,1,0)),"NON TROVATO")</f>
        <v>3003960786</v>
      </c>
      <c r="L610" s="10" t="str">
        <f>_xlfn.IFNA(_xlfn.IFNA(VLOOKUP(E610,'punti di fornitura'!E:K,7,0),VLOOKUP(E610,'punti di fornitura'!B:K,10,0)),"NON TROVATO")</f>
        <v>CONDOMINIO FRANC. BIANCHI FERRARI 29/31</v>
      </c>
    </row>
    <row r="611" spans="1:12" x14ac:dyDescent="0.25">
      <c r="A611" s="8">
        <v>610</v>
      </c>
      <c r="B611" s="1">
        <v>3003960734</v>
      </c>
      <c r="C611" s="9" t="s">
        <v>7299</v>
      </c>
      <c r="D611" s="1">
        <v>94101480369</v>
      </c>
      <c r="E611" s="1">
        <v>3003960734</v>
      </c>
      <c r="F611" s="1" t="s">
        <v>7251</v>
      </c>
      <c r="G611" s="1" t="s">
        <v>7252</v>
      </c>
      <c r="H611" s="11" t="s">
        <v>1022</v>
      </c>
      <c r="I611" s="8">
        <f>_xlfn.IFNA(_xlfn.IFNA(VLOOKUP(E611,'punti di fornitura'!E:P,12,0),VLOOKUP(E611,'punti di fornitura'!B:P,15,0)),"NON TROVATO")</f>
        <v>94055310364</v>
      </c>
      <c r="J611" s="9" t="str">
        <f>_xlfn.IFNA(_xlfn.IFNA(VLOOKUP(E611,'punti di fornitura'!E:K,4,0),VLOOKUP(E611,'punti di fornitura'!B:K,7,0)),"NON TROVATO")</f>
        <v>ACQUA</v>
      </c>
      <c r="K611" s="9">
        <f>_xlfn.IFNA(_xlfn.IFNA(VLOOKUP(E611,'punti di fornitura'!E:K,1,0),VLOOKUP(E611,'punti di fornitura'!B:K,1,0)),"NON TROVATO")</f>
        <v>3003960734</v>
      </c>
      <c r="L611" s="10" t="str">
        <f>_xlfn.IFNA(_xlfn.IFNA(VLOOKUP(E611,'punti di fornitura'!E:K,7,0),VLOOKUP(E611,'punti di fornitura'!B:K,10,0)),"NON TROVATO")</f>
        <v>CONDOMINIO FRANCESCO BIANCHI FERRARI 29</v>
      </c>
    </row>
    <row r="612" spans="1:12" x14ac:dyDescent="0.25">
      <c r="A612" s="8">
        <v>612</v>
      </c>
      <c r="B612" s="1" t="s">
        <v>6151</v>
      </c>
      <c r="C612" s="9" t="s">
        <v>7305</v>
      </c>
      <c r="D612" s="1">
        <v>94128550368</v>
      </c>
      <c r="E612" s="1" t="s">
        <v>6151</v>
      </c>
      <c r="F612" s="1" t="s">
        <v>7255</v>
      </c>
      <c r="G612" s="1" t="s">
        <v>7252</v>
      </c>
      <c r="H612" s="11" t="s">
        <v>4014</v>
      </c>
      <c r="I612" s="8">
        <f>_xlfn.IFNA(_xlfn.IFNA(VLOOKUP(E612,'punti di fornitura'!E:P,12,0),VLOOKUP(E612,'punti di fornitura'!B:P,15,0)),"NON TROVATO")</f>
        <v>94128550368</v>
      </c>
      <c r="J612" s="9" t="str">
        <f>_xlfn.IFNA(_xlfn.IFNA(VLOOKUP(E612,'punti di fornitura'!E:K,4,0),VLOOKUP(E612,'punti di fornitura'!B:K,7,0)),"NON TROVATO")</f>
        <v>EE</v>
      </c>
      <c r="K612" s="9" t="str">
        <f>_xlfn.IFNA(_xlfn.IFNA(VLOOKUP(E612,'punti di fornitura'!E:K,1,0),VLOOKUP(E612,'punti di fornitura'!B:K,1,0)),"NON TROVATO")</f>
        <v>IT011E10019597</v>
      </c>
      <c r="L612" s="10" t="str">
        <f>_xlfn.IFNA(_xlfn.IFNA(VLOOKUP(E612,'punti di fornitura'!E:K,7,0),VLOOKUP(E612,'punti di fornitura'!B:K,10,0)),"NON TROVATO")</f>
        <v>CONDOMINIO CAMPANELLA 58</v>
      </c>
    </row>
    <row r="613" spans="1:12" x14ac:dyDescent="0.25">
      <c r="A613" s="8">
        <v>612</v>
      </c>
      <c r="B613" s="1">
        <v>3004314059</v>
      </c>
      <c r="C613" s="9" t="s">
        <v>7305</v>
      </c>
      <c r="D613" s="1">
        <v>94128550368</v>
      </c>
      <c r="E613" s="1">
        <v>3004314059</v>
      </c>
      <c r="F613" s="1" t="s">
        <v>7251</v>
      </c>
      <c r="G613" s="1" t="s">
        <v>7252</v>
      </c>
      <c r="H613" s="11" t="s">
        <v>1022</v>
      </c>
      <c r="I613" s="8">
        <f>_xlfn.IFNA(_xlfn.IFNA(VLOOKUP(E613,'punti di fornitura'!E:P,12,0),VLOOKUP(E613,'punti di fornitura'!B:P,15,0)),"NON TROVATO")</f>
        <v>94128550368</v>
      </c>
      <c r="J613" s="9" t="str">
        <f>_xlfn.IFNA(_xlfn.IFNA(VLOOKUP(E613,'punti di fornitura'!E:K,4,0),VLOOKUP(E613,'punti di fornitura'!B:K,7,0)),"NON TROVATO")</f>
        <v>ACQUA</v>
      </c>
      <c r="K613" s="9">
        <f>_xlfn.IFNA(_xlfn.IFNA(VLOOKUP(E613,'punti di fornitura'!E:K,1,0),VLOOKUP(E613,'punti di fornitura'!B:K,1,0)),"NON TROVATO")</f>
        <v>3004314059</v>
      </c>
      <c r="L613" s="10" t="str">
        <f>_xlfn.IFNA(_xlfn.IFNA(VLOOKUP(E613,'punti di fornitura'!E:K,7,0),VLOOKUP(E613,'punti di fornitura'!B:K,10,0)),"NON TROVATO")</f>
        <v>CONDOMINIO CAMPANELLA 58</v>
      </c>
    </row>
    <row r="614" spans="1:12" x14ac:dyDescent="0.25">
      <c r="A614" s="8">
        <v>613</v>
      </c>
      <c r="B614" s="1" t="s">
        <v>5556</v>
      </c>
      <c r="C614" s="9" t="s">
        <v>7300</v>
      </c>
      <c r="D614" s="1">
        <v>94115790365</v>
      </c>
      <c r="E614" s="1" t="s">
        <v>5556</v>
      </c>
      <c r="F614" s="1" t="s">
        <v>7255</v>
      </c>
      <c r="G614" s="1" t="s">
        <v>7252</v>
      </c>
      <c r="H614" s="11" t="s">
        <v>4014</v>
      </c>
      <c r="I614" s="8">
        <f>_xlfn.IFNA(_xlfn.IFNA(VLOOKUP(E614,'punti di fornitura'!E:P,12,0),VLOOKUP(E614,'punti di fornitura'!B:P,15,0)),"NON TROVATO")</f>
        <v>94115790365</v>
      </c>
      <c r="J614" s="9" t="str">
        <f>_xlfn.IFNA(_xlfn.IFNA(VLOOKUP(E614,'punti di fornitura'!E:K,4,0),VLOOKUP(E614,'punti di fornitura'!B:K,7,0)),"NON TROVATO")</f>
        <v>EE</v>
      </c>
      <c r="K614" s="9" t="str">
        <f>_xlfn.IFNA(_xlfn.IFNA(VLOOKUP(E614,'punti di fornitura'!E:K,1,0),VLOOKUP(E614,'punti di fornitura'!B:K,1,0)),"NON TROVATO")</f>
        <v>IT011E10228139</v>
      </c>
      <c r="L614" s="10" t="str">
        <f>_xlfn.IFNA(_xlfn.IFNA(VLOOKUP(E614,'punti di fornitura'!E:K,7,0),VLOOKUP(E614,'punti di fornitura'!B:K,10,0)),"NON TROVATO")</f>
        <v>CONDOMINIO BIOVERDE</v>
      </c>
    </row>
    <row r="615" spans="1:12" x14ac:dyDescent="0.25">
      <c r="A615" s="8">
        <v>613</v>
      </c>
      <c r="B615" s="1" t="s">
        <v>4482</v>
      </c>
      <c r="C615" s="9" t="s">
        <v>7300</v>
      </c>
      <c r="D615" s="1">
        <v>94115790365</v>
      </c>
      <c r="E615" s="1" t="s">
        <v>4482</v>
      </c>
      <c r="F615" s="1" t="s">
        <v>7255</v>
      </c>
      <c r="G615" s="1" t="s">
        <v>7252</v>
      </c>
      <c r="H615" s="11" t="s">
        <v>4014</v>
      </c>
      <c r="I615" s="8">
        <f>_xlfn.IFNA(_xlfn.IFNA(VLOOKUP(E615,'punti di fornitura'!E:P,12,0),VLOOKUP(E615,'punti di fornitura'!B:P,15,0)),"NON TROVATO")</f>
        <v>94115790365</v>
      </c>
      <c r="J615" s="9" t="str">
        <f>_xlfn.IFNA(_xlfn.IFNA(VLOOKUP(E615,'punti di fornitura'!E:K,4,0),VLOOKUP(E615,'punti di fornitura'!B:K,7,0)),"NON TROVATO")</f>
        <v>EE</v>
      </c>
      <c r="K615" s="9" t="str">
        <f>_xlfn.IFNA(_xlfn.IFNA(VLOOKUP(E615,'punti di fornitura'!E:K,1,0),VLOOKUP(E615,'punti di fornitura'!B:K,1,0)),"NON TROVATO")</f>
        <v>IT011E10228130</v>
      </c>
      <c r="L615" s="10" t="str">
        <f>_xlfn.IFNA(_xlfn.IFNA(VLOOKUP(E615,'punti di fornitura'!E:K,7,0),VLOOKUP(E615,'punti di fornitura'!B:K,10,0)),"NON TROVATO")</f>
        <v>CONDOMINIO BIOVERDE</v>
      </c>
    </row>
    <row r="616" spans="1:12" x14ac:dyDescent="0.25">
      <c r="A616" s="8">
        <v>613</v>
      </c>
      <c r="B616" s="1">
        <v>3003993838</v>
      </c>
      <c r="C616" s="9" t="s">
        <v>7300</v>
      </c>
      <c r="D616" s="1">
        <v>94115790365</v>
      </c>
      <c r="E616" s="1">
        <v>3003993838</v>
      </c>
      <c r="F616" s="1" t="s">
        <v>7251</v>
      </c>
      <c r="G616" s="1" t="s">
        <v>7252</v>
      </c>
      <c r="H616" s="11" t="s">
        <v>1022</v>
      </c>
      <c r="I616" s="8">
        <f>_xlfn.IFNA(_xlfn.IFNA(VLOOKUP(E616,'punti di fornitura'!E:P,12,0),VLOOKUP(E616,'punti di fornitura'!B:P,15,0)),"NON TROVATO")</f>
        <v>94115790365</v>
      </c>
      <c r="J616" s="9" t="str">
        <f>_xlfn.IFNA(_xlfn.IFNA(VLOOKUP(E616,'punti di fornitura'!E:K,4,0),VLOOKUP(E616,'punti di fornitura'!B:K,7,0)),"NON TROVATO")</f>
        <v>ACQUA</v>
      </c>
      <c r="K616" s="9">
        <f>_xlfn.IFNA(_xlfn.IFNA(VLOOKUP(E616,'punti di fornitura'!E:K,1,0),VLOOKUP(E616,'punti di fornitura'!B:K,1,0)),"NON TROVATO")</f>
        <v>3003993838</v>
      </c>
      <c r="L616" s="10" t="str">
        <f>_xlfn.IFNA(_xlfn.IFNA(VLOOKUP(E616,'punti di fornitura'!E:K,7,0),VLOOKUP(E616,'punti di fornitura'!B:K,10,0)),"NON TROVATO")</f>
        <v>CONDOMINIO BIOVERDE</v>
      </c>
    </row>
    <row r="617" spans="1:12" x14ac:dyDescent="0.25">
      <c r="A617" s="8">
        <v>613</v>
      </c>
      <c r="B617" s="1">
        <v>3003993839</v>
      </c>
      <c r="C617" s="9" t="s">
        <v>7300</v>
      </c>
      <c r="D617" s="1">
        <v>94115790365</v>
      </c>
      <c r="E617" s="1">
        <v>3003993839</v>
      </c>
      <c r="F617" s="1" t="s">
        <v>7251</v>
      </c>
      <c r="G617" s="1" t="s">
        <v>7252</v>
      </c>
      <c r="H617" s="11" t="s">
        <v>1022</v>
      </c>
      <c r="I617" s="8">
        <f>_xlfn.IFNA(_xlfn.IFNA(VLOOKUP(E617,'punti di fornitura'!E:P,12,0),VLOOKUP(E617,'punti di fornitura'!B:P,15,0)),"NON TROVATO")</f>
        <v>94115790365</v>
      </c>
      <c r="J617" s="9" t="str">
        <f>_xlfn.IFNA(_xlfn.IFNA(VLOOKUP(E617,'punti di fornitura'!E:K,4,0),VLOOKUP(E617,'punti di fornitura'!B:K,7,0)),"NON TROVATO")</f>
        <v>ACQUA</v>
      </c>
      <c r="K617" s="9">
        <f>_xlfn.IFNA(_xlfn.IFNA(VLOOKUP(E617,'punti di fornitura'!E:K,1,0),VLOOKUP(E617,'punti di fornitura'!B:K,1,0)),"NON TROVATO")</f>
        <v>3003993839</v>
      </c>
      <c r="L617" s="10" t="str">
        <f>_xlfn.IFNA(_xlfn.IFNA(VLOOKUP(E617,'punti di fornitura'!E:K,7,0),VLOOKUP(E617,'punti di fornitura'!B:K,10,0)),"NON TROVATO")</f>
        <v>CONDOMINIO BIOVERDE</v>
      </c>
    </row>
    <row r="618" spans="1:12" x14ac:dyDescent="0.25">
      <c r="A618" s="8">
        <v>614</v>
      </c>
      <c r="B618" s="1">
        <v>3011984171</v>
      </c>
      <c r="C618" s="9" t="s">
        <v>7382</v>
      </c>
      <c r="D618" s="1">
        <v>94037670364</v>
      </c>
      <c r="E618" s="1">
        <v>3011984171</v>
      </c>
      <c r="F618" s="1" t="s">
        <v>7272</v>
      </c>
      <c r="G618" s="1" t="s">
        <v>7252</v>
      </c>
      <c r="H618" s="11" t="s">
        <v>18</v>
      </c>
      <c r="I618" s="8" t="str">
        <f>_xlfn.IFNA(_xlfn.IFNA(VLOOKUP(E618,'punti di fornitura'!E:P,12,0),VLOOKUP(E618,'punti di fornitura'!B:P,15,0)),"NON TROVATO")</f>
        <v>NON TROVATO</v>
      </c>
      <c r="J618" s="9" t="str">
        <f>_xlfn.IFNA(_xlfn.IFNA(VLOOKUP(E618,'punti di fornitura'!E:K,4,0),VLOOKUP(E618,'punti di fornitura'!B:K,7,0)),"NON TROVATO")</f>
        <v>NON TROVATO</v>
      </c>
      <c r="K618" s="9" t="str">
        <f>_xlfn.IFNA(_xlfn.IFNA(VLOOKUP(E618,'punti di fornitura'!E:K,1,0),VLOOKUP(E618,'punti di fornitura'!B:K,1,0)),"NON TROVATO")</f>
        <v>NON TROVATO</v>
      </c>
      <c r="L618" s="10" t="str">
        <f>_xlfn.IFNA(_xlfn.IFNA(VLOOKUP(E618,'punti di fornitura'!E:K,7,0),VLOOKUP(E618,'punti di fornitura'!B:K,10,0)),"NON TROVATO")</f>
        <v>NON TROVATO</v>
      </c>
    </row>
    <row r="619" spans="1:12" x14ac:dyDescent="0.25">
      <c r="A619" s="8">
        <v>614</v>
      </c>
      <c r="B619" s="1" t="s">
        <v>4898</v>
      </c>
      <c r="C619" s="9" t="s">
        <v>7382</v>
      </c>
      <c r="D619" s="1">
        <v>94037670364</v>
      </c>
      <c r="E619" s="1" t="s">
        <v>4898</v>
      </c>
      <c r="F619" s="1" t="s">
        <v>7255</v>
      </c>
      <c r="G619" s="1" t="s">
        <v>7252</v>
      </c>
      <c r="H619" s="11" t="s">
        <v>4014</v>
      </c>
      <c r="I619" s="8">
        <f>_xlfn.IFNA(_xlfn.IFNA(VLOOKUP(E619,'punti di fornitura'!E:P,12,0),VLOOKUP(E619,'punti di fornitura'!B:P,15,0)),"NON TROVATO")</f>
        <v>94037670364</v>
      </c>
      <c r="J619" s="9" t="str">
        <f>_xlfn.IFNA(_xlfn.IFNA(VLOOKUP(E619,'punti di fornitura'!E:K,4,0),VLOOKUP(E619,'punti di fornitura'!B:K,7,0)),"NON TROVATO")</f>
        <v>EE</v>
      </c>
      <c r="K619" s="9" t="str">
        <f>_xlfn.IFNA(_xlfn.IFNA(VLOOKUP(E619,'punti di fornitura'!E:K,1,0),VLOOKUP(E619,'punti di fornitura'!B:K,1,0)),"NON TROVATO")</f>
        <v>IT011E10057626</v>
      </c>
      <c r="L619" s="10" t="str">
        <f>_xlfn.IFNA(_xlfn.IFNA(VLOOKUP(E619,'punti di fornitura'!E:K,7,0),VLOOKUP(E619,'punti di fornitura'!B:K,10,0)),"NON TROVATO")</f>
        <v>CONDOMINIO S. GIOVANNI MARIANINI 44</v>
      </c>
    </row>
    <row r="620" spans="1:12" x14ac:dyDescent="0.25">
      <c r="A620" s="8">
        <v>614</v>
      </c>
      <c r="B620" s="1" t="s">
        <v>4042</v>
      </c>
      <c r="C620" s="9" t="s">
        <v>7382</v>
      </c>
      <c r="D620" s="1">
        <v>94037670364</v>
      </c>
      <c r="E620" s="1" t="s">
        <v>4042</v>
      </c>
      <c r="F620" s="1" t="s">
        <v>7255</v>
      </c>
      <c r="G620" s="1" t="s">
        <v>7252</v>
      </c>
      <c r="H620" s="11" t="s">
        <v>4014</v>
      </c>
      <c r="I620" s="8">
        <f>_xlfn.IFNA(_xlfn.IFNA(VLOOKUP(E620,'punti di fornitura'!E:P,12,0),VLOOKUP(E620,'punti di fornitura'!B:P,15,0)),"NON TROVATO")</f>
        <v>94037670364</v>
      </c>
      <c r="J620" s="9" t="str">
        <f>_xlfn.IFNA(_xlfn.IFNA(VLOOKUP(E620,'punti di fornitura'!E:K,4,0),VLOOKUP(E620,'punti di fornitura'!B:K,7,0)),"NON TROVATO")</f>
        <v>EE</v>
      </c>
      <c r="K620" s="9" t="str">
        <f>_xlfn.IFNA(_xlfn.IFNA(VLOOKUP(E620,'punti di fornitura'!E:K,1,0),VLOOKUP(E620,'punti di fornitura'!B:K,1,0)),"NON TROVATO")</f>
        <v>IT011E10057625</v>
      </c>
      <c r="L620" s="10" t="str">
        <f>_xlfn.IFNA(_xlfn.IFNA(VLOOKUP(E620,'punti di fornitura'!E:K,7,0),VLOOKUP(E620,'punti di fornitura'!B:K,10,0)),"NON TROVATO")</f>
        <v>CONDOMINIO S. GIOVANNI MARIANINI 44</v>
      </c>
    </row>
    <row r="621" spans="1:12" x14ac:dyDescent="0.25">
      <c r="A621" s="8">
        <v>614</v>
      </c>
      <c r="B621" s="1">
        <v>3004017526</v>
      </c>
      <c r="C621" s="9" t="s">
        <v>7382</v>
      </c>
      <c r="D621" s="1">
        <v>94037670364</v>
      </c>
      <c r="E621" s="1">
        <v>3004017526</v>
      </c>
      <c r="F621" s="1" t="s">
        <v>7251</v>
      </c>
      <c r="G621" s="1" t="s">
        <v>7252</v>
      </c>
      <c r="H621" s="11" t="s">
        <v>1022</v>
      </c>
      <c r="I621" s="8" t="str">
        <f>_xlfn.IFNA(_xlfn.IFNA(VLOOKUP(E621,'punti di fornitura'!E:P,12,0),VLOOKUP(E621,'punti di fornitura'!B:P,15,0)),"NON TROVATO")</f>
        <v>NON TROVATO</v>
      </c>
      <c r="J621" s="9" t="str">
        <f>_xlfn.IFNA(_xlfn.IFNA(VLOOKUP(E621,'punti di fornitura'!E:K,4,0),VLOOKUP(E621,'punti di fornitura'!B:K,7,0)),"NON TROVATO")</f>
        <v>NON TROVATO</v>
      </c>
      <c r="K621" s="9" t="str">
        <f>_xlfn.IFNA(_xlfn.IFNA(VLOOKUP(E621,'punti di fornitura'!E:K,1,0),VLOOKUP(E621,'punti di fornitura'!B:K,1,0)),"NON TROVATO")</f>
        <v>NON TROVATO</v>
      </c>
      <c r="L621" s="10" t="str">
        <f>_xlfn.IFNA(_xlfn.IFNA(VLOOKUP(E621,'punti di fornitura'!E:K,7,0),VLOOKUP(E621,'punti di fornitura'!B:K,10,0)),"NON TROVATO")</f>
        <v>NON TROVATO</v>
      </c>
    </row>
    <row r="622" spans="1:12" x14ac:dyDescent="0.25">
      <c r="A622" s="8">
        <v>615</v>
      </c>
      <c r="B622" s="1" t="s">
        <v>4971</v>
      </c>
      <c r="C622" s="9" t="s">
        <v>7487</v>
      </c>
      <c r="D622" s="1">
        <v>94126440364</v>
      </c>
      <c r="E622" s="1" t="s">
        <v>4971</v>
      </c>
      <c r="F622" s="1" t="s">
        <v>7255</v>
      </c>
      <c r="G622" s="1" t="s">
        <v>7252</v>
      </c>
      <c r="H622" s="11" t="s">
        <v>4014</v>
      </c>
      <c r="I622" s="8">
        <f>_xlfn.IFNA(_xlfn.IFNA(VLOOKUP(E622,'punti di fornitura'!E:P,12,0),VLOOKUP(E622,'punti di fornitura'!B:P,15,0)),"NON TROVATO")</f>
        <v>94126440364</v>
      </c>
      <c r="J622" s="9" t="str">
        <f>_xlfn.IFNA(_xlfn.IFNA(VLOOKUP(E622,'punti di fornitura'!E:K,4,0),VLOOKUP(E622,'punti di fornitura'!B:K,7,0)),"NON TROVATO")</f>
        <v>EE</v>
      </c>
      <c r="K622" s="9" t="str">
        <f>_xlfn.IFNA(_xlfn.IFNA(VLOOKUP(E622,'punti di fornitura'!E:K,1,0),VLOOKUP(E622,'punti di fornitura'!B:K,1,0)),"NON TROVATO")</f>
        <v>IT011E10010748</v>
      </c>
      <c r="L622" s="10" t="str">
        <f>_xlfn.IFNA(_xlfn.IFNA(VLOOKUP(E622,'punti di fornitura'!E:K,7,0),VLOOKUP(E622,'punti di fornitura'!B:K,10,0)),"NON TROVATO")</f>
        <v>SUPERCONDOMINIO J.BAROZZI</v>
      </c>
    </row>
    <row r="623" spans="1:12" x14ac:dyDescent="0.25">
      <c r="A623" s="8">
        <v>615</v>
      </c>
      <c r="B623" s="1" t="s">
        <v>6475</v>
      </c>
      <c r="C623" s="9" t="s">
        <v>7487</v>
      </c>
      <c r="D623" s="1">
        <v>94126440364</v>
      </c>
      <c r="E623" s="1" t="s">
        <v>6475</v>
      </c>
      <c r="F623" s="1" t="s">
        <v>7255</v>
      </c>
      <c r="G623" s="1" t="s">
        <v>7252</v>
      </c>
      <c r="H623" s="11" t="s">
        <v>4014</v>
      </c>
      <c r="I623" s="8">
        <f>_xlfn.IFNA(_xlfn.IFNA(VLOOKUP(E623,'punti di fornitura'!E:P,12,0),VLOOKUP(E623,'punti di fornitura'!B:P,15,0)),"NON TROVATO")</f>
        <v>94126440364</v>
      </c>
      <c r="J623" s="9" t="str">
        <f>_xlfn.IFNA(_xlfn.IFNA(VLOOKUP(E623,'punti di fornitura'!E:K,4,0),VLOOKUP(E623,'punti di fornitura'!B:K,7,0)),"NON TROVATO")</f>
        <v>EE</v>
      </c>
      <c r="K623" s="9" t="str">
        <f>_xlfn.IFNA(_xlfn.IFNA(VLOOKUP(E623,'punti di fornitura'!E:K,1,0),VLOOKUP(E623,'punti di fornitura'!B:K,1,0)),"NON TROVATO")</f>
        <v>IT011E10010754</v>
      </c>
      <c r="L623" s="10" t="str">
        <f>_xlfn.IFNA(_xlfn.IFNA(VLOOKUP(E623,'punti di fornitura'!E:K,7,0),VLOOKUP(E623,'punti di fornitura'!B:K,10,0)),"NON TROVATO")</f>
        <v>CONDOMINIO SUPERCONDOMINIO J. BAROZZI</v>
      </c>
    </row>
    <row r="624" spans="1:12" x14ac:dyDescent="0.25">
      <c r="A624" s="8">
        <v>615</v>
      </c>
      <c r="B624" s="1">
        <v>3003918764</v>
      </c>
      <c r="C624" s="9" t="s">
        <v>7487</v>
      </c>
      <c r="D624" s="1">
        <v>94126440364</v>
      </c>
      <c r="E624" s="1">
        <v>3003918764</v>
      </c>
      <c r="F624" s="1" t="s">
        <v>7251</v>
      </c>
      <c r="G624" s="1" t="s">
        <v>7252</v>
      </c>
      <c r="H624" s="11" t="s">
        <v>1022</v>
      </c>
      <c r="I624" s="8">
        <f>_xlfn.IFNA(_xlfn.IFNA(VLOOKUP(E624,'punti di fornitura'!E:P,12,0),VLOOKUP(E624,'punti di fornitura'!B:P,15,0)),"NON TROVATO")</f>
        <v>94126440364</v>
      </c>
      <c r="J624" s="9" t="str">
        <f>_xlfn.IFNA(_xlfn.IFNA(VLOOKUP(E624,'punti di fornitura'!E:K,4,0),VLOOKUP(E624,'punti di fornitura'!B:K,7,0)),"NON TROVATO")</f>
        <v>ACQUA</v>
      </c>
      <c r="K624" s="9">
        <f>_xlfn.IFNA(_xlfn.IFNA(VLOOKUP(E624,'punti di fornitura'!E:K,1,0),VLOOKUP(E624,'punti di fornitura'!B:K,1,0)),"NON TROVATO")</f>
        <v>3003918764</v>
      </c>
      <c r="L624" s="10" t="str">
        <f>_xlfn.IFNA(_xlfn.IFNA(VLOOKUP(E624,'punti di fornitura'!E:K,7,0),VLOOKUP(E624,'punti di fornitura'!B:K,10,0)),"NON TROVATO")</f>
        <v>SUPERCONDOMINIO J.BAROZZI</v>
      </c>
    </row>
    <row r="625" spans="1:12" x14ac:dyDescent="0.25">
      <c r="A625" s="8">
        <v>616</v>
      </c>
      <c r="B625" s="1">
        <v>3013373975</v>
      </c>
      <c r="C625" s="9" t="s">
        <v>7416</v>
      </c>
      <c r="D625" s="1">
        <v>94128660365</v>
      </c>
      <c r="E625" s="1">
        <v>3013373975</v>
      </c>
      <c r="F625" s="1" t="s">
        <v>7255</v>
      </c>
      <c r="G625" s="1" t="s">
        <v>7252</v>
      </c>
      <c r="H625" s="11" t="s">
        <v>4014</v>
      </c>
      <c r="I625" s="8">
        <f>_xlfn.IFNA(_xlfn.IFNA(VLOOKUP(E625,'punti di fornitura'!E:P,12,0),VLOOKUP(E625,'punti di fornitura'!B:P,15,0)),"NON TROVATO")</f>
        <v>94128660365</v>
      </c>
      <c r="J625" s="9" t="str">
        <f>_xlfn.IFNA(_xlfn.IFNA(VLOOKUP(E625,'punti di fornitura'!E:K,4,0),VLOOKUP(E625,'punti di fornitura'!B:K,7,0)),"NON TROVATO")</f>
        <v>EE</v>
      </c>
      <c r="K625" s="9">
        <f>_xlfn.IFNA(_xlfn.IFNA(VLOOKUP(E625,'punti di fornitura'!E:K,1,0),VLOOKUP(E625,'punti di fornitura'!B:K,1,0)),"NON TROVATO")</f>
        <v>3013373975</v>
      </c>
      <c r="L625" s="10" t="str">
        <f>_xlfn.IFNA(_xlfn.IFNA(VLOOKUP(E625,'punti di fornitura'!E:K,7,0),VLOOKUP(E625,'punti di fornitura'!B:K,10,0)),"NON TROVATO")</f>
        <v>CONDOMINIO PIACENTINI</v>
      </c>
    </row>
    <row r="626" spans="1:12" x14ac:dyDescent="0.25">
      <c r="A626" s="8">
        <v>616</v>
      </c>
      <c r="B626" s="1">
        <v>3004479119</v>
      </c>
      <c r="C626" s="9" t="s">
        <v>7416</v>
      </c>
      <c r="D626" s="1">
        <v>94128660365</v>
      </c>
      <c r="E626" s="1">
        <v>3004479119</v>
      </c>
      <c r="F626" s="1" t="s">
        <v>7251</v>
      </c>
      <c r="G626" s="1" t="s">
        <v>7252</v>
      </c>
      <c r="H626" s="11" t="s">
        <v>1022</v>
      </c>
      <c r="I626" s="8">
        <f>_xlfn.IFNA(_xlfn.IFNA(VLOOKUP(E626,'punti di fornitura'!E:P,12,0),VLOOKUP(E626,'punti di fornitura'!B:P,15,0)),"NON TROVATO")</f>
        <v>94128660365</v>
      </c>
      <c r="J626" s="9" t="str">
        <f>_xlfn.IFNA(_xlfn.IFNA(VLOOKUP(E626,'punti di fornitura'!E:K,4,0),VLOOKUP(E626,'punti di fornitura'!B:K,7,0)),"NON TROVATO")</f>
        <v>ACQUA</v>
      </c>
      <c r="K626" s="9">
        <f>_xlfn.IFNA(_xlfn.IFNA(VLOOKUP(E626,'punti di fornitura'!E:K,1,0),VLOOKUP(E626,'punti di fornitura'!B:K,1,0)),"NON TROVATO")</f>
        <v>3004479119</v>
      </c>
      <c r="L626" s="10" t="str">
        <f>_xlfn.IFNA(_xlfn.IFNA(VLOOKUP(E626,'punti di fornitura'!E:K,7,0),VLOOKUP(E626,'punti di fornitura'!B:K,10,0)),"NON TROVATO")</f>
        <v>CONDOMINIO PIACENTINI</v>
      </c>
    </row>
    <row r="627" spans="1:12" x14ac:dyDescent="0.25">
      <c r="A627" s="8">
        <v>618</v>
      </c>
      <c r="B627" s="1" t="s">
        <v>4340</v>
      </c>
      <c r="C627" s="9" t="s">
        <v>7317</v>
      </c>
      <c r="D627" s="1">
        <v>94059160369</v>
      </c>
      <c r="E627" s="1" t="s">
        <v>4340</v>
      </c>
      <c r="F627" s="1" t="s">
        <v>7255</v>
      </c>
      <c r="G627" s="1" t="s">
        <v>7252</v>
      </c>
      <c r="H627" s="11" t="s">
        <v>4014</v>
      </c>
      <c r="I627" s="8">
        <f>_xlfn.IFNA(_xlfn.IFNA(VLOOKUP(E627,'punti di fornitura'!E:P,12,0),VLOOKUP(E627,'punti di fornitura'!B:P,15,0)),"NON TROVATO")</f>
        <v>94059160369</v>
      </c>
      <c r="J627" s="9" t="str">
        <f>_xlfn.IFNA(_xlfn.IFNA(VLOOKUP(E627,'punti di fornitura'!E:K,4,0),VLOOKUP(E627,'punti di fornitura'!B:K,7,0)),"NON TROVATO")</f>
        <v>EE</v>
      </c>
      <c r="K627" s="9" t="str">
        <f>_xlfn.IFNA(_xlfn.IFNA(VLOOKUP(E627,'punti di fornitura'!E:K,1,0),VLOOKUP(E627,'punti di fornitura'!B:K,1,0)),"NON TROVATO")</f>
        <v>IT011E10540079</v>
      </c>
      <c r="L627" s="10" t="str">
        <f>_xlfn.IFNA(_xlfn.IFNA(VLOOKUP(E627,'punti di fornitura'!E:K,7,0),VLOOKUP(E627,'punti di fornitura'!B:K,10,0)),"NON TROVATO")</f>
        <v/>
      </c>
    </row>
    <row r="628" spans="1:12" x14ac:dyDescent="0.25">
      <c r="A628" s="8">
        <v>629</v>
      </c>
      <c r="B628" s="1">
        <v>3004275850</v>
      </c>
      <c r="C628" s="9" t="s">
        <v>7635</v>
      </c>
      <c r="D628" s="1">
        <v>94098070363</v>
      </c>
      <c r="E628" s="1">
        <v>3004275850</v>
      </c>
      <c r="F628" s="1" t="s">
        <v>7251</v>
      </c>
      <c r="G628" s="1" t="s">
        <v>7252</v>
      </c>
      <c r="H628" s="11" t="s">
        <v>1022</v>
      </c>
      <c r="I628" s="8" t="str">
        <f>_xlfn.IFNA(_xlfn.IFNA(VLOOKUP(E628,'punti di fornitura'!E:P,12,0),VLOOKUP(E628,'punti di fornitura'!B:P,15,0)),"NON TROVATO")</f>
        <v>NON TROVATO</v>
      </c>
      <c r="J628" s="9" t="str">
        <f>_xlfn.IFNA(_xlfn.IFNA(VLOOKUP(E628,'punti di fornitura'!E:K,4,0),VLOOKUP(E628,'punti di fornitura'!B:K,7,0)),"NON TROVATO")</f>
        <v>NON TROVATO</v>
      </c>
      <c r="K628" s="9" t="str">
        <f>_xlfn.IFNA(_xlfn.IFNA(VLOOKUP(E628,'punti di fornitura'!E:K,1,0),VLOOKUP(E628,'punti di fornitura'!B:K,1,0)),"NON TROVATO")</f>
        <v>NON TROVATO</v>
      </c>
      <c r="L628" s="10" t="str">
        <f>_xlfn.IFNA(_xlfn.IFNA(VLOOKUP(E628,'punti di fornitura'!E:K,7,0),VLOOKUP(E628,'punti di fornitura'!B:K,10,0)),"NON TROVATO")</f>
        <v>NON TROVATO</v>
      </c>
    </row>
    <row r="629" spans="1:12" x14ac:dyDescent="0.25">
      <c r="A629" s="8">
        <v>638</v>
      </c>
      <c r="B629" s="1">
        <v>3081000958494</v>
      </c>
      <c r="C629" s="9" t="s">
        <v>7366</v>
      </c>
      <c r="D629" s="1">
        <v>94002840364</v>
      </c>
      <c r="E629" s="1">
        <v>3081000958494</v>
      </c>
      <c r="F629" s="1" t="s">
        <v>7272</v>
      </c>
      <c r="G629" s="1" t="s">
        <v>7252</v>
      </c>
      <c r="H629" s="11" t="s">
        <v>18</v>
      </c>
      <c r="I629" s="8">
        <f>_xlfn.IFNA(_xlfn.IFNA(VLOOKUP(E629,'punti di fornitura'!E:P,12,0),VLOOKUP(E629,'punti di fornitura'!B:P,15,0)),"NON TROVATO")</f>
        <v>94002840364</v>
      </c>
      <c r="J629" s="9" t="str">
        <f>_xlfn.IFNA(_xlfn.IFNA(VLOOKUP(E629,'punti di fornitura'!E:K,4,0),VLOOKUP(E629,'punti di fornitura'!B:K,7,0)),"NON TROVATO")</f>
        <v>GAS</v>
      </c>
      <c r="K629" s="9">
        <f>_xlfn.IFNA(_xlfn.IFNA(VLOOKUP(E629,'punti di fornitura'!E:K,1,0),VLOOKUP(E629,'punti di fornitura'!B:K,1,0)),"NON TROVATO")</f>
        <v>3081000958494</v>
      </c>
      <c r="L629" s="10" t="str">
        <f>_xlfn.IFNA(_xlfn.IFNA(VLOOKUP(E629,'punti di fornitura'!E:K,7,0),VLOOKUP(E629,'punti di fornitura'!B:K,10,0)),"NON TROVATO")</f>
        <v>CONDOMINIO VIA IPPOCRATE 51</v>
      </c>
    </row>
    <row r="630" spans="1:12" x14ac:dyDescent="0.25">
      <c r="A630" s="8">
        <v>638</v>
      </c>
      <c r="B630" s="1" t="s">
        <v>4882</v>
      </c>
      <c r="C630" s="9" t="s">
        <v>7366</v>
      </c>
      <c r="D630" s="1">
        <v>94002840364</v>
      </c>
      <c r="E630" s="1" t="s">
        <v>4882</v>
      </c>
      <c r="F630" s="1" t="s">
        <v>7255</v>
      </c>
      <c r="G630" s="1" t="s">
        <v>7252</v>
      </c>
      <c r="H630" s="11" t="s">
        <v>4014</v>
      </c>
      <c r="I630" s="8">
        <f>_xlfn.IFNA(_xlfn.IFNA(VLOOKUP(E630,'punti di fornitura'!E:P,12,0),VLOOKUP(E630,'punti di fornitura'!B:P,15,0)),"NON TROVATO")</f>
        <v>94002840364</v>
      </c>
      <c r="J630" s="9" t="str">
        <f>_xlfn.IFNA(_xlfn.IFNA(VLOOKUP(E630,'punti di fornitura'!E:K,4,0),VLOOKUP(E630,'punti di fornitura'!B:K,7,0)),"NON TROVATO")</f>
        <v>EE</v>
      </c>
      <c r="K630" s="9" t="str">
        <f>_xlfn.IFNA(_xlfn.IFNA(VLOOKUP(E630,'punti di fornitura'!E:K,1,0),VLOOKUP(E630,'punti di fornitura'!B:K,1,0)),"NON TROVATO")</f>
        <v>IT011E10052385</v>
      </c>
      <c r="L630" s="10" t="str">
        <f>_xlfn.IFNA(_xlfn.IFNA(VLOOKUP(E630,'punti di fornitura'!E:K,7,0),VLOOKUP(E630,'punti di fornitura'!B:K,10,0)),"NON TROVATO")</f>
        <v>CONDOMINIO IPPOCRATE 51</v>
      </c>
    </row>
    <row r="631" spans="1:12" x14ac:dyDescent="0.25">
      <c r="A631" s="8">
        <v>638</v>
      </c>
      <c r="B631" s="1" t="s">
        <v>6110</v>
      </c>
      <c r="C631" s="9" t="s">
        <v>7366</v>
      </c>
      <c r="D631" s="1">
        <v>94002840364</v>
      </c>
      <c r="E631" s="1" t="s">
        <v>6110</v>
      </c>
      <c r="F631" s="1" t="s">
        <v>7255</v>
      </c>
      <c r="G631" s="1" t="s">
        <v>7252</v>
      </c>
      <c r="H631" s="11" t="s">
        <v>4014</v>
      </c>
      <c r="I631" s="8">
        <f>_xlfn.IFNA(_xlfn.IFNA(VLOOKUP(E631,'punti di fornitura'!E:P,12,0),VLOOKUP(E631,'punti di fornitura'!B:P,15,0)),"NON TROVATO")</f>
        <v>94002840364</v>
      </c>
      <c r="J631" s="9" t="str">
        <f>_xlfn.IFNA(_xlfn.IFNA(VLOOKUP(E631,'punti di fornitura'!E:K,4,0),VLOOKUP(E631,'punti di fornitura'!B:K,7,0)),"NON TROVATO")</f>
        <v>EE</v>
      </c>
      <c r="K631" s="9" t="str">
        <f>_xlfn.IFNA(_xlfn.IFNA(VLOOKUP(E631,'punti di fornitura'!E:K,1,0),VLOOKUP(E631,'punti di fornitura'!B:K,1,0)),"NON TROVATO")</f>
        <v>IT011E10052386</v>
      </c>
      <c r="L631" s="10" t="str">
        <f>_xlfn.IFNA(_xlfn.IFNA(VLOOKUP(E631,'punti di fornitura'!E:K,7,0),VLOOKUP(E631,'punti di fornitura'!B:K,10,0)),"NON TROVATO")</f>
        <v>CONDOMINIO VIA IPPOCRATE 51</v>
      </c>
    </row>
    <row r="632" spans="1:12" x14ac:dyDescent="0.25">
      <c r="A632" s="8">
        <v>638</v>
      </c>
      <c r="B632" s="1">
        <v>3004047403</v>
      </c>
      <c r="C632" s="9" t="s">
        <v>7366</v>
      </c>
      <c r="D632" s="1">
        <v>94002840364</v>
      </c>
      <c r="E632" s="1">
        <v>3004047403</v>
      </c>
      <c r="F632" s="1" t="s">
        <v>7251</v>
      </c>
      <c r="G632" s="1" t="s">
        <v>7252</v>
      </c>
      <c r="H632" s="11" t="s">
        <v>1022</v>
      </c>
      <c r="I632" s="8">
        <f>_xlfn.IFNA(_xlfn.IFNA(VLOOKUP(E632,'punti di fornitura'!E:P,12,0),VLOOKUP(E632,'punti di fornitura'!B:P,15,0)),"NON TROVATO")</f>
        <v>94002840364</v>
      </c>
      <c r="J632" s="9" t="str">
        <f>_xlfn.IFNA(_xlfn.IFNA(VLOOKUP(E632,'punti di fornitura'!E:K,4,0),VLOOKUP(E632,'punti di fornitura'!B:K,7,0)),"NON TROVATO")</f>
        <v>ACQUA</v>
      </c>
      <c r="K632" s="9">
        <f>_xlfn.IFNA(_xlfn.IFNA(VLOOKUP(E632,'punti di fornitura'!E:K,1,0),VLOOKUP(E632,'punti di fornitura'!B:K,1,0)),"NON TROVATO")</f>
        <v>3004047403</v>
      </c>
      <c r="L632" s="10" t="str">
        <f>_xlfn.IFNA(_xlfn.IFNA(VLOOKUP(E632,'punti di fornitura'!E:K,7,0),VLOOKUP(E632,'punti di fornitura'!B:K,10,0)),"NON TROVATO")</f>
        <v>CONDOMINIO IPPOCRATE 51</v>
      </c>
    </row>
    <row r="633" spans="1:12" x14ac:dyDescent="0.25">
      <c r="A633" s="8">
        <v>655</v>
      </c>
      <c r="B633" s="1">
        <v>3013570005</v>
      </c>
      <c r="C633" s="9" t="s">
        <v>7405</v>
      </c>
      <c r="D633" s="1">
        <v>94043730368</v>
      </c>
      <c r="E633" s="1">
        <v>3013570005</v>
      </c>
      <c r="F633" s="1" t="s">
        <v>7255</v>
      </c>
      <c r="G633" s="1" t="s">
        <v>7252</v>
      </c>
      <c r="H633" s="11" t="s">
        <v>4014</v>
      </c>
      <c r="I633" s="8">
        <f>_xlfn.IFNA(_xlfn.IFNA(VLOOKUP(E633,'punti di fornitura'!E:P,12,0),VLOOKUP(E633,'punti di fornitura'!B:P,15,0)),"NON TROVATO")</f>
        <v>94043730368</v>
      </c>
      <c r="J633" s="9" t="str">
        <f>_xlfn.IFNA(_xlfn.IFNA(VLOOKUP(E633,'punti di fornitura'!E:K,4,0),VLOOKUP(E633,'punti di fornitura'!B:K,7,0)),"NON TROVATO")</f>
        <v>EE</v>
      </c>
      <c r="K633" s="9">
        <f>_xlfn.IFNA(_xlfn.IFNA(VLOOKUP(E633,'punti di fornitura'!E:K,1,0),VLOOKUP(E633,'punti di fornitura'!B:K,1,0)),"NON TROVATO")</f>
        <v>3013570005</v>
      </c>
      <c r="L633" s="10" t="str">
        <f>_xlfn.IFNA(_xlfn.IFNA(VLOOKUP(E633,'punti di fornitura'!E:K,7,0),VLOOKUP(E633,'punti di fornitura'!B:K,10,0)),"NON TROVATO")</f>
        <v>CONDOMINIO OTTONELLI</v>
      </c>
    </row>
    <row r="634" spans="1:12" x14ac:dyDescent="0.25">
      <c r="A634" s="8">
        <v>655</v>
      </c>
      <c r="B634" s="1">
        <v>3003974802</v>
      </c>
      <c r="C634" s="9" t="s">
        <v>7405</v>
      </c>
      <c r="D634" s="1">
        <v>94043730368</v>
      </c>
      <c r="E634" s="1">
        <v>3003974802</v>
      </c>
      <c r="F634" s="1" t="s">
        <v>7251</v>
      </c>
      <c r="G634" s="1" t="s">
        <v>7252</v>
      </c>
      <c r="H634" s="11" t="s">
        <v>1022</v>
      </c>
      <c r="I634" s="8">
        <f>_xlfn.IFNA(_xlfn.IFNA(VLOOKUP(E634,'punti di fornitura'!E:P,12,0),VLOOKUP(E634,'punti di fornitura'!B:P,15,0)),"NON TROVATO")</f>
        <v>94043730368</v>
      </c>
      <c r="J634" s="9" t="str">
        <f>_xlfn.IFNA(_xlfn.IFNA(VLOOKUP(E634,'punti di fornitura'!E:K,4,0),VLOOKUP(E634,'punti di fornitura'!B:K,7,0)),"NON TROVATO")</f>
        <v>ACQUA</v>
      </c>
      <c r="K634" s="9">
        <f>_xlfn.IFNA(_xlfn.IFNA(VLOOKUP(E634,'punti di fornitura'!E:K,1,0),VLOOKUP(E634,'punti di fornitura'!B:K,1,0)),"NON TROVATO")</f>
        <v>3003974802</v>
      </c>
      <c r="L634" s="10" t="str">
        <f>_xlfn.IFNA(_xlfn.IFNA(VLOOKUP(E634,'punti di fornitura'!E:K,7,0),VLOOKUP(E634,'punti di fornitura'!B:K,10,0)),"NON TROVATO")</f>
        <v>CONDOMINIO OTTONELLI</v>
      </c>
    </row>
    <row r="635" spans="1:12" x14ac:dyDescent="0.25">
      <c r="A635" s="8">
        <v>661</v>
      </c>
      <c r="B635" s="1" t="s">
        <v>4652</v>
      </c>
      <c r="C635" s="9" t="s">
        <v>7425</v>
      </c>
      <c r="D635" s="1">
        <v>94065570361</v>
      </c>
      <c r="E635" s="1" t="s">
        <v>4652</v>
      </c>
      <c r="F635" s="1" t="s">
        <v>7255</v>
      </c>
      <c r="G635" s="1" t="s">
        <v>7252</v>
      </c>
      <c r="H635" s="11" t="s">
        <v>4014</v>
      </c>
      <c r="I635" s="8">
        <f>_xlfn.IFNA(_xlfn.IFNA(VLOOKUP(E635,'punti di fornitura'!E:P,12,0),VLOOKUP(E635,'punti di fornitura'!B:P,15,0)),"NON TROVATO")</f>
        <v>94065570361</v>
      </c>
      <c r="J635" s="9" t="str">
        <f>_xlfn.IFNA(_xlfn.IFNA(VLOOKUP(E635,'punti di fornitura'!E:K,4,0),VLOOKUP(E635,'punti di fornitura'!B:K,7,0)),"NON TROVATO")</f>
        <v>EE</v>
      </c>
      <c r="K635" s="9" t="str">
        <f>_xlfn.IFNA(_xlfn.IFNA(VLOOKUP(E635,'punti di fornitura'!E:K,1,0),VLOOKUP(E635,'punti di fornitura'!B:K,1,0)),"NON TROVATO")</f>
        <v>IT011E10118695</v>
      </c>
      <c r="L635" s="10" t="str">
        <f>_xlfn.IFNA(_xlfn.IFNA(VLOOKUP(E635,'punti di fornitura'!E:K,7,0),VLOOKUP(E635,'punti di fornitura'!B:K,10,0)),"NON TROVATO")</f>
        <v>CONDOMINIO PRINCIPE</v>
      </c>
    </row>
    <row r="636" spans="1:12" x14ac:dyDescent="0.25">
      <c r="A636" s="8">
        <v>661</v>
      </c>
      <c r="B636" s="1" t="s">
        <v>4655</v>
      </c>
      <c r="C636" s="9" t="s">
        <v>7425</v>
      </c>
      <c r="D636" s="1">
        <v>94065570361</v>
      </c>
      <c r="E636" s="1" t="s">
        <v>4655</v>
      </c>
      <c r="F636" s="1" t="s">
        <v>7255</v>
      </c>
      <c r="G636" s="1" t="s">
        <v>7252</v>
      </c>
      <c r="H636" s="11" t="s">
        <v>4014</v>
      </c>
      <c r="I636" s="8">
        <f>_xlfn.IFNA(_xlfn.IFNA(VLOOKUP(E636,'punti di fornitura'!E:P,12,0),VLOOKUP(E636,'punti di fornitura'!B:P,15,0)),"NON TROVATO")</f>
        <v>94065570361</v>
      </c>
      <c r="J636" s="9" t="str">
        <f>_xlfn.IFNA(_xlfn.IFNA(VLOOKUP(E636,'punti di fornitura'!E:K,4,0),VLOOKUP(E636,'punti di fornitura'!B:K,7,0)),"NON TROVATO")</f>
        <v>EE</v>
      </c>
      <c r="K636" s="9" t="str">
        <f>_xlfn.IFNA(_xlfn.IFNA(VLOOKUP(E636,'punti di fornitura'!E:K,1,0),VLOOKUP(E636,'punti di fornitura'!B:K,1,0)),"NON TROVATO")</f>
        <v>IT011E10118707</v>
      </c>
      <c r="L636" s="10" t="str">
        <f>_xlfn.IFNA(_xlfn.IFNA(VLOOKUP(E636,'punti di fornitura'!E:K,7,0),VLOOKUP(E636,'punti di fornitura'!B:K,10,0)),"NON TROVATO")</f>
        <v>CONDOMINIO PRINCIPE</v>
      </c>
    </row>
    <row r="637" spans="1:12" x14ac:dyDescent="0.25">
      <c r="A637" s="8">
        <v>661</v>
      </c>
      <c r="B637" s="1">
        <v>3004030548</v>
      </c>
      <c r="C637" s="9" t="s">
        <v>7425</v>
      </c>
      <c r="D637" s="1">
        <v>94065570361</v>
      </c>
      <c r="E637" s="1">
        <v>3004030548</v>
      </c>
      <c r="F637" s="1" t="s">
        <v>7251</v>
      </c>
      <c r="G637" s="1" t="s">
        <v>7252</v>
      </c>
      <c r="H637" s="11" t="s">
        <v>1022</v>
      </c>
      <c r="I637" s="8">
        <f>_xlfn.IFNA(_xlfn.IFNA(VLOOKUP(E637,'punti di fornitura'!E:P,12,0),VLOOKUP(E637,'punti di fornitura'!B:P,15,0)),"NON TROVATO")</f>
        <v>94065570361</v>
      </c>
      <c r="J637" s="9" t="str">
        <f>_xlfn.IFNA(_xlfn.IFNA(VLOOKUP(E637,'punti di fornitura'!E:K,4,0),VLOOKUP(E637,'punti di fornitura'!B:K,7,0)),"NON TROVATO")</f>
        <v>ACQUA</v>
      </c>
      <c r="K637" s="9">
        <f>_xlfn.IFNA(_xlfn.IFNA(VLOOKUP(E637,'punti di fornitura'!E:K,1,0),VLOOKUP(E637,'punti di fornitura'!B:K,1,0)),"NON TROVATO")</f>
        <v>3004030548</v>
      </c>
      <c r="L637" s="10" t="str">
        <f>_xlfn.IFNA(_xlfn.IFNA(VLOOKUP(E637,'punti di fornitura'!E:K,7,0),VLOOKUP(E637,'punti di fornitura'!B:K,10,0)),"NON TROVATO")</f>
        <v>CONDOMINIO PRINCIPE</v>
      </c>
    </row>
    <row r="638" spans="1:12" x14ac:dyDescent="0.25">
      <c r="A638" s="8">
        <v>662</v>
      </c>
      <c r="B638" s="1" t="s">
        <v>4122</v>
      </c>
      <c r="C638" s="9" t="s">
        <v>7471</v>
      </c>
      <c r="D638" s="1">
        <v>94044290362</v>
      </c>
      <c r="E638" s="1" t="s">
        <v>4122</v>
      </c>
      <c r="F638" s="1" t="s">
        <v>7255</v>
      </c>
      <c r="G638" s="1" t="s">
        <v>7252</v>
      </c>
      <c r="H638" s="11" t="s">
        <v>4014</v>
      </c>
      <c r="I638" s="8">
        <f>_xlfn.IFNA(_xlfn.IFNA(VLOOKUP(E638,'punti di fornitura'!E:P,12,0),VLOOKUP(E638,'punti di fornitura'!B:P,15,0)),"NON TROVATO")</f>
        <v>94044290362</v>
      </c>
      <c r="J638" s="9" t="str">
        <f>_xlfn.IFNA(_xlfn.IFNA(VLOOKUP(E638,'punti di fornitura'!E:K,4,0),VLOOKUP(E638,'punti di fornitura'!B:K,7,0)),"NON TROVATO")</f>
        <v>EE</v>
      </c>
      <c r="K638" s="9" t="str">
        <f>_xlfn.IFNA(_xlfn.IFNA(VLOOKUP(E638,'punti di fornitura'!E:K,1,0),VLOOKUP(E638,'punti di fornitura'!B:K,1,0)),"NON TROVATO")</f>
        <v>IT011E10068355</v>
      </c>
      <c r="L638" s="10" t="str">
        <f>_xlfn.IFNA(_xlfn.IFNA(VLOOKUP(E638,'punti di fornitura'!E:K,7,0),VLOOKUP(E638,'punti di fornitura'!B:K,10,0)),"NON TROVATO")</f>
        <v>CONDOMINIO VITTORIA</v>
      </c>
    </row>
    <row r="639" spans="1:12" x14ac:dyDescent="0.25">
      <c r="A639" s="8">
        <v>662</v>
      </c>
      <c r="B639" s="1">
        <v>3004419561</v>
      </c>
      <c r="C639" s="9" t="s">
        <v>7471</v>
      </c>
      <c r="D639" s="1">
        <v>94044290362</v>
      </c>
      <c r="E639" s="1">
        <v>3004419561</v>
      </c>
      <c r="F639" s="1" t="s">
        <v>7251</v>
      </c>
      <c r="G639" s="1" t="s">
        <v>7252</v>
      </c>
      <c r="H639" s="11" t="s">
        <v>1022</v>
      </c>
      <c r="I639" s="8">
        <f>_xlfn.IFNA(_xlfn.IFNA(VLOOKUP(E639,'punti di fornitura'!E:P,12,0),VLOOKUP(E639,'punti di fornitura'!B:P,15,0)),"NON TROVATO")</f>
        <v>94044290362</v>
      </c>
      <c r="J639" s="9" t="str">
        <f>_xlfn.IFNA(_xlfn.IFNA(VLOOKUP(E639,'punti di fornitura'!E:K,4,0),VLOOKUP(E639,'punti di fornitura'!B:K,7,0)),"NON TROVATO")</f>
        <v>ACQUA</v>
      </c>
      <c r="K639" s="9">
        <f>_xlfn.IFNA(_xlfn.IFNA(VLOOKUP(E639,'punti di fornitura'!E:K,1,0),VLOOKUP(E639,'punti di fornitura'!B:K,1,0)),"NON TROVATO")</f>
        <v>3004419561</v>
      </c>
      <c r="L639" s="10" t="str">
        <f>_xlfn.IFNA(_xlfn.IFNA(VLOOKUP(E639,'punti di fornitura'!E:K,7,0),VLOOKUP(E639,'punti di fornitura'!B:K,10,0)),"NON TROVATO")</f>
        <v>CONDOMINIO VITTORIA</v>
      </c>
    </row>
    <row r="640" spans="1:12" x14ac:dyDescent="0.25">
      <c r="A640" s="8">
        <v>669</v>
      </c>
      <c r="B640" s="1" t="s">
        <v>5014</v>
      </c>
      <c r="C640" s="9" t="s">
        <v>7464</v>
      </c>
      <c r="D640" s="1">
        <v>94018910367</v>
      </c>
      <c r="E640" s="1" t="s">
        <v>5014</v>
      </c>
      <c r="F640" s="1" t="s">
        <v>7255</v>
      </c>
      <c r="G640" s="1" t="s">
        <v>7252</v>
      </c>
      <c r="H640" s="11" t="s">
        <v>4014</v>
      </c>
      <c r="I640" s="8">
        <f>_xlfn.IFNA(_xlfn.IFNA(VLOOKUP(E640,'punti di fornitura'!E:P,12,0),VLOOKUP(E640,'punti di fornitura'!B:P,15,0)),"NON TROVATO")</f>
        <v>94018910367</v>
      </c>
      <c r="J640" s="9" t="str">
        <f>_xlfn.IFNA(_xlfn.IFNA(VLOOKUP(E640,'punti di fornitura'!E:K,4,0),VLOOKUP(E640,'punti di fornitura'!B:K,7,0)),"NON TROVATO")</f>
        <v>EE</v>
      </c>
      <c r="K640" s="9" t="str">
        <f>_xlfn.IFNA(_xlfn.IFNA(VLOOKUP(E640,'punti di fornitura'!E:K,1,0),VLOOKUP(E640,'punti di fornitura'!B:K,1,0)),"NON TROVATO")</f>
        <v>IT011E10055359</v>
      </c>
      <c r="L640" s="10" t="str">
        <f>_xlfn.IFNA(_xlfn.IFNA(VLOOKUP(E640,'punti di fornitura'!E:K,7,0),VLOOKUP(E640,'punti di fornitura'!B:K,10,0)),"NON TROVATO")</f>
        <v>CONDOMINIO LUZZO 65</v>
      </c>
    </row>
    <row r="641" spans="1:12" x14ac:dyDescent="0.25">
      <c r="A641" s="8">
        <v>669</v>
      </c>
      <c r="B641" s="1" t="s">
        <v>5313</v>
      </c>
      <c r="C641" s="9" t="s">
        <v>7464</v>
      </c>
      <c r="D641" s="1">
        <v>94018910367</v>
      </c>
      <c r="E641" s="1" t="s">
        <v>5313</v>
      </c>
      <c r="F641" s="1" t="s">
        <v>7255</v>
      </c>
      <c r="G641" s="1" t="s">
        <v>7252</v>
      </c>
      <c r="H641" s="11" t="s">
        <v>4014</v>
      </c>
      <c r="I641" s="8">
        <f>_xlfn.IFNA(_xlfn.IFNA(VLOOKUP(E641,'punti di fornitura'!E:P,12,0),VLOOKUP(E641,'punti di fornitura'!B:P,15,0)),"NON TROVATO")</f>
        <v>94018910367</v>
      </c>
      <c r="J641" s="9" t="str">
        <f>_xlfn.IFNA(_xlfn.IFNA(VLOOKUP(E641,'punti di fornitura'!E:K,4,0),VLOOKUP(E641,'punti di fornitura'!B:K,7,0)),"NON TROVATO")</f>
        <v>EE</v>
      </c>
      <c r="K641" s="9" t="str">
        <f>_xlfn.IFNA(_xlfn.IFNA(VLOOKUP(E641,'punti di fornitura'!E:K,1,0),VLOOKUP(E641,'punti di fornitura'!B:K,1,0)),"NON TROVATO")</f>
        <v>IT011E10055360</v>
      </c>
      <c r="L641" s="10" t="str">
        <f>_xlfn.IFNA(_xlfn.IFNA(VLOOKUP(E641,'punti di fornitura'!E:K,7,0),VLOOKUP(E641,'punti di fornitura'!B:K,10,0)),"NON TROVATO")</f>
        <v>CONDOMINIO LUZZO 65</v>
      </c>
    </row>
    <row r="642" spans="1:12" x14ac:dyDescent="0.25">
      <c r="A642" s="8">
        <v>669</v>
      </c>
      <c r="B642" s="1">
        <v>308100953109</v>
      </c>
      <c r="C642" s="9" t="s">
        <v>7464</v>
      </c>
      <c r="D642" s="1">
        <v>94018910367</v>
      </c>
      <c r="E642" s="1">
        <v>308100953109</v>
      </c>
      <c r="F642" s="1" t="s">
        <v>7272</v>
      </c>
      <c r="G642" s="1" t="s">
        <v>7252</v>
      </c>
      <c r="H642" s="11" t="s">
        <v>18</v>
      </c>
      <c r="I642" s="8" t="str">
        <f>_xlfn.IFNA(_xlfn.IFNA(VLOOKUP(E642,'punti di fornitura'!E:P,12,0),VLOOKUP(E642,'punti di fornitura'!B:P,15,0)),"NON TROVATO")</f>
        <v>NON TROVATO</v>
      </c>
      <c r="J642" s="9" t="str">
        <f>_xlfn.IFNA(_xlfn.IFNA(VLOOKUP(E642,'punti di fornitura'!E:K,4,0),VLOOKUP(E642,'punti di fornitura'!B:K,7,0)),"NON TROVATO")</f>
        <v>NON TROVATO</v>
      </c>
      <c r="K642" s="9" t="str">
        <f>_xlfn.IFNA(_xlfn.IFNA(VLOOKUP(E642,'punti di fornitura'!E:K,1,0),VLOOKUP(E642,'punti di fornitura'!B:K,1,0)),"NON TROVATO")</f>
        <v>NON TROVATO</v>
      </c>
      <c r="L642" s="10" t="str">
        <f>_xlfn.IFNA(_xlfn.IFNA(VLOOKUP(E642,'punti di fornitura'!E:K,7,0),VLOOKUP(E642,'punti di fornitura'!B:K,10,0)),"NON TROVATO")</f>
        <v>NON TROVATO</v>
      </c>
    </row>
    <row r="643" spans="1:12" x14ac:dyDescent="0.25">
      <c r="A643" s="8">
        <v>669</v>
      </c>
      <c r="B643" s="1">
        <v>3004004377</v>
      </c>
      <c r="C643" s="9" t="s">
        <v>7464</v>
      </c>
      <c r="D643" s="1">
        <v>94018910367</v>
      </c>
      <c r="E643" s="1">
        <v>3004004377</v>
      </c>
      <c r="F643" s="1" t="s">
        <v>7251</v>
      </c>
      <c r="G643" s="1" t="s">
        <v>7252</v>
      </c>
      <c r="H643" s="11" t="s">
        <v>1022</v>
      </c>
      <c r="I643" s="8" t="str">
        <f>_xlfn.IFNA(_xlfn.IFNA(VLOOKUP(E643,'punti di fornitura'!E:P,12,0),VLOOKUP(E643,'punti di fornitura'!B:P,15,0)),"NON TROVATO")</f>
        <v>NON TROVATO</v>
      </c>
      <c r="J643" s="9" t="str">
        <f>_xlfn.IFNA(_xlfn.IFNA(VLOOKUP(E643,'punti di fornitura'!E:K,4,0),VLOOKUP(E643,'punti di fornitura'!B:K,7,0)),"NON TROVATO")</f>
        <v>NON TROVATO</v>
      </c>
      <c r="K643" s="9" t="str">
        <f>_xlfn.IFNA(_xlfn.IFNA(VLOOKUP(E643,'punti di fornitura'!E:K,1,0),VLOOKUP(E643,'punti di fornitura'!B:K,1,0)),"NON TROVATO")</f>
        <v>NON TROVATO</v>
      </c>
      <c r="L643" s="10" t="str">
        <f>_xlfn.IFNA(_xlfn.IFNA(VLOOKUP(E643,'punti di fornitura'!E:K,7,0),VLOOKUP(E643,'punti di fornitura'!B:K,10,0)),"NON TROVATO")</f>
        <v>NON TROVATO</v>
      </c>
    </row>
    <row r="644" spans="1:12" x14ac:dyDescent="0.25">
      <c r="A644" s="8">
        <v>677</v>
      </c>
      <c r="B644" s="1" t="s">
        <v>4498</v>
      </c>
      <c r="C644" s="9" t="s">
        <v>7428</v>
      </c>
      <c r="D644" s="1">
        <v>94035740367</v>
      </c>
      <c r="E644" s="1" t="s">
        <v>4498</v>
      </c>
      <c r="F644" s="1" t="s">
        <v>7255</v>
      </c>
      <c r="G644" s="1" t="s">
        <v>7252</v>
      </c>
      <c r="H644" s="11" t="s">
        <v>4014</v>
      </c>
      <c r="I644" s="8">
        <f>_xlfn.IFNA(_xlfn.IFNA(VLOOKUP(E644,'punti di fornitura'!E:P,12,0),VLOOKUP(E644,'punti di fornitura'!B:P,15,0)),"NON TROVATO")</f>
        <v>94035740367</v>
      </c>
      <c r="J644" s="9" t="str">
        <f>_xlfn.IFNA(_xlfn.IFNA(VLOOKUP(E644,'punti di fornitura'!E:K,4,0),VLOOKUP(E644,'punti di fornitura'!B:K,7,0)),"NON TROVATO")</f>
        <v>EE</v>
      </c>
      <c r="K644" s="9" t="str">
        <f>_xlfn.IFNA(_xlfn.IFNA(VLOOKUP(E644,'punti di fornitura'!E:K,1,0),VLOOKUP(E644,'punti di fornitura'!B:K,1,0)),"NON TROVATO")</f>
        <v>IT011E10079788</v>
      </c>
      <c r="L644" s="10" t="str">
        <f>_xlfn.IFNA(_xlfn.IFNA(VLOOKUP(E644,'punti di fornitura'!E:K,7,0),VLOOKUP(E644,'punti di fornitura'!B:K,10,0)),"NON TROVATO")</f>
        <v>CONDOMINIO QUADRIFOGLIO</v>
      </c>
    </row>
    <row r="645" spans="1:12" x14ac:dyDescent="0.25">
      <c r="A645" s="8">
        <v>677</v>
      </c>
      <c r="B645" s="1">
        <v>1000955830</v>
      </c>
      <c r="C645" s="9" t="s">
        <v>7428</v>
      </c>
      <c r="D645" s="1">
        <v>94035740367</v>
      </c>
      <c r="E645" s="1">
        <v>1000955830</v>
      </c>
      <c r="F645" s="1" t="s">
        <v>7272</v>
      </c>
      <c r="G645" s="1" t="s">
        <v>7252</v>
      </c>
      <c r="H645" s="11" t="s">
        <v>18</v>
      </c>
      <c r="I645" s="8" t="str">
        <f>_xlfn.IFNA(_xlfn.IFNA(VLOOKUP(E645,'punti di fornitura'!E:P,12,0),VLOOKUP(E645,'punti di fornitura'!B:P,15,0)),"NON TROVATO")</f>
        <v>NON TROVATO</v>
      </c>
      <c r="J645" s="9" t="str">
        <f>_xlfn.IFNA(_xlfn.IFNA(VLOOKUP(E645,'punti di fornitura'!E:K,4,0),VLOOKUP(E645,'punti di fornitura'!B:K,7,0)),"NON TROVATO")</f>
        <v>NON TROVATO</v>
      </c>
      <c r="K645" s="9" t="str">
        <f>_xlfn.IFNA(_xlfn.IFNA(VLOOKUP(E645,'punti di fornitura'!E:K,1,0),VLOOKUP(E645,'punti di fornitura'!B:K,1,0)),"NON TROVATO")</f>
        <v>NON TROVATO</v>
      </c>
      <c r="L645" s="10" t="str">
        <f>_xlfn.IFNA(_xlfn.IFNA(VLOOKUP(E645,'punti di fornitura'!E:K,7,0),VLOOKUP(E645,'punti di fornitura'!B:K,10,0)),"NON TROVATO")</f>
        <v>NON TROVATO</v>
      </c>
    </row>
    <row r="646" spans="1:12" x14ac:dyDescent="0.25">
      <c r="A646" s="8">
        <v>677</v>
      </c>
      <c r="B646" s="1">
        <v>3004032819</v>
      </c>
      <c r="C646" s="9" t="s">
        <v>7428</v>
      </c>
      <c r="D646" s="1">
        <v>94035740367</v>
      </c>
      <c r="E646" s="1">
        <v>3004032819</v>
      </c>
      <c r="F646" s="1" t="s">
        <v>7251</v>
      </c>
      <c r="G646" s="1" t="s">
        <v>7252</v>
      </c>
      <c r="H646" s="11" t="s">
        <v>1022</v>
      </c>
      <c r="I646" s="8">
        <f>_xlfn.IFNA(_xlfn.IFNA(VLOOKUP(E646,'punti di fornitura'!E:P,12,0),VLOOKUP(E646,'punti di fornitura'!B:P,15,0)),"NON TROVATO")</f>
        <v>94035740367</v>
      </c>
      <c r="J646" s="9" t="str">
        <f>_xlfn.IFNA(_xlfn.IFNA(VLOOKUP(E646,'punti di fornitura'!E:K,4,0),VLOOKUP(E646,'punti di fornitura'!B:K,7,0)),"NON TROVATO")</f>
        <v>ACQUA</v>
      </c>
      <c r="K646" s="9">
        <f>_xlfn.IFNA(_xlfn.IFNA(VLOOKUP(E646,'punti di fornitura'!E:K,1,0),VLOOKUP(E646,'punti di fornitura'!B:K,1,0)),"NON TROVATO")</f>
        <v>3004032819</v>
      </c>
      <c r="L646" s="10" t="str">
        <f>_xlfn.IFNA(_xlfn.IFNA(VLOOKUP(E646,'punti di fornitura'!E:K,7,0),VLOOKUP(E646,'punti di fornitura'!B:K,10,0)),"NON TROVATO")</f>
        <v>CONDOMINIO QUADRIFOGLIO</v>
      </c>
    </row>
    <row r="647" spans="1:12" x14ac:dyDescent="0.25">
      <c r="A647" s="8">
        <v>681</v>
      </c>
      <c r="B647" s="1">
        <v>3006071877</v>
      </c>
      <c r="C647" s="9" t="s">
        <v>7507</v>
      </c>
      <c r="D647" s="1">
        <v>94134450363</v>
      </c>
      <c r="E647" s="1">
        <v>3006071877</v>
      </c>
      <c r="F647" s="1" t="s">
        <v>7251</v>
      </c>
      <c r="G647" s="1" t="s">
        <v>7252</v>
      </c>
      <c r="H647" s="11" t="s">
        <v>1022</v>
      </c>
      <c r="I647" s="8" t="str">
        <f>_xlfn.IFNA(_xlfn.IFNA(VLOOKUP(E647,'punti di fornitura'!E:P,12,0),VLOOKUP(E647,'punti di fornitura'!B:P,15,0)),"NON TROVATO")</f>
        <v>NON TROVATO</v>
      </c>
      <c r="J647" s="9" t="str">
        <f>_xlfn.IFNA(_xlfn.IFNA(VLOOKUP(E647,'punti di fornitura'!E:K,4,0),VLOOKUP(E647,'punti di fornitura'!B:K,7,0)),"NON TROVATO")</f>
        <v>NON TROVATO</v>
      </c>
      <c r="K647" s="9" t="str">
        <f>_xlfn.IFNA(_xlfn.IFNA(VLOOKUP(E647,'punti di fornitura'!E:K,1,0),VLOOKUP(E647,'punti di fornitura'!B:K,1,0)),"NON TROVATO")</f>
        <v>NON TROVATO</v>
      </c>
      <c r="L647" s="10" t="str">
        <f>_xlfn.IFNA(_xlfn.IFNA(VLOOKUP(E647,'punti di fornitura'!E:K,7,0),VLOOKUP(E647,'punti di fornitura'!B:K,10,0)),"NON TROVATO")</f>
        <v>NON TROVATO</v>
      </c>
    </row>
    <row r="648" spans="1:12" x14ac:dyDescent="0.25">
      <c r="A648" s="8">
        <v>681</v>
      </c>
      <c r="B648" s="1" t="s">
        <v>4634</v>
      </c>
      <c r="C648" s="9" t="s">
        <v>7507</v>
      </c>
      <c r="D648" s="1">
        <v>94134450363</v>
      </c>
      <c r="E648" s="1" t="s">
        <v>4634</v>
      </c>
      <c r="F648" s="1" t="s">
        <v>7255</v>
      </c>
      <c r="G648" s="1" t="s">
        <v>7252</v>
      </c>
      <c r="H648" s="11" t="s">
        <v>4014</v>
      </c>
      <c r="I648" s="8">
        <f>_xlfn.IFNA(_xlfn.IFNA(VLOOKUP(E648,'punti di fornitura'!E:P,12,0),VLOOKUP(E648,'punti di fornitura'!B:P,15,0)),"NON TROVATO")</f>
        <v>94134450363</v>
      </c>
      <c r="J648" s="9" t="str">
        <f>_xlfn.IFNA(_xlfn.IFNA(VLOOKUP(E648,'punti di fornitura'!E:K,4,0),VLOOKUP(E648,'punti di fornitura'!B:K,7,0)),"NON TROVATO")</f>
        <v>EE</v>
      </c>
      <c r="K648" s="9" t="str">
        <f>_xlfn.IFNA(_xlfn.IFNA(VLOOKUP(E648,'punti di fornitura'!E:K,1,0),VLOOKUP(E648,'punti di fornitura'!B:K,1,0)),"NON TROVATO")</f>
        <v>IT011E10335878</v>
      </c>
      <c r="L648" s="10" t="str">
        <f>_xlfn.IFNA(_xlfn.IFNA(VLOOKUP(E648,'punti di fornitura'!E:K,7,0),VLOOKUP(E648,'punti di fornitura'!B:K,10,0)),"NON TROVATO")</f>
        <v>CONDOMINIO BACCO</v>
      </c>
    </row>
    <row r="649" spans="1:12" x14ac:dyDescent="0.25">
      <c r="A649" s="8">
        <v>682</v>
      </c>
      <c r="B649" s="1">
        <v>3004004224</v>
      </c>
      <c r="C649" s="9" t="s">
        <v>7376</v>
      </c>
      <c r="D649" s="1">
        <v>94030160363</v>
      </c>
      <c r="E649" s="1">
        <v>3004004224</v>
      </c>
      <c r="F649" s="1" t="s">
        <v>7251</v>
      </c>
      <c r="G649" s="1" t="s">
        <v>7252</v>
      </c>
      <c r="H649" s="11" t="s">
        <v>1022</v>
      </c>
      <c r="I649" s="8">
        <f>_xlfn.IFNA(_xlfn.IFNA(VLOOKUP(E649,'punti di fornitura'!E:P,12,0),VLOOKUP(E649,'punti di fornitura'!B:P,15,0)),"NON TROVATO")</f>
        <v>94030160363</v>
      </c>
      <c r="J649" s="9" t="str">
        <f>_xlfn.IFNA(_xlfn.IFNA(VLOOKUP(E649,'punti di fornitura'!E:K,4,0),VLOOKUP(E649,'punti di fornitura'!B:K,7,0)),"NON TROVATO")</f>
        <v>ACQUA</v>
      </c>
      <c r="K649" s="9">
        <f>_xlfn.IFNA(_xlfn.IFNA(VLOOKUP(E649,'punti di fornitura'!E:K,1,0),VLOOKUP(E649,'punti di fornitura'!B:K,1,0)),"NON TROVATO")</f>
        <v>3004004224</v>
      </c>
      <c r="L649" s="10" t="str">
        <f>_xlfn.IFNA(_xlfn.IFNA(VLOOKUP(E649,'punti di fornitura'!E:K,7,0),VLOOKUP(E649,'punti di fornitura'!B:K,10,0)),"NON TROVATO")</f>
        <v>SOC GEN IMM SOGENE SPA</v>
      </c>
    </row>
    <row r="650" spans="1:12" x14ac:dyDescent="0.25">
      <c r="A650" s="8">
        <v>682</v>
      </c>
      <c r="B650" s="1">
        <v>3004004225</v>
      </c>
      <c r="C650" s="9" t="s">
        <v>7376</v>
      </c>
      <c r="D650" s="1">
        <v>94030160363</v>
      </c>
      <c r="E650" s="1">
        <v>3004004225</v>
      </c>
      <c r="F650" s="1" t="s">
        <v>7251</v>
      </c>
      <c r="G650" s="1" t="s">
        <v>7252</v>
      </c>
      <c r="H650" s="11" t="s">
        <v>1022</v>
      </c>
      <c r="I650" s="8">
        <f>_xlfn.IFNA(_xlfn.IFNA(VLOOKUP(E650,'punti di fornitura'!E:P,12,0),VLOOKUP(E650,'punti di fornitura'!B:P,15,0)),"NON TROVATO")</f>
        <v>94030160363</v>
      </c>
      <c r="J650" s="9" t="str">
        <f>_xlfn.IFNA(_xlfn.IFNA(VLOOKUP(E650,'punti di fornitura'!E:K,4,0),VLOOKUP(E650,'punti di fornitura'!B:K,7,0)),"NON TROVATO")</f>
        <v>ACQUA</v>
      </c>
      <c r="K650" s="9">
        <f>_xlfn.IFNA(_xlfn.IFNA(VLOOKUP(E650,'punti di fornitura'!E:K,1,0),VLOOKUP(E650,'punti di fornitura'!B:K,1,0)),"NON TROVATO")</f>
        <v>3004004225</v>
      </c>
      <c r="L650" s="10" t="str">
        <f>_xlfn.IFNA(_xlfn.IFNA(VLOOKUP(E650,'punti di fornitura'!E:K,7,0),VLOOKUP(E650,'punti di fornitura'!B:K,10,0)),"NON TROVATO")</f>
        <v>CONDOMINIO LOTTO T</v>
      </c>
    </row>
    <row r="651" spans="1:12" x14ac:dyDescent="0.25">
      <c r="A651" s="8">
        <v>682</v>
      </c>
      <c r="B651" s="1" t="s">
        <v>4134</v>
      </c>
      <c r="C651" s="9" t="s">
        <v>7376</v>
      </c>
      <c r="D651" s="1">
        <v>94030160363</v>
      </c>
      <c r="E651" s="1" t="s">
        <v>4134</v>
      </c>
      <c r="F651" s="1" t="s">
        <v>7255</v>
      </c>
      <c r="G651" s="1" t="s">
        <v>7252</v>
      </c>
      <c r="H651" s="11" t="s">
        <v>4014</v>
      </c>
      <c r="I651" s="8">
        <f>_xlfn.IFNA(_xlfn.IFNA(VLOOKUP(E651,'punti di fornitura'!E:P,12,0),VLOOKUP(E651,'punti di fornitura'!B:P,15,0)),"NON TROVATO")</f>
        <v>94030160363</v>
      </c>
      <c r="J651" s="9" t="str">
        <f>_xlfn.IFNA(_xlfn.IFNA(VLOOKUP(E651,'punti di fornitura'!E:K,4,0),VLOOKUP(E651,'punti di fornitura'!B:K,7,0)),"NON TROVATO")</f>
        <v>EE</v>
      </c>
      <c r="K651" s="9" t="str">
        <f>_xlfn.IFNA(_xlfn.IFNA(VLOOKUP(E651,'punti di fornitura'!E:K,1,0),VLOOKUP(E651,'punti di fornitura'!B:K,1,0)),"NON TROVATO")</f>
        <v>IT011E10083023</v>
      </c>
      <c r="L651" s="10" t="str">
        <f>_xlfn.IFNA(_xlfn.IFNA(VLOOKUP(E651,'punti di fornitura'!E:K,7,0),VLOOKUP(E651,'punti di fornitura'!B:K,10,0)),"NON TROVATO")</f>
        <v>CONDOMINIO LOTTO T</v>
      </c>
    </row>
    <row r="652" spans="1:12" x14ac:dyDescent="0.25">
      <c r="A652" s="8">
        <v>682</v>
      </c>
      <c r="B652" s="1" t="s">
        <v>4284</v>
      </c>
      <c r="C652" s="9" t="s">
        <v>7376</v>
      </c>
      <c r="D652" s="1">
        <v>94030160363</v>
      </c>
      <c r="E652" s="1" t="s">
        <v>4284</v>
      </c>
      <c r="F652" s="1" t="s">
        <v>7255</v>
      </c>
      <c r="G652" s="1" t="s">
        <v>7252</v>
      </c>
      <c r="H652" s="11" t="s">
        <v>4014</v>
      </c>
      <c r="I652" s="8">
        <f>_xlfn.IFNA(_xlfn.IFNA(VLOOKUP(E652,'punti di fornitura'!E:P,12,0),VLOOKUP(E652,'punti di fornitura'!B:P,15,0)),"NON TROVATO")</f>
        <v>94030160363</v>
      </c>
      <c r="J652" s="9" t="str">
        <f>_xlfn.IFNA(_xlfn.IFNA(VLOOKUP(E652,'punti di fornitura'!E:K,4,0),VLOOKUP(E652,'punti di fornitura'!B:K,7,0)),"NON TROVATO")</f>
        <v>EE</v>
      </c>
      <c r="K652" s="9" t="str">
        <f>_xlfn.IFNA(_xlfn.IFNA(VLOOKUP(E652,'punti di fornitura'!E:K,1,0),VLOOKUP(E652,'punti di fornitura'!B:K,1,0)),"NON TROVATO")</f>
        <v>IT011E10083040</v>
      </c>
      <c r="L652" s="10" t="str">
        <f>_xlfn.IFNA(_xlfn.IFNA(VLOOKUP(E652,'punti di fornitura'!E:K,7,0),VLOOKUP(E652,'punti di fornitura'!B:K,10,0)),"NON TROVATO")</f>
        <v>SOC GEN IMM SOGENE SPA</v>
      </c>
    </row>
    <row r="653" spans="1:12" x14ac:dyDescent="0.25">
      <c r="A653" s="8">
        <v>682</v>
      </c>
      <c r="B653" s="1" t="s">
        <v>5791</v>
      </c>
      <c r="C653" s="9" t="s">
        <v>7376</v>
      </c>
      <c r="D653" s="1">
        <v>94030160363</v>
      </c>
      <c r="E653" s="1" t="s">
        <v>5791</v>
      </c>
      <c r="F653" s="1" t="s">
        <v>7255</v>
      </c>
      <c r="G653" s="1" t="s">
        <v>7252</v>
      </c>
      <c r="H653" s="11" t="s">
        <v>4014</v>
      </c>
      <c r="I653" s="8">
        <f>_xlfn.IFNA(_xlfn.IFNA(VLOOKUP(E653,'punti di fornitura'!E:P,12,0),VLOOKUP(E653,'punti di fornitura'!B:P,15,0)),"NON TROVATO")</f>
        <v>94030160363</v>
      </c>
      <c r="J653" s="9" t="str">
        <f>_xlfn.IFNA(_xlfn.IFNA(VLOOKUP(E653,'punti di fornitura'!E:K,4,0),VLOOKUP(E653,'punti di fornitura'!B:K,7,0)),"NON TROVATO")</f>
        <v>EE</v>
      </c>
      <c r="K653" s="9" t="str">
        <f>_xlfn.IFNA(_xlfn.IFNA(VLOOKUP(E653,'punti di fornitura'!E:K,1,0),VLOOKUP(E653,'punti di fornitura'!B:K,1,0)),"NON TROVATO")</f>
        <v>IT011E10083022</v>
      </c>
      <c r="L653" s="10" t="str">
        <f>_xlfn.IFNA(_xlfn.IFNA(VLOOKUP(E653,'punti di fornitura'!E:K,7,0),VLOOKUP(E653,'punti di fornitura'!B:K,10,0)),"NON TROVATO")</f>
        <v>SOC GEN IMM SOGENE SPA</v>
      </c>
    </row>
    <row r="654" spans="1:12" x14ac:dyDescent="0.25">
      <c r="A654" s="8">
        <v>682</v>
      </c>
      <c r="B654" s="1" t="s">
        <v>5028</v>
      </c>
      <c r="C654" s="9" t="s">
        <v>7376</v>
      </c>
      <c r="D654" s="1">
        <v>94030160363</v>
      </c>
      <c r="E654" s="1" t="s">
        <v>5028</v>
      </c>
      <c r="F654" s="1" t="s">
        <v>7255</v>
      </c>
      <c r="G654" s="1" t="s">
        <v>7252</v>
      </c>
      <c r="H654" s="11" t="s">
        <v>4014</v>
      </c>
      <c r="I654" s="8">
        <f>_xlfn.IFNA(_xlfn.IFNA(VLOOKUP(E654,'punti di fornitura'!E:P,12,0),VLOOKUP(E654,'punti di fornitura'!B:P,15,0)),"NON TROVATO")</f>
        <v>94030160363</v>
      </c>
      <c r="J654" s="9" t="str">
        <f>_xlfn.IFNA(_xlfn.IFNA(VLOOKUP(E654,'punti di fornitura'!E:K,4,0),VLOOKUP(E654,'punti di fornitura'!B:K,7,0)),"NON TROVATO")</f>
        <v>EE</v>
      </c>
      <c r="K654" s="9" t="str">
        <f>_xlfn.IFNA(_xlfn.IFNA(VLOOKUP(E654,'punti di fornitura'!E:K,1,0),VLOOKUP(E654,'punti di fornitura'!B:K,1,0)),"NON TROVATO")</f>
        <v>IT011E10083039</v>
      </c>
      <c r="L654" s="10" t="str">
        <f>_xlfn.IFNA(_xlfn.IFNA(VLOOKUP(E654,'punti di fornitura'!E:K,7,0),VLOOKUP(E654,'punti di fornitura'!B:K,10,0)),"NON TROVATO")</f>
        <v>CONDOMINIO LOTTO T</v>
      </c>
    </row>
    <row r="655" spans="1:12" x14ac:dyDescent="0.25">
      <c r="A655" s="8">
        <v>682</v>
      </c>
      <c r="B655" s="1">
        <v>3004353289</v>
      </c>
      <c r="C655" s="9" t="s">
        <v>7376</v>
      </c>
      <c r="D655" s="1">
        <v>94030160363</v>
      </c>
      <c r="E655" s="1">
        <v>3004353289</v>
      </c>
      <c r="F655" s="1" t="s">
        <v>7251</v>
      </c>
      <c r="G655" s="1" t="s">
        <v>7252</v>
      </c>
      <c r="H655" s="11" t="s">
        <v>1022</v>
      </c>
      <c r="I655" s="8">
        <f>_xlfn.IFNA(_xlfn.IFNA(VLOOKUP(E655,'punti di fornitura'!E:P,12,0),VLOOKUP(E655,'punti di fornitura'!B:P,15,0)),"NON TROVATO")</f>
        <v>94030160363</v>
      </c>
      <c r="J655" s="9" t="str">
        <f>_xlfn.IFNA(_xlfn.IFNA(VLOOKUP(E655,'punti di fornitura'!E:K,4,0),VLOOKUP(E655,'punti di fornitura'!B:K,7,0)),"NON TROVATO")</f>
        <v>ACQUA</v>
      </c>
      <c r="K655" s="9">
        <f>_xlfn.IFNA(_xlfn.IFNA(VLOOKUP(E655,'punti di fornitura'!E:K,1,0),VLOOKUP(E655,'punti di fornitura'!B:K,1,0)),"NON TROVATO")</f>
        <v>3004353289</v>
      </c>
      <c r="L655" s="10" t="str">
        <f>_xlfn.IFNA(_xlfn.IFNA(VLOOKUP(E655,'punti di fornitura'!E:K,7,0),VLOOKUP(E655,'punti di fornitura'!B:K,10,0)),"NON TROVATO")</f>
        <v>CONDOMINIO LOTTO T</v>
      </c>
    </row>
    <row r="656" spans="1:12" x14ac:dyDescent="0.25">
      <c r="A656" s="8">
        <v>685</v>
      </c>
      <c r="B656" s="1">
        <v>3081000905018</v>
      </c>
      <c r="C656" s="9" t="s">
        <v>7545</v>
      </c>
      <c r="D656" s="1">
        <v>80020020360</v>
      </c>
      <c r="E656" s="1">
        <v>3081000905018</v>
      </c>
      <c r="F656" s="1" t="s">
        <v>7272</v>
      </c>
      <c r="G656" s="1" t="s">
        <v>7252</v>
      </c>
      <c r="H656" s="11" t="s">
        <v>18</v>
      </c>
      <c r="I656" s="8">
        <f>_xlfn.IFNA(_xlfn.IFNA(VLOOKUP(E656,'punti di fornitura'!E:P,12,0),VLOOKUP(E656,'punti di fornitura'!B:P,15,0)),"NON TROVATO")</f>
        <v>80020020360</v>
      </c>
      <c r="J656" s="9" t="str">
        <f>_xlfn.IFNA(_xlfn.IFNA(VLOOKUP(E656,'punti di fornitura'!E:K,4,0),VLOOKUP(E656,'punti di fornitura'!B:K,7,0)),"NON TROVATO")</f>
        <v>GAS</v>
      </c>
      <c r="K656" s="9">
        <f>_xlfn.IFNA(_xlfn.IFNA(VLOOKUP(E656,'punti di fornitura'!E:K,1,0),VLOOKUP(E656,'punti di fornitura'!B:K,1,0)),"NON TROVATO")</f>
        <v>3081000905018</v>
      </c>
      <c r="L656" s="10" t="str">
        <f>_xlfn.IFNA(_xlfn.IFNA(VLOOKUP(E656,'punti di fornitura'!E:K,7,0),VLOOKUP(E656,'punti di fornitura'!B:K,10,0)),"NON TROVATO")</f>
        <v>CONDOMINIO VILLAFRANCA</v>
      </c>
    </row>
    <row r="657" spans="1:12" x14ac:dyDescent="0.25">
      <c r="A657" s="8">
        <v>685</v>
      </c>
      <c r="B657" s="1">
        <v>3004213899</v>
      </c>
      <c r="C657" s="9" t="s">
        <v>7545</v>
      </c>
      <c r="D657" s="1">
        <v>80020020360</v>
      </c>
      <c r="E657" s="1">
        <v>3004213899</v>
      </c>
      <c r="F657" s="1" t="s">
        <v>7251</v>
      </c>
      <c r="G657" s="1" t="s">
        <v>7252</v>
      </c>
      <c r="H657" s="11" t="s">
        <v>1022</v>
      </c>
      <c r="I657" s="8" t="str">
        <f>_xlfn.IFNA(_xlfn.IFNA(VLOOKUP(E657,'punti di fornitura'!E:P,12,0),VLOOKUP(E657,'punti di fornitura'!B:P,15,0)),"NON TROVATO")</f>
        <v>NON TROVATO</v>
      </c>
      <c r="J657" s="9" t="str">
        <f>_xlfn.IFNA(_xlfn.IFNA(VLOOKUP(E657,'punti di fornitura'!E:K,4,0),VLOOKUP(E657,'punti di fornitura'!B:K,7,0)),"NON TROVATO")</f>
        <v>NON TROVATO</v>
      </c>
      <c r="K657" s="9" t="str">
        <f>_xlfn.IFNA(_xlfn.IFNA(VLOOKUP(E657,'punti di fornitura'!E:K,1,0),VLOOKUP(E657,'punti di fornitura'!B:K,1,0)),"NON TROVATO")</f>
        <v>NON TROVATO</v>
      </c>
      <c r="L657" s="10" t="str">
        <f>_xlfn.IFNA(_xlfn.IFNA(VLOOKUP(E657,'punti di fornitura'!E:K,7,0),VLOOKUP(E657,'punti di fornitura'!B:K,10,0)),"NON TROVATO")</f>
        <v>NON TROVATO</v>
      </c>
    </row>
    <row r="658" spans="1:12" x14ac:dyDescent="0.25">
      <c r="A658" s="8">
        <v>685</v>
      </c>
      <c r="B658" s="1" t="s">
        <v>4204</v>
      </c>
      <c r="C658" s="9" t="s">
        <v>7545</v>
      </c>
      <c r="D658" s="1">
        <v>80020020360</v>
      </c>
      <c r="E658" s="1" t="s">
        <v>4204</v>
      </c>
      <c r="F658" s="1" t="s">
        <v>7255</v>
      </c>
      <c r="G658" s="1" t="s">
        <v>7252</v>
      </c>
      <c r="H658" s="11" t="s">
        <v>4014</v>
      </c>
      <c r="I658" s="8">
        <f>_xlfn.IFNA(_xlfn.IFNA(VLOOKUP(E658,'punti di fornitura'!E:P,12,0),VLOOKUP(E658,'punti di fornitura'!B:P,15,0)),"NON TROVATO")</f>
        <v>80020020360</v>
      </c>
      <c r="J658" s="9" t="str">
        <f>_xlfn.IFNA(_xlfn.IFNA(VLOOKUP(E658,'punti di fornitura'!E:K,4,0),VLOOKUP(E658,'punti di fornitura'!B:K,7,0)),"NON TROVATO")</f>
        <v>EE</v>
      </c>
      <c r="K658" s="9" t="str">
        <f>_xlfn.IFNA(_xlfn.IFNA(VLOOKUP(E658,'punti di fornitura'!E:K,1,0),VLOOKUP(E658,'punti di fornitura'!B:K,1,0)),"NON TROVATO")</f>
        <v>IT011E10005159</v>
      </c>
      <c r="L658" s="10" t="str">
        <f>_xlfn.IFNA(_xlfn.IFNA(VLOOKUP(E658,'punti di fornitura'!E:K,7,0),VLOOKUP(E658,'punti di fornitura'!B:K,10,0)),"NON TROVATO")</f>
        <v>CONDOMINIO  FRANCA</v>
      </c>
    </row>
    <row r="659" spans="1:12" x14ac:dyDescent="0.25">
      <c r="A659" s="8">
        <v>685</v>
      </c>
      <c r="B659" s="1" t="s">
        <v>5310</v>
      </c>
      <c r="C659" s="9" t="s">
        <v>7545</v>
      </c>
      <c r="D659" s="1">
        <v>80020020360</v>
      </c>
      <c r="E659" s="1" t="s">
        <v>5310</v>
      </c>
      <c r="F659" s="1" t="s">
        <v>7255</v>
      </c>
      <c r="G659" s="1" t="s">
        <v>7252</v>
      </c>
      <c r="H659" s="11" t="s">
        <v>4014</v>
      </c>
      <c r="I659" s="8">
        <f>_xlfn.IFNA(_xlfn.IFNA(VLOOKUP(E659,'punti di fornitura'!E:P,12,0),VLOOKUP(E659,'punti di fornitura'!B:P,15,0)),"NON TROVATO")</f>
        <v>80020020360</v>
      </c>
      <c r="J659" s="9" t="str">
        <f>_xlfn.IFNA(_xlfn.IFNA(VLOOKUP(E659,'punti di fornitura'!E:K,4,0),VLOOKUP(E659,'punti di fornitura'!B:K,7,0)),"NON TROVATO")</f>
        <v>EE</v>
      </c>
      <c r="K659" s="9" t="str">
        <f>_xlfn.IFNA(_xlfn.IFNA(VLOOKUP(E659,'punti di fornitura'!E:K,1,0),VLOOKUP(E659,'punti di fornitura'!B:K,1,0)),"NON TROVATO")</f>
        <v>IT011E10005161</v>
      </c>
      <c r="L659" s="10" t="str">
        <f>_xlfn.IFNA(_xlfn.IFNA(VLOOKUP(E659,'punti di fornitura'!E:K,7,0),VLOOKUP(E659,'punti di fornitura'!B:K,10,0)),"NON TROVATO")</f>
        <v>CONDOMINIO VILLAFRANCA</v>
      </c>
    </row>
    <row r="660" spans="1:12" x14ac:dyDescent="0.25">
      <c r="A660" s="8">
        <v>685</v>
      </c>
      <c r="B660" s="1" t="s">
        <v>5328</v>
      </c>
      <c r="C660" s="9" t="s">
        <v>7545</v>
      </c>
      <c r="D660" s="1">
        <v>80020020360</v>
      </c>
      <c r="E660" s="1" t="s">
        <v>5328</v>
      </c>
      <c r="F660" s="1" t="s">
        <v>7255</v>
      </c>
      <c r="G660" s="1" t="s">
        <v>7252</v>
      </c>
      <c r="H660" s="11" t="s">
        <v>4014</v>
      </c>
      <c r="I660" s="8">
        <f>_xlfn.IFNA(_xlfn.IFNA(VLOOKUP(E660,'punti di fornitura'!E:P,12,0),VLOOKUP(E660,'punti di fornitura'!B:P,15,0)),"NON TROVATO")</f>
        <v>80020020360</v>
      </c>
      <c r="J660" s="9" t="str">
        <f>_xlfn.IFNA(_xlfn.IFNA(VLOOKUP(E660,'punti di fornitura'!E:K,4,0),VLOOKUP(E660,'punti di fornitura'!B:K,7,0)),"NON TROVATO")</f>
        <v>EE</v>
      </c>
      <c r="K660" s="9" t="str">
        <f>_xlfn.IFNA(_xlfn.IFNA(VLOOKUP(E660,'punti di fornitura'!E:K,1,0),VLOOKUP(E660,'punti di fornitura'!B:K,1,0)),"NON TROVATO")</f>
        <v>IT011E10005141</v>
      </c>
      <c r="L660" s="10" t="str">
        <f>_xlfn.IFNA(_xlfn.IFNA(VLOOKUP(E660,'punti di fornitura'!E:K,7,0),VLOOKUP(E660,'punti di fornitura'!B:K,10,0)),"NON TROVATO")</f>
        <v>CONDOMINIO VILLAFRANCA</v>
      </c>
    </row>
    <row r="661" spans="1:12" x14ac:dyDescent="0.25">
      <c r="A661" s="8">
        <v>685</v>
      </c>
      <c r="B661" s="1">
        <v>3004213891</v>
      </c>
      <c r="C661" s="9" t="s">
        <v>7545</v>
      </c>
      <c r="D661" s="1">
        <v>80020020360</v>
      </c>
      <c r="E661" s="1">
        <v>3004213891</v>
      </c>
      <c r="F661" s="1" t="s">
        <v>7251</v>
      </c>
      <c r="G661" s="1" t="s">
        <v>7252</v>
      </c>
      <c r="H661" s="11" t="s">
        <v>1022</v>
      </c>
      <c r="I661" s="8" t="str">
        <f>_xlfn.IFNA(_xlfn.IFNA(VLOOKUP(E661,'punti di fornitura'!E:P,12,0),VLOOKUP(E661,'punti di fornitura'!B:P,15,0)),"NON TROVATO")</f>
        <v>NON TROVATO</v>
      </c>
      <c r="J661" s="9" t="str">
        <f>_xlfn.IFNA(_xlfn.IFNA(VLOOKUP(E661,'punti di fornitura'!E:K,4,0),VLOOKUP(E661,'punti di fornitura'!B:K,7,0)),"NON TROVATO")</f>
        <v>NON TROVATO</v>
      </c>
      <c r="K661" s="9" t="str">
        <f>_xlfn.IFNA(_xlfn.IFNA(VLOOKUP(E661,'punti di fornitura'!E:K,1,0),VLOOKUP(E661,'punti di fornitura'!B:K,1,0)),"NON TROVATO")</f>
        <v>NON TROVATO</v>
      </c>
      <c r="L661" s="10" t="str">
        <f>_xlfn.IFNA(_xlfn.IFNA(VLOOKUP(E661,'punti di fornitura'!E:K,7,0),VLOOKUP(E661,'punti di fornitura'!B:K,10,0)),"NON TROVATO")</f>
        <v>NON TROVATO</v>
      </c>
    </row>
    <row r="662" spans="1:12" x14ac:dyDescent="0.25">
      <c r="A662" s="8">
        <v>687</v>
      </c>
      <c r="B662" s="1" t="s">
        <v>6292</v>
      </c>
      <c r="C662" s="9" t="s">
        <v>7316</v>
      </c>
      <c r="D662" s="1">
        <v>94134910366</v>
      </c>
      <c r="E662" s="1" t="s">
        <v>6292</v>
      </c>
      <c r="F662" s="1" t="s">
        <v>7255</v>
      </c>
      <c r="G662" s="1" t="s">
        <v>7252</v>
      </c>
      <c r="H662" s="11" t="s">
        <v>4014</v>
      </c>
      <c r="I662" s="8">
        <f>_xlfn.IFNA(_xlfn.IFNA(VLOOKUP(E662,'punti di fornitura'!E:P,12,0),VLOOKUP(E662,'punti di fornitura'!B:P,15,0)),"NON TROVATO")</f>
        <v>94134910366</v>
      </c>
      <c r="J662" s="9" t="str">
        <f>_xlfn.IFNA(_xlfn.IFNA(VLOOKUP(E662,'punti di fornitura'!E:K,4,0),VLOOKUP(E662,'punti di fornitura'!B:K,7,0)),"NON TROVATO")</f>
        <v>EE</v>
      </c>
      <c r="K662" s="9" t="str">
        <f>_xlfn.IFNA(_xlfn.IFNA(VLOOKUP(E662,'punti di fornitura'!E:K,1,0),VLOOKUP(E662,'punti di fornitura'!B:K,1,0)),"NON TROVATO")</f>
        <v>IT011E10337272</v>
      </c>
      <c r="L662" s="10" t="str">
        <f>_xlfn.IFNA(_xlfn.IFNA(VLOOKUP(E662,'punti di fornitura'!E:K,7,0),VLOOKUP(E662,'punti di fornitura'!B:K,10,0)),"NON TROVATO")</f>
        <v>CONDOMINIO CASINO DEL DUCA</v>
      </c>
    </row>
    <row r="663" spans="1:12" x14ac:dyDescent="0.25">
      <c r="A663" s="8">
        <v>687</v>
      </c>
      <c r="B663" s="1">
        <v>3005241792</v>
      </c>
      <c r="C663" s="9" t="s">
        <v>7316</v>
      </c>
      <c r="D663" s="1">
        <v>94134910366</v>
      </c>
      <c r="E663" s="1">
        <v>3005241792</v>
      </c>
      <c r="F663" s="1" t="s">
        <v>7251</v>
      </c>
      <c r="G663" s="1" t="s">
        <v>7252</v>
      </c>
      <c r="H663" s="11" t="s">
        <v>1022</v>
      </c>
      <c r="I663" s="8">
        <f>_xlfn.IFNA(_xlfn.IFNA(VLOOKUP(E663,'punti di fornitura'!E:P,12,0),VLOOKUP(E663,'punti di fornitura'!B:P,15,0)),"NON TROVATO")</f>
        <v>94134910366</v>
      </c>
      <c r="J663" s="9" t="str">
        <f>_xlfn.IFNA(_xlfn.IFNA(VLOOKUP(E663,'punti di fornitura'!E:K,4,0),VLOOKUP(E663,'punti di fornitura'!B:K,7,0)),"NON TROVATO")</f>
        <v>ACQUA</v>
      </c>
      <c r="K663" s="9">
        <f>_xlfn.IFNA(_xlfn.IFNA(VLOOKUP(E663,'punti di fornitura'!E:K,1,0),VLOOKUP(E663,'punti di fornitura'!B:K,1,0)),"NON TROVATO")</f>
        <v>3005241792</v>
      </c>
      <c r="L663" s="10" t="str">
        <f>_xlfn.IFNA(_xlfn.IFNA(VLOOKUP(E663,'punti di fornitura'!E:K,7,0),VLOOKUP(E663,'punti di fornitura'!B:K,10,0)),"NON TROVATO")</f>
        <v>CONDOMINIO CASINO DEL DUCA</v>
      </c>
    </row>
    <row r="664" spans="1:12" x14ac:dyDescent="0.25">
      <c r="A664" s="8">
        <v>691</v>
      </c>
      <c r="B664" s="1" t="s">
        <v>5662</v>
      </c>
      <c r="C664" s="9" t="s">
        <v>7489</v>
      </c>
      <c r="D664" s="1">
        <v>94135150368</v>
      </c>
      <c r="E664" s="1" t="s">
        <v>5662</v>
      </c>
      <c r="F664" s="1" t="s">
        <v>7255</v>
      </c>
      <c r="G664" s="1" t="s">
        <v>7252</v>
      </c>
      <c r="H664" s="11" t="s">
        <v>4014</v>
      </c>
      <c r="I664" s="8">
        <f>_xlfn.IFNA(_xlfn.IFNA(VLOOKUP(E664,'punti di fornitura'!E:P,12,0),VLOOKUP(E664,'punti di fornitura'!B:P,15,0)),"NON TROVATO")</f>
        <v>94135150368</v>
      </c>
      <c r="J664" s="9" t="str">
        <f>_xlfn.IFNA(_xlfn.IFNA(VLOOKUP(E664,'punti di fornitura'!E:K,4,0),VLOOKUP(E664,'punti di fornitura'!B:K,7,0)),"NON TROVATO")</f>
        <v>EE</v>
      </c>
      <c r="K664" s="9" t="str">
        <f>_xlfn.IFNA(_xlfn.IFNA(VLOOKUP(E664,'punti di fornitura'!E:K,1,0),VLOOKUP(E664,'punti di fornitura'!B:K,1,0)),"NON TROVATO")</f>
        <v>IT011E10338337</v>
      </c>
      <c r="L664" s="10" t="str">
        <f>_xlfn.IFNA(_xlfn.IFNA(VLOOKUP(E664,'punti di fornitura'!E:K,7,0),VLOOKUP(E664,'punti di fornitura'!B:K,10,0)),"NON TROVATO")</f>
        <v>CONDOMINIO VIA VIGNOLESE 648</v>
      </c>
    </row>
    <row r="665" spans="1:12" x14ac:dyDescent="0.25">
      <c r="A665" s="8">
        <v>691</v>
      </c>
      <c r="B665" s="1">
        <v>3006688311</v>
      </c>
      <c r="C665" s="9" t="s">
        <v>7489</v>
      </c>
      <c r="D665" s="1">
        <v>94135150368</v>
      </c>
      <c r="E665" s="1">
        <v>3006688311</v>
      </c>
      <c r="F665" s="1" t="s">
        <v>7251</v>
      </c>
      <c r="G665" s="1" t="s">
        <v>7252</v>
      </c>
      <c r="H665" s="11" t="s">
        <v>1022</v>
      </c>
      <c r="I665" s="8">
        <f>_xlfn.IFNA(_xlfn.IFNA(VLOOKUP(E665,'punti di fornitura'!E:P,12,0),VLOOKUP(E665,'punti di fornitura'!B:P,15,0)),"NON TROVATO")</f>
        <v>94135150368</v>
      </c>
      <c r="J665" s="9" t="str">
        <f>_xlfn.IFNA(_xlfn.IFNA(VLOOKUP(E665,'punti di fornitura'!E:K,4,0),VLOOKUP(E665,'punti di fornitura'!B:K,7,0)),"NON TROVATO")</f>
        <v>ACQUA</v>
      </c>
      <c r="K665" s="9">
        <f>_xlfn.IFNA(_xlfn.IFNA(VLOOKUP(E665,'punti di fornitura'!E:K,1,0),VLOOKUP(E665,'punti di fornitura'!B:K,1,0)),"NON TROVATO")</f>
        <v>3006688311</v>
      </c>
      <c r="L665" s="10" t="str">
        <f>_xlfn.IFNA(_xlfn.IFNA(VLOOKUP(E665,'punti di fornitura'!E:K,7,0),VLOOKUP(E665,'punti di fornitura'!B:K,10,0)),"NON TROVATO")</f>
        <v>CONDOMINIO VIA VIGNOLESE 648</v>
      </c>
    </row>
    <row r="666" spans="1:12" x14ac:dyDescent="0.25">
      <c r="A666" s="8">
        <v>701</v>
      </c>
      <c r="B666" s="1">
        <v>3006492056</v>
      </c>
      <c r="C666" s="9" t="s">
        <v>7482</v>
      </c>
      <c r="D666" s="1">
        <v>94135820366</v>
      </c>
      <c r="E666" s="1">
        <v>3006492056</v>
      </c>
      <c r="F666" s="1" t="s">
        <v>7251</v>
      </c>
      <c r="G666" s="1" t="s">
        <v>7252</v>
      </c>
      <c r="H666" s="11" t="s">
        <v>1022</v>
      </c>
      <c r="I666" s="8">
        <f>_xlfn.IFNA(_xlfn.IFNA(VLOOKUP(E666,'punti di fornitura'!E:P,12,0),VLOOKUP(E666,'punti di fornitura'!B:P,15,0)),"NON TROVATO")</f>
        <v>94135820366</v>
      </c>
      <c r="J666" s="9" t="str">
        <f>_xlfn.IFNA(_xlfn.IFNA(VLOOKUP(E666,'punti di fornitura'!E:K,4,0),VLOOKUP(E666,'punti di fornitura'!B:K,7,0)),"NON TROVATO")</f>
        <v>ACQUA</v>
      </c>
      <c r="K666" s="9">
        <f>_xlfn.IFNA(_xlfn.IFNA(VLOOKUP(E666,'punti di fornitura'!E:K,1,0),VLOOKUP(E666,'punti di fornitura'!B:K,1,0)),"NON TROVATO")</f>
        <v>3006492056</v>
      </c>
      <c r="L666" s="10" t="str">
        <f>_xlfn.IFNA(_xlfn.IFNA(VLOOKUP(E666,'punti di fornitura'!E:K,7,0),VLOOKUP(E666,'punti di fornitura'!B:K,10,0)),"NON TROVATO")</f>
        <v>CONDOMINIO MARINETTI 221/231</v>
      </c>
    </row>
    <row r="667" spans="1:12" x14ac:dyDescent="0.25">
      <c r="A667" s="8">
        <v>701</v>
      </c>
      <c r="B667" s="1" t="s">
        <v>4096</v>
      </c>
      <c r="C667" s="9" t="s">
        <v>7482</v>
      </c>
      <c r="D667" s="1">
        <v>94135820366</v>
      </c>
      <c r="E667" s="1" t="s">
        <v>4096</v>
      </c>
      <c r="F667" s="1" t="s">
        <v>7255</v>
      </c>
      <c r="G667" s="1" t="s">
        <v>7252</v>
      </c>
      <c r="H667" s="11" t="s">
        <v>4014</v>
      </c>
      <c r="I667" s="8">
        <f>_xlfn.IFNA(_xlfn.IFNA(VLOOKUP(E667,'punti di fornitura'!E:P,12,0),VLOOKUP(E667,'punti di fornitura'!B:P,15,0)),"NON TROVATO")</f>
        <v>94135820366</v>
      </c>
      <c r="J667" s="9" t="str">
        <f>_xlfn.IFNA(_xlfn.IFNA(VLOOKUP(E667,'punti di fornitura'!E:K,4,0),VLOOKUP(E667,'punti di fornitura'!B:K,7,0)),"NON TROVATO")</f>
        <v>EE</v>
      </c>
      <c r="K667" s="9" t="str">
        <f>_xlfn.IFNA(_xlfn.IFNA(VLOOKUP(E667,'punti di fornitura'!E:K,1,0),VLOOKUP(E667,'punti di fornitura'!B:K,1,0)),"NON TROVATO")</f>
        <v>IT011E51001317</v>
      </c>
      <c r="L667" s="10" t="str">
        <f>_xlfn.IFNA(_xlfn.IFNA(VLOOKUP(E667,'punti di fornitura'!E:K,7,0),VLOOKUP(E667,'punti di fornitura'!B:K,10,0)),"NON TROVATO")</f>
        <v>CONDOMINIO MARINETTI 221/231</v>
      </c>
    </row>
    <row r="668" spans="1:12" x14ac:dyDescent="0.25">
      <c r="A668" s="8">
        <v>701</v>
      </c>
      <c r="B668" s="1" t="s">
        <v>4696</v>
      </c>
      <c r="C668" s="9" t="s">
        <v>7482</v>
      </c>
      <c r="D668" s="1">
        <v>94135820366</v>
      </c>
      <c r="E668" s="1" t="s">
        <v>4696</v>
      </c>
      <c r="F668" s="1" t="s">
        <v>7255</v>
      </c>
      <c r="G668" s="1" t="s">
        <v>7252</v>
      </c>
      <c r="H668" s="11" t="s">
        <v>4014</v>
      </c>
      <c r="I668" s="8">
        <f>_xlfn.IFNA(_xlfn.IFNA(VLOOKUP(E668,'punti di fornitura'!E:P,12,0),VLOOKUP(E668,'punti di fornitura'!B:P,15,0)),"NON TROVATO")</f>
        <v>94135820366</v>
      </c>
      <c r="J668" s="9" t="str">
        <f>_xlfn.IFNA(_xlfn.IFNA(VLOOKUP(E668,'punti di fornitura'!E:K,4,0),VLOOKUP(E668,'punti di fornitura'!B:K,7,0)),"NON TROVATO")</f>
        <v>EE</v>
      </c>
      <c r="K668" s="9" t="str">
        <f>_xlfn.IFNA(_xlfn.IFNA(VLOOKUP(E668,'punti di fornitura'!E:K,1,0),VLOOKUP(E668,'punti di fornitura'!B:K,1,0)),"NON TROVATO")</f>
        <v>IT011E51001316</v>
      </c>
      <c r="L668" s="10" t="str">
        <f>_xlfn.IFNA(_xlfn.IFNA(VLOOKUP(E668,'punti di fornitura'!E:K,7,0),VLOOKUP(E668,'punti di fornitura'!B:K,10,0)),"NON TROVATO")</f>
        <v>CONDOMINIO MARINETTI 221/231</v>
      </c>
    </row>
    <row r="669" spans="1:12" x14ac:dyDescent="0.25">
      <c r="A669" s="8">
        <v>704</v>
      </c>
      <c r="B669" s="1">
        <v>3006249816</v>
      </c>
      <c r="C669" s="9" t="s">
        <v>7499</v>
      </c>
      <c r="D669" s="1">
        <v>94127130360</v>
      </c>
      <c r="E669" s="1">
        <v>3006249816</v>
      </c>
      <c r="F669" s="1" t="s">
        <v>7251</v>
      </c>
      <c r="G669" s="1" t="s">
        <v>7252</v>
      </c>
      <c r="H669" s="11" t="s">
        <v>1022</v>
      </c>
      <c r="I669" s="8" t="str">
        <f>_xlfn.IFNA(_xlfn.IFNA(VLOOKUP(E669,'punti di fornitura'!E:P,12,0),VLOOKUP(E669,'punti di fornitura'!B:P,15,0)),"NON TROVATO")</f>
        <v>NON TROVATO</v>
      </c>
      <c r="J669" s="9" t="str">
        <f>_xlfn.IFNA(_xlfn.IFNA(VLOOKUP(E669,'punti di fornitura'!E:K,4,0),VLOOKUP(E669,'punti di fornitura'!B:K,7,0)),"NON TROVATO")</f>
        <v>NON TROVATO</v>
      </c>
      <c r="K669" s="9" t="str">
        <f>_xlfn.IFNA(_xlfn.IFNA(VLOOKUP(E669,'punti di fornitura'!E:K,1,0),VLOOKUP(E669,'punti di fornitura'!B:K,1,0)),"NON TROVATO")</f>
        <v>NON TROVATO</v>
      </c>
      <c r="L669" s="10" t="str">
        <f>_xlfn.IFNA(_xlfn.IFNA(VLOOKUP(E669,'punti di fornitura'!E:K,7,0),VLOOKUP(E669,'punti di fornitura'!B:K,10,0)),"NON TROVATO")</f>
        <v>NON TROVATO</v>
      </c>
    </row>
    <row r="670" spans="1:12" x14ac:dyDescent="0.25">
      <c r="A670" s="8">
        <v>706</v>
      </c>
      <c r="B670" s="1" t="s">
        <v>5213</v>
      </c>
      <c r="C670" s="9" t="s">
        <v>7296</v>
      </c>
      <c r="D670" s="1">
        <v>94135810367</v>
      </c>
      <c r="E670" s="1" t="s">
        <v>5213</v>
      </c>
      <c r="F670" s="1" t="s">
        <v>7255</v>
      </c>
      <c r="G670" s="1" t="s">
        <v>7252</v>
      </c>
      <c r="H670" s="11" t="s">
        <v>4014</v>
      </c>
      <c r="I670" s="8">
        <f>_xlfn.IFNA(_xlfn.IFNA(VLOOKUP(E670,'punti di fornitura'!E:P,12,0),VLOOKUP(E670,'punti di fornitura'!B:P,15,0)),"NON TROVATO")</f>
        <v>94135810367</v>
      </c>
      <c r="J670" s="9" t="str">
        <f>_xlfn.IFNA(_xlfn.IFNA(VLOOKUP(E670,'punti di fornitura'!E:K,4,0),VLOOKUP(E670,'punti di fornitura'!B:K,7,0)),"NON TROVATO")</f>
        <v>EE</v>
      </c>
      <c r="K670" s="9" t="str">
        <f>_xlfn.IFNA(_xlfn.IFNA(VLOOKUP(E670,'punti di fornitura'!E:K,1,0),VLOOKUP(E670,'punti di fornitura'!B:K,1,0)),"NON TROVATO")</f>
        <v>IT011E10335850</v>
      </c>
      <c r="L670" s="10" t="str">
        <f>_xlfn.IFNA(_xlfn.IFNA(VLOOKUP(E670,'punti di fornitura'!E:K,7,0),VLOOKUP(E670,'punti di fornitura'!B:K,10,0)),"NON TROVATO")</f>
        <v>CONDOMINIO AURORA 1</v>
      </c>
    </row>
    <row r="671" spans="1:12" x14ac:dyDescent="0.25">
      <c r="A671" s="8">
        <v>706</v>
      </c>
      <c r="B671" s="1">
        <v>3006882398</v>
      </c>
      <c r="C671" s="9" t="s">
        <v>7296</v>
      </c>
      <c r="D671" s="1">
        <v>94135810367</v>
      </c>
      <c r="E671" s="1">
        <v>3006882398</v>
      </c>
      <c r="F671" s="1" t="s">
        <v>7251</v>
      </c>
      <c r="G671" s="1" t="s">
        <v>7252</v>
      </c>
      <c r="H671" s="11" t="s">
        <v>1022</v>
      </c>
      <c r="I671" s="8">
        <f>_xlfn.IFNA(_xlfn.IFNA(VLOOKUP(E671,'punti di fornitura'!E:P,12,0),VLOOKUP(E671,'punti di fornitura'!B:P,15,0)),"NON TROVATO")</f>
        <v>94135810367</v>
      </c>
      <c r="J671" s="9" t="str">
        <f>_xlfn.IFNA(_xlfn.IFNA(VLOOKUP(E671,'punti di fornitura'!E:K,4,0),VLOOKUP(E671,'punti di fornitura'!B:K,7,0)),"NON TROVATO")</f>
        <v>ACQUA</v>
      </c>
      <c r="K671" s="9">
        <f>_xlfn.IFNA(_xlfn.IFNA(VLOOKUP(E671,'punti di fornitura'!E:K,1,0),VLOOKUP(E671,'punti di fornitura'!B:K,1,0)),"NON TROVATO")</f>
        <v>3006882398</v>
      </c>
      <c r="L671" s="10" t="str">
        <f>_xlfn.IFNA(_xlfn.IFNA(VLOOKUP(E671,'punti di fornitura'!E:K,7,0),VLOOKUP(E671,'punti di fornitura'!B:K,10,0)),"NON TROVATO")</f>
        <v>CONDOMINIO AURORA 1</v>
      </c>
    </row>
    <row r="672" spans="1:12" x14ac:dyDescent="0.25">
      <c r="A672" s="8">
        <v>706</v>
      </c>
      <c r="B672" s="1" t="s">
        <v>4700</v>
      </c>
      <c r="C672" s="9" t="s">
        <v>7296</v>
      </c>
      <c r="D672" s="1">
        <v>94135810367</v>
      </c>
      <c r="E672" s="1" t="s">
        <v>4700</v>
      </c>
      <c r="F672" s="1" t="s">
        <v>7255</v>
      </c>
      <c r="G672" s="1" t="s">
        <v>7252</v>
      </c>
      <c r="H672" s="11" t="s">
        <v>4014</v>
      </c>
      <c r="I672" s="8">
        <f>_xlfn.IFNA(_xlfn.IFNA(VLOOKUP(E672,'punti di fornitura'!E:P,12,0),VLOOKUP(E672,'punti di fornitura'!B:P,15,0)),"NON TROVATO")</f>
        <v>94135810367</v>
      </c>
      <c r="J672" s="9" t="str">
        <f>_xlfn.IFNA(_xlfn.IFNA(VLOOKUP(E672,'punti di fornitura'!E:K,4,0),VLOOKUP(E672,'punti di fornitura'!B:K,7,0)),"NON TROVATO")</f>
        <v>EE</v>
      </c>
      <c r="K672" s="9" t="str">
        <f>_xlfn.IFNA(_xlfn.IFNA(VLOOKUP(E672,'punti di fornitura'!E:K,1,0),VLOOKUP(E672,'punti di fornitura'!B:K,1,0)),"NON TROVATO")</f>
        <v>IT011E51000082</v>
      </c>
      <c r="L672" s="10" t="str">
        <f>_xlfn.IFNA(_xlfn.IFNA(VLOOKUP(E672,'punti di fornitura'!E:K,7,0),VLOOKUP(E672,'punti di fornitura'!B:K,10,0)),"NON TROVATO")</f>
        <v>CONDOMINIO AURORA 1</v>
      </c>
    </row>
    <row r="673" spans="1:12" x14ac:dyDescent="0.25">
      <c r="A673" s="8">
        <v>707</v>
      </c>
      <c r="B673" s="1">
        <v>3013371954</v>
      </c>
      <c r="C673" s="9" t="s">
        <v>7301</v>
      </c>
      <c r="D673" s="1">
        <v>94136010363</v>
      </c>
      <c r="E673" s="1">
        <v>3013371954</v>
      </c>
      <c r="F673" s="1" t="s">
        <v>7255</v>
      </c>
      <c r="G673" s="1" t="s">
        <v>7252</v>
      </c>
      <c r="H673" s="11" t="s">
        <v>4014</v>
      </c>
      <c r="I673" s="8">
        <f>_xlfn.IFNA(_xlfn.IFNA(VLOOKUP(E673,'punti di fornitura'!E:P,12,0),VLOOKUP(E673,'punti di fornitura'!B:P,15,0)),"NON TROVATO")</f>
        <v>94136010363</v>
      </c>
      <c r="J673" s="9" t="str">
        <f>_xlfn.IFNA(_xlfn.IFNA(VLOOKUP(E673,'punti di fornitura'!E:K,4,0),VLOOKUP(E673,'punti di fornitura'!B:K,7,0)),"NON TROVATO")</f>
        <v>EE</v>
      </c>
      <c r="K673" s="9">
        <f>_xlfn.IFNA(_xlfn.IFNA(VLOOKUP(E673,'punti di fornitura'!E:K,1,0),VLOOKUP(E673,'punti di fornitura'!B:K,1,0)),"NON TROVATO")</f>
        <v>3013371954</v>
      </c>
      <c r="L673" s="10" t="str">
        <f>_xlfn.IFNA(_xlfn.IFNA(VLOOKUP(E673,'punti di fornitura'!E:K,7,0),VLOOKUP(E673,'punti di fornitura'!B:K,10,0)),"NON TROVATO")</f>
        <v>CONDOMINIO BOREALE</v>
      </c>
    </row>
    <row r="674" spans="1:12" x14ac:dyDescent="0.25">
      <c r="A674" s="8">
        <v>707</v>
      </c>
      <c r="B674" s="1">
        <v>3006882302</v>
      </c>
      <c r="C674" s="9" t="s">
        <v>7301</v>
      </c>
      <c r="D674" s="1">
        <v>94136010363</v>
      </c>
      <c r="E674" s="1">
        <v>3006882302</v>
      </c>
      <c r="F674" s="1" t="s">
        <v>7251</v>
      </c>
      <c r="G674" s="1" t="s">
        <v>7252</v>
      </c>
      <c r="H674" s="11" t="s">
        <v>1022</v>
      </c>
      <c r="I674" s="8">
        <f>_xlfn.IFNA(_xlfn.IFNA(VLOOKUP(E674,'punti di fornitura'!E:P,12,0),VLOOKUP(E674,'punti di fornitura'!B:P,15,0)),"NON TROVATO")</f>
        <v>94136010363</v>
      </c>
      <c r="J674" s="9" t="str">
        <f>_xlfn.IFNA(_xlfn.IFNA(VLOOKUP(E674,'punti di fornitura'!E:K,4,0),VLOOKUP(E674,'punti di fornitura'!B:K,7,0)),"NON TROVATO")</f>
        <v>ACQUA</v>
      </c>
      <c r="K674" s="9">
        <f>_xlfn.IFNA(_xlfn.IFNA(VLOOKUP(E674,'punti di fornitura'!E:K,1,0),VLOOKUP(E674,'punti di fornitura'!B:K,1,0)),"NON TROVATO")</f>
        <v>3006882302</v>
      </c>
      <c r="L674" s="10" t="str">
        <f>_xlfn.IFNA(_xlfn.IFNA(VLOOKUP(E674,'punti di fornitura'!E:K,7,0),VLOOKUP(E674,'punti di fornitura'!B:K,10,0)),"NON TROVATO")</f>
        <v>CONDOMINIO BOREALE</v>
      </c>
    </row>
    <row r="675" spans="1:12" x14ac:dyDescent="0.25">
      <c r="A675" s="8">
        <v>714</v>
      </c>
      <c r="B675" s="1" t="s">
        <v>4462</v>
      </c>
      <c r="C675" s="9" t="s">
        <v>7312</v>
      </c>
      <c r="D675" s="1">
        <v>94075130362</v>
      </c>
      <c r="E675" s="1" t="s">
        <v>4462</v>
      </c>
      <c r="F675" s="1" t="s">
        <v>7255</v>
      </c>
      <c r="G675" s="1" t="s">
        <v>7252</v>
      </c>
      <c r="H675" s="11" t="s">
        <v>4014</v>
      </c>
      <c r="I675" s="8">
        <f>_xlfn.IFNA(_xlfn.IFNA(VLOOKUP(E675,'punti di fornitura'!E:P,12,0),VLOOKUP(E675,'punti di fornitura'!B:P,15,0)),"NON TROVATO")</f>
        <v>94075130362</v>
      </c>
      <c r="J675" s="9" t="str">
        <f>_xlfn.IFNA(_xlfn.IFNA(VLOOKUP(E675,'punti di fornitura'!E:K,4,0),VLOOKUP(E675,'punti di fornitura'!B:K,7,0)),"NON TROVATO")</f>
        <v>EE</v>
      </c>
      <c r="K675" s="9" t="str">
        <f>_xlfn.IFNA(_xlfn.IFNA(VLOOKUP(E675,'punti di fornitura'!E:K,1,0),VLOOKUP(E675,'punti di fornitura'!B:K,1,0)),"NON TROVATO")</f>
        <v>IT011E10110632</v>
      </c>
      <c r="L675" s="10" t="str">
        <f>_xlfn.IFNA(_xlfn.IFNA(VLOOKUP(E675,'punti di fornitura'!E:K,7,0),VLOOKUP(E675,'punti di fornitura'!B:K,10,0)),"NON TROVATO")</f>
        <v>CONDOMINIO CARLO ZUCCHI 30</v>
      </c>
    </row>
    <row r="676" spans="1:12" x14ac:dyDescent="0.25">
      <c r="A676" s="8">
        <v>715</v>
      </c>
      <c r="B676" s="1" t="s">
        <v>4665</v>
      </c>
      <c r="C676" s="9" t="s">
        <v>7363</v>
      </c>
      <c r="D676" s="1">
        <v>94124560361</v>
      </c>
      <c r="E676" s="1" t="s">
        <v>4665</v>
      </c>
      <c r="F676" s="1" t="s">
        <v>7255</v>
      </c>
      <c r="G676" s="1" t="s">
        <v>7252</v>
      </c>
      <c r="H676" s="11" t="s">
        <v>4014</v>
      </c>
      <c r="I676" s="8">
        <f>_xlfn.IFNA(_xlfn.IFNA(VLOOKUP(E676,'punti di fornitura'!E:P,12,0),VLOOKUP(E676,'punti di fornitura'!B:P,15,0)),"NON TROVATO")</f>
        <v>94124560361</v>
      </c>
      <c r="J676" s="9" t="str">
        <f>_xlfn.IFNA(_xlfn.IFNA(VLOOKUP(E676,'punti di fornitura'!E:K,4,0),VLOOKUP(E676,'punti di fornitura'!B:K,7,0)),"NON TROVATO")</f>
        <v>EE</v>
      </c>
      <c r="K676" s="9" t="str">
        <f>_xlfn.IFNA(_xlfn.IFNA(VLOOKUP(E676,'punti di fornitura'!E:K,1,0),VLOOKUP(E676,'punti di fornitura'!B:K,1,0)),"NON TROVATO")</f>
        <v>IT011E10334280</v>
      </c>
      <c r="L676" s="10" t="str">
        <f>_xlfn.IFNA(_xlfn.IFNA(VLOOKUP(E676,'punti di fornitura'!E:K,7,0),VLOOKUP(E676,'punti di fornitura'!B:K,10,0)),"NON TROVATO")</f>
        <v>CONDOMINIO IL TIGLIO</v>
      </c>
    </row>
    <row r="677" spans="1:12" x14ac:dyDescent="0.25">
      <c r="A677" s="8">
        <v>715</v>
      </c>
      <c r="B677" s="1">
        <v>3004476874</v>
      </c>
      <c r="C677" s="9" t="s">
        <v>7363</v>
      </c>
      <c r="D677" s="1">
        <v>94124560361</v>
      </c>
      <c r="E677" s="1">
        <v>3004476874</v>
      </c>
      <c r="F677" s="1" t="s">
        <v>7251</v>
      </c>
      <c r="G677" s="1" t="s">
        <v>7252</v>
      </c>
      <c r="H677" s="11" t="s">
        <v>1022</v>
      </c>
      <c r="I677" s="8">
        <f>_xlfn.IFNA(_xlfn.IFNA(VLOOKUP(E677,'punti di fornitura'!E:P,12,0),VLOOKUP(E677,'punti di fornitura'!B:P,15,0)),"NON TROVATO")</f>
        <v>94124560361</v>
      </c>
      <c r="J677" s="9" t="str">
        <f>_xlfn.IFNA(_xlfn.IFNA(VLOOKUP(E677,'punti di fornitura'!E:K,4,0),VLOOKUP(E677,'punti di fornitura'!B:K,7,0)),"NON TROVATO")</f>
        <v>ACQUA</v>
      </c>
      <c r="K677" s="9">
        <f>_xlfn.IFNA(_xlfn.IFNA(VLOOKUP(E677,'punti di fornitura'!E:K,1,0),VLOOKUP(E677,'punti di fornitura'!B:K,1,0)),"NON TROVATO")</f>
        <v>3004476874</v>
      </c>
      <c r="L677" s="10" t="str">
        <f>_xlfn.IFNA(_xlfn.IFNA(VLOOKUP(E677,'punti di fornitura'!E:K,7,0),VLOOKUP(E677,'punti di fornitura'!B:K,10,0)),"NON TROVATO")</f>
        <v>CONDOMINIO IL TIGLIO</v>
      </c>
    </row>
    <row r="678" spans="1:12" x14ac:dyDescent="0.25">
      <c r="A678" s="8">
        <v>725</v>
      </c>
      <c r="B678" s="1" t="s">
        <v>5625</v>
      </c>
      <c r="C678" s="9" t="s">
        <v>7329</v>
      </c>
      <c r="D678" s="1">
        <v>94137780360</v>
      </c>
      <c r="E678" s="1" t="s">
        <v>5625</v>
      </c>
      <c r="F678" s="1" t="s">
        <v>7255</v>
      </c>
      <c r="G678" s="1" t="s">
        <v>7252</v>
      </c>
      <c r="H678" s="11" t="s">
        <v>4014</v>
      </c>
      <c r="I678" s="8">
        <f>_xlfn.IFNA(_xlfn.IFNA(VLOOKUP(E678,'punti di fornitura'!E:P,12,0),VLOOKUP(E678,'punti di fornitura'!B:P,15,0)),"NON TROVATO")</f>
        <v>94137780360</v>
      </c>
      <c r="J678" s="9" t="str">
        <f>_xlfn.IFNA(_xlfn.IFNA(VLOOKUP(E678,'punti di fornitura'!E:K,4,0),VLOOKUP(E678,'punti di fornitura'!B:K,7,0)),"NON TROVATO")</f>
        <v>EE</v>
      </c>
      <c r="K678" s="9" t="str">
        <f>_xlfn.IFNA(_xlfn.IFNA(VLOOKUP(E678,'punti di fornitura'!E:K,1,0),VLOOKUP(E678,'punti di fornitura'!B:K,1,0)),"NON TROVATO")</f>
        <v>IT011E00100457</v>
      </c>
      <c r="L678" s="10" t="str">
        <f>_xlfn.IFNA(_xlfn.IFNA(VLOOKUP(E678,'punti di fornitura'!E:K,7,0),VLOOKUP(E678,'punti di fornitura'!B:K,10,0)),"NON TROVATO")</f>
        <v>CONDOMINIO DAVIDE</v>
      </c>
    </row>
    <row r="679" spans="1:12" x14ac:dyDescent="0.25">
      <c r="A679" s="8">
        <v>725</v>
      </c>
      <c r="B679" s="1">
        <v>3005616182</v>
      </c>
      <c r="C679" s="9" t="s">
        <v>7329</v>
      </c>
      <c r="D679" s="1">
        <v>94137780360</v>
      </c>
      <c r="E679" s="1">
        <v>3005616182</v>
      </c>
      <c r="F679" s="1" t="s">
        <v>7251</v>
      </c>
      <c r="G679" s="1" t="s">
        <v>7252</v>
      </c>
      <c r="H679" s="11" t="s">
        <v>1022</v>
      </c>
      <c r="I679" s="8">
        <f>_xlfn.IFNA(_xlfn.IFNA(VLOOKUP(E679,'punti di fornitura'!E:P,12,0),VLOOKUP(E679,'punti di fornitura'!B:P,15,0)),"NON TROVATO")</f>
        <v>94137780360</v>
      </c>
      <c r="J679" s="9" t="str">
        <f>_xlfn.IFNA(_xlfn.IFNA(VLOOKUP(E679,'punti di fornitura'!E:K,4,0),VLOOKUP(E679,'punti di fornitura'!B:K,7,0)),"NON TROVATO")</f>
        <v>ACQUA</v>
      </c>
      <c r="K679" s="9">
        <f>_xlfn.IFNA(_xlfn.IFNA(VLOOKUP(E679,'punti di fornitura'!E:K,1,0),VLOOKUP(E679,'punti di fornitura'!B:K,1,0)),"NON TROVATO")</f>
        <v>3005616182</v>
      </c>
      <c r="L679" s="10" t="str">
        <f>_xlfn.IFNA(_xlfn.IFNA(VLOOKUP(E679,'punti di fornitura'!E:K,7,0),VLOOKUP(E679,'punti di fornitura'!B:K,10,0)),"NON TROVATO")</f>
        <v>CONDOMINIO DAVIDE</v>
      </c>
    </row>
    <row r="680" spans="1:12" x14ac:dyDescent="0.25">
      <c r="A680" s="8">
        <v>737</v>
      </c>
      <c r="B680" s="1" t="s">
        <v>6063</v>
      </c>
      <c r="C680" s="9" t="s">
        <v>7478</v>
      </c>
      <c r="D680" s="1">
        <v>94138730364</v>
      </c>
      <c r="E680" s="1" t="s">
        <v>6063</v>
      </c>
      <c r="F680" s="1" t="s">
        <v>7255</v>
      </c>
      <c r="G680" s="1" t="s">
        <v>7252</v>
      </c>
      <c r="H680" s="11" t="s">
        <v>4014</v>
      </c>
      <c r="I680" s="8">
        <f>_xlfn.IFNA(_xlfn.IFNA(VLOOKUP(E680,'punti di fornitura'!E:P,12,0),VLOOKUP(E680,'punti di fornitura'!B:P,15,0)),"NON TROVATO")</f>
        <v>94138730364</v>
      </c>
      <c r="J680" s="9" t="str">
        <f>_xlfn.IFNA(_xlfn.IFNA(VLOOKUP(E680,'punti di fornitura'!E:K,4,0),VLOOKUP(E680,'punti di fornitura'!B:K,7,0)),"NON TROVATO")</f>
        <v>EE</v>
      </c>
      <c r="K680" s="9" t="str">
        <f>_xlfn.IFNA(_xlfn.IFNA(VLOOKUP(E680,'punti di fornitura'!E:K,1,0),VLOOKUP(E680,'punti di fornitura'!B:K,1,0)),"NON TROVATO")</f>
        <v>IT011E00106887</v>
      </c>
      <c r="L680" s="10" t="str">
        <f>_xlfn.IFNA(_xlfn.IFNA(VLOOKUP(E680,'punti di fornitura'!E:K,7,0),VLOOKUP(E680,'punti di fornitura'!B:K,10,0)),"NON TROVATO")</f>
        <v>CONDOMINIO CASACLIMA</v>
      </c>
    </row>
    <row r="681" spans="1:12" x14ac:dyDescent="0.25">
      <c r="A681" s="8">
        <v>737</v>
      </c>
      <c r="B681" s="1" t="s">
        <v>6551</v>
      </c>
      <c r="C681" s="9" t="s">
        <v>7478</v>
      </c>
      <c r="D681" s="1">
        <v>94138730364</v>
      </c>
      <c r="E681" s="1" t="s">
        <v>6551</v>
      </c>
      <c r="F681" s="1" t="s">
        <v>7255</v>
      </c>
      <c r="G681" s="1" t="s">
        <v>7252</v>
      </c>
      <c r="H681" s="11" t="s">
        <v>4014</v>
      </c>
      <c r="I681" s="8">
        <f>_xlfn.IFNA(_xlfn.IFNA(VLOOKUP(E681,'punti di fornitura'!E:P,12,0),VLOOKUP(E681,'punti di fornitura'!B:P,15,0)),"NON TROVATO")</f>
        <v>94138730364</v>
      </c>
      <c r="J681" s="9" t="str">
        <f>_xlfn.IFNA(_xlfn.IFNA(VLOOKUP(E681,'punti di fornitura'!E:K,4,0),VLOOKUP(E681,'punti di fornitura'!B:K,7,0)),"NON TROVATO")</f>
        <v>EE</v>
      </c>
      <c r="K681" s="9" t="str">
        <f>_xlfn.IFNA(_xlfn.IFNA(VLOOKUP(E681,'punti di fornitura'!E:K,1,0),VLOOKUP(E681,'punti di fornitura'!B:K,1,0)),"NON TROVATO")</f>
        <v>IT011E10336374</v>
      </c>
      <c r="L681" s="10" t="str">
        <f>_xlfn.IFNA(_xlfn.IFNA(VLOOKUP(E681,'punti di fornitura'!E:K,7,0),VLOOKUP(E681,'punti di fornitura'!B:K,10,0)),"NON TROVATO")</f>
        <v>CONDOMINIO CASACLIMA</v>
      </c>
    </row>
    <row r="682" spans="1:12" x14ac:dyDescent="0.25">
      <c r="A682" s="8">
        <v>737</v>
      </c>
      <c r="B682" s="1" t="s">
        <v>6059</v>
      </c>
      <c r="C682" s="9" t="s">
        <v>7478</v>
      </c>
      <c r="D682" s="1">
        <v>94138730364</v>
      </c>
      <c r="E682" s="1" t="s">
        <v>6059</v>
      </c>
      <c r="F682" s="1" t="s">
        <v>7255</v>
      </c>
      <c r="G682" s="1" t="s">
        <v>7252</v>
      </c>
      <c r="H682" s="11" t="s">
        <v>4014</v>
      </c>
      <c r="I682" s="8">
        <f>_xlfn.IFNA(_xlfn.IFNA(VLOOKUP(E682,'punti di fornitura'!E:P,12,0),VLOOKUP(E682,'punti di fornitura'!B:P,15,0)),"NON TROVATO")</f>
        <v>94138730364</v>
      </c>
      <c r="J682" s="9" t="str">
        <f>_xlfn.IFNA(_xlfn.IFNA(VLOOKUP(E682,'punti di fornitura'!E:K,4,0),VLOOKUP(E682,'punti di fornitura'!B:K,7,0)),"NON TROVATO")</f>
        <v>EE</v>
      </c>
      <c r="K682" s="9" t="str">
        <f>_xlfn.IFNA(_xlfn.IFNA(VLOOKUP(E682,'punti di fornitura'!E:K,1,0),VLOOKUP(E682,'punti di fornitura'!B:K,1,0)),"NON TROVATO")</f>
        <v>IT011E10336369</v>
      </c>
      <c r="L682" s="10" t="str">
        <f>_xlfn.IFNA(_xlfn.IFNA(VLOOKUP(E682,'punti di fornitura'!E:K,7,0),VLOOKUP(E682,'punti di fornitura'!B:K,10,0)),"NON TROVATO")</f>
        <v>CONDOMINIO CASACLIMA</v>
      </c>
    </row>
    <row r="683" spans="1:12" x14ac:dyDescent="0.25">
      <c r="A683" s="8">
        <v>737</v>
      </c>
      <c r="B683" s="1" t="s">
        <v>6554</v>
      </c>
      <c r="C683" s="9" t="s">
        <v>7478</v>
      </c>
      <c r="D683" s="1">
        <v>94138730364</v>
      </c>
      <c r="E683" s="1" t="s">
        <v>6554</v>
      </c>
      <c r="F683" s="1" t="s">
        <v>7255</v>
      </c>
      <c r="G683" s="1" t="s">
        <v>7252</v>
      </c>
      <c r="H683" s="11" t="s">
        <v>4014</v>
      </c>
      <c r="I683" s="8">
        <f>_xlfn.IFNA(_xlfn.IFNA(VLOOKUP(E683,'punti di fornitura'!E:P,12,0),VLOOKUP(E683,'punti di fornitura'!B:P,15,0)),"NON TROVATO")</f>
        <v>94138730364</v>
      </c>
      <c r="J683" s="9" t="str">
        <f>_xlfn.IFNA(_xlfn.IFNA(VLOOKUP(E683,'punti di fornitura'!E:K,4,0),VLOOKUP(E683,'punti di fornitura'!B:K,7,0)),"NON TROVATO")</f>
        <v>EE</v>
      </c>
      <c r="K683" s="9" t="str">
        <f>_xlfn.IFNA(_xlfn.IFNA(VLOOKUP(E683,'punti di fornitura'!E:K,1,0),VLOOKUP(E683,'punti di fornitura'!B:K,1,0)),"NON TROVATO")</f>
        <v>IT011E10336372</v>
      </c>
      <c r="L683" s="10" t="str">
        <f>_xlfn.IFNA(_xlfn.IFNA(VLOOKUP(E683,'punti di fornitura'!E:K,7,0),VLOOKUP(E683,'punti di fornitura'!B:K,10,0)),"NON TROVATO")</f>
        <v>CONDOMINIO CASACLIMA</v>
      </c>
    </row>
    <row r="684" spans="1:12" x14ac:dyDescent="0.25">
      <c r="A684" s="8">
        <v>737</v>
      </c>
      <c r="B684" s="1">
        <v>3005859159</v>
      </c>
      <c r="C684" s="9" t="s">
        <v>7478</v>
      </c>
      <c r="D684" s="1">
        <v>94138730364</v>
      </c>
      <c r="E684" s="1">
        <v>3005859159</v>
      </c>
      <c r="F684" s="1" t="s">
        <v>7251</v>
      </c>
      <c r="G684" s="1" t="s">
        <v>7252</v>
      </c>
      <c r="H684" s="11" t="s">
        <v>1022</v>
      </c>
      <c r="I684" s="8">
        <f>_xlfn.IFNA(_xlfn.IFNA(VLOOKUP(E684,'punti di fornitura'!E:P,12,0),VLOOKUP(E684,'punti di fornitura'!B:P,15,0)),"NON TROVATO")</f>
        <v>94138730364</v>
      </c>
      <c r="J684" s="9" t="str">
        <f>_xlfn.IFNA(_xlfn.IFNA(VLOOKUP(E684,'punti di fornitura'!E:K,4,0),VLOOKUP(E684,'punti di fornitura'!B:K,7,0)),"NON TROVATO")</f>
        <v>ACQUA</v>
      </c>
      <c r="K684" s="9">
        <f>_xlfn.IFNA(_xlfn.IFNA(VLOOKUP(E684,'punti di fornitura'!E:K,1,0),VLOOKUP(E684,'punti di fornitura'!B:K,1,0)),"NON TROVATO")</f>
        <v>3005859159</v>
      </c>
      <c r="L684" s="10" t="str">
        <f>_xlfn.IFNA(_xlfn.IFNA(VLOOKUP(E684,'punti di fornitura'!E:K,7,0),VLOOKUP(E684,'punti di fornitura'!B:K,10,0)),"NON TROVATO")</f>
        <v>CONDOMINIO CASACLIMA</v>
      </c>
    </row>
    <row r="685" spans="1:12" x14ac:dyDescent="0.25">
      <c r="A685" s="8">
        <v>737</v>
      </c>
      <c r="B685" s="1">
        <v>3011116253</v>
      </c>
      <c r="C685" s="9" t="s">
        <v>7478</v>
      </c>
      <c r="D685" s="1">
        <v>94138730364</v>
      </c>
      <c r="E685" s="1">
        <v>3011116253</v>
      </c>
      <c r="F685" s="1" t="s">
        <v>7251</v>
      </c>
      <c r="G685" s="1" t="s">
        <v>7252</v>
      </c>
      <c r="H685" s="11" t="s">
        <v>1022</v>
      </c>
      <c r="I685" s="8">
        <f>_xlfn.IFNA(_xlfn.IFNA(VLOOKUP(E685,'punti di fornitura'!E:P,12,0),VLOOKUP(E685,'punti di fornitura'!B:P,15,0)),"NON TROVATO")</f>
        <v>94138730364</v>
      </c>
      <c r="J685" s="9" t="str">
        <f>_xlfn.IFNA(_xlfn.IFNA(VLOOKUP(E685,'punti di fornitura'!E:K,4,0),VLOOKUP(E685,'punti di fornitura'!B:K,7,0)),"NON TROVATO")</f>
        <v>ACQUA</v>
      </c>
      <c r="K685" s="9">
        <f>_xlfn.IFNA(_xlfn.IFNA(VLOOKUP(E685,'punti di fornitura'!E:K,1,0),VLOOKUP(E685,'punti di fornitura'!B:K,1,0)),"NON TROVATO")</f>
        <v>3011116253</v>
      </c>
      <c r="L685" s="10" t="str">
        <f>_xlfn.IFNA(_xlfn.IFNA(VLOOKUP(E685,'punti di fornitura'!E:K,7,0),VLOOKUP(E685,'punti di fornitura'!B:K,10,0)),"NON TROVATO")</f>
        <v>CONDOMINIO CASACLIMA</v>
      </c>
    </row>
    <row r="686" spans="1:12" x14ac:dyDescent="0.25">
      <c r="A686" s="8">
        <v>739</v>
      </c>
      <c r="B686" s="1" t="s">
        <v>4470</v>
      </c>
      <c r="C686" s="9" t="s">
        <v>7402</v>
      </c>
      <c r="D686" s="1">
        <v>94026340367</v>
      </c>
      <c r="E686" s="1" t="s">
        <v>4470</v>
      </c>
      <c r="F686" s="1" t="s">
        <v>7255</v>
      </c>
      <c r="G686" s="1" t="s">
        <v>7252</v>
      </c>
      <c r="H686" s="11" t="s">
        <v>4014</v>
      </c>
      <c r="I686" s="8">
        <f>_xlfn.IFNA(_xlfn.IFNA(VLOOKUP(E686,'punti di fornitura'!E:P,12,0),VLOOKUP(E686,'punti di fornitura'!B:P,15,0)),"NON TROVATO")</f>
        <v>94026340367</v>
      </c>
      <c r="J686" s="9" t="str">
        <f>_xlfn.IFNA(_xlfn.IFNA(VLOOKUP(E686,'punti di fornitura'!E:K,4,0),VLOOKUP(E686,'punti di fornitura'!B:K,7,0)),"NON TROVATO")</f>
        <v>EE</v>
      </c>
      <c r="K686" s="9" t="str">
        <f>_xlfn.IFNA(_xlfn.IFNA(VLOOKUP(E686,'punti di fornitura'!E:K,1,0),VLOOKUP(E686,'punti di fornitura'!B:K,1,0)),"NON TROVATO")</f>
        <v>IT011E10022173</v>
      </c>
      <c r="L686" s="10" t="str">
        <f>_xlfn.IFNA(_xlfn.IFNA(VLOOKUP(E686,'punti di fornitura'!E:K,7,0),VLOOKUP(E686,'punti di fornitura'!B:K,10,0)),"NON TROVATO")</f>
        <v>CONDOMINIO ORAZIO VECCHI</v>
      </c>
    </row>
    <row r="687" spans="1:12" x14ac:dyDescent="0.25">
      <c r="A687" s="8">
        <v>739</v>
      </c>
      <c r="B687" s="1">
        <v>3004282363</v>
      </c>
      <c r="C687" s="9" t="s">
        <v>7402</v>
      </c>
      <c r="D687" s="1">
        <v>94026340367</v>
      </c>
      <c r="E687" s="1">
        <v>3004282363</v>
      </c>
      <c r="F687" s="1" t="s">
        <v>7251</v>
      </c>
      <c r="G687" s="1" t="s">
        <v>7252</v>
      </c>
      <c r="H687" s="11" t="s">
        <v>1022</v>
      </c>
      <c r="I687" s="8">
        <f>_xlfn.IFNA(_xlfn.IFNA(VLOOKUP(E687,'punti di fornitura'!E:P,12,0),VLOOKUP(E687,'punti di fornitura'!B:P,15,0)),"NON TROVATO")</f>
        <v>94026340367</v>
      </c>
      <c r="J687" s="9" t="str">
        <f>_xlfn.IFNA(_xlfn.IFNA(VLOOKUP(E687,'punti di fornitura'!E:K,4,0),VLOOKUP(E687,'punti di fornitura'!B:K,7,0)),"NON TROVATO")</f>
        <v>ACQUA</v>
      </c>
      <c r="K687" s="9">
        <f>_xlfn.IFNA(_xlfn.IFNA(VLOOKUP(E687,'punti di fornitura'!E:K,1,0),VLOOKUP(E687,'punti di fornitura'!B:K,1,0)),"NON TROVATO")</f>
        <v>3004282363</v>
      </c>
      <c r="L687" s="10" t="str">
        <f>_xlfn.IFNA(_xlfn.IFNA(VLOOKUP(E687,'punti di fornitura'!E:K,7,0),VLOOKUP(E687,'punti di fornitura'!B:K,10,0)),"NON TROVATO")</f>
        <v>CONDOMINIO ORAZIO VECCHI</v>
      </c>
    </row>
    <row r="688" spans="1:12" x14ac:dyDescent="0.25">
      <c r="A688" s="8">
        <v>741</v>
      </c>
      <c r="B688" s="1" t="s">
        <v>5032</v>
      </c>
      <c r="C688" s="9" t="s">
        <v>7385</v>
      </c>
      <c r="D688" s="1">
        <v>94035300360</v>
      </c>
      <c r="E688" s="1" t="s">
        <v>5032</v>
      </c>
      <c r="F688" s="1" t="s">
        <v>7255</v>
      </c>
      <c r="G688" s="1" t="s">
        <v>7252</v>
      </c>
      <c r="H688" s="11" t="s">
        <v>4014</v>
      </c>
      <c r="I688" s="8">
        <f>_xlfn.IFNA(_xlfn.IFNA(VLOOKUP(E688,'punti di fornitura'!E:P,12,0),VLOOKUP(E688,'punti di fornitura'!B:P,15,0)),"NON TROVATO")</f>
        <v>94035300360</v>
      </c>
      <c r="J688" s="9" t="str">
        <f>_xlfn.IFNA(_xlfn.IFNA(VLOOKUP(E688,'punti di fornitura'!E:K,4,0),VLOOKUP(E688,'punti di fornitura'!B:K,7,0)),"NON TROVATO")</f>
        <v>EE</v>
      </c>
      <c r="K688" s="9" t="str">
        <f>_xlfn.IFNA(_xlfn.IFNA(VLOOKUP(E688,'punti di fornitura'!E:K,1,0),VLOOKUP(E688,'punti di fornitura'!B:K,1,0)),"NON TROVATO")</f>
        <v>IT011E10059698</v>
      </c>
      <c r="L688" s="10" t="str">
        <f>_xlfn.IFNA(_xlfn.IFNA(VLOOKUP(E688,'punti di fornitura'!E:K,7,0),VLOOKUP(E688,'punti di fornitura'!B:K,10,0)),"NON TROVATO")</f>
        <v>CONDOMINIO MASSAIA 73</v>
      </c>
    </row>
    <row r="689" spans="1:12" x14ac:dyDescent="0.25">
      <c r="A689" s="8">
        <v>741</v>
      </c>
      <c r="B689" s="1">
        <v>3003989727</v>
      </c>
      <c r="C689" s="9" t="s">
        <v>7385</v>
      </c>
      <c r="D689" s="1">
        <v>94035300360</v>
      </c>
      <c r="E689" s="1">
        <v>3003989727</v>
      </c>
      <c r="F689" s="1" t="s">
        <v>7251</v>
      </c>
      <c r="G689" s="1" t="s">
        <v>7252</v>
      </c>
      <c r="H689" s="11" t="s">
        <v>1022</v>
      </c>
      <c r="I689" s="8">
        <f>_xlfn.IFNA(_xlfn.IFNA(VLOOKUP(E689,'punti di fornitura'!E:P,12,0),VLOOKUP(E689,'punti di fornitura'!B:P,15,0)),"NON TROVATO")</f>
        <v>94035300360</v>
      </c>
      <c r="J689" s="9" t="str">
        <f>_xlfn.IFNA(_xlfn.IFNA(VLOOKUP(E689,'punti di fornitura'!E:K,4,0),VLOOKUP(E689,'punti di fornitura'!B:K,7,0)),"NON TROVATO")</f>
        <v>ACQUA</v>
      </c>
      <c r="K689" s="9">
        <f>_xlfn.IFNA(_xlfn.IFNA(VLOOKUP(E689,'punti di fornitura'!E:K,1,0),VLOOKUP(E689,'punti di fornitura'!B:K,1,0)),"NON TROVATO")</f>
        <v>3003989727</v>
      </c>
      <c r="L689" s="10" t="str">
        <f>_xlfn.IFNA(_xlfn.IFNA(VLOOKUP(E689,'punti di fornitura'!E:K,7,0),VLOOKUP(E689,'punti di fornitura'!B:K,10,0)),"NON TROVATO")</f>
        <v>CONDOMINIO MASSAIA 67</v>
      </c>
    </row>
    <row r="690" spans="1:12" x14ac:dyDescent="0.25">
      <c r="A690" s="8">
        <v>741</v>
      </c>
      <c r="B690" s="1" t="s">
        <v>4582</v>
      </c>
      <c r="C690" s="9" t="s">
        <v>7385</v>
      </c>
      <c r="D690" s="1">
        <v>94035300360</v>
      </c>
      <c r="E690" s="1" t="s">
        <v>4582</v>
      </c>
      <c r="F690" s="1" t="s">
        <v>7255</v>
      </c>
      <c r="G690" s="1" t="s">
        <v>7252</v>
      </c>
      <c r="H690" s="11" t="s">
        <v>4014</v>
      </c>
      <c r="I690" s="8">
        <f>_xlfn.IFNA(_xlfn.IFNA(VLOOKUP(E690,'punti di fornitura'!E:P,12,0),VLOOKUP(E690,'punti di fornitura'!B:P,15,0)),"NON TROVATO")</f>
        <v>94035300360</v>
      </c>
      <c r="J690" s="9" t="str">
        <f>_xlfn.IFNA(_xlfn.IFNA(VLOOKUP(E690,'punti di fornitura'!E:K,4,0),VLOOKUP(E690,'punti di fornitura'!B:K,7,0)),"NON TROVATO")</f>
        <v>EE</v>
      </c>
      <c r="K690" s="9" t="str">
        <f>_xlfn.IFNA(_xlfn.IFNA(VLOOKUP(E690,'punti di fornitura'!E:K,1,0),VLOOKUP(E690,'punti di fornitura'!B:K,1,0)),"NON TROVATO")</f>
        <v>IT011E10059689</v>
      </c>
      <c r="L690" s="10" t="str">
        <f>_xlfn.IFNA(_xlfn.IFNA(VLOOKUP(E690,'punti di fornitura'!E:K,7,0),VLOOKUP(E690,'punti di fornitura'!B:K,10,0)),"NON TROVATO")</f>
        <v>CONDOMINIO MASSAIA 67</v>
      </c>
    </row>
    <row r="691" spans="1:12" x14ac:dyDescent="0.25">
      <c r="A691" s="8">
        <v>745</v>
      </c>
      <c r="B691" s="1">
        <v>3081000928994</v>
      </c>
      <c r="C691" s="9" t="s">
        <v>7306</v>
      </c>
      <c r="D691" s="1">
        <v>94042650369</v>
      </c>
      <c r="E691" s="1">
        <v>3081000928994</v>
      </c>
      <c r="F691" s="1" t="s">
        <v>7272</v>
      </c>
      <c r="G691" s="1" t="s">
        <v>7252</v>
      </c>
      <c r="H691" s="11" t="s">
        <v>18</v>
      </c>
      <c r="I691" s="8" t="str">
        <f>_xlfn.IFNA(_xlfn.IFNA(VLOOKUP(E691,'punti di fornitura'!E:P,12,0),VLOOKUP(E691,'punti di fornitura'!B:P,15,0)),"NON TROVATO")</f>
        <v>NON TROVATO</v>
      </c>
      <c r="J691" s="9" t="str">
        <f>_xlfn.IFNA(_xlfn.IFNA(VLOOKUP(E691,'punti di fornitura'!E:K,4,0),VLOOKUP(E691,'punti di fornitura'!B:K,7,0)),"NON TROVATO")</f>
        <v>NON TROVATO</v>
      </c>
      <c r="K691" s="9" t="str">
        <f>_xlfn.IFNA(_xlfn.IFNA(VLOOKUP(E691,'punti di fornitura'!E:K,1,0),VLOOKUP(E691,'punti di fornitura'!B:K,1,0)),"NON TROVATO")</f>
        <v>NON TROVATO</v>
      </c>
      <c r="L691" s="10" t="str">
        <f>_xlfn.IFNA(_xlfn.IFNA(VLOOKUP(E691,'punti di fornitura'!E:K,7,0),VLOOKUP(E691,'punti di fornitura'!B:K,10,0)),"NON TROVATO")</f>
        <v>NON TROVATO</v>
      </c>
    </row>
    <row r="692" spans="1:12" x14ac:dyDescent="0.25">
      <c r="A692" s="8">
        <v>745</v>
      </c>
      <c r="B692" s="1" t="s">
        <v>4629</v>
      </c>
      <c r="C692" s="9" t="s">
        <v>7306</v>
      </c>
      <c r="D692" s="1">
        <v>94042650369</v>
      </c>
      <c r="E692" s="1" t="s">
        <v>4629</v>
      </c>
      <c r="F692" s="1" t="s">
        <v>7255</v>
      </c>
      <c r="G692" s="1" t="s">
        <v>7252</v>
      </c>
      <c r="H692" s="11" t="s">
        <v>4014</v>
      </c>
      <c r="I692" s="8">
        <f>_xlfn.IFNA(_xlfn.IFNA(VLOOKUP(E692,'punti di fornitura'!E:P,12,0),VLOOKUP(E692,'punti di fornitura'!B:P,15,0)),"NON TROVATO")</f>
        <v>94042650369</v>
      </c>
      <c r="J692" s="9" t="str">
        <f>_xlfn.IFNA(_xlfn.IFNA(VLOOKUP(E692,'punti di fornitura'!E:K,4,0),VLOOKUP(E692,'punti di fornitura'!B:K,7,0)),"NON TROVATO")</f>
        <v>EE</v>
      </c>
      <c r="K692" s="9" t="str">
        <f>_xlfn.IFNA(_xlfn.IFNA(VLOOKUP(E692,'punti di fornitura'!E:K,1,0),VLOOKUP(E692,'punti di fornitura'!B:K,1,0)),"NON TROVATO")</f>
        <v>IT011E10019747</v>
      </c>
      <c r="L692" s="10" t="str">
        <f>_xlfn.IFNA(_xlfn.IFNA(VLOOKUP(E692,'punti di fornitura'!E:K,7,0),VLOOKUP(E692,'punti di fornitura'!B:K,10,0)),"NON TROVATO")</f>
        <v>CONDOMINIO GIUSEPPE CAMPI 142</v>
      </c>
    </row>
    <row r="693" spans="1:12" x14ac:dyDescent="0.25">
      <c r="A693" s="8">
        <v>745</v>
      </c>
      <c r="B693" s="1" t="s">
        <v>6510</v>
      </c>
      <c r="C693" s="9" t="s">
        <v>7306</v>
      </c>
      <c r="D693" s="1">
        <v>94042650369</v>
      </c>
      <c r="E693" s="1" t="s">
        <v>6510</v>
      </c>
      <c r="F693" s="1" t="s">
        <v>7255</v>
      </c>
      <c r="G693" s="1" t="s">
        <v>7252</v>
      </c>
      <c r="H693" s="11" t="s">
        <v>4014</v>
      </c>
      <c r="I693" s="8">
        <f>_xlfn.IFNA(_xlfn.IFNA(VLOOKUP(E693,'punti di fornitura'!E:P,12,0),VLOOKUP(E693,'punti di fornitura'!B:P,15,0)),"NON TROVATO")</f>
        <v>94042650369</v>
      </c>
      <c r="J693" s="9" t="str">
        <f>_xlfn.IFNA(_xlfn.IFNA(VLOOKUP(E693,'punti di fornitura'!E:K,4,0),VLOOKUP(E693,'punti di fornitura'!B:K,7,0)),"NON TROVATO")</f>
        <v>EE</v>
      </c>
      <c r="K693" s="9" t="str">
        <f>_xlfn.IFNA(_xlfn.IFNA(VLOOKUP(E693,'punti di fornitura'!E:K,1,0),VLOOKUP(E693,'punti di fornitura'!B:K,1,0)),"NON TROVATO")</f>
        <v>IT011E10019744</v>
      </c>
      <c r="L693" s="10" t="str">
        <f>_xlfn.IFNA(_xlfn.IFNA(VLOOKUP(E693,'punti di fornitura'!E:K,7,0),VLOOKUP(E693,'punti di fornitura'!B:K,10,0)),"NON TROVATO")</f>
        <v>CONDOMINIO GIUSEPPE CAMPI 142</v>
      </c>
    </row>
    <row r="694" spans="1:12" x14ac:dyDescent="0.25">
      <c r="A694" s="8">
        <v>745</v>
      </c>
      <c r="B694" s="1" t="s">
        <v>6515</v>
      </c>
      <c r="C694" s="9" t="s">
        <v>7306</v>
      </c>
      <c r="D694" s="1">
        <v>94042650369</v>
      </c>
      <c r="E694" s="1" t="s">
        <v>6515</v>
      </c>
      <c r="F694" s="1" t="s">
        <v>7255</v>
      </c>
      <c r="G694" s="1" t="s">
        <v>7252</v>
      </c>
      <c r="H694" s="11" t="s">
        <v>4014</v>
      </c>
      <c r="I694" s="8">
        <f>_xlfn.IFNA(_xlfn.IFNA(VLOOKUP(E694,'punti di fornitura'!E:P,12,0),VLOOKUP(E694,'punti di fornitura'!B:P,15,0)),"NON TROVATO")</f>
        <v>94042650369</v>
      </c>
      <c r="J694" s="9" t="str">
        <f>_xlfn.IFNA(_xlfn.IFNA(VLOOKUP(E694,'punti di fornitura'!E:K,4,0),VLOOKUP(E694,'punti di fornitura'!B:K,7,0)),"NON TROVATO")</f>
        <v>EE</v>
      </c>
      <c r="K694" s="9" t="str">
        <f>_xlfn.IFNA(_xlfn.IFNA(VLOOKUP(E694,'punti di fornitura'!E:K,1,0),VLOOKUP(E694,'punti di fornitura'!B:K,1,0)),"NON TROVATO")</f>
        <v>IT011E10019746</v>
      </c>
      <c r="L694" s="10" t="str">
        <f>_xlfn.IFNA(_xlfn.IFNA(VLOOKUP(E694,'punti di fornitura'!E:K,7,0),VLOOKUP(E694,'punti di fornitura'!B:K,10,0)),"NON TROVATO")</f>
        <v>CONDOMINIO GIUSEPPE CAMPI 142</v>
      </c>
    </row>
    <row r="695" spans="1:12" x14ac:dyDescent="0.25">
      <c r="A695" s="8">
        <v>745</v>
      </c>
      <c r="B695" s="1" t="s">
        <v>6148</v>
      </c>
      <c r="C695" s="9" t="s">
        <v>7306</v>
      </c>
      <c r="D695" s="1">
        <v>94042650369</v>
      </c>
      <c r="E695" s="1" t="s">
        <v>6148</v>
      </c>
      <c r="F695" s="1" t="s">
        <v>7255</v>
      </c>
      <c r="G695" s="1" t="s">
        <v>7252</v>
      </c>
      <c r="H695" s="11" t="s">
        <v>4014</v>
      </c>
      <c r="I695" s="8">
        <f>_xlfn.IFNA(_xlfn.IFNA(VLOOKUP(E695,'punti di fornitura'!E:P,12,0),VLOOKUP(E695,'punti di fornitura'!B:P,15,0)),"NON TROVATO")</f>
        <v>94042650369</v>
      </c>
      <c r="J695" s="9" t="str">
        <f>_xlfn.IFNA(_xlfn.IFNA(VLOOKUP(E695,'punti di fornitura'!E:K,4,0),VLOOKUP(E695,'punti di fornitura'!B:K,7,0)),"NON TROVATO")</f>
        <v>EE</v>
      </c>
      <c r="K695" s="9" t="str">
        <f>_xlfn.IFNA(_xlfn.IFNA(VLOOKUP(E695,'punti di fornitura'!E:K,1,0),VLOOKUP(E695,'punti di fornitura'!B:K,1,0)),"NON TROVATO")</f>
        <v>IT011E10019745</v>
      </c>
      <c r="L695" s="10" t="str">
        <f>_xlfn.IFNA(_xlfn.IFNA(VLOOKUP(E695,'punti di fornitura'!E:K,7,0),VLOOKUP(E695,'punti di fornitura'!B:K,10,0)),"NON TROVATO")</f>
        <v>CONDOMINIO GIUSEPPE CAMPI 142</v>
      </c>
    </row>
    <row r="696" spans="1:12" x14ac:dyDescent="0.25">
      <c r="A696" s="8">
        <v>745</v>
      </c>
      <c r="B696" s="1">
        <v>3004108956</v>
      </c>
      <c r="C696" s="9" t="s">
        <v>7306</v>
      </c>
      <c r="D696" s="1">
        <v>94042650369</v>
      </c>
      <c r="E696" s="1">
        <v>3004108956</v>
      </c>
      <c r="F696" s="1" t="s">
        <v>7251</v>
      </c>
      <c r="G696" s="1" t="s">
        <v>7252</v>
      </c>
      <c r="H696" s="11" t="s">
        <v>1022</v>
      </c>
      <c r="I696" s="8">
        <f>_xlfn.IFNA(_xlfn.IFNA(VLOOKUP(E696,'punti di fornitura'!E:P,12,0),VLOOKUP(E696,'punti di fornitura'!B:P,15,0)),"NON TROVATO")</f>
        <v>94042650369</v>
      </c>
      <c r="J696" s="9" t="str">
        <f>_xlfn.IFNA(_xlfn.IFNA(VLOOKUP(E696,'punti di fornitura'!E:K,4,0),VLOOKUP(E696,'punti di fornitura'!B:K,7,0)),"NON TROVATO")</f>
        <v>ACQUA</v>
      </c>
      <c r="K696" s="9">
        <f>_xlfn.IFNA(_xlfn.IFNA(VLOOKUP(E696,'punti di fornitura'!E:K,1,0),VLOOKUP(E696,'punti di fornitura'!B:K,1,0)),"NON TROVATO")</f>
        <v>3004108956</v>
      </c>
      <c r="L696" s="10" t="str">
        <f>_xlfn.IFNA(_xlfn.IFNA(VLOOKUP(E696,'punti di fornitura'!E:K,7,0),VLOOKUP(E696,'punti di fornitura'!B:K,10,0)),"NON TROVATO")</f>
        <v>CONDOMINIO GIUSEPPE CAMPI 142</v>
      </c>
    </row>
    <row r="697" spans="1:12" x14ac:dyDescent="0.25">
      <c r="A697" s="8">
        <v>747</v>
      </c>
      <c r="B697" s="1" t="s">
        <v>4649</v>
      </c>
      <c r="C697" s="9" t="s">
        <v>7446</v>
      </c>
      <c r="D697" s="1">
        <v>94107170360</v>
      </c>
      <c r="E697" s="1" t="s">
        <v>4649</v>
      </c>
      <c r="F697" s="1" t="s">
        <v>7255</v>
      </c>
      <c r="G697" s="1" t="s">
        <v>7252</v>
      </c>
      <c r="H697" s="11" t="s">
        <v>4014</v>
      </c>
      <c r="I697" s="8">
        <f>_xlfn.IFNA(_xlfn.IFNA(VLOOKUP(E697,'punti di fornitura'!E:P,12,0),VLOOKUP(E697,'punti di fornitura'!B:P,15,0)),"NON TROVATO")</f>
        <v>94107170360</v>
      </c>
      <c r="J697" s="9" t="str">
        <f>_xlfn.IFNA(_xlfn.IFNA(VLOOKUP(E697,'punti di fornitura'!E:K,4,0),VLOOKUP(E697,'punti di fornitura'!B:K,7,0)),"NON TROVATO")</f>
        <v>EE</v>
      </c>
      <c r="K697" s="9" t="str">
        <f>_xlfn.IFNA(_xlfn.IFNA(VLOOKUP(E697,'punti di fornitura'!E:K,1,0),VLOOKUP(E697,'punti di fornitura'!B:K,1,0)),"NON TROVATO")</f>
        <v>IT011E10215483</v>
      </c>
      <c r="L697" s="10" t="str">
        <f>_xlfn.IFNA(_xlfn.IFNA(VLOOKUP(E697,'punti di fornitura'!E:K,7,0),VLOOKUP(E697,'punti di fornitura'!B:K,10,0)),"NON TROVATO")</f>
        <v>CONDOMINIO SERAFINO</v>
      </c>
    </row>
    <row r="698" spans="1:12" x14ac:dyDescent="0.25">
      <c r="A698" s="8">
        <v>747</v>
      </c>
      <c r="B698" s="1">
        <v>3003947423</v>
      </c>
      <c r="C698" s="9" t="s">
        <v>7446</v>
      </c>
      <c r="D698" s="1">
        <v>94107170360</v>
      </c>
      <c r="E698" s="1">
        <v>3003947423</v>
      </c>
      <c r="F698" s="1" t="s">
        <v>7251</v>
      </c>
      <c r="G698" s="1" t="s">
        <v>7252</v>
      </c>
      <c r="H698" s="11" t="s">
        <v>1022</v>
      </c>
      <c r="I698" s="8">
        <f>_xlfn.IFNA(_xlfn.IFNA(VLOOKUP(E698,'punti di fornitura'!E:P,12,0),VLOOKUP(E698,'punti di fornitura'!B:P,15,0)),"NON TROVATO")</f>
        <v>94107170360</v>
      </c>
      <c r="J698" s="9" t="str">
        <f>_xlfn.IFNA(_xlfn.IFNA(VLOOKUP(E698,'punti di fornitura'!E:K,4,0),VLOOKUP(E698,'punti di fornitura'!B:K,7,0)),"NON TROVATO")</f>
        <v>ACQUA</v>
      </c>
      <c r="K698" s="9">
        <f>_xlfn.IFNA(_xlfn.IFNA(VLOOKUP(E698,'punti di fornitura'!E:K,1,0),VLOOKUP(E698,'punti di fornitura'!B:K,1,0)),"NON TROVATO")</f>
        <v>3003947423</v>
      </c>
      <c r="L698" s="10" t="str">
        <f>_xlfn.IFNA(_xlfn.IFNA(VLOOKUP(E698,'punti di fornitura'!E:K,7,0),VLOOKUP(E698,'punti di fornitura'!B:K,10,0)),"NON TROVATO")</f>
        <v>CONDOMINIO SERAFINO</v>
      </c>
    </row>
    <row r="699" spans="1:12" x14ac:dyDescent="0.25">
      <c r="A699" s="8">
        <v>749</v>
      </c>
      <c r="B699" s="1" t="s">
        <v>6306</v>
      </c>
      <c r="C699" s="9" t="s">
        <v>7433</v>
      </c>
      <c r="D699" s="1">
        <v>94072010369</v>
      </c>
      <c r="E699" s="1" t="s">
        <v>6306</v>
      </c>
      <c r="F699" s="1" t="s">
        <v>7255</v>
      </c>
      <c r="G699" s="1" t="s">
        <v>7252</v>
      </c>
      <c r="H699" s="11" t="s">
        <v>4014</v>
      </c>
      <c r="I699" s="8">
        <f>_xlfn.IFNA(_xlfn.IFNA(VLOOKUP(E699,'punti di fornitura'!E:P,12,0),VLOOKUP(E699,'punti di fornitura'!B:P,15,0)),"NON TROVATO")</f>
        <v>94072010369</v>
      </c>
      <c r="J699" s="9" t="str">
        <f>_xlfn.IFNA(_xlfn.IFNA(VLOOKUP(E699,'punti di fornitura'!E:K,4,0),VLOOKUP(E699,'punti di fornitura'!B:K,7,0)),"NON TROVATO")</f>
        <v>EE</v>
      </c>
      <c r="K699" s="9" t="str">
        <f>_xlfn.IFNA(_xlfn.IFNA(VLOOKUP(E699,'punti di fornitura'!E:K,1,0),VLOOKUP(E699,'punti di fornitura'!B:K,1,0)),"NON TROVATO")</f>
        <v>IT011E10144772</v>
      </c>
      <c r="L699" s="10" t="str">
        <f>_xlfn.IFNA(_xlfn.IFNA(VLOOKUP(E699,'punti di fornitura'!E:K,7,0),VLOOKUP(E699,'punti di fornitura'!B:K,10,0)),"NON TROVATO")</f>
        <v>CONDOMINIO RONDELLI 47</v>
      </c>
    </row>
    <row r="700" spans="1:12" x14ac:dyDescent="0.25">
      <c r="A700" s="8">
        <v>749</v>
      </c>
      <c r="B700" s="1" t="s">
        <v>5358</v>
      </c>
      <c r="C700" s="9" t="s">
        <v>7433</v>
      </c>
      <c r="D700" s="1">
        <v>94072010369</v>
      </c>
      <c r="E700" s="1" t="s">
        <v>5358</v>
      </c>
      <c r="F700" s="1" t="s">
        <v>7255</v>
      </c>
      <c r="G700" s="1" t="s">
        <v>7252</v>
      </c>
      <c r="H700" s="11" t="s">
        <v>4014</v>
      </c>
      <c r="I700" s="8">
        <f>_xlfn.IFNA(_xlfn.IFNA(VLOOKUP(E700,'punti di fornitura'!E:P,12,0),VLOOKUP(E700,'punti di fornitura'!B:P,15,0)),"NON TROVATO")</f>
        <v>94072010369</v>
      </c>
      <c r="J700" s="9" t="str">
        <f>_xlfn.IFNA(_xlfn.IFNA(VLOOKUP(E700,'punti di fornitura'!E:K,4,0),VLOOKUP(E700,'punti di fornitura'!B:K,7,0)),"NON TROVATO")</f>
        <v>EE</v>
      </c>
      <c r="K700" s="9" t="str">
        <f>_xlfn.IFNA(_xlfn.IFNA(VLOOKUP(E700,'punti di fornitura'!E:K,1,0),VLOOKUP(E700,'punti di fornitura'!B:K,1,0)),"NON TROVATO")</f>
        <v>IT011E10144777</v>
      </c>
      <c r="L700" s="10" t="str">
        <f>_xlfn.IFNA(_xlfn.IFNA(VLOOKUP(E700,'punti di fornitura'!E:K,7,0),VLOOKUP(E700,'punti di fornitura'!B:K,10,0)),"NON TROVATO")</f>
        <v>CONDOMINIO RONDELLI 59</v>
      </c>
    </row>
    <row r="701" spans="1:12" x14ac:dyDescent="0.25">
      <c r="A701" s="8">
        <v>749</v>
      </c>
      <c r="B701" s="1" t="s">
        <v>6042</v>
      </c>
      <c r="C701" s="9" t="s">
        <v>7433</v>
      </c>
      <c r="D701" s="1">
        <v>94072010369</v>
      </c>
      <c r="E701" s="1" t="s">
        <v>6042</v>
      </c>
      <c r="F701" s="1" t="s">
        <v>7255</v>
      </c>
      <c r="G701" s="1" t="s">
        <v>7252</v>
      </c>
      <c r="H701" s="11" t="s">
        <v>4014</v>
      </c>
      <c r="I701" s="8">
        <f>_xlfn.IFNA(_xlfn.IFNA(VLOOKUP(E701,'punti di fornitura'!E:P,12,0),VLOOKUP(E701,'punti di fornitura'!B:P,15,0)),"NON TROVATO")</f>
        <v>94072010369</v>
      </c>
      <c r="J701" s="9" t="str">
        <f>_xlfn.IFNA(_xlfn.IFNA(VLOOKUP(E701,'punti di fornitura'!E:K,4,0),VLOOKUP(E701,'punti di fornitura'!B:K,7,0)),"NON TROVATO")</f>
        <v>EE</v>
      </c>
      <c r="K701" s="9" t="str">
        <f>_xlfn.IFNA(_xlfn.IFNA(VLOOKUP(E701,'punti di fornitura'!E:K,1,0),VLOOKUP(E701,'punti di fornitura'!B:K,1,0)),"NON TROVATO")</f>
        <v>IT011E10144775</v>
      </c>
      <c r="L701" s="10" t="str">
        <f>_xlfn.IFNA(_xlfn.IFNA(VLOOKUP(E701,'punti di fornitura'!E:K,7,0),VLOOKUP(E701,'punti di fornitura'!B:K,10,0)),"NON TROVATO")</f>
        <v>CONDOMINIO RONDELLI 53</v>
      </c>
    </row>
    <row r="702" spans="1:12" x14ac:dyDescent="0.25">
      <c r="A702" s="8">
        <v>749</v>
      </c>
      <c r="B702" s="1">
        <v>3004128663</v>
      </c>
      <c r="C702" s="9" t="s">
        <v>7433</v>
      </c>
      <c r="D702" s="1">
        <v>94072010369</v>
      </c>
      <c r="E702" s="1">
        <v>3004128663</v>
      </c>
      <c r="F702" s="1" t="s">
        <v>7251</v>
      </c>
      <c r="G702" s="1" t="s">
        <v>7252</v>
      </c>
      <c r="H702" s="11" t="s">
        <v>1022</v>
      </c>
      <c r="I702" s="8">
        <f>_xlfn.IFNA(_xlfn.IFNA(VLOOKUP(E702,'punti di fornitura'!E:P,12,0),VLOOKUP(E702,'punti di fornitura'!B:P,15,0)),"NON TROVATO")</f>
        <v>94072010369</v>
      </c>
      <c r="J702" s="9" t="str">
        <f>_xlfn.IFNA(_xlfn.IFNA(VLOOKUP(E702,'punti di fornitura'!E:K,4,0),VLOOKUP(E702,'punti di fornitura'!B:K,7,0)),"NON TROVATO")</f>
        <v>ACQUA</v>
      </c>
      <c r="K702" s="9">
        <f>_xlfn.IFNA(_xlfn.IFNA(VLOOKUP(E702,'punti di fornitura'!E:K,1,0),VLOOKUP(E702,'punti di fornitura'!B:K,1,0)),"NON TROVATO")</f>
        <v>3004128663</v>
      </c>
      <c r="L702" s="10" t="str">
        <f>_xlfn.IFNA(_xlfn.IFNA(VLOOKUP(E702,'punti di fornitura'!E:K,7,0),VLOOKUP(E702,'punti di fornitura'!B:K,10,0)),"NON TROVATO")</f>
        <v>CONDOMINIO RONDELLI 47</v>
      </c>
    </row>
    <row r="703" spans="1:12" x14ac:dyDescent="0.25">
      <c r="A703" s="8">
        <v>749</v>
      </c>
      <c r="B703" s="1">
        <v>3004128665</v>
      </c>
      <c r="C703" s="9" t="s">
        <v>7433</v>
      </c>
      <c r="D703" s="1">
        <v>94072010369</v>
      </c>
      <c r="E703" s="1">
        <v>3004128665</v>
      </c>
      <c r="F703" s="1" t="s">
        <v>7251</v>
      </c>
      <c r="G703" s="1" t="s">
        <v>7252</v>
      </c>
      <c r="H703" s="11" t="s">
        <v>1022</v>
      </c>
      <c r="I703" s="8">
        <f>_xlfn.IFNA(_xlfn.IFNA(VLOOKUP(E703,'punti di fornitura'!E:P,12,0),VLOOKUP(E703,'punti di fornitura'!B:P,15,0)),"NON TROVATO")</f>
        <v>94072010369</v>
      </c>
      <c r="J703" s="9" t="str">
        <f>_xlfn.IFNA(_xlfn.IFNA(VLOOKUP(E703,'punti di fornitura'!E:K,4,0),VLOOKUP(E703,'punti di fornitura'!B:K,7,0)),"NON TROVATO")</f>
        <v>ACQUA</v>
      </c>
      <c r="K703" s="9">
        <f>_xlfn.IFNA(_xlfn.IFNA(VLOOKUP(E703,'punti di fornitura'!E:K,1,0),VLOOKUP(E703,'punti di fornitura'!B:K,1,0)),"NON TROVATO")</f>
        <v>3004128665</v>
      </c>
      <c r="L703" s="10" t="str">
        <f>_xlfn.IFNA(_xlfn.IFNA(VLOOKUP(E703,'punti di fornitura'!E:K,7,0),VLOOKUP(E703,'punti di fornitura'!B:K,10,0)),"NON TROVATO")</f>
        <v>CONDOMINIO RONDELLI 53</v>
      </c>
    </row>
    <row r="704" spans="1:12" x14ac:dyDescent="0.25">
      <c r="A704" s="8">
        <v>749</v>
      </c>
      <c r="B704" s="1">
        <v>3004128666</v>
      </c>
      <c r="C704" s="9" t="s">
        <v>7433</v>
      </c>
      <c r="D704" s="1">
        <v>94072010369</v>
      </c>
      <c r="E704" s="1">
        <v>3004128666</v>
      </c>
      <c r="F704" s="1" t="s">
        <v>7251</v>
      </c>
      <c r="G704" s="1" t="s">
        <v>7252</v>
      </c>
      <c r="H704" s="11" t="s">
        <v>1022</v>
      </c>
      <c r="I704" s="8">
        <f>_xlfn.IFNA(_xlfn.IFNA(VLOOKUP(E704,'punti di fornitura'!E:P,12,0),VLOOKUP(E704,'punti di fornitura'!B:P,15,0)),"NON TROVATO")</f>
        <v>94072010369</v>
      </c>
      <c r="J704" s="9" t="str">
        <f>_xlfn.IFNA(_xlfn.IFNA(VLOOKUP(E704,'punti di fornitura'!E:K,4,0),VLOOKUP(E704,'punti di fornitura'!B:K,7,0)),"NON TROVATO")</f>
        <v>ACQUA</v>
      </c>
      <c r="K704" s="9">
        <f>_xlfn.IFNA(_xlfn.IFNA(VLOOKUP(E704,'punti di fornitura'!E:K,1,0),VLOOKUP(E704,'punti di fornitura'!B:K,1,0)),"NON TROVATO")</f>
        <v>3004128666</v>
      </c>
      <c r="L704" s="10" t="str">
        <f>_xlfn.IFNA(_xlfn.IFNA(VLOOKUP(E704,'punti di fornitura'!E:K,7,0),VLOOKUP(E704,'punti di fornitura'!B:K,10,0)),"NON TROVATO")</f>
        <v>CONDOMINIO RONDELLI 59</v>
      </c>
    </row>
    <row r="705" spans="1:12" x14ac:dyDescent="0.25">
      <c r="A705" s="8">
        <v>749</v>
      </c>
      <c r="B705" s="1" t="s">
        <v>5294</v>
      </c>
      <c r="C705" s="9" t="s">
        <v>7433</v>
      </c>
      <c r="D705" s="1">
        <v>94072010369</v>
      </c>
      <c r="E705" s="1" t="s">
        <v>5294</v>
      </c>
      <c r="F705" s="1" t="s">
        <v>7255</v>
      </c>
      <c r="G705" s="1" t="s">
        <v>7252</v>
      </c>
      <c r="H705" s="11" t="s">
        <v>4014</v>
      </c>
      <c r="I705" s="8">
        <f>_xlfn.IFNA(_xlfn.IFNA(VLOOKUP(E705,'punti di fornitura'!E:P,12,0),VLOOKUP(E705,'punti di fornitura'!B:P,15,0)),"NON TROVATO")</f>
        <v>94072010369</v>
      </c>
      <c r="J705" s="9" t="str">
        <f>_xlfn.IFNA(_xlfn.IFNA(VLOOKUP(E705,'punti di fornitura'!E:K,4,0),VLOOKUP(E705,'punti di fornitura'!B:K,7,0)),"NON TROVATO")</f>
        <v>EE</v>
      </c>
      <c r="K705" s="9" t="str">
        <f>_xlfn.IFNA(_xlfn.IFNA(VLOOKUP(E705,'punti di fornitura'!E:K,1,0),VLOOKUP(E705,'punti di fornitura'!B:K,1,0)),"NON TROVATO")</f>
        <v>IT011E10144773</v>
      </c>
      <c r="L705" s="10" t="str">
        <f>_xlfn.IFNA(_xlfn.IFNA(VLOOKUP(E705,'punti di fornitura'!E:K,7,0),VLOOKUP(E705,'punti di fornitura'!B:K,10,0)),"NON TROVATO")</f>
        <v>CONDOMINIO RONDELLI 47</v>
      </c>
    </row>
    <row r="706" spans="1:12" x14ac:dyDescent="0.25">
      <c r="A706" s="8">
        <v>750</v>
      </c>
      <c r="B706" s="1" t="s">
        <v>5608</v>
      </c>
      <c r="C706" s="9" t="s">
        <v>7388</v>
      </c>
      <c r="D706" s="1">
        <v>94126910366</v>
      </c>
      <c r="E706" s="1" t="s">
        <v>5608</v>
      </c>
      <c r="F706" s="1" t="s">
        <v>7255</v>
      </c>
      <c r="G706" s="1" t="s">
        <v>7252</v>
      </c>
      <c r="H706" s="11" t="s">
        <v>4014</v>
      </c>
      <c r="I706" s="8">
        <f>_xlfn.IFNA(_xlfn.IFNA(VLOOKUP(E706,'punti di fornitura'!E:P,12,0),VLOOKUP(E706,'punti di fornitura'!B:P,15,0)),"NON TROVATO")</f>
        <v>94126910366</v>
      </c>
      <c r="J706" s="9" t="str">
        <f>_xlfn.IFNA(_xlfn.IFNA(VLOOKUP(E706,'punti di fornitura'!E:K,4,0),VLOOKUP(E706,'punti di fornitura'!B:K,7,0)),"NON TROVATO")</f>
        <v>EE</v>
      </c>
      <c r="K706" s="9" t="str">
        <f>_xlfn.IFNA(_xlfn.IFNA(VLOOKUP(E706,'punti di fornitura'!E:K,1,0),VLOOKUP(E706,'punti di fornitura'!B:K,1,0)),"NON TROVATO")</f>
        <v>IT011E10062700</v>
      </c>
      <c r="L706" s="10" t="str">
        <f>_xlfn.IFNA(_xlfn.IFNA(VLOOKUP(E706,'punti di fornitura'!E:K,7,0),VLOOKUP(E706,'punti di fornitura'!B:K,10,0)),"NON TROVATO")</f>
        <v>CONDOMINIO MODONELLA 39</v>
      </c>
    </row>
    <row r="707" spans="1:12" x14ac:dyDescent="0.25">
      <c r="A707" s="8">
        <v>761</v>
      </c>
      <c r="B707" s="1">
        <v>3081000986745</v>
      </c>
      <c r="C707" s="9" t="s">
        <v>7423</v>
      </c>
      <c r="D707" s="1">
        <v>94000390362</v>
      </c>
      <c r="E707" s="1">
        <v>3081000986745</v>
      </c>
      <c r="F707" s="1" t="s">
        <v>7272</v>
      </c>
      <c r="G707" s="1" t="s">
        <v>7252</v>
      </c>
      <c r="H707" s="11" t="s">
        <v>18</v>
      </c>
      <c r="I707" s="8">
        <f>_xlfn.IFNA(_xlfn.IFNA(VLOOKUP(E707,'punti di fornitura'!E:P,12,0),VLOOKUP(E707,'punti di fornitura'!B:P,15,0)),"NON TROVATO")</f>
        <v>94000390362</v>
      </c>
      <c r="J707" s="9" t="str">
        <f>_xlfn.IFNA(_xlfn.IFNA(VLOOKUP(E707,'punti di fornitura'!E:K,4,0),VLOOKUP(E707,'punti di fornitura'!B:K,7,0)),"NON TROVATO")</f>
        <v>GAS</v>
      </c>
      <c r="K707" s="9">
        <f>_xlfn.IFNA(_xlfn.IFNA(VLOOKUP(E707,'punti di fornitura'!E:K,1,0),VLOOKUP(E707,'punti di fornitura'!B:K,1,0)),"NON TROVATO")</f>
        <v>3081000986745</v>
      </c>
      <c r="L707" s="10" t="str">
        <f>_xlfn.IFNA(_xlfn.IFNA(VLOOKUP(E707,'punti di fornitura'!E:K,7,0),VLOOKUP(E707,'punti di fornitura'!B:K,10,0)),"NON TROVATO")</f>
        <v>CONDOMINIO PRATO VERDE</v>
      </c>
    </row>
    <row r="708" spans="1:12" x14ac:dyDescent="0.25">
      <c r="A708" s="8">
        <v>761</v>
      </c>
      <c r="B708" s="1" t="s">
        <v>4606</v>
      </c>
      <c r="C708" s="9" t="s">
        <v>7423</v>
      </c>
      <c r="D708" s="1">
        <v>94000390362</v>
      </c>
      <c r="E708" s="1" t="s">
        <v>4606</v>
      </c>
      <c r="F708" s="1" t="s">
        <v>7255</v>
      </c>
      <c r="G708" s="1" t="s">
        <v>7252</v>
      </c>
      <c r="H708" s="11" t="s">
        <v>4014</v>
      </c>
      <c r="I708" s="8">
        <f>_xlfn.IFNA(_xlfn.IFNA(VLOOKUP(E708,'punti di fornitura'!E:P,12,0),VLOOKUP(E708,'punti di fornitura'!B:P,15,0)),"NON TROVATO")</f>
        <v>94000390362</v>
      </c>
      <c r="J708" s="9" t="str">
        <f>_xlfn.IFNA(_xlfn.IFNA(VLOOKUP(E708,'punti di fornitura'!E:K,4,0),VLOOKUP(E708,'punti di fornitura'!B:K,7,0)),"NON TROVATO")</f>
        <v>EE</v>
      </c>
      <c r="K708" s="9" t="str">
        <f>_xlfn.IFNA(_xlfn.IFNA(VLOOKUP(E708,'punti di fornitura'!E:K,1,0),VLOOKUP(E708,'punti di fornitura'!B:K,1,0)),"NON TROVATO")</f>
        <v>IT011E10069708</v>
      </c>
      <c r="L708" s="10" t="str">
        <f>_xlfn.IFNA(_xlfn.IFNA(VLOOKUP(E708,'punti di fornitura'!E:K,7,0),VLOOKUP(E708,'punti di fornitura'!B:K,10,0)),"NON TROVATO")</f>
        <v>CONDOMINIO PRATO VERDE B</v>
      </c>
    </row>
    <row r="709" spans="1:12" x14ac:dyDescent="0.25">
      <c r="A709" s="8">
        <v>761</v>
      </c>
      <c r="B709" s="1" t="s">
        <v>6500</v>
      </c>
      <c r="C709" s="9" t="s">
        <v>7423</v>
      </c>
      <c r="D709" s="1">
        <v>94000390362</v>
      </c>
      <c r="E709" s="1" t="s">
        <v>6500</v>
      </c>
      <c r="F709" s="1" t="s">
        <v>7255</v>
      </c>
      <c r="G709" s="1" t="s">
        <v>7252</v>
      </c>
      <c r="H709" s="11" t="s">
        <v>4014</v>
      </c>
      <c r="I709" s="8">
        <f>_xlfn.IFNA(_xlfn.IFNA(VLOOKUP(E709,'punti di fornitura'!E:P,12,0),VLOOKUP(E709,'punti di fornitura'!B:P,15,0)),"NON TROVATO")</f>
        <v>94000390362</v>
      </c>
      <c r="J709" s="9" t="str">
        <f>_xlfn.IFNA(_xlfn.IFNA(VLOOKUP(E709,'punti di fornitura'!E:K,4,0),VLOOKUP(E709,'punti di fornitura'!B:K,7,0)),"NON TROVATO")</f>
        <v>EE</v>
      </c>
      <c r="K709" s="9" t="str">
        <f>_xlfn.IFNA(_xlfn.IFNA(VLOOKUP(E709,'punti di fornitura'!E:K,1,0),VLOOKUP(E709,'punti di fornitura'!B:K,1,0)),"NON TROVATO")</f>
        <v>IT011E10069742</v>
      </c>
      <c r="L709" s="10" t="str">
        <f>_xlfn.IFNA(_xlfn.IFNA(VLOOKUP(E709,'punti di fornitura'!E:K,7,0),VLOOKUP(E709,'punti di fornitura'!B:K,10,0)),"NON TROVATO")</f>
        <v>CONDOMINIO PRATO VERDE B</v>
      </c>
    </row>
    <row r="710" spans="1:12" x14ac:dyDescent="0.25">
      <c r="A710" s="8">
        <v>761</v>
      </c>
      <c r="B710" s="1" t="s">
        <v>4998</v>
      </c>
      <c r="C710" s="9" t="s">
        <v>7423</v>
      </c>
      <c r="D710" s="1">
        <v>94000390362</v>
      </c>
      <c r="E710" s="1" t="s">
        <v>4998</v>
      </c>
      <c r="F710" s="1" t="s">
        <v>7255</v>
      </c>
      <c r="G710" s="1" t="s">
        <v>7252</v>
      </c>
      <c r="H710" s="11" t="s">
        <v>4014</v>
      </c>
      <c r="I710" s="8">
        <f>_xlfn.IFNA(_xlfn.IFNA(VLOOKUP(E710,'punti di fornitura'!E:P,12,0),VLOOKUP(E710,'punti di fornitura'!B:P,15,0)),"NON TROVATO")</f>
        <v>94000390362</v>
      </c>
      <c r="J710" s="9" t="str">
        <f>_xlfn.IFNA(_xlfn.IFNA(VLOOKUP(E710,'punti di fornitura'!E:K,4,0),VLOOKUP(E710,'punti di fornitura'!B:K,7,0)),"NON TROVATO")</f>
        <v>EE</v>
      </c>
      <c r="K710" s="9" t="str">
        <f>_xlfn.IFNA(_xlfn.IFNA(VLOOKUP(E710,'punti di fornitura'!E:K,1,0),VLOOKUP(E710,'punti di fornitura'!B:K,1,0)),"NON TROVATO")</f>
        <v>IT011E10069743</v>
      </c>
      <c r="L710" s="10" t="str">
        <f>_xlfn.IFNA(_xlfn.IFNA(VLOOKUP(E710,'punti di fornitura'!E:K,7,0),VLOOKUP(E710,'punti di fornitura'!B:K,10,0)),"NON TROVATO")</f>
        <v>CONDOMINIO PRATO VERDE B</v>
      </c>
    </row>
    <row r="711" spans="1:12" x14ac:dyDescent="0.25">
      <c r="A711" s="8">
        <v>761</v>
      </c>
      <c r="B711" s="1" t="s">
        <v>4527</v>
      </c>
      <c r="C711" s="9" t="s">
        <v>7423</v>
      </c>
      <c r="D711" s="1">
        <v>94000390362</v>
      </c>
      <c r="E711" s="1" t="s">
        <v>4527</v>
      </c>
      <c r="F711" s="1" t="s">
        <v>7255</v>
      </c>
      <c r="G711" s="1" t="s">
        <v>7252</v>
      </c>
      <c r="H711" s="11" t="s">
        <v>4014</v>
      </c>
      <c r="I711" s="8">
        <f>_xlfn.IFNA(_xlfn.IFNA(VLOOKUP(E711,'punti di fornitura'!E:P,12,0),VLOOKUP(E711,'punti di fornitura'!B:P,15,0)),"NON TROVATO")</f>
        <v>94000390362</v>
      </c>
      <c r="J711" s="9" t="str">
        <f>_xlfn.IFNA(_xlfn.IFNA(VLOOKUP(E711,'punti di fornitura'!E:K,4,0),VLOOKUP(E711,'punti di fornitura'!B:K,7,0)),"NON TROVATO")</f>
        <v>EE</v>
      </c>
      <c r="K711" s="9" t="str">
        <f>_xlfn.IFNA(_xlfn.IFNA(VLOOKUP(E711,'punti di fornitura'!E:K,1,0),VLOOKUP(E711,'punti di fornitura'!B:K,1,0)),"NON TROVATO")</f>
        <v>IT011E10069818</v>
      </c>
      <c r="L711" s="10" t="str">
        <f>_xlfn.IFNA(_xlfn.IFNA(VLOOKUP(E711,'punti di fornitura'!E:K,7,0),VLOOKUP(E711,'punti di fornitura'!B:K,10,0)),"NON TROVATO")</f>
        <v>CONDOMINIO PRATO VERDE B</v>
      </c>
    </row>
    <row r="712" spans="1:12" x14ac:dyDescent="0.25">
      <c r="A712" s="8">
        <v>761</v>
      </c>
      <c r="B712" s="1" t="s">
        <v>4506</v>
      </c>
      <c r="C712" s="9" t="s">
        <v>7423</v>
      </c>
      <c r="D712" s="1">
        <v>94000390362</v>
      </c>
      <c r="E712" s="1" t="s">
        <v>4506</v>
      </c>
      <c r="F712" s="1" t="s">
        <v>7255</v>
      </c>
      <c r="G712" s="1" t="s">
        <v>7252</v>
      </c>
      <c r="H712" s="11" t="s">
        <v>4014</v>
      </c>
      <c r="I712" s="8">
        <f>_xlfn.IFNA(_xlfn.IFNA(VLOOKUP(E712,'punti di fornitura'!E:P,12,0),VLOOKUP(E712,'punti di fornitura'!B:P,15,0)),"NON TROVATO")</f>
        <v>94000390362</v>
      </c>
      <c r="J712" s="9" t="str">
        <f>_xlfn.IFNA(_xlfn.IFNA(VLOOKUP(E712,'punti di fornitura'!E:K,4,0),VLOOKUP(E712,'punti di fornitura'!B:K,7,0)),"NON TROVATO")</f>
        <v>EE</v>
      </c>
      <c r="K712" s="9" t="str">
        <f>_xlfn.IFNA(_xlfn.IFNA(VLOOKUP(E712,'punti di fornitura'!E:K,1,0),VLOOKUP(E712,'punti di fornitura'!B:K,1,0)),"NON TROVATO")</f>
        <v>IT011E10069781</v>
      </c>
      <c r="L712" s="10" t="str">
        <f>_xlfn.IFNA(_xlfn.IFNA(VLOOKUP(E712,'punti di fornitura'!E:K,7,0),VLOOKUP(E712,'punti di fornitura'!B:K,10,0)),"NON TROVATO")</f>
        <v>CONDOMINIO PRATO VERDE B</v>
      </c>
    </row>
    <row r="713" spans="1:12" x14ac:dyDescent="0.25">
      <c r="A713" s="8">
        <v>761</v>
      </c>
      <c r="B713" s="1" t="s">
        <v>4814</v>
      </c>
      <c r="C713" s="9" t="s">
        <v>7423</v>
      </c>
      <c r="D713" s="1">
        <v>94000390362</v>
      </c>
      <c r="E713" s="1" t="s">
        <v>4814</v>
      </c>
      <c r="F713" s="1" t="s">
        <v>7255</v>
      </c>
      <c r="G713" s="1" t="s">
        <v>7252</v>
      </c>
      <c r="H713" s="11" t="s">
        <v>4014</v>
      </c>
      <c r="I713" s="8">
        <f>_xlfn.IFNA(_xlfn.IFNA(VLOOKUP(E713,'punti di fornitura'!E:P,12,0),VLOOKUP(E713,'punti di fornitura'!B:P,15,0)),"NON TROVATO")</f>
        <v>94000390362</v>
      </c>
      <c r="J713" s="9" t="str">
        <f>_xlfn.IFNA(_xlfn.IFNA(VLOOKUP(E713,'punti di fornitura'!E:K,4,0),VLOOKUP(E713,'punti di fornitura'!B:K,7,0)),"NON TROVATO")</f>
        <v>EE</v>
      </c>
      <c r="K713" s="9" t="str">
        <f>_xlfn.IFNA(_xlfn.IFNA(VLOOKUP(E713,'punti di fornitura'!E:K,1,0),VLOOKUP(E713,'punti di fornitura'!B:K,1,0)),"NON TROVATO")</f>
        <v>IT011E10069779</v>
      </c>
      <c r="L713" s="10" t="str">
        <f>_xlfn.IFNA(_xlfn.IFNA(VLOOKUP(E713,'punti di fornitura'!E:K,7,0),VLOOKUP(E713,'punti di fornitura'!B:K,10,0)),"NON TROVATO")</f>
        <v>CONDOMINIO PRATO VERDE B</v>
      </c>
    </row>
    <row r="714" spans="1:12" x14ac:dyDescent="0.25">
      <c r="A714" s="8">
        <v>761</v>
      </c>
      <c r="B714" s="1" t="s">
        <v>4046</v>
      </c>
      <c r="C714" s="9" t="s">
        <v>7423</v>
      </c>
      <c r="D714" s="1">
        <v>94000390362</v>
      </c>
      <c r="E714" s="1" t="s">
        <v>4046</v>
      </c>
      <c r="F714" s="1" t="s">
        <v>7255</v>
      </c>
      <c r="G714" s="1" t="s">
        <v>7252</v>
      </c>
      <c r="H714" s="11" t="s">
        <v>4014</v>
      </c>
      <c r="I714" s="8">
        <f>_xlfn.IFNA(_xlfn.IFNA(VLOOKUP(E714,'punti di fornitura'!E:P,12,0),VLOOKUP(E714,'punti di fornitura'!B:P,15,0)),"NON TROVATO")</f>
        <v>94000390362</v>
      </c>
      <c r="J714" s="9" t="str">
        <f>_xlfn.IFNA(_xlfn.IFNA(VLOOKUP(E714,'punti di fornitura'!E:K,4,0),VLOOKUP(E714,'punti di fornitura'!B:K,7,0)),"NON TROVATO")</f>
        <v>EE</v>
      </c>
      <c r="K714" s="9" t="str">
        <f>_xlfn.IFNA(_xlfn.IFNA(VLOOKUP(E714,'punti di fornitura'!E:K,1,0),VLOOKUP(E714,'punti di fornitura'!B:K,1,0)),"NON TROVATO")</f>
        <v>IT011E10069778</v>
      </c>
      <c r="L714" s="10" t="str">
        <f>_xlfn.IFNA(_xlfn.IFNA(VLOOKUP(E714,'punti di fornitura'!E:K,7,0),VLOOKUP(E714,'punti di fornitura'!B:K,10,0)),"NON TROVATO")</f>
        <v>CONDOMINIO PRATO VERDE B</v>
      </c>
    </row>
    <row r="715" spans="1:12" x14ac:dyDescent="0.25">
      <c r="A715" s="8">
        <v>761</v>
      </c>
      <c r="B715" s="1" t="s">
        <v>5302</v>
      </c>
      <c r="C715" s="9" t="s">
        <v>7423</v>
      </c>
      <c r="D715" s="1">
        <v>94000390362</v>
      </c>
      <c r="E715" s="1" t="s">
        <v>5302</v>
      </c>
      <c r="F715" s="1" t="s">
        <v>7255</v>
      </c>
      <c r="G715" s="1" t="s">
        <v>7252</v>
      </c>
      <c r="H715" s="11" t="s">
        <v>7516</v>
      </c>
      <c r="I715" s="8">
        <f>_xlfn.IFNA(_xlfn.IFNA(VLOOKUP(E715,'punti di fornitura'!E:P,12,0),VLOOKUP(E715,'punti di fornitura'!B:P,15,0)),"NON TROVATO")</f>
        <v>94000390362</v>
      </c>
      <c r="J715" s="9" t="str">
        <f>_xlfn.IFNA(_xlfn.IFNA(VLOOKUP(E715,'punti di fornitura'!E:K,4,0),VLOOKUP(E715,'punti di fornitura'!B:K,7,0)),"NON TROVATO")</f>
        <v>EE</v>
      </c>
      <c r="K715" s="9" t="str">
        <f>_xlfn.IFNA(_xlfn.IFNA(VLOOKUP(E715,'punti di fornitura'!E:K,1,0),VLOOKUP(E715,'punti di fornitura'!B:K,1,0)),"NON TROVATO")</f>
        <v>IT011E10069709</v>
      </c>
      <c r="L715" s="10" t="str">
        <f>_xlfn.IFNA(_xlfn.IFNA(VLOOKUP(E715,'punti di fornitura'!E:K,7,0),VLOOKUP(E715,'punti di fornitura'!B:K,10,0)),"NON TROVATO")</f>
        <v>CONDOMINIO PRATO VERDE B</v>
      </c>
    </row>
    <row r="716" spans="1:12" x14ac:dyDescent="0.25">
      <c r="A716" s="8">
        <v>761</v>
      </c>
      <c r="B716" s="1" t="s">
        <v>4720</v>
      </c>
      <c r="C716" s="9" t="s">
        <v>7423</v>
      </c>
      <c r="D716" s="1">
        <v>94000390362</v>
      </c>
      <c r="E716" s="1" t="s">
        <v>4720</v>
      </c>
      <c r="F716" s="1" t="s">
        <v>7255</v>
      </c>
      <c r="G716" s="1" t="s">
        <v>7252</v>
      </c>
      <c r="H716" s="11" t="s">
        <v>4014</v>
      </c>
      <c r="I716" s="8">
        <f>_xlfn.IFNA(_xlfn.IFNA(VLOOKUP(E716,'punti di fornitura'!E:P,12,0),VLOOKUP(E716,'punti di fornitura'!B:P,15,0)),"NON TROVATO")</f>
        <v>94000390362</v>
      </c>
      <c r="J716" s="9" t="str">
        <f>_xlfn.IFNA(_xlfn.IFNA(VLOOKUP(E716,'punti di fornitura'!E:K,4,0),VLOOKUP(E716,'punti di fornitura'!B:K,7,0)),"NON TROVATO")</f>
        <v>EE</v>
      </c>
      <c r="K716" s="9" t="str">
        <f>_xlfn.IFNA(_xlfn.IFNA(VLOOKUP(E716,'punti di fornitura'!E:K,1,0),VLOOKUP(E716,'punti di fornitura'!B:K,1,0)),"NON TROVATO")</f>
        <v>IT011E10069679</v>
      </c>
      <c r="L716" s="10" t="str">
        <f>_xlfn.IFNA(_xlfn.IFNA(VLOOKUP(E716,'punti di fornitura'!E:K,7,0),VLOOKUP(E716,'punti di fornitura'!B:K,10,0)),"NON TROVATO")</f>
        <v>CONDOMINIO PRATO VERDE B</v>
      </c>
    </row>
    <row r="717" spans="1:12" x14ac:dyDescent="0.25">
      <c r="A717" s="8">
        <v>761</v>
      </c>
      <c r="B717" s="1" t="s">
        <v>4839</v>
      </c>
      <c r="C717" s="9" t="s">
        <v>7423</v>
      </c>
      <c r="D717" s="1">
        <v>94000390362</v>
      </c>
      <c r="E717" s="1" t="s">
        <v>4839</v>
      </c>
      <c r="F717" s="1" t="s">
        <v>7255</v>
      </c>
      <c r="G717" s="1" t="s">
        <v>7252</v>
      </c>
      <c r="H717" s="11" t="s">
        <v>4014</v>
      </c>
      <c r="I717" s="8">
        <f>_xlfn.IFNA(_xlfn.IFNA(VLOOKUP(E717,'punti di fornitura'!E:P,12,0),VLOOKUP(E717,'punti di fornitura'!B:P,15,0)),"NON TROVATO")</f>
        <v>94000390362</v>
      </c>
      <c r="J717" s="9" t="str">
        <f>_xlfn.IFNA(_xlfn.IFNA(VLOOKUP(E717,'punti di fornitura'!E:K,4,0),VLOOKUP(E717,'punti di fornitura'!B:K,7,0)),"NON TROVATO")</f>
        <v>EE</v>
      </c>
      <c r="K717" s="9" t="str">
        <f>_xlfn.IFNA(_xlfn.IFNA(VLOOKUP(E717,'punti di fornitura'!E:K,1,0),VLOOKUP(E717,'punti di fornitura'!B:K,1,0)),"NON TROVATO")</f>
        <v>IT011E10069680</v>
      </c>
      <c r="L717" s="10" t="str">
        <f>_xlfn.IFNA(_xlfn.IFNA(VLOOKUP(E717,'punti di fornitura'!E:K,7,0),VLOOKUP(E717,'punti di fornitura'!B:K,10,0)),"NON TROVATO")</f>
        <v>CONDOMINIO PRATO VERDE B</v>
      </c>
    </row>
    <row r="718" spans="1:12" x14ac:dyDescent="0.25">
      <c r="A718" s="8">
        <v>761</v>
      </c>
      <c r="B718" s="1" t="s">
        <v>5766</v>
      </c>
      <c r="C718" s="9" t="s">
        <v>7423</v>
      </c>
      <c r="D718" s="1">
        <v>94000390362</v>
      </c>
      <c r="E718" s="1" t="s">
        <v>5766</v>
      </c>
      <c r="F718" s="1" t="s">
        <v>7255</v>
      </c>
      <c r="G718" s="1" t="s">
        <v>7252</v>
      </c>
      <c r="H718" s="11" t="s">
        <v>4014</v>
      </c>
      <c r="I718" s="8">
        <f>_xlfn.IFNA(_xlfn.IFNA(VLOOKUP(E718,'punti di fornitura'!E:P,12,0),VLOOKUP(E718,'punti di fornitura'!B:P,15,0)),"NON TROVATO")</f>
        <v>94000390362</v>
      </c>
      <c r="J718" s="9" t="str">
        <f>_xlfn.IFNA(_xlfn.IFNA(VLOOKUP(E718,'punti di fornitura'!E:K,4,0),VLOOKUP(E718,'punti di fornitura'!B:K,7,0)),"NON TROVATO")</f>
        <v>EE</v>
      </c>
      <c r="K718" s="9" t="str">
        <f>_xlfn.IFNA(_xlfn.IFNA(VLOOKUP(E718,'punti di fornitura'!E:K,1,0),VLOOKUP(E718,'punti di fornitura'!B:K,1,0)),"NON TROVATO")</f>
        <v>IT011E10069817</v>
      </c>
      <c r="L718" s="10" t="str">
        <f>_xlfn.IFNA(_xlfn.IFNA(VLOOKUP(E718,'punti di fornitura'!E:K,7,0),VLOOKUP(E718,'punti di fornitura'!B:K,10,0)),"NON TROVATO")</f>
        <v>CONDOMINIO PRATO VERDE B</v>
      </c>
    </row>
    <row r="719" spans="1:12" x14ac:dyDescent="0.25">
      <c r="A719" s="8">
        <v>761</v>
      </c>
      <c r="B719" s="1" t="s">
        <v>5489</v>
      </c>
      <c r="C719" s="9" t="s">
        <v>7423</v>
      </c>
      <c r="D719" s="1">
        <v>94000390362</v>
      </c>
      <c r="E719" s="1" t="s">
        <v>5489</v>
      </c>
      <c r="F719" s="1" t="s">
        <v>7255</v>
      </c>
      <c r="G719" s="1" t="s">
        <v>7252</v>
      </c>
      <c r="H719" s="11" t="s">
        <v>4014</v>
      </c>
      <c r="I719" s="8">
        <f>_xlfn.IFNA(_xlfn.IFNA(VLOOKUP(E719,'punti di fornitura'!E:P,12,0),VLOOKUP(E719,'punti di fornitura'!B:P,15,0)),"NON TROVATO")</f>
        <v>94000390362</v>
      </c>
      <c r="J719" s="9" t="str">
        <f>_xlfn.IFNA(_xlfn.IFNA(VLOOKUP(E719,'punti di fornitura'!E:K,4,0),VLOOKUP(E719,'punti di fornitura'!B:K,7,0)),"NON TROVATO")</f>
        <v>EE</v>
      </c>
      <c r="K719" s="9" t="str">
        <f>_xlfn.IFNA(_xlfn.IFNA(VLOOKUP(E719,'punti di fornitura'!E:K,1,0),VLOOKUP(E719,'punti di fornitura'!B:K,1,0)),"NON TROVATO")</f>
        <v>IT011E10069816</v>
      </c>
      <c r="L719" s="10" t="str">
        <f>_xlfn.IFNA(_xlfn.IFNA(VLOOKUP(E719,'punti di fornitura'!E:K,7,0),VLOOKUP(E719,'punti di fornitura'!B:K,10,0)),"NON TROVATO")</f>
        <v>CONDOMINIO PRATO VERDE B</v>
      </c>
    </row>
    <row r="720" spans="1:12" x14ac:dyDescent="0.25">
      <c r="A720" s="8">
        <v>761</v>
      </c>
      <c r="B720" s="1" t="s">
        <v>4019</v>
      </c>
      <c r="C720" s="9" t="s">
        <v>7423</v>
      </c>
      <c r="D720" s="1">
        <v>94000390362</v>
      </c>
      <c r="E720" s="1" t="s">
        <v>4019</v>
      </c>
      <c r="F720" s="1" t="s">
        <v>7255</v>
      </c>
      <c r="G720" s="1" t="s">
        <v>7252</v>
      </c>
      <c r="H720" s="11" t="s">
        <v>4014</v>
      </c>
      <c r="I720" s="8">
        <f>_xlfn.IFNA(_xlfn.IFNA(VLOOKUP(E720,'punti di fornitura'!E:P,12,0),VLOOKUP(E720,'punti di fornitura'!B:P,15,0)),"NON TROVATO")</f>
        <v>94000390362</v>
      </c>
      <c r="J720" s="9" t="str">
        <f>_xlfn.IFNA(_xlfn.IFNA(VLOOKUP(E720,'punti di fornitura'!E:K,4,0),VLOOKUP(E720,'punti di fornitura'!B:K,7,0)),"NON TROVATO")</f>
        <v>EE</v>
      </c>
      <c r="K720" s="9" t="str">
        <f>_xlfn.IFNA(_xlfn.IFNA(VLOOKUP(E720,'punti di fornitura'!E:K,1,0),VLOOKUP(E720,'punti di fornitura'!B:K,1,0)),"NON TROVATO")</f>
        <v>IT011E10026017</v>
      </c>
      <c r="L720" s="10" t="str">
        <f>_xlfn.IFNA(_xlfn.IFNA(VLOOKUP(E720,'punti di fornitura'!E:K,7,0),VLOOKUP(E720,'punti di fornitura'!B:K,10,0)),"NON TROVATO")</f>
        <v>CONDOMINIO LUIGI CERRETTI 55</v>
      </c>
    </row>
    <row r="721" spans="1:12" x14ac:dyDescent="0.25">
      <c r="A721" s="8">
        <v>761</v>
      </c>
      <c r="B721" s="1" t="s">
        <v>6357</v>
      </c>
      <c r="C721" s="9" t="s">
        <v>7423</v>
      </c>
      <c r="D721" s="1">
        <v>94000390362</v>
      </c>
      <c r="E721" s="1" t="s">
        <v>6357</v>
      </c>
      <c r="F721" s="1" t="s">
        <v>7255</v>
      </c>
      <c r="G721" s="1" t="s">
        <v>7252</v>
      </c>
      <c r="H721" s="11" t="s">
        <v>4014</v>
      </c>
      <c r="I721" s="8">
        <f>_xlfn.IFNA(_xlfn.IFNA(VLOOKUP(E721,'punti di fornitura'!E:P,12,0),VLOOKUP(E721,'punti di fornitura'!B:P,15,0)),"NON TROVATO")</f>
        <v>94000390362</v>
      </c>
      <c r="J721" s="9" t="str">
        <f>_xlfn.IFNA(_xlfn.IFNA(VLOOKUP(E721,'punti di fornitura'!E:K,4,0),VLOOKUP(E721,'punti di fornitura'!B:K,7,0)),"NON TROVATO")</f>
        <v>EE</v>
      </c>
      <c r="K721" s="9" t="str">
        <f>_xlfn.IFNA(_xlfn.IFNA(VLOOKUP(E721,'punti di fornitura'!E:K,1,0),VLOOKUP(E721,'punti di fornitura'!B:K,1,0)),"NON TROVATO")</f>
        <v>IT011E10026015</v>
      </c>
      <c r="L721" s="10" t="str">
        <f>_xlfn.IFNA(_xlfn.IFNA(VLOOKUP(E721,'punti di fornitura'!E:K,7,0),VLOOKUP(E721,'punti di fornitura'!B:K,10,0)),"NON TROVATO")</f>
        <v>CONDOMINIO PRATO VERDE B</v>
      </c>
    </row>
    <row r="722" spans="1:12" x14ac:dyDescent="0.25">
      <c r="A722" s="8">
        <v>761</v>
      </c>
      <c r="B722" s="1" t="s">
        <v>6361</v>
      </c>
      <c r="C722" s="9" t="s">
        <v>7423</v>
      </c>
      <c r="D722" s="1">
        <v>94000390362</v>
      </c>
      <c r="E722" s="1" t="s">
        <v>6361</v>
      </c>
      <c r="F722" s="1" t="s">
        <v>7255</v>
      </c>
      <c r="G722" s="1" t="s">
        <v>7252</v>
      </c>
      <c r="H722" s="11" t="s">
        <v>4014</v>
      </c>
      <c r="I722" s="8">
        <f>_xlfn.IFNA(_xlfn.IFNA(VLOOKUP(E722,'punti di fornitura'!E:P,12,0),VLOOKUP(E722,'punti di fornitura'!B:P,15,0)),"NON TROVATO")</f>
        <v>94000390362</v>
      </c>
      <c r="J722" s="9" t="str">
        <f>_xlfn.IFNA(_xlfn.IFNA(VLOOKUP(E722,'punti di fornitura'!E:K,4,0),VLOOKUP(E722,'punti di fornitura'!B:K,7,0)),"NON TROVATO")</f>
        <v>EE</v>
      </c>
      <c r="K722" s="9" t="str">
        <f>_xlfn.IFNA(_xlfn.IFNA(VLOOKUP(E722,'punti di fornitura'!E:K,1,0),VLOOKUP(E722,'punti di fornitura'!B:K,1,0)),"NON TROVATO")</f>
        <v>IT011E10026016</v>
      </c>
      <c r="L722" s="10" t="str">
        <f>_xlfn.IFNA(_xlfn.IFNA(VLOOKUP(E722,'punti di fornitura'!E:K,7,0),VLOOKUP(E722,'punti di fornitura'!B:K,10,0)),"NON TROVATO")</f>
        <v>CONDOMINIO PRATO VERDE B</v>
      </c>
    </row>
    <row r="723" spans="1:12" x14ac:dyDescent="0.25">
      <c r="A723" s="8">
        <v>761</v>
      </c>
      <c r="B723" s="1" t="s">
        <v>4947</v>
      </c>
      <c r="C723" s="9" t="s">
        <v>7423</v>
      </c>
      <c r="D723" s="1">
        <v>94000390362</v>
      </c>
      <c r="E723" s="1" t="s">
        <v>4947</v>
      </c>
      <c r="F723" s="1" t="s">
        <v>7255</v>
      </c>
      <c r="G723" s="1" t="s">
        <v>7252</v>
      </c>
      <c r="H723" s="11" t="s">
        <v>4014</v>
      </c>
      <c r="I723" s="8">
        <f>_xlfn.IFNA(_xlfn.IFNA(VLOOKUP(E723,'punti di fornitura'!E:P,12,0),VLOOKUP(E723,'punti di fornitura'!B:P,15,0)),"NON TROVATO")</f>
        <v>94000390362</v>
      </c>
      <c r="J723" s="9" t="str">
        <f>_xlfn.IFNA(_xlfn.IFNA(VLOOKUP(E723,'punti di fornitura'!E:K,4,0),VLOOKUP(E723,'punti di fornitura'!B:K,7,0)),"NON TROVATO")</f>
        <v>EE</v>
      </c>
      <c r="K723" s="9" t="str">
        <f>_xlfn.IFNA(_xlfn.IFNA(VLOOKUP(E723,'punti di fornitura'!E:K,1,0),VLOOKUP(E723,'punti di fornitura'!B:K,1,0)),"NON TROVATO")</f>
        <v>IT011E10025988</v>
      </c>
      <c r="L723" s="10" t="str">
        <f>_xlfn.IFNA(_xlfn.IFNA(VLOOKUP(E723,'punti di fornitura'!E:K,7,0),VLOOKUP(E723,'punti di fornitura'!B:K,10,0)),"NON TROVATO")</f>
        <v>CONDOMINIO PRATO VERDE B</v>
      </c>
    </row>
    <row r="724" spans="1:12" x14ac:dyDescent="0.25">
      <c r="A724" s="8">
        <v>761</v>
      </c>
      <c r="B724" s="1" t="s">
        <v>4050</v>
      </c>
      <c r="C724" s="9" t="s">
        <v>7423</v>
      </c>
      <c r="D724" s="1">
        <v>94000390362</v>
      </c>
      <c r="E724" s="1" t="s">
        <v>4050</v>
      </c>
      <c r="F724" s="1" t="s">
        <v>7255</v>
      </c>
      <c r="G724" s="1" t="s">
        <v>7252</v>
      </c>
      <c r="H724" s="11" t="s">
        <v>4014</v>
      </c>
      <c r="I724" s="8">
        <f>_xlfn.IFNA(_xlfn.IFNA(VLOOKUP(E724,'punti di fornitura'!E:P,12,0),VLOOKUP(E724,'punti di fornitura'!B:P,15,0)),"NON TROVATO")</f>
        <v>94000390362</v>
      </c>
      <c r="J724" s="9" t="str">
        <f>_xlfn.IFNA(_xlfn.IFNA(VLOOKUP(E724,'punti di fornitura'!E:K,4,0),VLOOKUP(E724,'punti di fornitura'!B:K,7,0)),"NON TROVATO")</f>
        <v>EE</v>
      </c>
      <c r="K724" s="9" t="str">
        <f>_xlfn.IFNA(_xlfn.IFNA(VLOOKUP(E724,'punti di fornitura'!E:K,1,0),VLOOKUP(E724,'punti di fornitura'!B:K,1,0)),"NON TROVATO")</f>
        <v>IT011E10025989</v>
      </c>
      <c r="L724" s="10" t="str">
        <f>_xlfn.IFNA(_xlfn.IFNA(VLOOKUP(E724,'punti di fornitura'!E:K,7,0),VLOOKUP(E724,'punti di fornitura'!B:K,10,0)),"NON TROVATO")</f>
        <v>CONDOMINIO PRATO VERDE B</v>
      </c>
    </row>
    <row r="725" spans="1:12" x14ac:dyDescent="0.25">
      <c r="A725" s="8">
        <v>761</v>
      </c>
      <c r="B725" s="1" t="s">
        <v>4302</v>
      </c>
      <c r="C725" s="9" t="s">
        <v>7423</v>
      </c>
      <c r="D725" s="1">
        <v>94000390362</v>
      </c>
      <c r="E725" s="1" t="s">
        <v>4302</v>
      </c>
      <c r="F725" s="1" t="s">
        <v>7255</v>
      </c>
      <c r="G725" s="1" t="s">
        <v>7252</v>
      </c>
      <c r="H725" s="11" t="s">
        <v>4014</v>
      </c>
      <c r="I725" s="8">
        <f>_xlfn.IFNA(_xlfn.IFNA(VLOOKUP(E725,'punti di fornitura'!E:P,12,0),VLOOKUP(E725,'punti di fornitura'!B:P,15,0)),"NON TROVATO")</f>
        <v>94000390362</v>
      </c>
      <c r="J725" s="9" t="str">
        <f>_xlfn.IFNA(_xlfn.IFNA(VLOOKUP(E725,'punti di fornitura'!E:K,4,0),VLOOKUP(E725,'punti di fornitura'!B:K,7,0)),"NON TROVATO")</f>
        <v>EE</v>
      </c>
      <c r="K725" s="9" t="str">
        <f>_xlfn.IFNA(_xlfn.IFNA(VLOOKUP(E725,'punti di fornitura'!E:K,1,0),VLOOKUP(E725,'punti di fornitura'!B:K,1,0)),"NON TROVATO")</f>
        <v>IT011E10025987</v>
      </c>
      <c r="L725" s="10" t="str">
        <f>_xlfn.IFNA(_xlfn.IFNA(VLOOKUP(E725,'punti di fornitura'!E:K,7,0),VLOOKUP(E725,'punti di fornitura'!B:K,10,0)),"NON TROVATO")</f>
        <v>CONDOMINIO PRATO VERDE B</v>
      </c>
    </row>
    <row r="726" spans="1:12" x14ac:dyDescent="0.25">
      <c r="A726" s="8">
        <v>761</v>
      </c>
      <c r="B726" s="1" t="s">
        <v>4859</v>
      </c>
      <c r="C726" s="9" t="s">
        <v>7423</v>
      </c>
      <c r="D726" s="1">
        <v>94000390362</v>
      </c>
      <c r="E726" s="1" t="s">
        <v>4859</v>
      </c>
      <c r="F726" s="1" t="s">
        <v>7255</v>
      </c>
      <c r="G726" s="1" t="s">
        <v>7252</v>
      </c>
      <c r="H726" s="11" t="s">
        <v>4014</v>
      </c>
      <c r="I726" s="8">
        <f>_xlfn.IFNA(_xlfn.IFNA(VLOOKUP(E726,'punti di fornitura'!E:P,12,0),VLOOKUP(E726,'punti di fornitura'!B:P,15,0)),"NON TROVATO")</f>
        <v>94000390362</v>
      </c>
      <c r="J726" s="9" t="str">
        <f>_xlfn.IFNA(_xlfn.IFNA(VLOOKUP(E726,'punti di fornitura'!E:K,4,0),VLOOKUP(E726,'punti di fornitura'!B:K,7,0)),"NON TROVATO")</f>
        <v>EE</v>
      </c>
      <c r="K726" s="9" t="str">
        <f>_xlfn.IFNA(_xlfn.IFNA(VLOOKUP(E726,'punti di fornitura'!E:K,1,0),VLOOKUP(E726,'punti di fornitura'!B:K,1,0)),"NON TROVATO")</f>
        <v>IT011E10025990</v>
      </c>
      <c r="L726" s="10" t="str">
        <f>_xlfn.IFNA(_xlfn.IFNA(VLOOKUP(E726,'punti di fornitura'!E:K,7,0),VLOOKUP(E726,'punti di fornitura'!B:K,10,0)),"NON TROVATO")</f>
        <v>CONDOMINIO PRATO VERDE B</v>
      </c>
    </row>
    <row r="727" spans="1:12" x14ac:dyDescent="0.25">
      <c r="A727" s="8">
        <v>761</v>
      </c>
      <c r="B727" s="1">
        <v>3004221575</v>
      </c>
      <c r="C727" s="9" t="s">
        <v>7423</v>
      </c>
      <c r="D727" s="1">
        <v>94000390362</v>
      </c>
      <c r="E727" s="1">
        <v>3004221575</v>
      </c>
      <c r="F727" s="1" t="s">
        <v>7251</v>
      </c>
      <c r="G727" s="1" t="s">
        <v>7252</v>
      </c>
      <c r="H727" s="11" t="s">
        <v>1022</v>
      </c>
      <c r="I727" s="8">
        <f>_xlfn.IFNA(_xlfn.IFNA(VLOOKUP(E727,'punti di fornitura'!E:P,12,0),VLOOKUP(E727,'punti di fornitura'!B:P,15,0)),"NON TROVATO")</f>
        <v>94000390362</v>
      </c>
      <c r="J727" s="9" t="str">
        <f>_xlfn.IFNA(_xlfn.IFNA(VLOOKUP(E727,'punti di fornitura'!E:K,4,0),VLOOKUP(E727,'punti di fornitura'!B:K,7,0)),"NON TROVATO")</f>
        <v>ACQUA</v>
      </c>
      <c r="K727" s="9">
        <f>_xlfn.IFNA(_xlfn.IFNA(VLOOKUP(E727,'punti di fornitura'!E:K,1,0),VLOOKUP(E727,'punti di fornitura'!B:K,1,0)),"NON TROVATO")</f>
        <v>3004221575</v>
      </c>
      <c r="L727" s="10" t="str">
        <f>_xlfn.IFNA(_xlfn.IFNA(VLOOKUP(E727,'punti di fornitura'!E:K,7,0),VLOOKUP(E727,'punti di fornitura'!B:K,10,0)),"NON TROVATO")</f>
        <v>COND PRATO VERDE B</v>
      </c>
    </row>
    <row r="728" spans="1:12" x14ac:dyDescent="0.25">
      <c r="A728" s="8">
        <v>761</v>
      </c>
      <c r="B728" s="1" t="s">
        <v>6202</v>
      </c>
      <c r="C728" s="9" t="s">
        <v>7423</v>
      </c>
      <c r="D728" s="1">
        <v>94000390362</v>
      </c>
      <c r="E728" s="1" t="s">
        <v>6202</v>
      </c>
      <c r="F728" s="1" t="s">
        <v>7255</v>
      </c>
      <c r="G728" s="1" t="s">
        <v>7252</v>
      </c>
      <c r="H728" s="11" t="s">
        <v>4014</v>
      </c>
      <c r="I728" s="8">
        <f>_xlfn.IFNA(_xlfn.IFNA(VLOOKUP(E728,'punti di fornitura'!E:P,12,0),VLOOKUP(E728,'punti di fornitura'!B:P,15,0)),"NON TROVATO")</f>
        <v>94000390362</v>
      </c>
      <c r="J728" s="9" t="str">
        <f>_xlfn.IFNA(_xlfn.IFNA(VLOOKUP(E728,'punti di fornitura'!E:K,4,0),VLOOKUP(E728,'punti di fornitura'!B:K,7,0)),"NON TROVATO")</f>
        <v>EE</v>
      </c>
      <c r="K728" s="9" t="str">
        <f>_xlfn.IFNA(_xlfn.IFNA(VLOOKUP(E728,'punti di fornitura'!E:K,1,0),VLOOKUP(E728,'punti di fornitura'!B:K,1,0)),"NON TROVATO")</f>
        <v>IT011E10069710</v>
      </c>
      <c r="L728" s="10" t="str">
        <f>_xlfn.IFNA(_xlfn.IFNA(VLOOKUP(E728,'punti di fornitura'!E:K,7,0),VLOOKUP(E728,'punti di fornitura'!B:K,10,0)),"NON TROVATO")</f>
        <v>CONDOMINIO PRATO VERDE B</v>
      </c>
    </row>
    <row r="729" spans="1:12" x14ac:dyDescent="0.25">
      <c r="A729" s="8">
        <v>777</v>
      </c>
      <c r="B729" s="1" t="s">
        <v>4166</v>
      </c>
      <c r="C729" s="9" t="s">
        <v>7477</v>
      </c>
      <c r="D729" s="1">
        <v>94036270364</v>
      </c>
      <c r="E729" s="1" t="s">
        <v>4166</v>
      </c>
      <c r="F729" s="1" t="s">
        <v>7255</v>
      </c>
      <c r="G729" s="1" t="s">
        <v>7252</v>
      </c>
      <c r="H729" s="11" t="s">
        <v>4014</v>
      </c>
      <c r="I729" s="8">
        <f>_xlfn.IFNA(_xlfn.IFNA(VLOOKUP(E729,'punti di fornitura'!E:P,12,0),VLOOKUP(E729,'punti di fornitura'!B:P,15,0)),"NON TROVATO")</f>
        <v>94036270364</v>
      </c>
      <c r="J729" s="9" t="str">
        <f>_xlfn.IFNA(_xlfn.IFNA(VLOOKUP(E729,'punti di fornitura'!E:K,4,0),VLOOKUP(E729,'punti di fornitura'!B:K,7,0)),"NON TROVATO")</f>
        <v>EE</v>
      </c>
      <c r="K729" s="9" t="str">
        <f>_xlfn.IFNA(_xlfn.IFNA(VLOOKUP(E729,'punti di fornitura'!E:K,1,0),VLOOKUP(E729,'punti di fornitura'!B:K,1,0)),"NON TROVATO")</f>
        <v>IT011E10019414</v>
      </c>
      <c r="L729" s="10" t="str">
        <f>_xlfn.IFNA(_xlfn.IFNA(VLOOKUP(E729,'punti di fornitura'!E:K,7,0),VLOOKUP(E729,'punti di fornitura'!B:K,10,0)),"NON TROVATO")</f>
        <v>CONDOMINIO CAMOGLI 47</v>
      </c>
    </row>
    <row r="730" spans="1:12" x14ac:dyDescent="0.25">
      <c r="A730" s="8">
        <v>777</v>
      </c>
      <c r="B730" s="1">
        <v>3081000935516</v>
      </c>
      <c r="C730" s="9" t="s">
        <v>7477</v>
      </c>
      <c r="D730" s="1">
        <v>94036270364</v>
      </c>
      <c r="E730" s="1">
        <v>3081000935516</v>
      </c>
      <c r="F730" s="1" t="s">
        <v>7272</v>
      </c>
      <c r="G730" s="1" t="s">
        <v>7252</v>
      </c>
      <c r="H730" s="11" t="s">
        <v>18</v>
      </c>
      <c r="I730" s="8">
        <f>_xlfn.IFNA(_xlfn.IFNA(VLOOKUP(E730,'punti di fornitura'!E:P,12,0),VLOOKUP(E730,'punti di fornitura'!B:P,15,0)),"NON TROVATO")</f>
        <v>94036270364</v>
      </c>
      <c r="J730" s="9" t="str">
        <f>_xlfn.IFNA(_xlfn.IFNA(VLOOKUP(E730,'punti di fornitura'!E:K,4,0),VLOOKUP(E730,'punti di fornitura'!B:K,7,0)),"NON TROVATO")</f>
        <v>GAS</v>
      </c>
      <c r="K730" s="9">
        <f>_xlfn.IFNA(_xlfn.IFNA(VLOOKUP(E730,'punti di fornitura'!E:K,1,0),VLOOKUP(E730,'punti di fornitura'!B:K,1,0)),"NON TROVATO")</f>
        <v>3081000935516</v>
      </c>
      <c r="L730" s="10" t="str">
        <f>_xlfn.IFNA(_xlfn.IFNA(VLOOKUP(E730,'punti di fornitura'!E:K,7,0),VLOOKUP(E730,'punti di fornitura'!B:K,10,0)),"NON TROVATO")</f>
        <v>CONDOMINIO CAMOGLI 47</v>
      </c>
    </row>
    <row r="731" spans="1:12" x14ac:dyDescent="0.25">
      <c r="A731" s="8">
        <v>777</v>
      </c>
      <c r="B731" s="1" t="s">
        <v>5562</v>
      </c>
      <c r="C731" s="9" t="s">
        <v>7477</v>
      </c>
      <c r="D731" s="1">
        <v>94036270364</v>
      </c>
      <c r="E731" s="1" t="s">
        <v>5562</v>
      </c>
      <c r="F731" s="1" t="s">
        <v>7255</v>
      </c>
      <c r="G731" s="1" t="s">
        <v>7252</v>
      </c>
      <c r="H731" s="11" t="s">
        <v>4014</v>
      </c>
      <c r="I731" s="8">
        <f>_xlfn.IFNA(_xlfn.IFNA(VLOOKUP(E731,'punti di fornitura'!E:P,12,0),VLOOKUP(E731,'punti di fornitura'!B:P,15,0)),"NON TROVATO")</f>
        <v>94036270364</v>
      </c>
      <c r="J731" s="9" t="str">
        <f>_xlfn.IFNA(_xlfn.IFNA(VLOOKUP(E731,'punti di fornitura'!E:K,4,0),VLOOKUP(E731,'punti di fornitura'!B:K,7,0)),"NON TROVATO")</f>
        <v>EE</v>
      </c>
      <c r="K731" s="9" t="str">
        <f>_xlfn.IFNA(_xlfn.IFNA(VLOOKUP(E731,'punti di fornitura'!E:K,1,0),VLOOKUP(E731,'punti di fornitura'!B:K,1,0)),"NON TROVATO")</f>
        <v>IT011E10019415</v>
      </c>
      <c r="L731" s="10" t="str">
        <f>_xlfn.IFNA(_xlfn.IFNA(VLOOKUP(E731,'punti di fornitura'!E:K,7,0),VLOOKUP(E731,'punti di fornitura'!B:K,10,0)),"NON TROVATO")</f>
        <v>CONDOMINIO CAMOGLI 47</v>
      </c>
    </row>
    <row r="732" spans="1:12" x14ac:dyDescent="0.25">
      <c r="A732" s="8">
        <v>777</v>
      </c>
      <c r="B732" s="1">
        <v>3003930829</v>
      </c>
      <c r="C732" s="9" t="s">
        <v>7477</v>
      </c>
      <c r="D732" s="1">
        <v>94036270364</v>
      </c>
      <c r="E732" s="1">
        <v>3003930829</v>
      </c>
      <c r="F732" s="1" t="s">
        <v>7251</v>
      </c>
      <c r="G732" s="1" t="s">
        <v>7252</v>
      </c>
      <c r="H732" s="11" t="s">
        <v>1022</v>
      </c>
      <c r="I732" s="8">
        <f>_xlfn.IFNA(_xlfn.IFNA(VLOOKUP(E732,'punti di fornitura'!E:P,12,0),VLOOKUP(E732,'punti di fornitura'!B:P,15,0)),"NON TROVATO")</f>
        <v>94036270364</v>
      </c>
      <c r="J732" s="9" t="str">
        <f>_xlfn.IFNA(_xlfn.IFNA(VLOOKUP(E732,'punti di fornitura'!E:K,4,0),VLOOKUP(E732,'punti di fornitura'!B:K,7,0)),"NON TROVATO")</f>
        <v>ACQUA</v>
      </c>
      <c r="K732" s="9">
        <f>_xlfn.IFNA(_xlfn.IFNA(VLOOKUP(E732,'punti di fornitura'!E:K,1,0),VLOOKUP(E732,'punti di fornitura'!B:K,1,0)),"NON TROVATO")</f>
        <v>3003930829</v>
      </c>
      <c r="L732" s="10" t="str">
        <f>_xlfn.IFNA(_xlfn.IFNA(VLOOKUP(E732,'punti di fornitura'!E:K,7,0),VLOOKUP(E732,'punti di fornitura'!B:K,10,0)),"NON TROVATO")</f>
        <v>CONDOMINIO CAMOGLI 47</v>
      </c>
    </row>
    <row r="733" spans="1:12" x14ac:dyDescent="0.25">
      <c r="A733" s="8">
        <v>790</v>
      </c>
      <c r="B733" s="1">
        <v>3005316749</v>
      </c>
      <c r="C733" s="9" t="s">
        <v>7525</v>
      </c>
      <c r="D733" s="1">
        <v>94130300364</v>
      </c>
      <c r="E733" s="1">
        <v>3005316749</v>
      </c>
      <c r="F733" s="1" t="s">
        <v>7251</v>
      </c>
      <c r="G733" s="1" t="s">
        <v>7252</v>
      </c>
      <c r="H733" s="11" t="s">
        <v>1022</v>
      </c>
      <c r="I733" s="8">
        <f>_xlfn.IFNA(_xlfn.IFNA(VLOOKUP(E733,'punti di fornitura'!E:P,12,0),VLOOKUP(E733,'punti di fornitura'!B:P,15,0)),"NON TROVATO")</f>
        <v>94130300364</v>
      </c>
      <c r="J733" s="9" t="str">
        <f>_xlfn.IFNA(_xlfn.IFNA(VLOOKUP(E733,'punti di fornitura'!E:K,4,0),VLOOKUP(E733,'punti di fornitura'!B:K,7,0)),"NON TROVATO")</f>
        <v>ACQUA</v>
      </c>
      <c r="K733" s="9">
        <f>_xlfn.IFNA(_xlfn.IFNA(VLOOKUP(E733,'punti di fornitura'!E:K,1,0),VLOOKUP(E733,'punti di fornitura'!B:K,1,0)),"NON TROVATO")</f>
        <v>3005316749</v>
      </c>
      <c r="L733" s="10" t="str">
        <f>_xlfn.IFNA(_xlfn.IFNA(VLOOKUP(E733,'punti di fornitura'!E:K,7,0),VLOOKUP(E733,'punti di fornitura'!B:K,10,0)),"NON TROVATO")</f>
        <v>CONDOMINIO SAN GEMINIANO</v>
      </c>
    </row>
    <row r="734" spans="1:12" x14ac:dyDescent="0.25">
      <c r="A734" s="8">
        <v>800</v>
      </c>
      <c r="B734" s="1">
        <v>3081000993856</v>
      </c>
      <c r="C734" s="9" t="s">
        <v>7483</v>
      </c>
      <c r="D734" s="1">
        <v>94132980361</v>
      </c>
      <c r="E734" s="1">
        <v>3081000993856</v>
      </c>
      <c r="F734" s="1" t="s">
        <v>7272</v>
      </c>
      <c r="G734" s="1" t="s">
        <v>7252</v>
      </c>
      <c r="H734" s="11" t="s">
        <v>18</v>
      </c>
      <c r="I734" s="8" t="str">
        <f>_xlfn.IFNA(_xlfn.IFNA(VLOOKUP(E734,'punti di fornitura'!E:P,12,0),VLOOKUP(E734,'punti di fornitura'!B:P,15,0)),"NON TROVATO")</f>
        <v>NON TROVATO</v>
      </c>
      <c r="J734" s="9" t="str">
        <f>_xlfn.IFNA(_xlfn.IFNA(VLOOKUP(E734,'punti di fornitura'!E:K,4,0),VLOOKUP(E734,'punti di fornitura'!B:K,7,0)),"NON TROVATO")</f>
        <v>NON TROVATO</v>
      </c>
      <c r="K734" s="9" t="str">
        <f>_xlfn.IFNA(_xlfn.IFNA(VLOOKUP(E734,'punti di fornitura'!E:K,1,0),VLOOKUP(E734,'punti di fornitura'!B:K,1,0)),"NON TROVATO")</f>
        <v>NON TROVATO</v>
      </c>
      <c r="L734" s="10" t="str">
        <f>_xlfn.IFNA(_xlfn.IFNA(VLOOKUP(E734,'punti di fornitura'!E:K,7,0),VLOOKUP(E734,'punti di fornitura'!B:K,10,0)),"NON TROVATO")</f>
        <v>NON TROVATO</v>
      </c>
    </row>
    <row r="735" spans="1:12" x14ac:dyDescent="0.25">
      <c r="A735" s="8">
        <v>800</v>
      </c>
      <c r="B735" s="1" t="s">
        <v>7501</v>
      </c>
      <c r="C735" s="9" t="s">
        <v>7483</v>
      </c>
      <c r="D735" s="1">
        <v>94132980361</v>
      </c>
      <c r="E735" s="1" t="s">
        <v>7501</v>
      </c>
      <c r="F735" s="1" t="s">
        <v>7255</v>
      </c>
      <c r="G735" s="1" t="s">
        <v>7252</v>
      </c>
      <c r="H735" s="11" t="s">
        <v>4014</v>
      </c>
      <c r="I735" s="8" t="str">
        <f>_xlfn.IFNA(_xlfn.IFNA(VLOOKUP(E735,'punti di fornitura'!E:P,12,0),VLOOKUP(E735,'punti di fornitura'!B:P,15,0)),"NON TROVATO")</f>
        <v>NON TROVATO</v>
      </c>
      <c r="J735" s="9" t="str">
        <f>_xlfn.IFNA(_xlfn.IFNA(VLOOKUP(E735,'punti di fornitura'!E:K,4,0),VLOOKUP(E735,'punti di fornitura'!B:K,7,0)),"NON TROVATO")</f>
        <v>NON TROVATO</v>
      </c>
      <c r="K735" s="9" t="str">
        <f>_xlfn.IFNA(_xlfn.IFNA(VLOOKUP(E735,'punti di fornitura'!E:K,1,0),VLOOKUP(E735,'punti di fornitura'!B:K,1,0)),"NON TROVATO")</f>
        <v>NON TROVATO</v>
      </c>
      <c r="L735" s="10" t="str">
        <f>_xlfn.IFNA(_xlfn.IFNA(VLOOKUP(E735,'punti di fornitura'!E:K,7,0),VLOOKUP(E735,'punti di fornitura'!B:K,10,0)),"NON TROVATO")</f>
        <v>NON TROVATO</v>
      </c>
    </row>
    <row r="736" spans="1:12" x14ac:dyDescent="0.25">
      <c r="A736" s="8">
        <v>800</v>
      </c>
      <c r="B736" s="1">
        <v>3009102604</v>
      </c>
      <c r="C736" s="9" t="s">
        <v>7483</v>
      </c>
      <c r="D736" s="1">
        <v>94132980361</v>
      </c>
      <c r="E736" s="1">
        <v>3009102604</v>
      </c>
      <c r="F736" s="1" t="s">
        <v>7251</v>
      </c>
      <c r="G736" s="1" t="s">
        <v>7252</v>
      </c>
      <c r="H736" s="11" t="s">
        <v>1022</v>
      </c>
      <c r="I736" s="8" t="str">
        <f>_xlfn.IFNA(_xlfn.IFNA(VLOOKUP(E736,'punti di fornitura'!E:P,12,0),VLOOKUP(E736,'punti di fornitura'!B:P,15,0)),"NON TROVATO")</f>
        <v>NON TROVATO</v>
      </c>
      <c r="J736" s="9" t="str">
        <f>_xlfn.IFNA(_xlfn.IFNA(VLOOKUP(E736,'punti di fornitura'!E:K,4,0),VLOOKUP(E736,'punti di fornitura'!B:K,7,0)),"NON TROVATO")</f>
        <v>NON TROVATO</v>
      </c>
      <c r="K736" s="9" t="str">
        <f>_xlfn.IFNA(_xlfn.IFNA(VLOOKUP(E736,'punti di fornitura'!E:K,1,0),VLOOKUP(E736,'punti di fornitura'!B:K,1,0)),"NON TROVATO")</f>
        <v>NON TROVATO</v>
      </c>
      <c r="L736" s="10" t="str">
        <f>_xlfn.IFNA(_xlfn.IFNA(VLOOKUP(E736,'punti di fornitura'!E:K,7,0),VLOOKUP(E736,'punti di fornitura'!B:K,10,0)),"NON TROVATO")</f>
        <v>NON TROVATO</v>
      </c>
    </row>
    <row r="737" spans="1:12" x14ac:dyDescent="0.25">
      <c r="A737" s="8">
        <v>806</v>
      </c>
      <c r="B737" s="1" t="s">
        <v>7504</v>
      </c>
      <c r="C737" s="9" t="s">
        <v>7503</v>
      </c>
      <c r="D737" s="1">
        <v>94128600361</v>
      </c>
      <c r="E737" s="1" t="s">
        <v>7504</v>
      </c>
      <c r="F737" s="1" t="s">
        <v>7255</v>
      </c>
      <c r="G737" s="1" t="s">
        <v>7252</v>
      </c>
      <c r="H737" s="11" t="s">
        <v>4014</v>
      </c>
      <c r="I737" s="8" t="str">
        <f>_xlfn.IFNA(_xlfn.IFNA(VLOOKUP(E737,'punti di fornitura'!E:P,12,0),VLOOKUP(E737,'punti di fornitura'!B:P,15,0)),"NON TROVATO")</f>
        <v>NON TROVATO</v>
      </c>
      <c r="J737" s="9" t="str">
        <f>_xlfn.IFNA(_xlfn.IFNA(VLOOKUP(E737,'punti di fornitura'!E:K,4,0),VLOOKUP(E737,'punti di fornitura'!B:K,7,0)),"NON TROVATO")</f>
        <v>NON TROVATO</v>
      </c>
      <c r="K737" s="9" t="str">
        <f>_xlfn.IFNA(_xlfn.IFNA(VLOOKUP(E737,'punti di fornitura'!E:K,1,0),VLOOKUP(E737,'punti di fornitura'!B:K,1,0)),"NON TROVATO")</f>
        <v>NON TROVATO</v>
      </c>
      <c r="L737" s="10" t="str">
        <f>_xlfn.IFNA(_xlfn.IFNA(VLOOKUP(E737,'punti di fornitura'!E:K,7,0),VLOOKUP(E737,'punti di fornitura'!B:K,10,0)),"NON TROVATO")</f>
        <v>NON TROVATO</v>
      </c>
    </row>
    <row r="738" spans="1:12" x14ac:dyDescent="0.25">
      <c r="A738" s="8">
        <v>806</v>
      </c>
      <c r="B738" s="1">
        <v>3006485987</v>
      </c>
      <c r="C738" s="9" t="s">
        <v>7503</v>
      </c>
      <c r="D738" s="1">
        <v>94128600361</v>
      </c>
      <c r="E738" s="1">
        <v>3006485987</v>
      </c>
      <c r="F738" s="1" t="s">
        <v>7251</v>
      </c>
      <c r="G738" s="1" t="s">
        <v>7252</v>
      </c>
      <c r="H738" s="11" t="s">
        <v>1022</v>
      </c>
      <c r="I738" s="8" t="str">
        <f>_xlfn.IFNA(_xlfn.IFNA(VLOOKUP(E738,'punti di fornitura'!E:P,12,0),VLOOKUP(E738,'punti di fornitura'!B:P,15,0)),"NON TROVATO")</f>
        <v>NON TROVATO</v>
      </c>
      <c r="J738" s="9" t="str">
        <f>_xlfn.IFNA(_xlfn.IFNA(VLOOKUP(E738,'punti di fornitura'!E:K,4,0),VLOOKUP(E738,'punti di fornitura'!B:K,7,0)),"NON TROVATO")</f>
        <v>NON TROVATO</v>
      </c>
      <c r="K738" s="9" t="str">
        <f>_xlfn.IFNA(_xlfn.IFNA(VLOOKUP(E738,'punti di fornitura'!E:K,1,0),VLOOKUP(E738,'punti di fornitura'!B:K,1,0)),"NON TROVATO")</f>
        <v>NON TROVATO</v>
      </c>
      <c r="L738" s="10" t="str">
        <f>_xlfn.IFNA(_xlfn.IFNA(VLOOKUP(E738,'punti di fornitura'!E:K,7,0),VLOOKUP(E738,'punti di fornitura'!B:K,10,0)),"NON TROVATO")</f>
        <v>NON TROVATO</v>
      </c>
    </row>
    <row r="739" spans="1:12" x14ac:dyDescent="0.25">
      <c r="A739" s="8">
        <v>831</v>
      </c>
      <c r="B739" s="1" t="s">
        <v>4688</v>
      </c>
      <c r="C739" s="9" t="s">
        <v>7509</v>
      </c>
      <c r="D739" s="1">
        <v>94146950368</v>
      </c>
      <c r="E739" s="1" t="s">
        <v>4688</v>
      </c>
      <c r="F739" s="1" t="s">
        <v>7255</v>
      </c>
      <c r="G739" s="1" t="s">
        <v>7252</v>
      </c>
      <c r="H739" s="11" t="s">
        <v>4014</v>
      </c>
      <c r="I739" s="8">
        <f>_xlfn.IFNA(_xlfn.IFNA(VLOOKUP(E739,'punti di fornitura'!E:P,12,0),VLOOKUP(E739,'punti di fornitura'!B:P,15,0)),"NON TROVATO")</f>
        <v>94146950368</v>
      </c>
      <c r="J739" s="9" t="str">
        <f>_xlfn.IFNA(_xlfn.IFNA(VLOOKUP(E739,'punti di fornitura'!E:K,4,0),VLOOKUP(E739,'punti di fornitura'!B:K,7,0)),"NON TROVATO")</f>
        <v>EE</v>
      </c>
      <c r="K739" s="9" t="str">
        <f>_xlfn.IFNA(_xlfn.IFNA(VLOOKUP(E739,'punti di fornitura'!E:K,1,0),VLOOKUP(E739,'punti di fornitura'!B:K,1,0)),"NON TROVATO")</f>
        <v>IT011E51007300</v>
      </c>
      <c r="L739" s="10" t="str">
        <f>_xlfn.IFNA(_xlfn.IFNA(VLOOKUP(E739,'punti di fornitura'!E:K,7,0),VLOOKUP(E739,'punti di fornitura'!B:K,10,0)),"NON TROVATO")</f>
        <v>CONDOMINIO DEGLI ALPINI</v>
      </c>
    </row>
    <row r="740" spans="1:12" x14ac:dyDescent="0.25">
      <c r="A740" s="8">
        <v>831</v>
      </c>
      <c r="B740" s="1">
        <v>3006774172</v>
      </c>
      <c r="C740" s="9" t="s">
        <v>7509</v>
      </c>
      <c r="D740" s="1">
        <v>94146950368</v>
      </c>
      <c r="E740" s="1">
        <v>3006774172</v>
      </c>
      <c r="F740" s="1" t="s">
        <v>7251</v>
      </c>
      <c r="G740" s="1" t="s">
        <v>7252</v>
      </c>
      <c r="H740" s="11" t="s">
        <v>1022</v>
      </c>
      <c r="I740" s="8">
        <f>_xlfn.IFNA(_xlfn.IFNA(VLOOKUP(E740,'punti di fornitura'!E:P,12,0),VLOOKUP(E740,'punti di fornitura'!B:P,15,0)),"NON TROVATO")</f>
        <v>94146950368</v>
      </c>
      <c r="J740" s="9" t="str">
        <f>_xlfn.IFNA(_xlfn.IFNA(VLOOKUP(E740,'punti di fornitura'!E:K,4,0),VLOOKUP(E740,'punti di fornitura'!B:K,7,0)),"NON TROVATO")</f>
        <v>ACQUA</v>
      </c>
      <c r="K740" s="9">
        <f>_xlfn.IFNA(_xlfn.IFNA(VLOOKUP(E740,'punti di fornitura'!E:K,1,0),VLOOKUP(E740,'punti di fornitura'!B:K,1,0)),"NON TROVATO")</f>
        <v>3006774172</v>
      </c>
      <c r="L740" s="10" t="str">
        <f>_xlfn.IFNA(_xlfn.IFNA(VLOOKUP(E740,'punti di fornitura'!E:K,7,0),VLOOKUP(E740,'punti di fornitura'!B:K,10,0)),"NON TROVATO")</f>
        <v>CONDOMINIO DEGLI ALPINI</v>
      </c>
    </row>
    <row r="741" spans="1:12" x14ac:dyDescent="0.25">
      <c r="A741" s="8">
        <v>834</v>
      </c>
      <c r="B741" s="1">
        <v>3081000967968</v>
      </c>
      <c r="C741" s="9" t="s">
        <v>7490</v>
      </c>
      <c r="D741" s="1">
        <v>94057600366</v>
      </c>
      <c r="E741" s="1">
        <v>3081000967968</v>
      </c>
      <c r="F741" s="1" t="s">
        <v>7272</v>
      </c>
      <c r="G741" s="1" t="s">
        <v>7252</v>
      </c>
      <c r="H741" s="11" t="s">
        <v>18</v>
      </c>
      <c r="I741" s="8">
        <f>_xlfn.IFNA(_xlfn.IFNA(VLOOKUP(E741,'punti di fornitura'!E:P,12,0),VLOOKUP(E741,'punti di fornitura'!B:P,15,0)),"NON TROVATO")</f>
        <v>94057600366</v>
      </c>
      <c r="J741" s="9" t="str">
        <f>_xlfn.IFNA(_xlfn.IFNA(VLOOKUP(E741,'punti di fornitura'!E:K,4,0),VLOOKUP(E741,'punti di fornitura'!B:K,7,0)),"NON TROVATO")</f>
        <v>GAS</v>
      </c>
      <c r="K741" s="9">
        <f>_xlfn.IFNA(_xlfn.IFNA(VLOOKUP(E741,'punti di fornitura'!E:K,1,0),VLOOKUP(E741,'punti di fornitura'!B:K,1,0)),"NON TROVATO")</f>
        <v>3081000967968</v>
      </c>
      <c r="L741" s="10" t="str">
        <f>_xlfn.IFNA(_xlfn.IFNA(VLOOKUP(E741,'punti di fornitura'!E:K,7,0),VLOOKUP(E741,'punti di fornitura'!B:K,10,0)),"NON TROVATO")</f>
        <v>CONDOMINIO DE ROBERTI 10</v>
      </c>
    </row>
    <row r="742" spans="1:12" x14ac:dyDescent="0.25">
      <c r="A742" s="8">
        <v>834</v>
      </c>
      <c r="B742" s="1">
        <v>3004145449</v>
      </c>
      <c r="C742" s="9" t="s">
        <v>7490</v>
      </c>
      <c r="D742" s="1">
        <v>94057600366</v>
      </c>
      <c r="E742" s="1">
        <v>3004145449</v>
      </c>
      <c r="F742" s="1" t="s">
        <v>7251</v>
      </c>
      <c r="G742" s="1" t="s">
        <v>7252</v>
      </c>
      <c r="H742" s="11" t="s">
        <v>1022</v>
      </c>
      <c r="I742" s="8">
        <f>_xlfn.IFNA(_xlfn.IFNA(VLOOKUP(E742,'punti di fornitura'!E:P,12,0),VLOOKUP(E742,'punti di fornitura'!B:P,15,0)),"NON TROVATO")</f>
        <v>94057600366</v>
      </c>
      <c r="J742" s="9" t="str">
        <f>_xlfn.IFNA(_xlfn.IFNA(VLOOKUP(E742,'punti di fornitura'!E:K,4,0),VLOOKUP(E742,'punti di fornitura'!B:K,7,0)),"NON TROVATO")</f>
        <v>ACQUA</v>
      </c>
      <c r="K742" s="9">
        <f>_xlfn.IFNA(_xlfn.IFNA(VLOOKUP(E742,'punti di fornitura'!E:K,1,0),VLOOKUP(E742,'punti di fornitura'!B:K,1,0)),"NON TROVATO")</f>
        <v>3004145449</v>
      </c>
      <c r="L742" s="10" t="str">
        <f>_xlfn.IFNA(_xlfn.IFNA(VLOOKUP(E742,'punti di fornitura'!E:K,7,0),VLOOKUP(E742,'punti di fornitura'!B:K,10,0)),"NON TROVATO")</f>
        <v>CONDOMINIO DE ROBERTI 10</v>
      </c>
    </row>
    <row r="743" spans="1:12" x14ac:dyDescent="0.25">
      <c r="A743" s="8">
        <v>834</v>
      </c>
      <c r="B743" s="1" t="s">
        <v>4704</v>
      </c>
      <c r="C743" s="9" t="s">
        <v>7490</v>
      </c>
      <c r="D743" s="1">
        <v>94057600366</v>
      </c>
      <c r="E743" s="1" t="s">
        <v>4704</v>
      </c>
      <c r="F743" s="1" t="s">
        <v>7255</v>
      </c>
      <c r="G743" s="1" t="s">
        <v>7252</v>
      </c>
      <c r="H743" s="11" t="s">
        <v>4014</v>
      </c>
      <c r="I743" s="8">
        <f>_xlfn.IFNA(_xlfn.IFNA(VLOOKUP(E743,'punti di fornitura'!E:P,12,0),VLOOKUP(E743,'punti di fornitura'!B:P,15,0)),"NON TROVATO")</f>
        <v>94057600366</v>
      </c>
      <c r="J743" s="9" t="str">
        <f>_xlfn.IFNA(_xlfn.IFNA(VLOOKUP(E743,'punti di fornitura'!E:K,4,0),VLOOKUP(E743,'punti di fornitura'!B:K,7,0)),"NON TROVATO")</f>
        <v>EE</v>
      </c>
      <c r="K743" s="9" t="str">
        <f>_xlfn.IFNA(_xlfn.IFNA(VLOOKUP(E743,'punti di fornitura'!E:K,1,0),VLOOKUP(E743,'punti di fornitura'!B:K,1,0)),"NON TROVATO")</f>
        <v>IT011E10084147</v>
      </c>
      <c r="L743" s="10" t="str">
        <f>_xlfn.IFNA(_xlfn.IFNA(VLOOKUP(E743,'punti di fornitura'!E:K,7,0),VLOOKUP(E743,'punti di fornitura'!B:K,10,0)),"NON TROVATO")</f>
        <v>CONDOMINIO DE ROBERTI 10</v>
      </c>
    </row>
    <row r="744" spans="1:12" x14ac:dyDescent="0.25">
      <c r="A744" s="8">
        <v>841</v>
      </c>
      <c r="B744" s="1">
        <v>3004030266</v>
      </c>
      <c r="C744" s="9" t="s">
        <v>7497</v>
      </c>
      <c r="D744" s="1">
        <v>94034000367</v>
      </c>
      <c r="E744" s="1">
        <v>3004030266</v>
      </c>
      <c r="F744" s="1" t="s">
        <v>7251</v>
      </c>
      <c r="G744" s="1" t="s">
        <v>7252</v>
      </c>
      <c r="H744" s="11" t="s">
        <v>1022</v>
      </c>
      <c r="I744" s="8">
        <f>_xlfn.IFNA(_xlfn.IFNA(VLOOKUP(E744,'punti di fornitura'!E:P,12,0),VLOOKUP(E744,'punti di fornitura'!B:P,15,0)),"NON TROVATO")</f>
        <v>94034000367</v>
      </c>
      <c r="J744" s="9" t="str">
        <f>_xlfn.IFNA(_xlfn.IFNA(VLOOKUP(E744,'punti di fornitura'!E:K,4,0),VLOOKUP(E744,'punti di fornitura'!B:K,7,0)),"NON TROVATO")</f>
        <v>ACQUA</v>
      </c>
      <c r="K744" s="9">
        <f>_xlfn.IFNA(_xlfn.IFNA(VLOOKUP(E744,'punti di fornitura'!E:K,1,0),VLOOKUP(E744,'punti di fornitura'!B:K,1,0)),"NON TROVATO")</f>
        <v>3004030266</v>
      </c>
      <c r="L744" s="10" t="str">
        <f>_xlfn.IFNA(_xlfn.IFNA(VLOOKUP(E744,'punti di fornitura'!E:K,7,0),VLOOKUP(E744,'punti di fornitura'!B:K,10,0)),"NON TROVATO")</f>
        <v>CONDOMINIO MATILDE DI CANOSSA 110</v>
      </c>
    </row>
    <row r="745" spans="1:12" x14ac:dyDescent="0.25">
      <c r="A745" s="8">
        <v>846</v>
      </c>
      <c r="B745" s="1">
        <v>3004288704</v>
      </c>
      <c r="C745" s="9" t="s">
        <v>7646</v>
      </c>
      <c r="D745" s="1">
        <v>94098250361</v>
      </c>
      <c r="E745" s="1">
        <v>3004288704</v>
      </c>
      <c r="F745" s="1" t="s">
        <v>7251</v>
      </c>
      <c r="G745" s="1" t="s">
        <v>7252</v>
      </c>
      <c r="H745" s="11" t="s">
        <v>1022</v>
      </c>
      <c r="I745" s="8">
        <f>_xlfn.IFNA(_xlfn.IFNA(VLOOKUP(E745,'punti di fornitura'!E:P,12,0),VLOOKUP(E745,'punti di fornitura'!B:P,15,0)),"NON TROVATO")</f>
        <v>94098250361</v>
      </c>
      <c r="J745" s="9" t="str">
        <f>_xlfn.IFNA(_xlfn.IFNA(VLOOKUP(E745,'punti di fornitura'!E:K,4,0),VLOOKUP(E745,'punti di fornitura'!B:K,7,0)),"NON TROVATO")</f>
        <v>ACQUA</v>
      </c>
      <c r="K745" s="9">
        <f>_xlfn.IFNA(_xlfn.IFNA(VLOOKUP(E745,'punti di fornitura'!E:K,1,0),VLOOKUP(E745,'punti di fornitura'!B:K,1,0)),"NON TROVATO")</f>
        <v>3004288704</v>
      </c>
      <c r="L745" s="10" t="str">
        <f>_xlfn.IFNA(_xlfn.IFNA(VLOOKUP(E745,'punti di fornitura'!E:K,7,0),VLOOKUP(E745,'punti di fornitura'!B:K,10,0)),"NON TROVATO")</f>
        <v>CONDOMINIO CORTE CUCCOLI</v>
      </c>
    </row>
    <row r="746" spans="1:12" x14ac:dyDescent="0.25">
      <c r="A746" s="8">
        <v>846</v>
      </c>
      <c r="B746" s="1">
        <v>3004288705</v>
      </c>
      <c r="C746" s="9" t="s">
        <v>7646</v>
      </c>
      <c r="D746" s="1">
        <v>94098250361</v>
      </c>
      <c r="E746" s="1">
        <v>3004288705</v>
      </c>
      <c r="F746" s="1" t="s">
        <v>7251</v>
      </c>
      <c r="G746" s="1" t="s">
        <v>7252</v>
      </c>
      <c r="H746" s="11" t="s">
        <v>1022</v>
      </c>
      <c r="I746" s="8">
        <f>_xlfn.IFNA(_xlfn.IFNA(VLOOKUP(E746,'punti di fornitura'!E:P,12,0),VLOOKUP(E746,'punti di fornitura'!B:P,15,0)),"NON TROVATO")</f>
        <v>94098250361</v>
      </c>
      <c r="J746" s="9" t="str">
        <f>_xlfn.IFNA(_xlfn.IFNA(VLOOKUP(E746,'punti di fornitura'!E:K,4,0),VLOOKUP(E746,'punti di fornitura'!B:K,7,0)),"NON TROVATO")</f>
        <v>ACQUA</v>
      </c>
      <c r="K746" s="9">
        <f>_xlfn.IFNA(_xlfn.IFNA(VLOOKUP(E746,'punti di fornitura'!E:K,1,0),VLOOKUP(E746,'punti di fornitura'!B:K,1,0)),"NON TROVATO")</f>
        <v>3004288705</v>
      </c>
      <c r="L746" s="10" t="str">
        <f>_xlfn.IFNA(_xlfn.IFNA(VLOOKUP(E746,'punti di fornitura'!E:K,7,0),VLOOKUP(E746,'punti di fornitura'!B:K,10,0)),"NON TROVATO")</f>
        <v>CONDOMINIO CORTE CUCCOLI</v>
      </c>
    </row>
    <row r="747" spans="1:12" x14ac:dyDescent="0.25">
      <c r="A747" s="8">
        <v>846</v>
      </c>
      <c r="B747" s="1">
        <v>3004360875</v>
      </c>
      <c r="C747" s="9" t="s">
        <v>7646</v>
      </c>
      <c r="D747" s="1">
        <v>94098250361</v>
      </c>
      <c r="E747" s="1">
        <v>3004360875</v>
      </c>
      <c r="F747" s="1" t="s">
        <v>7251</v>
      </c>
      <c r="G747" s="1" t="s">
        <v>7252</v>
      </c>
      <c r="H747" s="11" t="s">
        <v>1022</v>
      </c>
      <c r="I747" s="8">
        <f>_xlfn.IFNA(_xlfn.IFNA(VLOOKUP(E747,'punti di fornitura'!E:P,12,0),VLOOKUP(E747,'punti di fornitura'!B:P,15,0)),"NON TROVATO")</f>
        <v>94098250361</v>
      </c>
      <c r="J747" s="9" t="str">
        <f>_xlfn.IFNA(_xlfn.IFNA(VLOOKUP(E747,'punti di fornitura'!E:K,4,0),VLOOKUP(E747,'punti di fornitura'!B:K,7,0)),"NON TROVATO")</f>
        <v>ACQUA</v>
      </c>
      <c r="K747" s="9">
        <f>_xlfn.IFNA(_xlfn.IFNA(VLOOKUP(E747,'punti di fornitura'!E:K,1,0),VLOOKUP(E747,'punti di fornitura'!B:K,1,0)),"NON TROVATO")</f>
        <v>3004360875</v>
      </c>
      <c r="L747" s="10" t="str">
        <f>_xlfn.IFNA(_xlfn.IFNA(VLOOKUP(E747,'punti di fornitura'!E:K,7,0),VLOOKUP(E747,'punti di fornitura'!B:K,10,0)),"NON TROVATO")</f>
        <v>CONDOMINIO CORTE CUCCOLI</v>
      </c>
    </row>
    <row r="748" spans="1:12" x14ac:dyDescent="0.25">
      <c r="A748" s="8">
        <v>850</v>
      </c>
      <c r="B748" s="1">
        <v>3004274087</v>
      </c>
      <c r="C748" s="9" t="s">
        <v>7512</v>
      </c>
      <c r="D748" s="1">
        <v>94101080367</v>
      </c>
      <c r="E748" s="1">
        <v>3004274087</v>
      </c>
      <c r="F748" s="1" t="s">
        <v>7251</v>
      </c>
      <c r="G748" s="1" t="s">
        <v>7252</v>
      </c>
      <c r="H748" s="11" t="s">
        <v>1022</v>
      </c>
      <c r="I748" s="8">
        <f>_xlfn.IFNA(_xlfn.IFNA(VLOOKUP(E748,'punti di fornitura'!E:P,12,0),VLOOKUP(E748,'punti di fornitura'!B:P,15,0)),"NON TROVATO")</f>
        <v>94101080367</v>
      </c>
      <c r="J748" s="9" t="str">
        <f>_xlfn.IFNA(_xlfn.IFNA(VLOOKUP(E748,'punti di fornitura'!E:K,4,0),VLOOKUP(E748,'punti di fornitura'!B:K,7,0)),"NON TROVATO")</f>
        <v>ACQUA</v>
      </c>
      <c r="K748" s="9">
        <f>_xlfn.IFNA(_xlfn.IFNA(VLOOKUP(E748,'punti di fornitura'!E:K,1,0),VLOOKUP(E748,'punti di fornitura'!B:K,1,0)),"NON TROVATO")</f>
        <v>3004274087</v>
      </c>
      <c r="L748" s="10" t="str">
        <f>_xlfn.IFNA(_xlfn.IFNA(VLOOKUP(E748,'punti di fornitura'!E:K,7,0),VLOOKUP(E748,'punti di fornitura'!B:K,10,0)),"NON TROVATO")</f>
        <v>CONDOMINIO PALESTRO 16</v>
      </c>
    </row>
    <row r="749" spans="1:12" x14ac:dyDescent="0.25">
      <c r="A749" s="8">
        <v>850</v>
      </c>
      <c r="B749" s="1" t="s">
        <v>6252</v>
      </c>
      <c r="C749" s="9" t="s">
        <v>7512</v>
      </c>
      <c r="D749" s="1">
        <v>94101080367</v>
      </c>
      <c r="E749" s="1" t="s">
        <v>6252</v>
      </c>
      <c r="F749" s="1" t="s">
        <v>7255</v>
      </c>
      <c r="G749" s="1" t="s">
        <v>7252</v>
      </c>
      <c r="H749" s="11" t="s">
        <v>4014</v>
      </c>
      <c r="I749" s="8">
        <f>_xlfn.IFNA(_xlfn.IFNA(VLOOKUP(E749,'punti di fornitura'!E:P,12,0),VLOOKUP(E749,'punti di fornitura'!B:P,15,0)),"NON TROVATO")</f>
        <v>94101080367</v>
      </c>
      <c r="J749" s="9" t="str">
        <f>_xlfn.IFNA(_xlfn.IFNA(VLOOKUP(E749,'punti di fornitura'!E:K,4,0),VLOOKUP(E749,'punti di fornitura'!B:K,7,0)),"NON TROVATO")</f>
        <v>EE</v>
      </c>
      <c r="K749" s="9" t="str">
        <f>_xlfn.IFNA(_xlfn.IFNA(VLOOKUP(E749,'punti di fornitura'!E:K,1,0),VLOOKUP(E749,'punti di fornitura'!B:K,1,0)),"NON TROVATO")</f>
        <v>IT011E10072764</v>
      </c>
      <c r="L749" s="10" t="str">
        <f>_xlfn.IFNA(_xlfn.IFNA(VLOOKUP(E749,'punti di fornitura'!E:K,7,0),VLOOKUP(E749,'punti di fornitura'!B:K,10,0)),"NON TROVATO")</f>
        <v>CONDOMINIO PALESTRO 16</v>
      </c>
    </row>
    <row r="750" spans="1:12" x14ac:dyDescent="0.25">
      <c r="A750" s="8">
        <v>852</v>
      </c>
      <c r="B750" s="1">
        <v>3006506725</v>
      </c>
      <c r="C750" s="9" t="s">
        <v>7511</v>
      </c>
      <c r="D750" s="1">
        <v>94148320362</v>
      </c>
      <c r="E750" s="1">
        <v>3006506725</v>
      </c>
      <c r="F750" s="1" t="s">
        <v>7251</v>
      </c>
      <c r="G750" s="1" t="s">
        <v>7252</v>
      </c>
      <c r="H750" s="11" t="s">
        <v>1022</v>
      </c>
      <c r="I750" s="8">
        <f>_xlfn.IFNA(_xlfn.IFNA(VLOOKUP(E750,'punti di fornitura'!E:P,12,0),VLOOKUP(E750,'punti di fornitura'!B:P,15,0)),"NON TROVATO")</f>
        <v>94148320362</v>
      </c>
      <c r="J750" s="9" t="str">
        <f>_xlfn.IFNA(_xlfn.IFNA(VLOOKUP(E750,'punti di fornitura'!E:K,4,0),VLOOKUP(E750,'punti di fornitura'!B:K,7,0)),"NON TROVATO")</f>
        <v>ACQUA</v>
      </c>
      <c r="K750" s="9">
        <f>_xlfn.IFNA(_xlfn.IFNA(VLOOKUP(E750,'punti di fornitura'!E:K,1,0),VLOOKUP(E750,'punti di fornitura'!B:K,1,0)),"NON TROVATO")</f>
        <v>3006506725</v>
      </c>
      <c r="L750" s="10" t="str">
        <f>_xlfn.IFNA(_xlfn.IFNA(VLOOKUP(E750,'punti di fornitura'!E:K,7,0),VLOOKUP(E750,'punti di fornitura'!B:K,10,0)),"NON TROVATO")</f>
        <v>CONDOMINIO MAR LIGURE 94</v>
      </c>
    </row>
    <row r="751" spans="1:12" x14ac:dyDescent="0.25">
      <c r="A751" s="8">
        <v>852</v>
      </c>
      <c r="B751" s="1" t="s">
        <v>4925</v>
      </c>
      <c r="C751" s="9" t="s">
        <v>7511</v>
      </c>
      <c r="D751" s="1">
        <v>94148320362</v>
      </c>
      <c r="E751" s="1" t="s">
        <v>4925</v>
      </c>
      <c r="F751" s="1" t="s">
        <v>7255</v>
      </c>
      <c r="G751" s="1" t="s">
        <v>7252</v>
      </c>
      <c r="H751" s="11" t="s">
        <v>4014</v>
      </c>
      <c r="I751" s="8">
        <f>_xlfn.IFNA(_xlfn.IFNA(VLOOKUP(E751,'punti di fornitura'!E:P,12,0),VLOOKUP(E751,'punti di fornitura'!B:P,15,0)),"NON TROVATO")</f>
        <v>94148320362</v>
      </c>
      <c r="J751" s="9" t="str">
        <f>_xlfn.IFNA(_xlfn.IFNA(VLOOKUP(E751,'punti di fornitura'!E:K,4,0),VLOOKUP(E751,'punti di fornitura'!B:K,7,0)),"NON TROVATO")</f>
        <v>EE</v>
      </c>
      <c r="K751" s="9" t="str">
        <f>_xlfn.IFNA(_xlfn.IFNA(VLOOKUP(E751,'punti di fornitura'!E:K,1,0),VLOOKUP(E751,'punti di fornitura'!B:K,1,0)),"NON TROVATO")</f>
        <v>IT011E51009402</v>
      </c>
      <c r="L751" s="10" t="str">
        <f>_xlfn.IFNA(_xlfn.IFNA(VLOOKUP(E751,'punti di fornitura'!E:K,7,0),VLOOKUP(E751,'punti di fornitura'!B:K,10,0)),"NON TROVATO")</f>
        <v>CONDOMINIO MAR LIGURE 94</v>
      </c>
    </row>
    <row r="752" spans="1:12" x14ac:dyDescent="0.25">
      <c r="A752" s="8">
        <v>858</v>
      </c>
      <c r="B752" s="1">
        <v>3006530278</v>
      </c>
      <c r="C752" s="9" t="s">
        <v>7515</v>
      </c>
      <c r="D752" s="1">
        <v>94148360368</v>
      </c>
      <c r="E752" s="1">
        <v>3006530278</v>
      </c>
      <c r="F752" s="1" t="s">
        <v>7251</v>
      </c>
      <c r="G752" s="1" t="s">
        <v>7252</v>
      </c>
      <c r="H752" s="11" t="s">
        <v>1022</v>
      </c>
      <c r="I752" s="8">
        <f>_xlfn.IFNA(_xlfn.IFNA(VLOOKUP(E752,'punti di fornitura'!E:P,12,0),VLOOKUP(E752,'punti di fornitura'!B:P,15,0)),"NON TROVATO")</f>
        <v>94148360368</v>
      </c>
      <c r="J752" s="9" t="str">
        <f>_xlfn.IFNA(_xlfn.IFNA(VLOOKUP(E752,'punti di fornitura'!E:K,4,0),VLOOKUP(E752,'punti di fornitura'!B:K,7,0)),"NON TROVATO")</f>
        <v>ACQUA</v>
      </c>
      <c r="K752" s="9">
        <f>_xlfn.IFNA(_xlfn.IFNA(VLOOKUP(E752,'punti di fornitura'!E:K,1,0),VLOOKUP(E752,'punti di fornitura'!B:K,1,0)),"NON TROVATO")</f>
        <v>3006530278</v>
      </c>
      <c r="L752" s="10" t="str">
        <f>_xlfn.IFNA(_xlfn.IFNA(VLOOKUP(E752,'punti di fornitura'!E:K,7,0),VLOOKUP(E752,'punti di fornitura'!B:K,10,0)),"NON TROVATO")</f>
        <v>CONDOMINIO STELLA MARINA</v>
      </c>
    </row>
    <row r="753" spans="1:12" x14ac:dyDescent="0.25">
      <c r="A753" s="8">
        <v>858</v>
      </c>
      <c r="B753" s="1" t="s">
        <v>4957</v>
      </c>
      <c r="C753" s="9" t="s">
        <v>7515</v>
      </c>
      <c r="D753" s="1">
        <v>94148360368</v>
      </c>
      <c r="E753" s="1" t="s">
        <v>4957</v>
      </c>
      <c r="F753" s="1" t="s">
        <v>7255</v>
      </c>
      <c r="G753" s="1" t="s">
        <v>7252</v>
      </c>
      <c r="H753" s="11" t="s">
        <v>4014</v>
      </c>
      <c r="I753" s="8">
        <f>_xlfn.IFNA(_xlfn.IFNA(VLOOKUP(E753,'punti di fornitura'!E:P,12,0),VLOOKUP(E753,'punti di fornitura'!B:P,15,0)),"NON TROVATO")</f>
        <v>94148360368</v>
      </c>
      <c r="J753" s="9" t="str">
        <f>_xlfn.IFNA(_xlfn.IFNA(VLOOKUP(E753,'punti di fornitura'!E:K,4,0),VLOOKUP(E753,'punti di fornitura'!B:K,7,0)),"NON TROVATO")</f>
        <v>EE</v>
      </c>
      <c r="K753" s="9" t="str">
        <f>_xlfn.IFNA(_xlfn.IFNA(VLOOKUP(E753,'punti di fornitura'!E:K,1,0),VLOOKUP(E753,'punti di fornitura'!B:K,1,0)),"NON TROVATO")</f>
        <v>IT011E51009768</v>
      </c>
      <c r="L753" s="10" t="str">
        <f>_xlfn.IFNA(_xlfn.IFNA(VLOOKUP(E753,'punti di fornitura'!E:K,7,0),VLOOKUP(E753,'punti di fornitura'!B:K,10,0)),"NON TROVATO")</f>
        <v>CONDOMINIO STELLA MARINA</v>
      </c>
    </row>
    <row r="754" spans="1:12" x14ac:dyDescent="0.25">
      <c r="A754" s="8">
        <v>865</v>
      </c>
      <c r="B754" s="1">
        <v>3004034617</v>
      </c>
      <c r="C754" s="9" t="s">
        <v>7508</v>
      </c>
      <c r="D754" s="1">
        <v>94021760361</v>
      </c>
      <c r="E754" s="1">
        <v>3004034617</v>
      </c>
      <c r="F754" s="1" t="s">
        <v>7251</v>
      </c>
      <c r="G754" s="1" t="s">
        <v>7252</v>
      </c>
      <c r="H754" s="11" t="s">
        <v>1022</v>
      </c>
      <c r="I754" s="8">
        <f>_xlfn.IFNA(_xlfn.IFNA(VLOOKUP(E754,'punti di fornitura'!E:P,12,0),VLOOKUP(E754,'punti di fornitura'!B:P,15,0)),"NON TROVATO")</f>
        <v>94021760361</v>
      </c>
      <c r="J754" s="9" t="str">
        <f>_xlfn.IFNA(_xlfn.IFNA(VLOOKUP(E754,'punti di fornitura'!E:K,4,0),VLOOKUP(E754,'punti di fornitura'!B:K,7,0)),"NON TROVATO")</f>
        <v>ACQUA</v>
      </c>
      <c r="K754" s="9">
        <f>_xlfn.IFNA(_xlfn.IFNA(VLOOKUP(E754,'punti di fornitura'!E:K,1,0),VLOOKUP(E754,'punti di fornitura'!B:K,1,0)),"NON TROVATO")</f>
        <v>3004034617</v>
      </c>
      <c r="L754" s="10" t="str">
        <f>_xlfn.IFNA(_xlfn.IFNA(VLOOKUP(E754,'punti di fornitura'!E:K,7,0),VLOOKUP(E754,'punti di fornitura'!B:K,10,0)),"NON TROVATO")</f>
        <v>CONDOMINIO CATELANI 35</v>
      </c>
    </row>
    <row r="755" spans="1:12" x14ac:dyDescent="0.25">
      <c r="A755" s="8">
        <v>865</v>
      </c>
      <c r="B755" s="1" t="s">
        <v>4320</v>
      </c>
      <c r="C755" s="9" t="s">
        <v>7508</v>
      </c>
      <c r="D755" s="1">
        <v>94021760361</v>
      </c>
      <c r="E755" s="1" t="s">
        <v>4320</v>
      </c>
      <c r="F755" s="1" t="s">
        <v>7255</v>
      </c>
      <c r="G755" s="1" t="s">
        <v>7252</v>
      </c>
      <c r="H755" s="11" t="s">
        <v>4014</v>
      </c>
      <c r="I755" s="8">
        <f>_xlfn.IFNA(_xlfn.IFNA(VLOOKUP(E755,'punti di fornitura'!E:P,12,0),VLOOKUP(E755,'punti di fornitura'!B:P,15,0)),"NON TROVATO")</f>
        <v>94021760361</v>
      </c>
      <c r="J755" s="9" t="str">
        <f>_xlfn.IFNA(_xlfn.IFNA(VLOOKUP(E755,'punti di fornitura'!E:K,4,0),VLOOKUP(E755,'punti di fornitura'!B:K,7,0)),"NON TROVATO")</f>
        <v>EE</v>
      </c>
      <c r="K755" s="9" t="str">
        <f>_xlfn.IFNA(_xlfn.IFNA(VLOOKUP(E755,'punti di fornitura'!E:K,1,0),VLOOKUP(E755,'punti di fornitura'!B:K,1,0)),"NON TROVATO")</f>
        <v>IT011E10024569</v>
      </c>
      <c r="L755" s="10" t="str">
        <f>_xlfn.IFNA(_xlfn.IFNA(VLOOKUP(E755,'punti di fornitura'!E:K,7,0),VLOOKUP(E755,'punti di fornitura'!B:K,10,0)),"NON TROVATO")</f>
        <v>CONDOMINIO CATELANI 35</v>
      </c>
    </row>
    <row r="756" spans="1:12" x14ac:dyDescent="0.25">
      <c r="A756" s="8">
        <v>877</v>
      </c>
      <c r="B756" s="1">
        <v>3005841310</v>
      </c>
      <c r="C756" s="9" t="s">
        <v>7517</v>
      </c>
      <c r="D756" s="1">
        <v>94139170362</v>
      </c>
      <c r="E756" s="1">
        <v>3005841310</v>
      </c>
      <c r="F756" s="1" t="s">
        <v>7251</v>
      </c>
      <c r="G756" s="1" t="s">
        <v>7252</v>
      </c>
      <c r="H756" s="11" t="s">
        <v>1022</v>
      </c>
      <c r="I756" s="8">
        <f>_xlfn.IFNA(_xlfn.IFNA(VLOOKUP(E756,'punti di fornitura'!E:P,12,0),VLOOKUP(E756,'punti di fornitura'!B:P,15,0)),"NON TROVATO")</f>
        <v>94139170362</v>
      </c>
      <c r="J756" s="9" t="str">
        <f>_xlfn.IFNA(_xlfn.IFNA(VLOOKUP(E756,'punti di fornitura'!E:K,4,0),VLOOKUP(E756,'punti di fornitura'!B:K,7,0)),"NON TROVATO")</f>
        <v>ACQUA</v>
      </c>
      <c r="K756" s="9">
        <f>_xlfn.IFNA(_xlfn.IFNA(VLOOKUP(E756,'punti di fornitura'!E:K,1,0),VLOOKUP(E756,'punti di fornitura'!B:K,1,0)),"NON TROVATO")</f>
        <v>3005841310</v>
      </c>
      <c r="L756" s="10" t="str">
        <f>_xlfn.IFNA(_xlfn.IFNA(VLOOKUP(E756,'punti di fornitura'!E:K,7,0),VLOOKUP(E756,'punti di fornitura'!B:K,10,0)),"NON TROVATO")</f>
        <v>CONDOMINIO ZANFROGNINI 52</v>
      </c>
    </row>
    <row r="757" spans="1:12" x14ac:dyDescent="0.25">
      <c r="A757" s="8">
        <v>877</v>
      </c>
      <c r="B757" s="1" t="s">
        <v>4802</v>
      </c>
      <c r="C757" s="9" t="s">
        <v>7517</v>
      </c>
      <c r="D757" s="1">
        <v>94139170362</v>
      </c>
      <c r="E757" s="1" t="s">
        <v>4802</v>
      </c>
      <c r="F757" s="1" t="s">
        <v>7255</v>
      </c>
      <c r="G757" s="1" t="s">
        <v>7252</v>
      </c>
      <c r="H757" s="11" t="s">
        <v>4014</v>
      </c>
      <c r="I757" s="8">
        <f>_xlfn.IFNA(_xlfn.IFNA(VLOOKUP(E757,'punti di fornitura'!E:P,12,0),VLOOKUP(E757,'punti di fornitura'!B:P,15,0)),"NON TROVATO")</f>
        <v>94139170362</v>
      </c>
      <c r="J757" s="9" t="str">
        <f>_xlfn.IFNA(_xlfn.IFNA(VLOOKUP(E757,'punti di fornitura'!E:K,4,0),VLOOKUP(E757,'punti di fornitura'!B:K,7,0)),"NON TROVATO")</f>
        <v>EE</v>
      </c>
      <c r="K757" s="9" t="str">
        <f>_xlfn.IFNA(_xlfn.IFNA(VLOOKUP(E757,'punti di fornitura'!E:K,1,0),VLOOKUP(E757,'punti di fornitura'!B:K,1,0)),"NON TROVATO")</f>
        <v>IT011E51003858</v>
      </c>
      <c r="L757" s="10" t="str">
        <f>_xlfn.IFNA(_xlfn.IFNA(VLOOKUP(E757,'punti di fornitura'!E:K,7,0),VLOOKUP(E757,'punti di fornitura'!B:K,10,0)),"NON TROVATO")</f>
        <v>CONDOMINIO ZANFROGNINI 52</v>
      </c>
    </row>
    <row r="758" spans="1:12" x14ac:dyDescent="0.25">
      <c r="A758" s="8">
        <v>881</v>
      </c>
      <c r="B758" s="1">
        <v>3081000956356</v>
      </c>
      <c r="C758" s="9" t="s">
        <v>7502</v>
      </c>
      <c r="D758" s="1">
        <v>94024490362</v>
      </c>
      <c r="E758" s="1">
        <v>3081000956356</v>
      </c>
      <c r="F758" s="1" t="s">
        <v>7272</v>
      </c>
      <c r="G758" s="1" t="s">
        <v>7252</v>
      </c>
      <c r="H758" s="11" t="s">
        <v>18</v>
      </c>
      <c r="I758" s="8">
        <f>_xlfn.IFNA(_xlfn.IFNA(VLOOKUP(E758,'punti di fornitura'!E:P,12,0),VLOOKUP(E758,'punti di fornitura'!B:P,15,0)),"NON TROVATO")</f>
        <v>94024490362</v>
      </c>
      <c r="J758" s="9" t="str">
        <f>_xlfn.IFNA(_xlfn.IFNA(VLOOKUP(E758,'punti di fornitura'!E:K,4,0),VLOOKUP(E758,'punti di fornitura'!B:K,7,0)),"NON TROVATO")</f>
        <v>GAS</v>
      </c>
      <c r="K758" s="9">
        <f>_xlfn.IFNA(_xlfn.IFNA(VLOOKUP(E758,'punti di fornitura'!E:K,1,0),VLOOKUP(E758,'punti di fornitura'!B:K,1,0)),"NON TROVATO")</f>
        <v>3081000956356</v>
      </c>
      <c r="L758" s="10" t="str">
        <f>_xlfn.IFNA(_xlfn.IFNA(VLOOKUP(E758,'punti di fornitura'!E:K,7,0),VLOOKUP(E758,'punti di fornitura'!B:K,10,0)),"NON TROVATO")</f>
        <v>CONDOMINIO ORCHIDEA</v>
      </c>
    </row>
    <row r="759" spans="1:12" x14ac:dyDescent="0.25">
      <c r="A759" s="8">
        <v>881</v>
      </c>
      <c r="B759" s="1" t="s">
        <v>5481</v>
      </c>
      <c r="C759" s="9" t="s">
        <v>7502</v>
      </c>
      <c r="D759" s="1">
        <v>94024490362</v>
      </c>
      <c r="E759" s="1" t="s">
        <v>5481</v>
      </c>
      <c r="F759" s="1" t="s">
        <v>7255</v>
      </c>
      <c r="G759" s="1" t="s">
        <v>7252</v>
      </c>
      <c r="H759" s="11" t="s">
        <v>4014</v>
      </c>
      <c r="I759" s="8">
        <f>_xlfn.IFNA(_xlfn.IFNA(VLOOKUP(E759,'punti di fornitura'!E:P,12,0),VLOOKUP(E759,'punti di fornitura'!B:P,15,0)),"NON TROVATO")</f>
        <v>94024490362</v>
      </c>
      <c r="J759" s="9" t="str">
        <f>_xlfn.IFNA(_xlfn.IFNA(VLOOKUP(E759,'punti di fornitura'!E:K,4,0),VLOOKUP(E759,'punti di fornitura'!B:K,7,0)),"NON TROVATO")</f>
        <v>EE</v>
      </c>
      <c r="K759" s="9" t="str">
        <f>_xlfn.IFNA(_xlfn.IFNA(VLOOKUP(E759,'punti di fornitura'!E:K,1,0),VLOOKUP(E759,'punti di fornitura'!B:K,1,0)),"NON TROVATO")</f>
        <v>IT011E10040679</v>
      </c>
      <c r="L759" s="10" t="str">
        <f>_xlfn.IFNA(_xlfn.IFNA(VLOOKUP(E759,'punti di fornitura'!E:K,7,0),VLOOKUP(E759,'punti di fornitura'!B:K,10,0)),"NON TROVATO")</f>
        <v>CONDOMINIO ORCHIDEA</v>
      </c>
    </row>
    <row r="760" spans="1:12" x14ac:dyDescent="0.25">
      <c r="A760" s="8">
        <v>881</v>
      </c>
      <c r="B760" s="1">
        <v>3004032986</v>
      </c>
      <c r="C760" s="9" t="s">
        <v>7502</v>
      </c>
      <c r="D760" s="1">
        <v>94024490362</v>
      </c>
      <c r="E760" s="1">
        <v>3004032986</v>
      </c>
      <c r="F760" s="1" t="s">
        <v>7251</v>
      </c>
      <c r="G760" s="1" t="s">
        <v>7252</v>
      </c>
      <c r="H760" s="11" t="s">
        <v>1022</v>
      </c>
      <c r="I760" s="8">
        <f>_xlfn.IFNA(_xlfn.IFNA(VLOOKUP(E760,'punti di fornitura'!E:P,12,0),VLOOKUP(E760,'punti di fornitura'!B:P,15,0)),"NON TROVATO")</f>
        <v>94024490362</v>
      </c>
      <c r="J760" s="9" t="str">
        <f>_xlfn.IFNA(_xlfn.IFNA(VLOOKUP(E760,'punti di fornitura'!E:K,4,0),VLOOKUP(E760,'punti di fornitura'!B:K,7,0)),"NON TROVATO")</f>
        <v>ACQUA</v>
      </c>
      <c r="K760" s="9">
        <f>_xlfn.IFNA(_xlfn.IFNA(VLOOKUP(E760,'punti di fornitura'!E:K,1,0),VLOOKUP(E760,'punti di fornitura'!B:K,1,0)),"NON TROVATO")</f>
        <v>3004032986</v>
      </c>
      <c r="L760" s="10" t="str">
        <f>_xlfn.IFNA(_xlfn.IFNA(VLOOKUP(E760,'punti di fornitura'!E:K,7,0),VLOOKUP(E760,'punti di fornitura'!B:K,10,0)),"NON TROVATO")</f>
        <v>CONDOMINIO ORCHIDEA</v>
      </c>
    </row>
    <row r="761" spans="1:12" x14ac:dyDescent="0.25">
      <c r="A761" s="8">
        <v>885</v>
      </c>
      <c r="B761" s="1">
        <v>3081001549208</v>
      </c>
      <c r="C761" s="9" t="s">
        <v>7510</v>
      </c>
      <c r="D761" s="1">
        <v>94150430364</v>
      </c>
      <c r="E761" s="1">
        <v>3081001549208</v>
      </c>
      <c r="F761" s="1" t="s">
        <v>7272</v>
      </c>
      <c r="G761" s="1" t="s">
        <v>7252</v>
      </c>
      <c r="H761" s="11" t="s">
        <v>18</v>
      </c>
      <c r="I761" s="8">
        <f>_xlfn.IFNA(_xlfn.IFNA(VLOOKUP(E761,'punti di fornitura'!E:P,12,0),VLOOKUP(E761,'punti di fornitura'!B:P,15,0)),"NON TROVATO")</f>
        <v>94150430364</v>
      </c>
      <c r="J761" s="9" t="str">
        <f>_xlfn.IFNA(_xlfn.IFNA(VLOOKUP(E761,'punti di fornitura'!E:K,4,0),VLOOKUP(E761,'punti di fornitura'!B:K,7,0)),"NON TROVATO")</f>
        <v>GAS</v>
      </c>
      <c r="K761" s="9">
        <f>_xlfn.IFNA(_xlfn.IFNA(VLOOKUP(E761,'punti di fornitura'!E:K,1,0),VLOOKUP(E761,'punti di fornitura'!B:K,1,0)),"NON TROVATO")</f>
        <v>3081001549208</v>
      </c>
      <c r="L761" s="10" t="str">
        <f>_xlfn.IFNA(_xlfn.IFNA(VLOOKUP(E761,'punti di fornitura'!E:K,7,0),VLOOKUP(E761,'punti di fornitura'!B:K,10,0)),"NON TROVATO")</f>
        <v>CONDOMINIO LUNA 1MODENA</v>
      </c>
    </row>
    <row r="762" spans="1:12" x14ac:dyDescent="0.25">
      <c r="A762" s="8">
        <v>885</v>
      </c>
      <c r="B762" s="1" t="s">
        <v>5830</v>
      </c>
      <c r="C762" s="9" t="s">
        <v>7510</v>
      </c>
      <c r="D762" s="1">
        <v>94150430364</v>
      </c>
      <c r="E762" s="1" t="s">
        <v>5830</v>
      </c>
      <c r="F762" s="1" t="s">
        <v>7255</v>
      </c>
      <c r="G762" s="1" t="s">
        <v>7252</v>
      </c>
      <c r="H762" s="11" t="s">
        <v>4014</v>
      </c>
      <c r="I762" s="8">
        <f>_xlfn.IFNA(_xlfn.IFNA(VLOOKUP(E762,'punti di fornitura'!E:P,12,0),VLOOKUP(E762,'punti di fornitura'!B:P,15,0)),"NON TROVATO")</f>
        <v>94150430364</v>
      </c>
      <c r="J762" s="9" t="str">
        <f>_xlfn.IFNA(_xlfn.IFNA(VLOOKUP(E762,'punti di fornitura'!E:K,4,0),VLOOKUP(E762,'punti di fornitura'!B:K,7,0)),"NON TROVATO")</f>
        <v>EE</v>
      </c>
      <c r="K762" s="9" t="str">
        <f>_xlfn.IFNA(_xlfn.IFNA(VLOOKUP(E762,'punti di fornitura'!E:K,1,0),VLOOKUP(E762,'punti di fornitura'!B:K,1,0)),"NON TROVATO")</f>
        <v>IT011E51009817</v>
      </c>
      <c r="L762" s="10" t="str">
        <f>_xlfn.IFNA(_xlfn.IFNA(VLOOKUP(E762,'punti di fornitura'!E:K,7,0),VLOOKUP(E762,'punti di fornitura'!B:K,10,0)),"NON TROVATO")</f>
        <v>CONDOMINIO LUNA 1MODENA</v>
      </c>
    </row>
    <row r="763" spans="1:12" x14ac:dyDescent="0.25">
      <c r="A763" s="8">
        <v>885</v>
      </c>
      <c r="B763" s="1">
        <v>3007097829</v>
      </c>
      <c r="C763" s="9" t="s">
        <v>7510</v>
      </c>
      <c r="D763" s="1">
        <v>94150430364</v>
      </c>
      <c r="E763" s="1">
        <v>3007097829</v>
      </c>
      <c r="F763" s="1" t="s">
        <v>7251</v>
      </c>
      <c r="G763" s="1" t="s">
        <v>7252</v>
      </c>
      <c r="H763" s="11" t="s">
        <v>1022</v>
      </c>
      <c r="I763" s="8">
        <f>_xlfn.IFNA(_xlfn.IFNA(VLOOKUP(E763,'punti di fornitura'!E:P,12,0),VLOOKUP(E763,'punti di fornitura'!B:P,15,0)),"NON TROVATO")</f>
        <v>94150430364</v>
      </c>
      <c r="J763" s="9" t="str">
        <f>_xlfn.IFNA(_xlfn.IFNA(VLOOKUP(E763,'punti di fornitura'!E:K,4,0),VLOOKUP(E763,'punti di fornitura'!B:K,7,0)),"NON TROVATO")</f>
        <v>ACQUA</v>
      </c>
      <c r="K763" s="9">
        <f>_xlfn.IFNA(_xlfn.IFNA(VLOOKUP(E763,'punti di fornitura'!E:K,1,0),VLOOKUP(E763,'punti di fornitura'!B:K,1,0)),"NON TROVATO")</f>
        <v>3007097829</v>
      </c>
      <c r="L763" s="10" t="str">
        <f>_xlfn.IFNA(_xlfn.IFNA(VLOOKUP(E763,'punti di fornitura'!E:K,7,0),VLOOKUP(E763,'punti di fornitura'!B:K,10,0)),"NON TROVATO")</f>
        <v>CONDOMINIO LUNA 1MODENA</v>
      </c>
    </row>
    <row r="764" spans="1:12" x14ac:dyDescent="0.25">
      <c r="A764" s="8">
        <v>886</v>
      </c>
      <c r="B764" s="1" t="s">
        <v>6326</v>
      </c>
      <c r="C764" s="9" t="s">
        <v>7514</v>
      </c>
      <c r="D764" s="1">
        <v>94150420365</v>
      </c>
      <c r="E764" s="1" t="s">
        <v>6326</v>
      </c>
      <c r="F764" s="1" t="s">
        <v>7255</v>
      </c>
      <c r="G764" s="1" t="s">
        <v>7252</v>
      </c>
      <c r="H764" s="11" t="s">
        <v>4014</v>
      </c>
      <c r="I764" s="8">
        <f>_xlfn.IFNA(_xlfn.IFNA(VLOOKUP(E764,'punti di fornitura'!E:P,12,0),VLOOKUP(E764,'punti di fornitura'!B:P,15,0)),"NON TROVATO")</f>
        <v>94150420365</v>
      </c>
      <c r="J764" s="9" t="str">
        <f>_xlfn.IFNA(_xlfn.IFNA(VLOOKUP(E764,'punti di fornitura'!E:K,4,0),VLOOKUP(E764,'punti di fornitura'!B:K,7,0)),"NON TROVATO")</f>
        <v>EE</v>
      </c>
      <c r="K764" s="9" t="str">
        <f>_xlfn.IFNA(_xlfn.IFNA(VLOOKUP(E764,'punti di fornitura'!E:K,1,0),VLOOKUP(E764,'punti di fornitura'!B:K,1,0)),"NON TROVATO")</f>
        <v>IT011E51009836</v>
      </c>
      <c r="L764" s="10" t="str">
        <f>_xlfn.IFNA(_xlfn.IFNA(VLOOKUP(E764,'punti di fornitura'!E:K,7,0),VLOOKUP(E764,'punti di fornitura'!B:K,10,0)),"NON TROVATO")</f>
        <v>CONDOMINIO SATURNO</v>
      </c>
    </row>
    <row r="765" spans="1:12" x14ac:dyDescent="0.25">
      <c r="A765" s="8">
        <v>886</v>
      </c>
      <c r="B765" s="1">
        <v>3081001549304</v>
      </c>
      <c r="C765" s="9" t="s">
        <v>7514</v>
      </c>
      <c r="D765" s="1">
        <v>94150420365</v>
      </c>
      <c r="E765" s="1">
        <v>3081001549304</v>
      </c>
      <c r="F765" s="1" t="s">
        <v>7272</v>
      </c>
      <c r="G765" s="1" t="s">
        <v>7252</v>
      </c>
      <c r="H765" s="11" t="s">
        <v>18</v>
      </c>
      <c r="I765" s="8">
        <f>_xlfn.IFNA(_xlfn.IFNA(VLOOKUP(E765,'punti di fornitura'!E:P,12,0),VLOOKUP(E765,'punti di fornitura'!B:P,15,0)),"NON TROVATO")</f>
        <v>94150420365</v>
      </c>
      <c r="J765" s="9" t="str">
        <f>_xlfn.IFNA(_xlfn.IFNA(VLOOKUP(E765,'punti di fornitura'!E:K,4,0),VLOOKUP(E765,'punti di fornitura'!B:K,7,0)),"NON TROVATO")</f>
        <v>GAS</v>
      </c>
      <c r="K765" s="9">
        <f>_xlfn.IFNA(_xlfn.IFNA(VLOOKUP(E765,'punti di fornitura'!E:K,1,0),VLOOKUP(E765,'punti di fornitura'!B:K,1,0)),"NON TROVATO")</f>
        <v>3081001549304</v>
      </c>
      <c r="L765" s="10" t="str">
        <f>_xlfn.IFNA(_xlfn.IFNA(VLOOKUP(E765,'punti di fornitura'!E:K,7,0),VLOOKUP(E765,'punti di fornitura'!B:K,10,0)),"NON TROVATO")</f>
        <v>CONDOMINIO SATURNO</v>
      </c>
    </row>
    <row r="766" spans="1:12" x14ac:dyDescent="0.25">
      <c r="A766" s="8">
        <v>886</v>
      </c>
      <c r="B766" s="1" t="s">
        <v>5834</v>
      </c>
      <c r="C766" s="9" t="s">
        <v>7514</v>
      </c>
      <c r="D766" s="1">
        <v>94150420365</v>
      </c>
      <c r="E766" s="1" t="s">
        <v>5834</v>
      </c>
      <c r="F766" s="1" t="s">
        <v>7255</v>
      </c>
      <c r="G766" s="1" t="s">
        <v>7252</v>
      </c>
      <c r="H766" s="11" t="s">
        <v>4014</v>
      </c>
      <c r="I766" s="8">
        <f>_xlfn.IFNA(_xlfn.IFNA(VLOOKUP(E766,'punti di fornitura'!E:P,12,0),VLOOKUP(E766,'punti di fornitura'!B:P,15,0)),"NON TROVATO")</f>
        <v>94150420365</v>
      </c>
      <c r="J766" s="9" t="str">
        <f>_xlfn.IFNA(_xlfn.IFNA(VLOOKUP(E766,'punti di fornitura'!E:K,4,0),VLOOKUP(E766,'punti di fornitura'!B:K,7,0)),"NON TROVATO")</f>
        <v>EE</v>
      </c>
      <c r="K766" s="9" t="str">
        <f>_xlfn.IFNA(_xlfn.IFNA(VLOOKUP(E766,'punti di fornitura'!E:K,1,0),VLOOKUP(E766,'punti di fornitura'!B:K,1,0)),"NON TROVATO")</f>
        <v>IT011E51009848</v>
      </c>
      <c r="L766" s="10" t="str">
        <f>_xlfn.IFNA(_xlfn.IFNA(VLOOKUP(E766,'punti di fornitura'!E:K,7,0),VLOOKUP(E766,'punti di fornitura'!B:K,10,0)),"NON TROVATO")</f>
        <v>CONDOMINIO SATURNO</v>
      </c>
    </row>
    <row r="767" spans="1:12" x14ac:dyDescent="0.25">
      <c r="A767" s="8">
        <v>886</v>
      </c>
      <c r="B767" s="1">
        <v>3007097828</v>
      </c>
      <c r="C767" s="9" t="s">
        <v>7514</v>
      </c>
      <c r="D767" s="1">
        <v>94150420365</v>
      </c>
      <c r="E767" s="1">
        <v>3007097828</v>
      </c>
      <c r="F767" s="1" t="s">
        <v>7251</v>
      </c>
      <c r="G767" s="1" t="s">
        <v>7252</v>
      </c>
      <c r="H767" s="11" t="s">
        <v>1022</v>
      </c>
      <c r="I767" s="8">
        <f>_xlfn.IFNA(_xlfn.IFNA(VLOOKUP(E767,'punti di fornitura'!E:P,12,0),VLOOKUP(E767,'punti di fornitura'!B:P,15,0)),"NON TROVATO")</f>
        <v>94150420365</v>
      </c>
      <c r="J767" s="9" t="str">
        <f>_xlfn.IFNA(_xlfn.IFNA(VLOOKUP(E767,'punti di fornitura'!E:K,4,0),VLOOKUP(E767,'punti di fornitura'!B:K,7,0)),"NON TROVATO")</f>
        <v>ACQUA</v>
      </c>
      <c r="K767" s="9">
        <f>_xlfn.IFNA(_xlfn.IFNA(VLOOKUP(E767,'punti di fornitura'!E:K,1,0),VLOOKUP(E767,'punti di fornitura'!B:K,1,0)),"NON TROVATO")</f>
        <v>3007097828</v>
      </c>
      <c r="L767" s="10" t="str">
        <f>_xlfn.IFNA(_xlfn.IFNA(VLOOKUP(E767,'punti di fornitura'!E:K,7,0),VLOOKUP(E767,'punti di fornitura'!B:K,10,0)),"NON TROVATO")</f>
        <v>CONDOMINIO SATURNO</v>
      </c>
    </row>
    <row r="768" spans="1:12" x14ac:dyDescent="0.25">
      <c r="A768" s="8">
        <v>887</v>
      </c>
      <c r="B768" s="1" t="s">
        <v>7523</v>
      </c>
      <c r="C768" s="9" t="s">
        <v>7522</v>
      </c>
      <c r="D768" s="1">
        <v>94150560368</v>
      </c>
      <c r="E768" s="1" t="s">
        <v>7523</v>
      </c>
      <c r="F768" s="1" t="s">
        <v>7255</v>
      </c>
      <c r="G768" s="1" t="s">
        <v>7252</v>
      </c>
      <c r="H768" s="11" t="s">
        <v>4014</v>
      </c>
      <c r="I768" s="8" t="str">
        <f>_xlfn.IFNA(_xlfn.IFNA(VLOOKUP(E768,'punti di fornitura'!E:P,12,0),VLOOKUP(E768,'punti di fornitura'!B:P,15,0)),"NON TROVATO")</f>
        <v>NON TROVATO</v>
      </c>
      <c r="J768" s="9" t="str">
        <f>_xlfn.IFNA(_xlfn.IFNA(VLOOKUP(E768,'punti di fornitura'!E:K,4,0),VLOOKUP(E768,'punti di fornitura'!B:K,7,0)),"NON TROVATO")</f>
        <v>NON TROVATO</v>
      </c>
      <c r="K768" s="9" t="str">
        <f>_xlfn.IFNA(_xlfn.IFNA(VLOOKUP(E768,'punti di fornitura'!E:K,1,0),VLOOKUP(E768,'punti di fornitura'!B:K,1,0)),"NON TROVATO")</f>
        <v>NON TROVATO</v>
      </c>
      <c r="L768" s="10" t="str">
        <f>_xlfn.IFNA(_xlfn.IFNA(VLOOKUP(E768,'punti di fornitura'!E:K,7,0),VLOOKUP(E768,'punti di fornitura'!B:K,10,0)),"NON TROVATO")</f>
        <v>NON TROVATO</v>
      </c>
    </row>
    <row r="769" spans="1:12" x14ac:dyDescent="0.25">
      <c r="A769" s="8">
        <v>887</v>
      </c>
      <c r="B769" s="1">
        <v>3006708253</v>
      </c>
      <c r="C769" s="9" t="s">
        <v>7522</v>
      </c>
      <c r="D769" s="1">
        <v>94150560368</v>
      </c>
      <c r="E769" s="1">
        <v>3006708253</v>
      </c>
      <c r="F769" s="1" t="s">
        <v>7251</v>
      </c>
      <c r="G769" s="1" t="s">
        <v>7252</v>
      </c>
      <c r="H769" s="11" t="s">
        <v>1022</v>
      </c>
      <c r="I769" s="8" t="str">
        <f>_xlfn.IFNA(_xlfn.IFNA(VLOOKUP(E769,'punti di fornitura'!E:P,12,0),VLOOKUP(E769,'punti di fornitura'!B:P,15,0)),"NON TROVATO")</f>
        <v>NON TROVATO</v>
      </c>
      <c r="J769" s="9" t="str">
        <f>_xlfn.IFNA(_xlfn.IFNA(VLOOKUP(E769,'punti di fornitura'!E:K,4,0),VLOOKUP(E769,'punti di fornitura'!B:K,7,0)),"NON TROVATO")</f>
        <v>NON TROVATO</v>
      </c>
      <c r="K769" s="9" t="str">
        <f>_xlfn.IFNA(_xlfn.IFNA(VLOOKUP(E769,'punti di fornitura'!E:K,1,0),VLOOKUP(E769,'punti di fornitura'!B:K,1,0)),"NON TROVATO")</f>
        <v>NON TROVATO</v>
      </c>
      <c r="L769" s="10" t="str">
        <f>_xlfn.IFNA(_xlfn.IFNA(VLOOKUP(E769,'punti di fornitura'!E:K,7,0),VLOOKUP(E769,'punti di fornitura'!B:K,10,0)),"NON TROVATO")</f>
        <v>NON TROVATO</v>
      </c>
    </row>
    <row r="770" spans="1:12" x14ac:dyDescent="0.25">
      <c r="A770" s="8">
        <v>887</v>
      </c>
      <c r="B770" s="1" t="s">
        <v>7638</v>
      </c>
      <c r="C770" s="9" t="s">
        <v>7522</v>
      </c>
      <c r="D770" s="1">
        <v>94150560368</v>
      </c>
      <c r="E770" s="1" t="s">
        <v>7638</v>
      </c>
      <c r="F770" s="1" t="s">
        <v>7255</v>
      </c>
      <c r="G770" s="1" t="s">
        <v>7252</v>
      </c>
      <c r="H770" s="11" t="s">
        <v>4014</v>
      </c>
      <c r="I770" s="8" t="str">
        <f>_xlfn.IFNA(_xlfn.IFNA(VLOOKUP(E770,'punti di fornitura'!E:P,12,0),VLOOKUP(E770,'punti di fornitura'!B:P,15,0)),"NON TROVATO")</f>
        <v>NON TROVATO</v>
      </c>
      <c r="J770" s="9" t="str">
        <f>_xlfn.IFNA(_xlfn.IFNA(VLOOKUP(E770,'punti di fornitura'!E:K,4,0),VLOOKUP(E770,'punti di fornitura'!B:K,7,0)),"NON TROVATO")</f>
        <v>NON TROVATO</v>
      </c>
      <c r="K770" s="9" t="str">
        <f>_xlfn.IFNA(_xlfn.IFNA(VLOOKUP(E770,'punti di fornitura'!E:K,1,0),VLOOKUP(E770,'punti di fornitura'!B:K,1,0)),"NON TROVATO")</f>
        <v>NON TROVATO</v>
      </c>
      <c r="L770" s="10" t="str">
        <f>_xlfn.IFNA(_xlfn.IFNA(VLOOKUP(E770,'punti di fornitura'!E:K,7,0),VLOOKUP(E770,'punti di fornitura'!B:K,10,0)),"NON TROVATO")</f>
        <v>NON TROVATO</v>
      </c>
    </row>
    <row r="771" spans="1:12" x14ac:dyDescent="0.25">
      <c r="A771" s="8">
        <v>901</v>
      </c>
      <c r="B771" s="1" t="s">
        <v>4255</v>
      </c>
      <c r="C771" s="9" t="s">
        <v>7491</v>
      </c>
      <c r="D771" s="1">
        <v>94148520367</v>
      </c>
      <c r="E771" s="1" t="s">
        <v>4255</v>
      </c>
      <c r="F771" s="1" t="s">
        <v>7255</v>
      </c>
      <c r="G771" s="1" t="s">
        <v>7252</v>
      </c>
      <c r="H771" s="11" t="s">
        <v>4014</v>
      </c>
      <c r="I771" s="8">
        <f>_xlfn.IFNA(_xlfn.IFNA(VLOOKUP(E771,'punti di fornitura'!E:P,12,0),VLOOKUP(E771,'punti di fornitura'!B:P,15,0)),"NON TROVATO")</f>
        <v>94148520367</v>
      </c>
      <c r="J771" s="9" t="str">
        <f>_xlfn.IFNA(_xlfn.IFNA(VLOOKUP(E771,'punti di fornitura'!E:K,4,0),VLOOKUP(E771,'punti di fornitura'!B:K,7,0)),"NON TROVATO")</f>
        <v>EE</v>
      </c>
      <c r="K771" s="9" t="str">
        <f>_xlfn.IFNA(_xlfn.IFNA(VLOOKUP(E771,'punti di fornitura'!E:K,1,0),VLOOKUP(E771,'punti di fornitura'!B:K,1,0)),"NON TROVATO")</f>
        <v>IT011E51008819</v>
      </c>
      <c r="L771" s="10" t="str">
        <f>_xlfn.IFNA(_xlfn.IFNA(VLOOKUP(E771,'punti di fornitura'!E:K,7,0),VLOOKUP(E771,'punti di fornitura'!B:K,10,0)),"NON TROVATO")</f>
        <v>CONDOMINIO PALAZZO CAMPORI 115</v>
      </c>
    </row>
    <row r="772" spans="1:12" x14ac:dyDescent="0.25">
      <c r="A772" s="8">
        <v>901</v>
      </c>
      <c r="B772" s="1" t="s">
        <v>4961</v>
      </c>
      <c r="C772" s="9" t="s">
        <v>7491</v>
      </c>
      <c r="D772" s="1">
        <v>94148520367</v>
      </c>
      <c r="E772" s="1" t="s">
        <v>4961</v>
      </c>
      <c r="F772" s="1" t="s">
        <v>7255</v>
      </c>
      <c r="G772" s="1" t="s">
        <v>7252</v>
      </c>
      <c r="H772" s="11" t="s">
        <v>4014</v>
      </c>
      <c r="I772" s="8">
        <f>_xlfn.IFNA(_xlfn.IFNA(VLOOKUP(E772,'punti di fornitura'!E:P,12,0),VLOOKUP(E772,'punti di fornitura'!B:P,15,0)),"NON TROVATO")</f>
        <v>94148520367</v>
      </c>
      <c r="J772" s="9" t="str">
        <f>_xlfn.IFNA(_xlfn.IFNA(VLOOKUP(E772,'punti di fornitura'!E:K,4,0),VLOOKUP(E772,'punti di fornitura'!B:K,7,0)),"NON TROVATO")</f>
        <v>EE</v>
      </c>
      <c r="K772" s="9" t="str">
        <f>_xlfn.IFNA(_xlfn.IFNA(VLOOKUP(E772,'punti di fornitura'!E:K,1,0),VLOOKUP(E772,'punti di fornitura'!B:K,1,0)),"NON TROVATO")</f>
        <v>IT011E51008821</v>
      </c>
      <c r="L772" s="10" t="str">
        <f>_xlfn.IFNA(_xlfn.IFNA(VLOOKUP(E772,'punti di fornitura'!E:K,7,0),VLOOKUP(E772,'punti di fornitura'!B:K,10,0)),"NON TROVATO")</f>
        <v>CONDOMINIO PALAZZO CAMPORI 115</v>
      </c>
    </row>
    <row r="773" spans="1:12" x14ac:dyDescent="0.25">
      <c r="A773" s="8">
        <v>901</v>
      </c>
      <c r="B773" s="1" t="s">
        <v>6376</v>
      </c>
      <c r="C773" s="9" t="s">
        <v>7491</v>
      </c>
      <c r="D773" s="1">
        <v>94148520367</v>
      </c>
      <c r="E773" s="1" t="s">
        <v>6376</v>
      </c>
      <c r="F773" s="1" t="s">
        <v>7255</v>
      </c>
      <c r="G773" s="1" t="s">
        <v>7252</v>
      </c>
      <c r="H773" s="11" t="s">
        <v>4014</v>
      </c>
      <c r="I773" s="8">
        <f>_xlfn.IFNA(_xlfn.IFNA(VLOOKUP(E773,'punti di fornitura'!E:P,12,0),VLOOKUP(E773,'punti di fornitura'!B:P,15,0)),"NON TROVATO")</f>
        <v>94148520367</v>
      </c>
      <c r="J773" s="9" t="str">
        <f>_xlfn.IFNA(_xlfn.IFNA(VLOOKUP(E773,'punti di fornitura'!E:K,4,0),VLOOKUP(E773,'punti di fornitura'!B:K,7,0)),"NON TROVATO")</f>
        <v>EE</v>
      </c>
      <c r="K773" s="9" t="str">
        <f>_xlfn.IFNA(_xlfn.IFNA(VLOOKUP(E773,'punti di fornitura'!E:K,1,0),VLOOKUP(E773,'punti di fornitura'!B:K,1,0)),"NON TROVATO")</f>
        <v>IT011E51008820</v>
      </c>
      <c r="L773" s="10" t="str">
        <f>_xlfn.IFNA(_xlfn.IFNA(VLOOKUP(E773,'punti di fornitura'!E:K,7,0),VLOOKUP(E773,'punti di fornitura'!B:K,10,0)),"NON TROVATO")</f>
        <v>CONDOMINIO PALAZZO CAMPORI 115</v>
      </c>
    </row>
    <row r="774" spans="1:12" x14ac:dyDescent="0.25">
      <c r="A774" s="8">
        <v>901</v>
      </c>
      <c r="B774" s="1" t="s">
        <v>5298</v>
      </c>
      <c r="C774" s="9" t="s">
        <v>7491</v>
      </c>
      <c r="D774" s="1">
        <v>94148520367</v>
      </c>
      <c r="E774" s="1" t="s">
        <v>5298</v>
      </c>
      <c r="F774" s="1" t="s">
        <v>7255</v>
      </c>
      <c r="G774" s="1" t="s">
        <v>7252</v>
      </c>
      <c r="H774" s="11" t="s">
        <v>4014</v>
      </c>
      <c r="I774" s="8">
        <f>_xlfn.IFNA(_xlfn.IFNA(VLOOKUP(E774,'punti di fornitura'!E:P,12,0),VLOOKUP(E774,'punti di fornitura'!B:P,15,0)),"NON TROVATO")</f>
        <v>94148520367</v>
      </c>
      <c r="J774" s="9" t="str">
        <f>_xlfn.IFNA(_xlfn.IFNA(VLOOKUP(E774,'punti di fornitura'!E:K,4,0),VLOOKUP(E774,'punti di fornitura'!B:K,7,0)),"NON TROVATO")</f>
        <v>EE</v>
      </c>
      <c r="K774" s="9" t="str">
        <f>_xlfn.IFNA(_xlfn.IFNA(VLOOKUP(E774,'punti di fornitura'!E:K,1,0),VLOOKUP(E774,'punti di fornitura'!B:K,1,0)),"NON TROVATO")</f>
        <v>IT011E51008818</v>
      </c>
      <c r="L774" s="10" t="str">
        <f>_xlfn.IFNA(_xlfn.IFNA(VLOOKUP(E774,'punti di fornitura'!E:K,7,0),VLOOKUP(E774,'punti di fornitura'!B:K,10,0)),"NON TROVATO")</f>
        <v>CONDOMINIO PALAZZO CAMPORI 115</v>
      </c>
    </row>
    <row r="775" spans="1:12" x14ac:dyDescent="0.25">
      <c r="A775" s="8">
        <v>901</v>
      </c>
      <c r="B775" s="1">
        <v>3081000980970</v>
      </c>
      <c r="C775" s="9" t="s">
        <v>7491</v>
      </c>
      <c r="D775" s="1">
        <v>94148520367</v>
      </c>
      <c r="E775" s="1">
        <v>3081000980970</v>
      </c>
      <c r="F775" s="1" t="s">
        <v>7272</v>
      </c>
      <c r="G775" s="1" t="s">
        <v>7252</v>
      </c>
      <c r="H775" s="11" t="s">
        <v>18</v>
      </c>
      <c r="I775" s="8">
        <f>_xlfn.IFNA(_xlfn.IFNA(VLOOKUP(E775,'punti di fornitura'!E:P,12,0),VLOOKUP(E775,'punti di fornitura'!B:P,15,0)),"NON TROVATO")</f>
        <v>94148520367</v>
      </c>
      <c r="J775" s="9" t="str">
        <f>_xlfn.IFNA(_xlfn.IFNA(VLOOKUP(E775,'punti di fornitura'!E:K,4,0),VLOOKUP(E775,'punti di fornitura'!B:K,7,0)),"NON TROVATO")</f>
        <v>GAS</v>
      </c>
      <c r="K775" s="9">
        <f>_xlfn.IFNA(_xlfn.IFNA(VLOOKUP(E775,'punti di fornitura'!E:K,1,0),VLOOKUP(E775,'punti di fornitura'!B:K,1,0)),"NON TROVATO")</f>
        <v>3081000980970</v>
      </c>
      <c r="L775" s="10" t="str">
        <f>_xlfn.IFNA(_xlfn.IFNA(VLOOKUP(E775,'punti di fornitura'!E:K,7,0),VLOOKUP(E775,'punti di fornitura'!B:K,10,0)),"NON TROVATO")</f>
        <v>CONDOMINIO PALAZZO CAMPORI 115</v>
      </c>
    </row>
    <row r="776" spans="1:12" x14ac:dyDescent="0.25">
      <c r="A776" s="8">
        <v>901</v>
      </c>
      <c r="B776" s="1">
        <v>3007198888</v>
      </c>
      <c r="C776" s="9" t="s">
        <v>7491</v>
      </c>
      <c r="D776" s="1">
        <v>94148520367</v>
      </c>
      <c r="E776" s="1">
        <v>3007198888</v>
      </c>
      <c r="F776" s="1" t="s">
        <v>7251</v>
      </c>
      <c r="G776" s="1" t="s">
        <v>7252</v>
      </c>
      <c r="H776" s="11" t="s">
        <v>1022</v>
      </c>
      <c r="I776" s="8">
        <f>_xlfn.IFNA(_xlfn.IFNA(VLOOKUP(E776,'punti di fornitura'!E:P,12,0),VLOOKUP(E776,'punti di fornitura'!B:P,15,0)),"NON TROVATO")</f>
        <v>94148520367</v>
      </c>
      <c r="J776" s="9" t="str">
        <f>_xlfn.IFNA(_xlfn.IFNA(VLOOKUP(E776,'punti di fornitura'!E:K,4,0),VLOOKUP(E776,'punti di fornitura'!B:K,7,0)),"NON TROVATO")</f>
        <v>ACQUA</v>
      </c>
      <c r="K776" s="9">
        <f>_xlfn.IFNA(_xlfn.IFNA(VLOOKUP(E776,'punti di fornitura'!E:K,1,0),VLOOKUP(E776,'punti di fornitura'!B:K,1,0)),"NON TROVATO")</f>
        <v>3007198888</v>
      </c>
      <c r="L776" s="10" t="str">
        <f>_xlfn.IFNA(_xlfn.IFNA(VLOOKUP(E776,'punti di fornitura'!E:K,7,0),VLOOKUP(E776,'punti di fornitura'!B:K,10,0)),"NON TROVATO")</f>
        <v>CONDOMINIO PALAZZO CAMPORI 115</v>
      </c>
    </row>
    <row r="777" spans="1:12" x14ac:dyDescent="0.25">
      <c r="A777" s="8">
        <v>901</v>
      </c>
      <c r="B777" s="1">
        <v>3006813269</v>
      </c>
      <c r="C777" s="9" t="s">
        <v>7491</v>
      </c>
      <c r="D777" s="1">
        <v>94148520367</v>
      </c>
      <c r="E777" s="1">
        <v>3006813269</v>
      </c>
      <c r="F777" s="1" t="s">
        <v>7251</v>
      </c>
      <c r="G777" s="1" t="s">
        <v>7252</v>
      </c>
      <c r="H777" s="11" t="s">
        <v>1022</v>
      </c>
      <c r="I777" s="8">
        <f>_xlfn.IFNA(_xlfn.IFNA(VLOOKUP(E777,'punti di fornitura'!E:P,12,0),VLOOKUP(E777,'punti di fornitura'!B:P,15,0)),"NON TROVATO")</f>
        <v>94148520367</v>
      </c>
      <c r="J777" s="9" t="str">
        <f>_xlfn.IFNA(_xlfn.IFNA(VLOOKUP(E777,'punti di fornitura'!E:K,4,0),VLOOKUP(E777,'punti di fornitura'!B:K,7,0)),"NON TROVATO")</f>
        <v>ACQUA</v>
      </c>
      <c r="K777" s="9">
        <f>_xlfn.IFNA(_xlfn.IFNA(VLOOKUP(E777,'punti di fornitura'!E:K,1,0),VLOOKUP(E777,'punti di fornitura'!B:K,1,0)),"NON TROVATO")</f>
        <v>3006813269</v>
      </c>
      <c r="L777" s="10" t="str">
        <f>_xlfn.IFNA(_xlfn.IFNA(VLOOKUP(E777,'punti di fornitura'!E:K,7,0),VLOOKUP(E777,'punti di fornitura'!B:K,10,0)),"NON TROVATO")</f>
        <v>CONDOMINIO PALAZZO CAMPORI 115</v>
      </c>
    </row>
    <row r="778" spans="1:12" x14ac:dyDescent="0.25">
      <c r="A778" s="8">
        <v>902</v>
      </c>
      <c r="B778" s="1">
        <v>3008514114</v>
      </c>
      <c r="C778" s="9" t="s">
        <v>7520</v>
      </c>
      <c r="D778" s="1">
        <v>94027350365</v>
      </c>
      <c r="E778" s="1">
        <v>3008514114</v>
      </c>
      <c r="F778" s="1" t="s">
        <v>7251</v>
      </c>
      <c r="G778" s="1" t="s">
        <v>7252</v>
      </c>
      <c r="H778" s="11" t="s">
        <v>1022</v>
      </c>
      <c r="I778" s="8">
        <f>_xlfn.IFNA(_xlfn.IFNA(VLOOKUP(E778,'punti di fornitura'!E:P,12,0),VLOOKUP(E778,'punti di fornitura'!B:P,15,0)),"NON TROVATO")</f>
        <v>94027350365</v>
      </c>
      <c r="J778" s="9" t="str">
        <f>_xlfn.IFNA(_xlfn.IFNA(VLOOKUP(E778,'punti di fornitura'!E:K,4,0),VLOOKUP(E778,'punti di fornitura'!B:K,7,0)),"NON TROVATO")</f>
        <v>ACQUA</v>
      </c>
      <c r="K778" s="9">
        <f>_xlfn.IFNA(_xlfn.IFNA(VLOOKUP(E778,'punti di fornitura'!E:K,1,0),VLOOKUP(E778,'punti di fornitura'!B:K,1,0)),"NON TROVATO")</f>
        <v>3008514114</v>
      </c>
      <c r="L778" s="10" t="str">
        <f>_xlfn.IFNA(_xlfn.IFNA(VLOOKUP(E778,'punti di fornitura'!E:K,7,0),VLOOKUP(E778,'punti di fornitura'!B:K,10,0)),"NON TROVATO")</f>
        <v>CONDOMINIO GARDENIA 1</v>
      </c>
    </row>
    <row r="779" spans="1:12" x14ac:dyDescent="0.25">
      <c r="A779" s="8">
        <v>902</v>
      </c>
      <c r="B779" s="1" t="s">
        <v>4130</v>
      </c>
      <c r="C779" s="9" t="s">
        <v>7520</v>
      </c>
      <c r="D779" s="1">
        <v>94027350365</v>
      </c>
      <c r="E779" s="1" t="s">
        <v>4130</v>
      </c>
      <c r="F779" s="1" t="s">
        <v>7255</v>
      </c>
      <c r="G779" s="1" t="s">
        <v>7252</v>
      </c>
      <c r="H779" s="11" t="s">
        <v>4014</v>
      </c>
      <c r="I779" s="8">
        <f>_xlfn.IFNA(_xlfn.IFNA(VLOOKUP(E779,'punti di fornitura'!E:P,12,0),VLOOKUP(E779,'punti di fornitura'!B:P,15,0)),"NON TROVATO")</f>
        <v>94027350365</v>
      </c>
      <c r="J779" s="9" t="str">
        <f>_xlfn.IFNA(_xlfn.IFNA(VLOOKUP(E779,'punti di fornitura'!E:K,4,0),VLOOKUP(E779,'punti di fornitura'!B:K,7,0)),"NON TROVATO")</f>
        <v>EE</v>
      </c>
      <c r="K779" s="9" t="str">
        <f>_xlfn.IFNA(_xlfn.IFNA(VLOOKUP(E779,'punti di fornitura'!E:K,1,0),VLOOKUP(E779,'punti di fornitura'!B:K,1,0)),"NON TROVATO")</f>
        <v>IT011E10006985</v>
      </c>
      <c r="L779" s="10" t="str">
        <f>_xlfn.IFNA(_xlfn.IFNA(VLOOKUP(E779,'punti di fornitura'!E:K,7,0),VLOOKUP(E779,'punti di fornitura'!B:K,10,0)),"NON TROVATO")</f>
        <v>CONDOMINIO GARDENIA 1</v>
      </c>
    </row>
    <row r="780" spans="1:12" x14ac:dyDescent="0.25">
      <c r="A780" s="8">
        <v>902</v>
      </c>
      <c r="B780" s="1" t="s">
        <v>4410</v>
      </c>
      <c r="C780" s="9" t="s">
        <v>7520</v>
      </c>
      <c r="D780" s="1">
        <v>94027350365</v>
      </c>
      <c r="E780" s="1" t="s">
        <v>4410</v>
      </c>
      <c r="F780" s="1" t="s">
        <v>7255</v>
      </c>
      <c r="G780" s="1" t="s">
        <v>7252</v>
      </c>
      <c r="H780" s="11" t="s">
        <v>4014</v>
      </c>
      <c r="I780" s="8">
        <f>_xlfn.IFNA(_xlfn.IFNA(VLOOKUP(E780,'punti di fornitura'!E:P,12,0),VLOOKUP(E780,'punti di fornitura'!B:P,15,0)),"NON TROVATO")</f>
        <v>94027350365</v>
      </c>
      <c r="J780" s="9" t="str">
        <f>_xlfn.IFNA(_xlfn.IFNA(VLOOKUP(E780,'punti di fornitura'!E:K,4,0),VLOOKUP(E780,'punti di fornitura'!B:K,7,0)),"NON TROVATO")</f>
        <v>EE</v>
      </c>
      <c r="K780" s="9" t="str">
        <f>_xlfn.IFNA(_xlfn.IFNA(VLOOKUP(E780,'punti di fornitura'!E:K,1,0),VLOOKUP(E780,'punti di fornitura'!B:K,1,0)),"NON TROVATO")</f>
        <v>IT011E10006978</v>
      </c>
      <c r="L780" s="10" t="str">
        <f>_xlfn.IFNA(_xlfn.IFNA(VLOOKUP(E780,'punti di fornitura'!E:K,7,0),VLOOKUP(E780,'punti di fornitura'!B:K,10,0)),"NON TROVATO")</f>
        <v>CONDOMINIO GARDENIA 1</v>
      </c>
    </row>
    <row r="781" spans="1:12" x14ac:dyDescent="0.25">
      <c r="A781" s="8">
        <v>915</v>
      </c>
      <c r="B781" s="1">
        <v>3003995417</v>
      </c>
      <c r="C781" s="9" t="s">
        <v>7513</v>
      </c>
      <c r="D781" s="1">
        <v>94127500364</v>
      </c>
      <c r="E781" s="1">
        <v>3003995417</v>
      </c>
      <c r="F781" s="1" t="s">
        <v>7251</v>
      </c>
      <c r="G781" s="1" t="s">
        <v>7252</v>
      </c>
      <c r="H781" s="11" t="s">
        <v>1022</v>
      </c>
      <c r="I781" s="8">
        <f>_xlfn.IFNA(_xlfn.IFNA(VLOOKUP(E781,'punti di fornitura'!E:P,12,0),VLOOKUP(E781,'punti di fornitura'!B:P,15,0)),"NON TROVATO")</f>
        <v>94127500364</v>
      </c>
      <c r="J781" s="9" t="str">
        <f>_xlfn.IFNA(_xlfn.IFNA(VLOOKUP(E781,'punti di fornitura'!E:K,4,0),VLOOKUP(E781,'punti di fornitura'!B:K,7,0)),"NON TROVATO")</f>
        <v>ACQUA</v>
      </c>
      <c r="K781" s="9">
        <f>_xlfn.IFNA(_xlfn.IFNA(VLOOKUP(E781,'punti di fornitura'!E:K,1,0),VLOOKUP(E781,'punti di fornitura'!B:K,1,0)),"NON TROVATO")</f>
        <v>3003995417</v>
      </c>
      <c r="L781" s="10" t="str">
        <f>_xlfn.IFNA(_xlfn.IFNA(VLOOKUP(E781,'punti di fornitura'!E:K,7,0),VLOOKUP(E781,'punti di fornitura'!B:K,10,0)),"NON TROVATO")</f>
        <v>CONDOMINIO S.MARIA ROTONDA</v>
      </c>
    </row>
    <row r="782" spans="1:12" x14ac:dyDescent="0.25">
      <c r="A782" s="8">
        <v>915</v>
      </c>
      <c r="B782" s="1">
        <v>3013566504</v>
      </c>
      <c r="C782" s="9" t="s">
        <v>7513</v>
      </c>
      <c r="D782" s="1">
        <v>94127500364</v>
      </c>
      <c r="E782" s="1">
        <v>3013566504</v>
      </c>
      <c r="F782" s="1" t="s">
        <v>7255</v>
      </c>
      <c r="G782" s="1" t="s">
        <v>7252</v>
      </c>
      <c r="H782" s="11" t="s">
        <v>4014</v>
      </c>
      <c r="I782" s="8">
        <f>_xlfn.IFNA(_xlfn.IFNA(VLOOKUP(E782,'punti di fornitura'!E:P,12,0),VLOOKUP(E782,'punti di fornitura'!B:P,15,0)),"NON TROVATO")</f>
        <v>94127500364</v>
      </c>
      <c r="J782" s="9" t="str">
        <f>_xlfn.IFNA(_xlfn.IFNA(VLOOKUP(E782,'punti di fornitura'!E:K,4,0),VLOOKUP(E782,'punti di fornitura'!B:K,7,0)),"NON TROVATO")</f>
        <v>EE</v>
      </c>
      <c r="K782" s="9">
        <f>_xlfn.IFNA(_xlfn.IFNA(VLOOKUP(E782,'punti di fornitura'!E:K,1,0),VLOOKUP(E782,'punti di fornitura'!B:K,1,0)),"NON TROVATO")</f>
        <v>3013566504</v>
      </c>
      <c r="L782" s="10" t="str">
        <f>_xlfn.IFNA(_xlfn.IFNA(VLOOKUP(E782,'punti di fornitura'!E:K,7,0),VLOOKUP(E782,'punti di fornitura'!B:K,10,0)),"NON TROVATO")</f>
        <v>CONDOMINIO S.MARIA ROTONDA</v>
      </c>
    </row>
    <row r="783" spans="1:12" x14ac:dyDescent="0.25">
      <c r="A783" s="8">
        <v>931</v>
      </c>
      <c r="B783" s="1">
        <v>3003871484</v>
      </c>
      <c r="C783" s="9" t="s">
        <v>7506</v>
      </c>
      <c r="D783" s="1">
        <v>94123230362</v>
      </c>
      <c r="E783" s="1">
        <v>3003871484</v>
      </c>
      <c r="F783" s="1" t="s">
        <v>7251</v>
      </c>
      <c r="G783" s="1" t="s">
        <v>7252</v>
      </c>
      <c r="H783" s="11" t="s">
        <v>1022</v>
      </c>
      <c r="I783" s="8" t="str">
        <f>_xlfn.IFNA(_xlfn.IFNA(VLOOKUP(E783,'punti di fornitura'!E:P,12,0),VLOOKUP(E783,'punti di fornitura'!B:P,15,0)),"NON TROVATO")</f>
        <v>NON TROVATO</v>
      </c>
      <c r="J783" s="9" t="str">
        <f>_xlfn.IFNA(_xlfn.IFNA(VLOOKUP(E783,'punti di fornitura'!E:K,4,0),VLOOKUP(E783,'punti di fornitura'!B:K,7,0)),"NON TROVATO")</f>
        <v>NON TROVATO</v>
      </c>
      <c r="K783" s="9" t="str">
        <f>_xlfn.IFNA(_xlfn.IFNA(VLOOKUP(E783,'punti di fornitura'!E:K,1,0),VLOOKUP(E783,'punti di fornitura'!B:K,1,0)),"NON TROVATO")</f>
        <v>NON TROVATO</v>
      </c>
      <c r="L783" s="10" t="str">
        <f>_xlfn.IFNA(_xlfn.IFNA(VLOOKUP(E783,'punti di fornitura'!E:K,7,0),VLOOKUP(E783,'punti di fornitura'!B:K,10,0)),"NON TROVATO")</f>
        <v>NON TROVATO</v>
      </c>
    </row>
    <row r="784" spans="1:12" x14ac:dyDescent="0.25">
      <c r="A784" s="8">
        <v>937</v>
      </c>
      <c r="B784" s="1">
        <v>3004345564</v>
      </c>
      <c r="C784" s="9" t="s">
        <v>7505</v>
      </c>
      <c r="D784" s="1">
        <v>94111140367</v>
      </c>
      <c r="E784" s="1">
        <v>3004345564</v>
      </c>
      <c r="F784" s="1" t="s">
        <v>7251</v>
      </c>
      <c r="G784" s="1" t="s">
        <v>7252</v>
      </c>
      <c r="H784" s="11" t="s">
        <v>1022</v>
      </c>
      <c r="I784" s="8">
        <f>_xlfn.IFNA(_xlfn.IFNA(VLOOKUP(E784,'punti di fornitura'!E:P,12,0),VLOOKUP(E784,'punti di fornitura'!B:P,15,0)),"NON TROVATO")</f>
        <v>94111140367</v>
      </c>
      <c r="J784" s="9" t="str">
        <f>_xlfn.IFNA(_xlfn.IFNA(VLOOKUP(E784,'punti di fornitura'!E:K,4,0),VLOOKUP(E784,'punti di fornitura'!B:K,7,0)),"NON TROVATO")</f>
        <v>ACQUA</v>
      </c>
      <c r="K784" s="9">
        <f>_xlfn.IFNA(_xlfn.IFNA(VLOOKUP(E784,'punti di fornitura'!E:K,1,0),VLOOKUP(E784,'punti di fornitura'!B:K,1,0)),"NON TROVATO")</f>
        <v>3004345564</v>
      </c>
      <c r="L784" s="10" t="str">
        <f>_xlfn.IFNA(_xlfn.IFNA(VLOOKUP(E784,'punti di fornitura'!E:K,7,0),VLOOKUP(E784,'punti di fornitura'!B:K,10,0)),"NON TROVATO")</f>
        <v>CONDOMINIO ALBA</v>
      </c>
    </row>
    <row r="785" spans="1:12" x14ac:dyDescent="0.25">
      <c r="A785" s="8">
        <v>937</v>
      </c>
      <c r="B785" s="1" t="s">
        <v>5010</v>
      </c>
      <c r="C785" s="9" t="s">
        <v>7505</v>
      </c>
      <c r="D785" s="1">
        <v>94111140367</v>
      </c>
      <c r="E785" s="1" t="s">
        <v>5010</v>
      </c>
      <c r="F785" s="1" t="s">
        <v>7255</v>
      </c>
      <c r="G785" s="1" t="s">
        <v>7252</v>
      </c>
      <c r="H785" s="11" t="s">
        <v>4014</v>
      </c>
      <c r="I785" s="8">
        <f>_xlfn.IFNA(_xlfn.IFNA(VLOOKUP(E785,'punti di fornitura'!E:P,12,0),VLOOKUP(E785,'punti di fornitura'!B:P,15,0)),"NON TROVATO")</f>
        <v>94111140367</v>
      </c>
      <c r="J785" s="9" t="str">
        <f>_xlfn.IFNA(_xlfn.IFNA(VLOOKUP(E785,'punti di fornitura'!E:K,4,0),VLOOKUP(E785,'punti di fornitura'!B:K,7,0)),"NON TROVATO")</f>
        <v>EE</v>
      </c>
      <c r="K785" s="9" t="str">
        <f>_xlfn.IFNA(_xlfn.IFNA(VLOOKUP(E785,'punti di fornitura'!E:K,1,0),VLOOKUP(E785,'punti di fornitura'!B:K,1,0)),"NON TROVATO")</f>
        <v>IT011E10215617</v>
      </c>
      <c r="L785" s="10" t="str">
        <f>_xlfn.IFNA(_xlfn.IFNA(VLOOKUP(E785,'punti di fornitura'!E:K,7,0),VLOOKUP(E785,'punti di fornitura'!B:K,10,0)),"NON TROVATO")</f>
        <v>CONDOMINIO ALBA</v>
      </c>
    </row>
    <row r="786" spans="1:12" x14ac:dyDescent="0.25">
      <c r="A786" s="8">
        <v>937</v>
      </c>
      <c r="B786" s="1">
        <v>3004345560</v>
      </c>
      <c r="C786" s="9" t="s">
        <v>7505</v>
      </c>
      <c r="D786" s="1">
        <v>94111140367</v>
      </c>
      <c r="E786" s="1">
        <v>3004345560</v>
      </c>
      <c r="F786" s="1" t="s">
        <v>7251</v>
      </c>
      <c r="G786" s="1" t="s">
        <v>7252</v>
      </c>
      <c r="H786" s="11" t="s">
        <v>1022</v>
      </c>
      <c r="I786" s="8">
        <f>_xlfn.IFNA(_xlfn.IFNA(VLOOKUP(E786,'punti di fornitura'!E:P,12,0),VLOOKUP(E786,'punti di fornitura'!B:P,15,0)),"NON TROVATO")</f>
        <v>94111140367</v>
      </c>
      <c r="J786" s="9" t="str">
        <f>_xlfn.IFNA(_xlfn.IFNA(VLOOKUP(E786,'punti di fornitura'!E:K,4,0),VLOOKUP(E786,'punti di fornitura'!B:K,7,0)),"NON TROVATO")</f>
        <v>ACQUA</v>
      </c>
      <c r="K786" s="9">
        <f>_xlfn.IFNA(_xlfn.IFNA(VLOOKUP(E786,'punti di fornitura'!E:K,1,0),VLOOKUP(E786,'punti di fornitura'!B:K,1,0)),"NON TROVATO")</f>
        <v>3004345560</v>
      </c>
      <c r="L786" s="10" t="str">
        <f>_xlfn.IFNA(_xlfn.IFNA(VLOOKUP(E786,'punti di fornitura'!E:K,7,0),VLOOKUP(E786,'punti di fornitura'!B:K,10,0)),"NON TROVATO")</f>
        <v>CONDOMINIO ALBA</v>
      </c>
    </row>
    <row r="787" spans="1:12" x14ac:dyDescent="0.25">
      <c r="A787" s="8">
        <v>937</v>
      </c>
      <c r="B787" s="1" t="s">
        <v>5751</v>
      </c>
      <c r="C787" s="9" t="s">
        <v>7505</v>
      </c>
      <c r="D787" s="1">
        <v>94111140367</v>
      </c>
      <c r="E787" s="1" t="s">
        <v>5751</v>
      </c>
      <c r="F787" s="1" t="s">
        <v>7255</v>
      </c>
      <c r="G787" s="1" t="s">
        <v>7252</v>
      </c>
      <c r="H787" s="11" t="s">
        <v>4014</v>
      </c>
      <c r="I787" s="8">
        <f>_xlfn.IFNA(_xlfn.IFNA(VLOOKUP(E787,'punti di fornitura'!E:P,12,0),VLOOKUP(E787,'punti di fornitura'!B:P,15,0)),"NON TROVATO")</f>
        <v>94111140367</v>
      </c>
      <c r="J787" s="9" t="str">
        <f>_xlfn.IFNA(_xlfn.IFNA(VLOOKUP(E787,'punti di fornitura'!E:K,4,0),VLOOKUP(E787,'punti di fornitura'!B:K,7,0)),"NON TROVATO")</f>
        <v>EE</v>
      </c>
      <c r="K787" s="9" t="str">
        <f>_xlfn.IFNA(_xlfn.IFNA(VLOOKUP(E787,'punti di fornitura'!E:K,1,0),VLOOKUP(E787,'punti di fornitura'!B:K,1,0)),"NON TROVATO")</f>
        <v>IT011E10215610</v>
      </c>
      <c r="L787" s="10" t="str">
        <f>_xlfn.IFNA(_xlfn.IFNA(VLOOKUP(E787,'punti di fornitura'!E:K,7,0),VLOOKUP(E787,'punti di fornitura'!B:K,10,0)),"NON TROVATO")</f>
        <v>CONDOMINIO ALBA</v>
      </c>
    </row>
    <row r="788" spans="1:12" x14ac:dyDescent="0.25">
      <c r="A788" s="8">
        <v>954</v>
      </c>
      <c r="B788" s="1">
        <v>3006239231</v>
      </c>
      <c r="C788" s="9" t="s">
        <v>7521</v>
      </c>
      <c r="D788" s="1">
        <v>94088280360</v>
      </c>
      <c r="E788" s="1">
        <v>3006239231</v>
      </c>
      <c r="F788" s="1" t="s">
        <v>7251</v>
      </c>
      <c r="G788" s="1" t="s">
        <v>7252</v>
      </c>
      <c r="H788" s="11" t="s">
        <v>1022</v>
      </c>
      <c r="I788" s="8">
        <f>_xlfn.IFNA(_xlfn.IFNA(VLOOKUP(E788,'punti di fornitura'!E:P,12,0),VLOOKUP(E788,'punti di fornitura'!B:P,15,0)),"NON TROVATO")</f>
        <v>94088280360</v>
      </c>
      <c r="J788" s="9" t="str">
        <f>_xlfn.IFNA(_xlfn.IFNA(VLOOKUP(E788,'punti di fornitura'!E:K,4,0),VLOOKUP(E788,'punti di fornitura'!B:K,7,0)),"NON TROVATO")</f>
        <v>ACQUA</v>
      </c>
      <c r="K788" s="9">
        <f>_xlfn.IFNA(_xlfn.IFNA(VLOOKUP(E788,'punti di fornitura'!E:K,1,0),VLOOKUP(E788,'punti di fornitura'!B:K,1,0)),"NON TROVATO")</f>
        <v>3006239231</v>
      </c>
      <c r="L788" s="10" t="str">
        <f>_xlfn.IFNA(_xlfn.IFNA(VLOOKUP(E788,'punti di fornitura'!E:K,7,0),VLOOKUP(E788,'punti di fornitura'!B:K,10,0)),"NON TROVATO")</f>
        <v>CONDOMINIO PAVIA 3 -KATIA-</v>
      </c>
    </row>
    <row r="789" spans="1:12" x14ac:dyDescent="0.25">
      <c r="A789" s="8">
        <v>956</v>
      </c>
      <c r="B789" s="1">
        <v>3007635665</v>
      </c>
      <c r="C789" s="9" t="s">
        <v>1800</v>
      </c>
      <c r="D789" s="1">
        <v>94155470365</v>
      </c>
      <c r="E789" s="1">
        <v>3007635665</v>
      </c>
      <c r="F789" s="1" t="s">
        <v>7251</v>
      </c>
      <c r="G789" s="1" t="s">
        <v>7252</v>
      </c>
      <c r="H789" s="11" t="s">
        <v>1022</v>
      </c>
      <c r="I789" s="8">
        <f>_xlfn.IFNA(_xlfn.IFNA(VLOOKUP(E789,'punti di fornitura'!E:P,12,0),VLOOKUP(E789,'punti di fornitura'!B:P,15,0)),"NON TROVATO")</f>
        <v>94155470365</v>
      </c>
      <c r="J789" s="9" t="str">
        <f>_xlfn.IFNA(_xlfn.IFNA(VLOOKUP(E789,'punti di fornitura'!E:K,4,0),VLOOKUP(E789,'punti di fornitura'!B:K,7,0)),"NON TROVATO")</f>
        <v>ACQUA</v>
      </c>
      <c r="K789" s="9">
        <f>_xlfn.IFNA(_xlfn.IFNA(VLOOKUP(E789,'punti di fornitura'!E:K,1,0),VLOOKUP(E789,'punti di fornitura'!B:K,1,0)),"NON TROVATO")</f>
        <v>3007635665</v>
      </c>
      <c r="L789" s="10" t="str">
        <f>_xlfn.IFNA(_xlfn.IFNA(VLOOKUP(E789,'punti di fornitura'!E:K,7,0),VLOOKUP(E789,'punti di fornitura'!B:K,10,0)),"NON TROVATO")</f>
        <v>DIREZIONALE ALDRO</v>
      </c>
    </row>
    <row r="790" spans="1:12" x14ac:dyDescent="0.25">
      <c r="A790" s="8">
        <v>964</v>
      </c>
      <c r="B790" s="1">
        <v>3004088297</v>
      </c>
      <c r="C790" s="9" t="s">
        <v>7519</v>
      </c>
      <c r="D790" s="1">
        <v>94008990361</v>
      </c>
      <c r="E790" s="1">
        <v>3004088297</v>
      </c>
      <c r="F790" s="1" t="s">
        <v>7251</v>
      </c>
      <c r="G790" s="1" t="s">
        <v>7252</v>
      </c>
      <c r="H790" s="11" t="s">
        <v>1022</v>
      </c>
      <c r="I790" s="8">
        <f>_xlfn.IFNA(_xlfn.IFNA(VLOOKUP(E790,'punti di fornitura'!E:P,12,0),VLOOKUP(E790,'punti di fornitura'!B:P,15,0)),"NON TROVATO")</f>
        <v>94008990361</v>
      </c>
      <c r="J790" s="9" t="str">
        <f>_xlfn.IFNA(_xlfn.IFNA(VLOOKUP(E790,'punti di fornitura'!E:K,4,0),VLOOKUP(E790,'punti di fornitura'!B:K,7,0)),"NON TROVATO")</f>
        <v>ACQUA</v>
      </c>
      <c r="K790" s="9">
        <f>_xlfn.IFNA(_xlfn.IFNA(VLOOKUP(E790,'punti di fornitura'!E:K,1,0),VLOOKUP(E790,'punti di fornitura'!B:K,1,0)),"NON TROVATO")</f>
        <v>3004088297</v>
      </c>
      <c r="L790" s="10" t="str">
        <f>_xlfn.IFNA(_xlfn.IFNA(VLOOKUP(E790,'punti di fornitura'!E:K,7,0),VLOOKUP(E790,'punti di fornitura'!B:K,10,0)),"NON TROVATO")</f>
        <v>CONDOMINIO SOLE UNO</v>
      </c>
    </row>
    <row r="791" spans="1:12" x14ac:dyDescent="0.25">
      <c r="A791" s="8">
        <v>964</v>
      </c>
      <c r="B791" s="1">
        <v>3013569899</v>
      </c>
      <c r="C791" s="9" t="s">
        <v>7519</v>
      </c>
      <c r="D791" s="1">
        <v>94008990361</v>
      </c>
      <c r="E791" s="1">
        <v>3013569899</v>
      </c>
      <c r="F791" s="1" t="s">
        <v>7255</v>
      </c>
      <c r="G791" s="1" t="s">
        <v>7252</v>
      </c>
      <c r="H791" s="11" t="s">
        <v>4014</v>
      </c>
      <c r="I791" s="8">
        <f>_xlfn.IFNA(_xlfn.IFNA(VLOOKUP(E791,'punti di fornitura'!E:P,12,0),VLOOKUP(E791,'punti di fornitura'!B:P,15,0)),"NON TROVATO")</f>
        <v>94008990361</v>
      </c>
      <c r="J791" s="9" t="str">
        <f>_xlfn.IFNA(_xlfn.IFNA(VLOOKUP(E791,'punti di fornitura'!E:K,4,0),VLOOKUP(E791,'punti di fornitura'!B:K,7,0)),"NON TROVATO")</f>
        <v>EE</v>
      </c>
      <c r="K791" s="9">
        <f>_xlfn.IFNA(_xlfn.IFNA(VLOOKUP(E791,'punti di fornitura'!E:K,1,0),VLOOKUP(E791,'punti di fornitura'!B:K,1,0)),"NON TROVATO")</f>
        <v>3013569899</v>
      </c>
      <c r="L791" s="10" t="str">
        <f>_xlfn.IFNA(_xlfn.IFNA(VLOOKUP(E791,'punti di fornitura'!E:K,7,0),VLOOKUP(E791,'punti di fornitura'!B:K,10,0)),"NON TROVATO")</f>
        <v>CONDOMINIO SOLE UNO</v>
      </c>
    </row>
    <row r="792" spans="1:12" x14ac:dyDescent="0.25">
      <c r="A792" s="8">
        <v>964</v>
      </c>
      <c r="B792" s="1">
        <v>3013569901</v>
      </c>
      <c r="C792" s="9" t="s">
        <v>7519</v>
      </c>
      <c r="D792" s="1">
        <v>94008990361</v>
      </c>
      <c r="E792" s="1">
        <v>3013569901</v>
      </c>
      <c r="F792" s="1" t="s">
        <v>7255</v>
      </c>
      <c r="G792" s="1" t="s">
        <v>7252</v>
      </c>
      <c r="H792" s="11" t="s">
        <v>4014</v>
      </c>
      <c r="I792" s="8">
        <f>_xlfn.IFNA(_xlfn.IFNA(VLOOKUP(E792,'punti di fornitura'!E:P,12,0),VLOOKUP(E792,'punti di fornitura'!B:P,15,0)),"NON TROVATO")</f>
        <v>94008990361</v>
      </c>
      <c r="J792" s="9" t="str">
        <f>_xlfn.IFNA(_xlfn.IFNA(VLOOKUP(E792,'punti di fornitura'!E:K,4,0),VLOOKUP(E792,'punti di fornitura'!B:K,7,0)),"NON TROVATO")</f>
        <v>EE</v>
      </c>
      <c r="K792" s="9">
        <f>_xlfn.IFNA(_xlfn.IFNA(VLOOKUP(E792,'punti di fornitura'!E:K,1,0),VLOOKUP(E792,'punti di fornitura'!B:K,1,0)),"NON TROVATO")</f>
        <v>3013569901</v>
      </c>
      <c r="L792" s="10" t="str">
        <f>_xlfn.IFNA(_xlfn.IFNA(VLOOKUP(E792,'punti di fornitura'!E:K,7,0),VLOOKUP(E792,'punti di fornitura'!B:K,10,0)),"NON TROVATO")</f>
        <v>COND SOLE</v>
      </c>
    </row>
    <row r="793" spans="1:12" x14ac:dyDescent="0.25">
      <c r="A793" s="8">
        <v>971</v>
      </c>
      <c r="B793" s="1">
        <v>3081000987611</v>
      </c>
      <c r="C793" s="9" t="s">
        <v>7518</v>
      </c>
      <c r="D793" s="1">
        <v>94070920361</v>
      </c>
      <c r="E793" s="1">
        <v>3081000987611</v>
      </c>
      <c r="F793" s="1" t="s">
        <v>7272</v>
      </c>
      <c r="G793" s="1" t="s">
        <v>7252</v>
      </c>
      <c r="H793" s="11" t="s">
        <v>18</v>
      </c>
      <c r="I793" s="8">
        <f>_xlfn.IFNA(_xlfn.IFNA(VLOOKUP(E793,'punti di fornitura'!E:P,12,0),VLOOKUP(E793,'punti di fornitura'!B:P,15,0)),"NON TROVATO")</f>
        <v>94070920361</v>
      </c>
      <c r="J793" s="9" t="str">
        <f>_xlfn.IFNA(_xlfn.IFNA(VLOOKUP(E793,'punti di fornitura'!E:K,4,0),VLOOKUP(E793,'punti di fornitura'!B:K,7,0)),"NON TROVATO")</f>
        <v>GAS</v>
      </c>
      <c r="K793" s="9">
        <f>_xlfn.IFNA(_xlfn.IFNA(VLOOKUP(E793,'punti di fornitura'!E:K,1,0),VLOOKUP(E793,'punti di fornitura'!B:K,1,0)),"NON TROVATO")</f>
        <v>3081000987611</v>
      </c>
      <c r="L793" s="10" t="str">
        <f>_xlfn.IFNA(_xlfn.IFNA(VLOOKUP(E793,'punti di fornitura'!E:K,7,0),VLOOKUP(E793,'punti di fornitura'!B:K,10,0)),"NON TROVATO")</f>
        <v>CONDOMINIO MEUCCI</v>
      </c>
    </row>
    <row r="794" spans="1:12" x14ac:dyDescent="0.25">
      <c r="A794" s="8">
        <v>971</v>
      </c>
      <c r="B794" s="1" t="s">
        <v>5787</v>
      </c>
      <c r="C794" s="9" t="s">
        <v>7518</v>
      </c>
      <c r="D794" s="1">
        <v>94070920361</v>
      </c>
      <c r="E794" s="1" t="s">
        <v>5787</v>
      </c>
      <c r="F794" s="1" t="s">
        <v>7255</v>
      </c>
      <c r="G794" s="1" t="s">
        <v>7252</v>
      </c>
      <c r="H794" s="11" t="s">
        <v>4014</v>
      </c>
      <c r="I794" s="8">
        <f>_xlfn.IFNA(_xlfn.IFNA(VLOOKUP(E794,'punti di fornitura'!E:P,12,0),VLOOKUP(E794,'punti di fornitura'!B:P,15,0)),"NON TROVATO")</f>
        <v>94070920361</v>
      </c>
      <c r="J794" s="9" t="str">
        <f>_xlfn.IFNA(_xlfn.IFNA(VLOOKUP(E794,'punti di fornitura'!E:K,4,0),VLOOKUP(E794,'punti di fornitura'!B:K,7,0)),"NON TROVATO")</f>
        <v>EE</v>
      </c>
      <c r="K794" s="9" t="str">
        <f>_xlfn.IFNA(_xlfn.IFNA(VLOOKUP(E794,'punti di fornitura'!E:K,1,0),VLOOKUP(E794,'punti di fornitura'!B:K,1,0)),"NON TROVATO")</f>
        <v>IT011E10062075</v>
      </c>
      <c r="L794" s="10" t="str">
        <f>_xlfn.IFNA(_xlfn.IFNA(VLOOKUP(E794,'punti di fornitura'!E:K,7,0),VLOOKUP(E794,'punti di fornitura'!B:K,10,0)),"NON TROVATO")</f>
        <v>CONDOMINIO MEUCCI</v>
      </c>
    </row>
    <row r="795" spans="1:12" x14ac:dyDescent="0.25">
      <c r="A795" s="8">
        <v>971</v>
      </c>
      <c r="B795" s="1">
        <v>3003932335</v>
      </c>
      <c r="C795" s="9" t="s">
        <v>7518</v>
      </c>
      <c r="D795" s="1">
        <v>94070920361</v>
      </c>
      <c r="E795" s="1">
        <v>3003932335</v>
      </c>
      <c r="F795" s="1" t="s">
        <v>7251</v>
      </c>
      <c r="G795" s="1" t="s">
        <v>7252</v>
      </c>
      <c r="H795" s="11" t="s">
        <v>1022</v>
      </c>
      <c r="I795" s="8">
        <f>_xlfn.IFNA(_xlfn.IFNA(VLOOKUP(E795,'punti di fornitura'!E:P,12,0),VLOOKUP(E795,'punti di fornitura'!B:P,15,0)),"NON TROVATO")</f>
        <v>94070920361</v>
      </c>
      <c r="J795" s="9" t="str">
        <f>_xlfn.IFNA(_xlfn.IFNA(VLOOKUP(E795,'punti di fornitura'!E:K,4,0),VLOOKUP(E795,'punti di fornitura'!B:K,7,0)),"NON TROVATO")</f>
        <v>ACQUA</v>
      </c>
      <c r="K795" s="9">
        <f>_xlfn.IFNA(_xlfn.IFNA(VLOOKUP(E795,'punti di fornitura'!E:K,1,0),VLOOKUP(E795,'punti di fornitura'!B:K,1,0)),"NON TROVATO")</f>
        <v>3003932335</v>
      </c>
      <c r="L795" s="10" t="str">
        <f>_xlfn.IFNA(_xlfn.IFNA(VLOOKUP(E795,'punti di fornitura'!E:K,7,0),VLOOKUP(E795,'punti di fornitura'!B:K,10,0)),"NON TROVATO")</f>
        <v>CONDOMINIO MEUCCI</v>
      </c>
    </row>
    <row r="796" spans="1:12" x14ac:dyDescent="0.25">
      <c r="A796" s="8">
        <v>972</v>
      </c>
      <c r="B796" s="1">
        <v>3081001556984</v>
      </c>
      <c r="C796" s="9" t="s">
        <v>7526</v>
      </c>
      <c r="D796" s="1">
        <v>94136370361</v>
      </c>
      <c r="E796" s="1">
        <v>3081001556984</v>
      </c>
      <c r="F796" s="1" t="s">
        <v>7272</v>
      </c>
      <c r="G796" s="1" t="s">
        <v>7252</v>
      </c>
      <c r="H796" s="11" t="s">
        <v>18</v>
      </c>
      <c r="I796" s="8">
        <f>_xlfn.IFNA(_xlfn.IFNA(VLOOKUP(E796,'punti di fornitura'!E:P,12,0),VLOOKUP(E796,'punti di fornitura'!B:P,15,0)),"NON TROVATO")</f>
        <v>94136370361</v>
      </c>
      <c r="J796" s="9" t="str">
        <f>_xlfn.IFNA(_xlfn.IFNA(VLOOKUP(E796,'punti di fornitura'!E:K,4,0),VLOOKUP(E796,'punti di fornitura'!B:K,7,0)),"NON TROVATO")</f>
        <v>GAS</v>
      </c>
      <c r="K796" s="9">
        <f>_xlfn.IFNA(_xlfn.IFNA(VLOOKUP(E796,'punti di fornitura'!E:K,1,0),VLOOKUP(E796,'punti di fornitura'!B:K,1,0)),"NON TROVATO")</f>
        <v>3081001556984</v>
      </c>
      <c r="L796" s="10" t="str">
        <f>_xlfn.IFNA(_xlfn.IFNA(VLOOKUP(E796,'punti di fornitura'!E:K,7,0),VLOOKUP(E796,'punti di fornitura'!B:K,10,0)),"NON TROVATO")</f>
        <v>CONDOMINIO DI TORTI 17</v>
      </c>
    </row>
    <row r="797" spans="1:12" x14ac:dyDescent="0.25">
      <c r="A797" s="8">
        <v>972</v>
      </c>
      <c r="B797" s="1" t="s">
        <v>5331</v>
      </c>
      <c r="C797" s="9" t="s">
        <v>7526</v>
      </c>
      <c r="D797" s="1">
        <v>94136370361</v>
      </c>
      <c r="E797" s="1" t="s">
        <v>5331</v>
      </c>
      <c r="F797" s="1" t="s">
        <v>7255</v>
      </c>
      <c r="G797" s="1" t="s">
        <v>7252</v>
      </c>
      <c r="H797" s="11" t="s">
        <v>4014</v>
      </c>
      <c r="I797" s="8">
        <f>_xlfn.IFNA(_xlfn.IFNA(VLOOKUP(E797,'punti di fornitura'!E:P,12,0),VLOOKUP(E797,'punti di fornitura'!B:P,15,0)),"NON TROVATO")</f>
        <v>94136370361</v>
      </c>
      <c r="J797" s="9" t="str">
        <f>_xlfn.IFNA(_xlfn.IFNA(VLOOKUP(E797,'punti di fornitura'!E:K,4,0),VLOOKUP(E797,'punti di fornitura'!B:K,7,0)),"NON TROVATO")</f>
        <v>EE</v>
      </c>
      <c r="K797" s="9" t="str">
        <f>_xlfn.IFNA(_xlfn.IFNA(VLOOKUP(E797,'punti di fornitura'!E:K,1,0),VLOOKUP(E797,'punti di fornitura'!B:K,1,0)),"NON TROVATO")</f>
        <v>IT011E10100535</v>
      </c>
      <c r="L797" s="10" t="str">
        <f>_xlfn.IFNA(_xlfn.IFNA(VLOOKUP(E797,'punti di fornitura'!E:K,7,0),VLOOKUP(E797,'punti di fornitura'!B:K,10,0)),"NON TROVATO")</f>
        <v>CONDOMINIO DI TORTI 17</v>
      </c>
    </row>
    <row r="798" spans="1:12" x14ac:dyDescent="0.25">
      <c r="A798" s="8">
        <v>972</v>
      </c>
      <c r="B798" s="1">
        <v>3004072815</v>
      </c>
      <c r="C798" s="9" t="s">
        <v>7526</v>
      </c>
      <c r="D798" s="1">
        <v>94136370361</v>
      </c>
      <c r="E798" s="1">
        <v>3004072815</v>
      </c>
      <c r="F798" s="1" t="s">
        <v>7251</v>
      </c>
      <c r="G798" s="1" t="s">
        <v>7252</v>
      </c>
      <c r="H798" s="11" t="s">
        <v>1022</v>
      </c>
      <c r="I798" s="8">
        <f>_xlfn.IFNA(_xlfn.IFNA(VLOOKUP(E798,'punti di fornitura'!E:P,12,0),VLOOKUP(E798,'punti di fornitura'!B:P,15,0)),"NON TROVATO")</f>
        <v>94136370361</v>
      </c>
      <c r="J798" s="9" t="str">
        <f>_xlfn.IFNA(_xlfn.IFNA(VLOOKUP(E798,'punti di fornitura'!E:K,4,0),VLOOKUP(E798,'punti di fornitura'!B:K,7,0)),"NON TROVATO")</f>
        <v>ACQUA</v>
      </c>
      <c r="K798" s="9">
        <f>_xlfn.IFNA(_xlfn.IFNA(VLOOKUP(E798,'punti di fornitura'!E:K,1,0),VLOOKUP(E798,'punti di fornitura'!B:K,1,0)),"NON TROVATO")</f>
        <v>3004072815</v>
      </c>
      <c r="L798" s="10" t="str">
        <f>_xlfn.IFNA(_xlfn.IFNA(VLOOKUP(E798,'punti di fornitura'!E:K,7,0),VLOOKUP(E798,'punti di fornitura'!B:K,10,0)),"NON TROVATO")</f>
        <v>CONDOMINIO DI TORTI 17</v>
      </c>
    </row>
    <row r="799" spans="1:12" x14ac:dyDescent="0.25">
      <c r="A799" s="8">
        <v>972</v>
      </c>
      <c r="B799" s="1" t="s">
        <v>6028</v>
      </c>
      <c r="C799" s="9" t="s">
        <v>7526</v>
      </c>
      <c r="D799" s="1">
        <v>94136370361</v>
      </c>
      <c r="E799" s="1" t="s">
        <v>6028</v>
      </c>
      <c r="F799" s="1" t="s">
        <v>7255</v>
      </c>
      <c r="G799" s="1" t="s">
        <v>7252</v>
      </c>
      <c r="H799" s="11" t="s">
        <v>4014</v>
      </c>
      <c r="I799" s="8">
        <f>_xlfn.IFNA(_xlfn.IFNA(VLOOKUP(E799,'punti di fornitura'!E:P,12,0),VLOOKUP(E799,'punti di fornitura'!B:P,15,0)),"NON TROVATO")</f>
        <v>94136370361</v>
      </c>
      <c r="J799" s="9" t="str">
        <f>_xlfn.IFNA(_xlfn.IFNA(VLOOKUP(E799,'punti di fornitura'!E:K,4,0),VLOOKUP(E799,'punti di fornitura'!B:K,7,0)),"NON TROVATO")</f>
        <v>EE</v>
      </c>
      <c r="K799" s="9" t="str">
        <f>_xlfn.IFNA(_xlfn.IFNA(VLOOKUP(E799,'punti di fornitura'!E:K,1,0),VLOOKUP(E799,'punti di fornitura'!B:K,1,0)),"NON TROVATO")</f>
        <v>IT011E10100534</v>
      </c>
      <c r="L799" s="10" t="str">
        <f>_xlfn.IFNA(_xlfn.IFNA(VLOOKUP(E799,'punti di fornitura'!E:K,7,0),VLOOKUP(E799,'punti di fornitura'!B:K,10,0)),"NON TROVATO")</f>
        <v>CONDOMINIO DI TORTI 17</v>
      </c>
    </row>
    <row r="800" spans="1:12" x14ac:dyDescent="0.25">
      <c r="A800" s="8">
        <v>976</v>
      </c>
      <c r="B800" s="14" t="s">
        <v>7528</v>
      </c>
      <c r="C800" s="9" t="s">
        <v>7527</v>
      </c>
      <c r="D800" s="1">
        <v>94050130361</v>
      </c>
      <c r="E800" s="14" t="s">
        <v>7528</v>
      </c>
      <c r="F800" s="1" t="s">
        <v>7255</v>
      </c>
      <c r="G800" s="1" t="s">
        <v>7252</v>
      </c>
      <c r="H800" s="11" t="s">
        <v>4014</v>
      </c>
      <c r="I800" s="8" t="str">
        <f>_xlfn.IFNA(_xlfn.IFNA(VLOOKUP(E800,'punti di fornitura'!E:P,12,0),VLOOKUP(E800,'punti di fornitura'!B:P,15,0)),"NON TROVATO")</f>
        <v>NON TROVATO</v>
      </c>
      <c r="J800" s="9" t="str">
        <f>_xlfn.IFNA(_xlfn.IFNA(VLOOKUP(E800,'punti di fornitura'!E:K,4,0),VLOOKUP(E800,'punti di fornitura'!B:K,7,0)),"NON TROVATO")</f>
        <v>NON TROVATO</v>
      </c>
      <c r="K800" s="9" t="str">
        <f>_xlfn.IFNA(_xlfn.IFNA(VLOOKUP(E800,'punti di fornitura'!E:K,1,0),VLOOKUP(E800,'punti di fornitura'!B:K,1,0)),"NON TROVATO")</f>
        <v>NON TROVATO</v>
      </c>
      <c r="L800" s="10" t="str">
        <f>_xlfn.IFNA(_xlfn.IFNA(VLOOKUP(E800,'punti di fornitura'!E:K,7,0),VLOOKUP(E800,'punti di fornitura'!B:K,10,0)),"NON TROVATO")</f>
        <v>NON TROVATO</v>
      </c>
    </row>
    <row r="801" spans="1:12" x14ac:dyDescent="0.25">
      <c r="A801" s="8">
        <v>976</v>
      </c>
      <c r="B801" s="14" t="s">
        <v>7529</v>
      </c>
      <c r="C801" s="9" t="s">
        <v>7527</v>
      </c>
      <c r="D801" s="1">
        <v>94050130361</v>
      </c>
      <c r="E801" s="14" t="s">
        <v>7529</v>
      </c>
      <c r="F801" s="1" t="s">
        <v>7255</v>
      </c>
      <c r="G801" s="1" t="s">
        <v>7252</v>
      </c>
      <c r="H801" s="11" t="s">
        <v>4014</v>
      </c>
      <c r="I801" s="8" t="str">
        <f>_xlfn.IFNA(_xlfn.IFNA(VLOOKUP(E801,'punti di fornitura'!E:P,12,0),VLOOKUP(E801,'punti di fornitura'!B:P,15,0)),"NON TROVATO")</f>
        <v>NON TROVATO</v>
      </c>
      <c r="J801" s="9" t="str">
        <f>_xlfn.IFNA(_xlfn.IFNA(VLOOKUP(E801,'punti di fornitura'!E:K,4,0),VLOOKUP(E801,'punti di fornitura'!B:K,7,0)),"NON TROVATO")</f>
        <v>NON TROVATO</v>
      </c>
      <c r="K801" s="9" t="str">
        <f>_xlfn.IFNA(_xlfn.IFNA(VLOOKUP(E801,'punti di fornitura'!E:K,1,0),VLOOKUP(E801,'punti di fornitura'!B:K,1,0)),"NON TROVATO")</f>
        <v>NON TROVATO</v>
      </c>
      <c r="L801" s="10" t="str">
        <f>_xlfn.IFNA(_xlfn.IFNA(VLOOKUP(E801,'punti di fornitura'!E:K,7,0),VLOOKUP(E801,'punti di fornitura'!B:K,10,0)),"NON TROVATO")</f>
        <v>NON TROVATO</v>
      </c>
    </row>
    <row r="802" spans="1:12" x14ac:dyDescent="0.25">
      <c r="A802" s="8">
        <v>976</v>
      </c>
      <c r="B802" s="1">
        <v>3004419437</v>
      </c>
      <c r="C802" s="9" t="s">
        <v>7527</v>
      </c>
      <c r="D802" s="1">
        <v>94050130361</v>
      </c>
      <c r="E802" s="1">
        <v>3004419437</v>
      </c>
      <c r="F802" s="1" t="s">
        <v>7251</v>
      </c>
      <c r="G802" s="1" t="s">
        <v>7252</v>
      </c>
      <c r="H802" s="11" t="s">
        <v>1022</v>
      </c>
      <c r="I802" s="8" t="str">
        <f>_xlfn.IFNA(_xlfn.IFNA(VLOOKUP(E802,'punti di fornitura'!E:P,12,0),VLOOKUP(E802,'punti di fornitura'!B:P,15,0)),"NON TROVATO")</f>
        <v>NON TROVATO</v>
      </c>
      <c r="J802" s="9" t="str">
        <f>_xlfn.IFNA(_xlfn.IFNA(VLOOKUP(E802,'punti di fornitura'!E:K,4,0),VLOOKUP(E802,'punti di fornitura'!B:K,7,0)),"NON TROVATO")</f>
        <v>NON TROVATO</v>
      </c>
      <c r="K802" s="9" t="str">
        <f>_xlfn.IFNA(_xlfn.IFNA(VLOOKUP(E802,'punti di fornitura'!E:K,1,0),VLOOKUP(E802,'punti di fornitura'!B:K,1,0)),"NON TROVATO")</f>
        <v>NON TROVATO</v>
      </c>
      <c r="L802" s="10" t="str">
        <f>_xlfn.IFNA(_xlfn.IFNA(VLOOKUP(E802,'punti di fornitura'!E:K,7,0),VLOOKUP(E802,'punti di fornitura'!B:K,10,0)),"NON TROVATO")</f>
        <v>NON TROVATO</v>
      </c>
    </row>
    <row r="803" spans="1:12" x14ac:dyDescent="0.25">
      <c r="A803" s="8">
        <v>987</v>
      </c>
      <c r="B803" s="1">
        <v>3006239230</v>
      </c>
      <c r="C803" s="9" t="s">
        <v>7542</v>
      </c>
      <c r="D803" s="1">
        <v>94039830362</v>
      </c>
      <c r="E803" s="1">
        <v>3006239230</v>
      </c>
      <c r="F803" s="1" t="s">
        <v>7251</v>
      </c>
      <c r="G803" s="1" t="s">
        <v>7252</v>
      </c>
      <c r="H803" s="11" t="s">
        <v>1022</v>
      </c>
      <c r="I803" s="8">
        <f>_xlfn.IFNA(_xlfn.IFNA(VLOOKUP(E803,'punti di fornitura'!E:P,12,0),VLOOKUP(E803,'punti di fornitura'!B:P,15,0)),"NON TROVATO")</f>
        <v>94039830362</v>
      </c>
      <c r="J803" s="9" t="str">
        <f>_xlfn.IFNA(_xlfn.IFNA(VLOOKUP(E803,'punti di fornitura'!E:K,4,0),VLOOKUP(E803,'punti di fornitura'!B:K,7,0)),"NON TROVATO")</f>
        <v>ACQUA</v>
      </c>
      <c r="K803" s="9">
        <f>_xlfn.IFNA(_xlfn.IFNA(VLOOKUP(E803,'punti di fornitura'!E:K,1,0),VLOOKUP(E803,'punti di fornitura'!B:K,1,0)),"NON TROVATO")</f>
        <v>3006239230</v>
      </c>
      <c r="L803" s="10" t="str">
        <f>_xlfn.IFNA(_xlfn.IFNA(VLOOKUP(E803,'punti di fornitura'!E:K,7,0),VLOOKUP(E803,'punti di fornitura'!B:K,10,0)),"NON TROVATO")</f>
        <v>CONDOMINIO FEDERICO</v>
      </c>
    </row>
    <row r="804" spans="1:12" x14ac:dyDescent="0.25">
      <c r="A804" s="8">
        <v>989</v>
      </c>
      <c r="B804" s="1">
        <v>3011984767</v>
      </c>
      <c r="C804" s="9" t="s">
        <v>7544</v>
      </c>
      <c r="D804" s="1">
        <v>94009010367</v>
      </c>
      <c r="E804" s="1">
        <v>3011984767</v>
      </c>
      <c r="F804" s="1" t="s">
        <v>7272</v>
      </c>
      <c r="G804" s="1" t="s">
        <v>7252</v>
      </c>
      <c r="H804" s="11" t="s">
        <v>18</v>
      </c>
      <c r="I804" s="8" t="str">
        <f>_xlfn.IFNA(_xlfn.IFNA(VLOOKUP(E804,'punti di fornitura'!E:P,12,0),VLOOKUP(E804,'punti di fornitura'!B:P,15,0)),"NON TROVATO")</f>
        <v>NON TROVATO</v>
      </c>
      <c r="J804" s="9" t="str">
        <f>_xlfn.IFNA(_xlfn.IFNA(VLOOKUP(E804,'punti di fornitura'!E:K,4,0),VLOOKUP(E804,'punti di fornitura'!B:K,7,0)),"NON TROVATO")</f>
        <v>NON TROVATO</v>
      </c>
      <c r="K804" s="9" t="str">
        <f>_xlfn.IFNA(_xlfn.IFNA(VLOOKUP(E804,'punti di fornitura'!E:K,1,0),VLOOKUP(E804,'punti di fornitura'!B:K,1,0)),"NON TROVATO")</f>
        <v>NON TROVATO</v>
      </c>
      <c r="L804" s="10" t="str">
        <f>_xlfn.IFNA(_xlfn.IFNA(VLOOKUP(E804,'punti di fornitura'!E:K,7,0),VLOOKUP(E804,'punti di fornitura'!B:K,10,0)),"NON TROVATO")</f>
        <v>NON TROVATO</v>
      </c>
    </row>
    <row r="805" spans="1:12" x14ac:dyDescent="0.25">
      <c r="A805" s="8">
        <v>989</v>
      </c>
      <c r="B805" s="1">
        <v>3013566409</v>
      </c>
      <c r="C805" s="9" t="s">
        <v>7544</v>
      </c>
      <c r="D805" s="1">
        <v>94009010367</v>
      </c>
      <c r="E805" s="1">
        <v>3013566409</v>
      </c>
      <c r="F805" s="1" t="s">
        <v>7255</v>
      </c>
      <c r="G805" s="1" t="s">
        <v>7252</v>
      </c>
      <c r="H805" s="11" t="s">
        <v>4014</v>
      </c>
      <c r="I805" s="8">
        <f>_xlfn.IFNA(_xlfn.IFNA(VLOOKUP(E805,'punti di fornitura'!E:P,12,0),VLOOKUP(E805,'punti di fornitura'!B:P,15,0)),"NON TROVATO")</f>
        <v>94009010367</v>
      </c>
      <c r="J805" s="9" t="str">
        <f>_xlfn.IFNA(_xlfn.IFNA(VLOOKUP(E805,'punti di fornitura'!E:K,4,0),VLOOKUP(E805,'punti di fornitura'!B:K,7,0)),"NON TROVATO")</f>
        <v>EE</v>
      </c>
      <c r="K805" s="9">
        <f>_xlfn.IFNA(_xlfn.IFNA(VLOOKUP(E805,'punti di fornitura'!E:K,1,0),VLOOKUP(E805,'punti di fornitura'!B:K,1,0)),"NON TROVATO")</f>
        <v>3013566409</v>
      </c>
      <c r="L805" s="10" t="str">
        <f>_xlfn.IFNA(_xlfn.IFNA(VLOOKUP(E805,'punti di fornitura'!E:K,7,0),VLOOKUP(E805,'punti di fornitura'!B:K,10,0)),"NON TROVATO")</f>
        <v>COND MURATORI-GOLGI</v>
      </c>
    </row>
    <row r="806" spans="1:12" x14ac:dyDescent="0.25">
      <c r="A806" s="8">
        <v>989</v>
      </c>
      <c r="B806" s="1">
        <v>3013570080</v>
      </c>
      <c r="C806" s="9" t="s">
        <v>7544</v>
      </c>
      <c r="D806" s="1">
        <v>94009010367</v>
      </c>
      <c r="E806" s="1">
        <v>3013570080</v>
      </c>
      <c r="F806" s="1" t="s">
        <v>7255</v>
      </c>
      <c r="G806" s="1" t="s">
        <v>7252</v>
      </c>
      <c r="H806" s="11" t="s">
        <v>4014</v>
      </c>
      <c r="I806" s="8">
        <f>_xlfn.IFNA(_xlfn.IFNA(VLOOKUP(E806,'punti di fornitura'!E:P,12,0),VLOOKUP(E806,'punti di fornitura'!B:P,15,0)),"NON TROVATO")</f>
        <v>94009010367</v>
      </c>
      <c r="J806" s="9" t="str">
        <f>_xlfn.IFNA(_xlfn.IFNA(VLOOKUP(E806,'punti di fornitura'!E:K,4,0),VLOOKUP(E806,'punti di fornitura'!B:K,7,0)),"NON TROVATO")</f>
        <v>EE</v>
      </c>
      <c r="K806" s="9">
        <f>_xlfn.IFNA(_xlfn.IFNA(VLOOKUP(E806,'punti di fornitura'!E:K,1,0),VLOOKUP(E806,'punti di fornitura'!B:K,1,0)),"NON TROVATO")</f>
        <v>3013570080</v>
      </c>
      <c r="L806" s="10" t="str">
        <f>_xlfn.IFNA(_xlfn.IFNA(VLOOKUP(E806,'punti di fornitura'!E:K,7,0),VLOOKUP(E806,'punti di fornitura'!B:K,10,0)),"NON TROVATO")</f>
        <v>COND MURATORI-GOLGI</v>
      </c>
    </row>
    <row r="807" spans="1:12" x14ac:dyDescent="0.25">
      <c r="A807" s="8">
        <v>989</v>
      </c>
      <c r="B807" s="1">
        <v>3013566417</v>
      </c>
      <c r="C807" s="9" t="s">
        <v>7544</v>
      </c>
      <c r="D807" s="1">
        <v>94009010367</v>
      </c>
      <c r="E807" s="1">
        <v>3013566417</v>
      </c>
      <c r="F807" s="1" t="s">
        <v>7255</v>
      </c>
      <c r="G807" s="1" t="s">
        <v>7252</v>
      </c>
      <c r="H807" s="11" t="s">
        <v>4014</v>
      </c>
      <c r="I807" s="8">
        <f>_xlfn.IFNA(_xlfn.IFNA(VLOOKUP(E807,'punti di fornitura'!E:P,12,0),VLOOKUP(E807,'punti di fornitura'!B:P,15,0)),"NON TROVATO")</f>
        <v>94009010367</v>
      </c>
      <c r="J807" s="9" t="str">
        <f>_xlfn.IFNA(_xlfn.IFNA(VLOOKUP(E807,'punti di fornitura'!E:K,4,0),VLOOKUP(E807,'punti di fornitura'!B:K,7,0)),"NON TROVATO")</f>
        <v>EE</v>
      </c>
      <c r="K807" s="9">
        <f>_xlfn.IFNA(_xlfn.IFNA(VLOOKUP(E807,'punti di fornitura'!E:K,1,0),VLOOKUP(E807,'punti di fornitura'!B:K,1,0)),"NON TROVATO")</f>
        <v>3013566417</v>
      </c>
      <c r="L807" s="10" t="str">
        <f>_xlfn.IFNA(_xlfn.IFNA(VLOOKUP(E807,'punti di fornitura'!E:K,7,0),VLOOKUP(E807,'punti di fornitura'!B:K,10,0)),"NON TROVATO")</f>
        <v>COND MURATORI-GOLGI</v>
      </c>
    </row>
    <row r="808" spans="1:12" x14ac:dyDescent="0.25">
      <c r="A808" s="8">
        <v>989</v>
      </c>
      <c r="B808" s="1">
        <v>3007936916</v>
      </c>
      <c r="C808" s="9" t="s">
        <v>7544</v>
      </c>
      <c r="D808" s="1">
        <v>94009010367</v>
      </c>
      <c r="E808" s="1">
        <v>3007936916</v>
      </c>
      <c r="F808" s="1" t="s">
        <v>7251</v>
      </c>
      <c r="G808" s="1" t="s">
        <v>7252</v>
      </c>
      <c r="H808" s="11" t="s">
        <v>1022</v>
      </c>
      <c r="I808" s="8">
        <f>_xlfn.IFNA(_xlfn.IFNA(VLOOKUP(E808,'punti di fornitura'!E:P,12,0),VLOOKUP(E808,'punti di fornitura'!B:P,15,0)),"NON TROVATO")</f>
        <v>94009010367</v>
      </c>
      <c r="J808" s="9" t="str">
        <f>_xlfn.IFNA(_xlfn.IFNA(VLOOKUP(E808,'punti di fornitura'!E:K,4,0),VLOOKUP(E808,'punti di fornitura'!B:K,7,0)),"NON TROVATO")</f>
        <v>ACQUA</v>
      </c>
      <c r="K808" s="9">
        <f>_xlfn.IFNA(_xlfn.IFNA(VLOOKUP(E808,'punti di fornitura'!E:K,1,0),VLOOKUP(E808,'punti di fornitura'!B:K,1,0)),"NON TROVATO")</f>
        <v>3007936916</v>
      </c>
      <c r="L808" s="10" t="str">
        <f>_xlfn.IFNA(_xlfn.IFNA(VLOOKUP(E808,'punti di fornitura'!E:K,7,0),VLOOKUP(E808,'punti di fornitura'!B:K,10,0)),"NON TROVATO")</f>
        <v>COND MURATORI-GOLGI</v>
      </c>
    </row>
    <row r="809" spans="1:12" x14ac:dyDescent="0.25">
      <c r="A809" s="8">
        <v>998</v>
      </c>
      <c r="B809" s="1">
        <v>3004034723</v>
      </c>
      <c r="C809" s="9" t="s">
        <v>7535</v>
      </c>
      <c r="D809" s="1">
        <v>94092700361</v>
      </c>
      <c r="E809" s="1">
        <v>3004034723</v>
      </c>
      <c r="F809" s="1" t="s">
        <v>7251</v>
      </c>
      <c r="G809" s="1" t="s">
        <v>7252</v>
      </c>
      <c r="H809" s="11" t="s">
        <v>1022</v>
      </c>
      <c r="I809" s="8">
        <f>_xlfn.IFNA(_xlfn.IFNA(VLOOKUP(E809,'punti di fornitura'!E:P,12,0),VLOOKUP(E809,'punti di fornitura'!B:P,15,0)),"NON TROVATO")</f>
        <v>94092700361</v>
      </c>
      <c r="J809" s="9" t="str">
        <f>_xlfn.IFNA(_xlfn.IFNA(VLOOKUP(E809,'punti di fornitura'!E:K,4,0),VLOOKUP(E809,'punti di fornitura'!B:K,7,0)),"NON TROVATO")</f>
        <v>ACQUA</v>
      </c>
      <c r="K809" s="9">
        <f>_xlfn.IFNA(_xlfn.IFNA(VLOOKUP(E809,'punti di fornitura'!E:K,1,0),VLOOKUP(E809,'punti di fornitura'!B:K,1,0)),"NON TROVATO")</f>
        <v>3004034723</v>
      </c>
      <c r="L809" s="10" t="str">
        <f>_xlfn.IFNA(_xlfn.IFNA(VLOOKUP(E809,'punti di fornitura'!E:K,7,0),VLOOKUP(E809,'punti di fornitura'!B:K,10,0)),"NON TROVATO")</f>
        <v>CONDOMINIO MAGENTA</v>
      </c>
    </row>
    <row r="810" spans="1:12" x14ac:dyDescent="0.25">
      <c r="A810" s="8">
        <v>998</v>
      </c>
      <c r="B810" s="1" t="s">
        <v>6565</v>
      </c>
      <c r="C810" s="9" t="s">
        <v>7535</v>
      </c>
      <c r="D810" s="1">
        <v>94092700361</v>
      </c>
      <c r="E810" s="1" t="s">
        <v>6565</v>
      </c>
      <c r="F810" s="1" t="s">
        <v>7255</v>
      </c>
      <c r="G810" s="1" t="s">
        <v>7252</v>
      </c>
      <c r="H810" s="11" t="s">
        <v>4014</v>
      </c>
      <c r="I810" s="8">
        <f>_xlfn.IFNA(_xlfn.IFNA(VLOOKUP(E810,'punti di fornitura'!E:P,12,0),VLOOKUP(E810,'punti di fornitura'!B:P,15,0)),"NON TROVATO")</f>
        <v>94092700361</v>
      </c>
      <c r="J810" s="9" t="str">
        <f>_xlfn.IFNA(_xlfn.IFNA(VLOOKUP(E810,'punti di fornitura'!E:K,4,0),VLOOKUP(E810,'punti di fornitura'!B:K,7,0)),"NON TROVATO")</f>
        <v>EE</v>
      </c>
      <c r="K810" s="9" t="str">
        <f>_xlfn.IFNA(_xlfn.IFNA(VLOOKUP(E810,'punti di fornitura'!E:K,1,0),VLOOKUP(E810,'punti di fornitura'!B:K,1,0)),"NON TROVATO")</f>
        <v>IT011E10166407</v>
      </c>
      <c r="L810" s="10" t="str">
        <f>_xlfn.IFNA(_xlfn.IFNA(VLOOKUP(E810,'punti di fornitura'!E:K,7,0),VLOOKUP(E810,'punti di fornitura'!B:K,10,0)),"NON TROVATO")</f>
        <v>CONDOMINIO MAGENTA</v>
      </c>
    </row>
    <row r="811" spans="1:12" x14ac:dyDescent="0.25">
      <c r="A811" s="8">
        <v>1010</v>
      </c>
      <c r="B811" s="1" t="s">
        <v>6539</v>
      </c>
      <c r="C811" s="9" t="s">
        <v>7543</v>
      </c>
      <c r="D811" s="1">
        <v>94116850366</v>
      </c>
      <c r="E811" s="1" t="s">
        <v>6539</v>
      </c>
      <c r="F811" s="1" t="s">
        <v>7255</v>
      </c>
      <c r="G811" s="1" t="s">
        <v>7252</v>
      </c>
      <c r="H811" s="11" t="s">
        <v>4014</v>
      </c>
      <c r="I811" s="8">
        <f>_xlfn.IFNA(_xlfn.IFNA(VLOOKUP(E811,'punti di fornitura'!E:P,12,0),VLOOKUP(E811,'punti di fornitura'!B:P,15,0)),"NON TROVATO")</f>
        <v>94116850366</v>
      </c>
      <c r="J811" s="9" t="str">
        <f>_xlfn.IFNA(_xlfn.IFNA(VLOOKUP(E811,'punti di fornitura'!E:K,4,0),VLOOKUP(E811,'punti di fornitura'!B:K,7,0)),"NON TROVATO")</f>
        <v>EE</v>
      </c>
      <c r="K811" s="9" t="str">
        <f>_xlfn.IFNA(_xlfn.IFNA(VLOOKUP(E811,'punti di fornitura'!E:K,1,0),VLOOKUP(E811,'punti di fornitura'!B:K,1,0)),"NON TROVATO")</f>
        <v>IT011E10071294</v>
      </c>
      <c r="L811" s="10" t="str">
        <f>_xlfn.IFNA(_xlfn.IFNA(VLOOKUP(E811,'punti di fornitura'!E:K,7,0),VLOOKUP(E811,'punti di fornitura'!B:K,10,0)),"NON TROVATO")</f>
        <v>CONDOMINIO FILIPPO</v>
      </c>
    </row>
    <row r="812" spans="1:12" x14ac:dyDescent="0.25">
      <c r="A812" s="8">
        <v>1010</v>
      </c>
      <c r="B812" s="1">
        <v>3004120838</v>
      </c>
      <c r="C812" s="9" t="s">
        <v>7543</v>
      </c>
      <c r="D812" s="1">
        <v>94116850366</v>
      </c>
      <c r="E812" s="1">
        <v>3004120838</v>
      </c>
      <c r="F812" s="1" t="s">
        <v>7251</v>
      </c>
      <c r="G812" s="1" t="s">
        <v>7252</v>
      </c>
      <c r="H812" s="11" t="s">
        <v>1022</v>
      </c>
      <c r="I812" s="8">
        <f>_xlfn.IFNA(_xlfn.IFNA(VLOOKUP(E812,'punti di fornitura'!E:P,12,0),VLOOKUP(E812,'punti di fornitura'!B:P,15,0)),"NON TROVATO")</f>
        <v>94116850366</v>
      </c>
      <c r="J812" s="9" t="str">
        <f>_xlfn.IFNA(_xlfn.IFNA(VLOOKUP(E812,'punti di fornitura'!E:K,4,0),VLOOKUP(E812,'punti di fornitura'!B:K,7,0)),"NON TROVATO")</f>
        <v>ACQUA</v>
      </c>
      <c r="K812" s="9">
        <f>_xlfn.IFNA(_xlfn.IFNA(VLOOKUP(E812,'punti di fornitura'!E:K,1,0),VLOOKUP(E812,'punti di fornitura'!B:K,1,0)),"NON TROVATO")</f>
        <v>3004120838</v>
      </c>
      <c r="L812" s="10" t="str">
        <f>_xlfn.IFNA(_xlfn.IFNA(VLOOKUP(E812,'punti di fornitura'!E:K,7,0),VLOOKUP(E812,'punti di fornitura'!B:K,10,0)),"NON TROVATO")</f>
        <v>CONDOMINIO FILIPPO</v>
      </c>
    </row>
    <row r="813" spans="1:12" x14ac:dyDescent="0.25">
      <c r="A813" s="8">
        <v>1021</v>
      </c>
      <c r="B813" s="1" t="s">
        <v>6575</v>
      </c>
      <c r="C813" s="9" t="s">
        <v>7536</v>
      </c>
      <c r="D813" s="1">
        <v>94160380369</v>
      </c>
      <c r="E813" s="1" t="s">
        <v>6575</v>
      </c>
      <c r="F813" s="1" t="s">
        <v>7255</v>
      </c>
      <c r="G813" s="1" t="s">
        <v>7252</v>
      </c>
      <c r="H813" s="11" t="s">
        <v>4014</v>
      </c>
      <c r="I813" s="8">
        <f>_xlfn.IFNA(_xlfn.IFNA(VLOOKUP(E813,'punti di fornitura'!E:P,12,0),VLOOKUP(E813,'punti di fornitura'!B:P,15,0)),"NON TROVATO")</f>
        <v>94160380369</v>
      </c>
      <c r="J813" s="9" t="str">
        <f>_xlfn.IFNA(_xlfn.IFNA(VLOOKUP(E813,'punti di fornitura'!E:K,4,0),VLOOKUP(E813,'punti di fornitura'!B:K,7,0)),"NON TROVATO")</f>
        <v>EE</v>
      </c>
      <c r="K813" s="9" t="str">
        <f>_xlfn.IFNA(_xlfn.IFNA(VLOOKUP(E813,'punti di fornitura'!E:K,1,0),VLOOKUP(E813,'punti di fornitura'!B:K,1,0)),"NON TROVATO")</f>
        <v>IT011E10010501</v>
      </c>
      <c r="L813" s="10" t="str">
        <f>_xlfn.IFNA(_xlfn.IFNA(VLOOKUP(E813,'punti di fornitura'!E:K,7,0),VLOOKUP(E813,'punti di fornitura'!B:K,10,0)),"NON TROVATO")</f>
        <v>CONDOMINIO BAROZZI 40-9</v>
      </c>
    </row>
    <row r="814" spans="1:12" x14ac:dyDescent="0.25">
      <c r="A814" s="8">
        <v>1021</v>
      </c>
      <c r="B814" s="1">
        <v>3003918681</v>
      </c>
      <c r="C814" s="9" t="s">
        <v>7536</v>
      </c>
      <c r="D814" s="1">
        <v>94160380369</v>
      </c>
      <c r="E814" s="1">
        <v>3003918681</v>
      </c>
      <c r="F814" s="1" t="s">
        <v>7251</v>
      </c>
      <c r="G814" s="1" t="s">
        <v>7252</v>
      </c>
      <c r="H814" s="11" t="s">
        <v>1022</v>
      </c>
      <c r="I814" s="8">
        <f>_xlfn.IFNA(_xlfn.IFNA(VLOOKUP(E814,'punti di fornitura'!E:P,12,0),VLOOKUP(E814,'punti di fornitura'!B:P,15,0)),"NON TROVATO")</f>
        <v>94160380369</v>
      </c>
      <c r="J814" s="9" t="str">
        <f>_xlfn.IFNA(_xlfn.IFNA(VLOOKUP(E814,'punti di fornitura'!E:K,4,0),VLOOKUP(E814,'punti di fornitura'!B:K,7,0)),"NON TROVATO")</f>
        <v>ACQUA</v>
      </c>
      <c r="K814" s="9">
        <f>_xlfn.IFNA(_xlfn.IFNA(VLOOKUP(E814,'punti di fornitura'!E:K,1,0),VLOOKUP(E814,'punti di fornitura'!B:K,1,0)),"NON TROVATO")</f>
        <v>3003918681</v>
      </c>
      <c r="L814" s="10" t="str">
        <f>_xlfn.IFNA(_xlfn.IFNA(VLOOKUP(E814,'punti di fornitura'!E:K,7,0),VLOOKUP(E814,'punti di fornitura'!B:K,10,0)),"NON TROVATO")</f>
        <v>CONDOMINIO BAROZZI 40-9</v>
      </c>
    </row>
    <row r="815" spans="1:12" x14ac:dyDescent="0.25">
      <c r="A815" s="8">
        <v>1021</v>
      </c>
      <c r="B815" s="1">
        <v>381000943332</v>
      </c>
      <c r="C815" s="9" t="s">
        <v>7536</v>
      </c>
      <c r="D815" s="1">
        <v>94160380369</v>
      </c>
      <c r="E815" s="1">
        <v>381000943332</v>
      </c>
      <c r="F815" s="1" t="s">
        <v>7272</v>
      </c>
      <c r="G815" s="1" t="s">
        <v>7252</v>
      </c>
      <c r="H815" s="11" t="s">
        <v>18</v>
      </c>
      <c r="I815" s="8" t="str">
        <f>_xlfn.IFNA(_xlfn.IFNA(VLOOKUP(E815,'punti di fornitura'!E:P,12,0),VLOOKUP(E815,'punti di fornitura'!B:P,15,0)),"NON TROVATO")</f>
        <v>NON TROVATO</v>
      </c>
      <c r="J815" s="9" t="str">
        <f>_xlfn.IFNA(_xlfn.IFNA(VLOOKUP(E815,'punti di fornitura'!E:K,4,0),VLOOKUP(E815,'punti di fornitura'!B:K,7,0)),"NON TROVATO")</f>
        <v>NON TROVATO</v>
      </c>
      <c r="K815" s="9" t="str">
        <f>_xlfn.IFNA(_xlfn.IFNA(VLOOKUP(E815,'punti di fornitura'!E:K,1,0),VLOOKUP(E815,'punti di fornitura'!B:K,1,0)),"NON TROVATO")</f>
        <v>NON TROVATO</v>
      </c>
      <c r="L815" s="10" t="str">
        <f>_xlfn.IFNA(_xlfn.IFNA(VLOOKUP(E815,'punti di fornitura'!E:K,7,0),VLOOKUP(E815,'punti di fornitura'!B:K,10,0)),"NON TROVATO")</f>
        <v>NON TROVATO</v>
      </c>
    </row>
    <row r="816" spans="1:12" x14ac:dyDescent="0.25">
      <c r="A816" s="8">
        <v>1021</v>
      </c>
      <c r="B816" s="1" t="s">
        <v>6134</v>
      </c>
      <c r="C816" s="9" t="s">
        <v>7536</v>
      </c>
      <c r="D816" s="1">
        <v>94160380369</v>
      </c>
      <c r="E816" s="1" t="s">
        <v>6134</v>
      </c>
      <c r="F816" s="1" t="s">
        <v>7255</v>
      </c>
      <c r="G816" s="1" t="s">
        <v>7252</v>
      </c>
      <c r="H816" s="11" t="s">
        <v>4014</v>
      </c>
      <c r="I816" s="8">
        <f>_xlfn.IFNA(_xlfn.IFNA(VLOOKUP(E816,'punti di fornitura'!E:P,12,0),VLOOKUP(E816,'punti di fornitura'!B:P,15,0)),"NON TROVATO")</f>
        <v>94160380369</v>
      </c>
      <c r="J816" s="9" t="str">
        <f>_xlfn.IFNA(_xlfn.IFNA(VLOOKUP(E816,'punti di fornitura'!E:K,4,0),VLOOKUP(E816,'punti di fornitura'!B:K,7,0)),"NON TROVATO")</f>
        <v>EE</v>
      </c>
      <c r="K816" s="9" t="str">
        <f>_xlfn.IFNA(_xlfn.IFNA(VLOOKUP(E816,'punti di fornitura'!E:K,1,0),VLOOKUP(E816,'punti di fornitura'!B:K,1,0)),"NON TROVATO")</f>
        <v>IT011E10010503</v>
      </c>
      <c r="L816" s="10" t="str">
        <f>_xlfn.IFNA(_xlfn.IFNA(VLOOKUP(E816,'punti di fornitura'!E:K,7,0),VLOOKUP(E816,'punti di fornitura'!B:K,10,0)),"NON TROVATO")</f>
        <v>CONDOMINIO BAROZZI 40-9</v>
      </c>
    </row>
    <row r="817" spans="1:12" x14ac:dyDescent="0.25">
      <c r="A817" s="8">
        <v>1033</v>
      </c>
      <c r="B817" s="1" t="s">
        <v>4933</v>
      </c>
      <c r="C817" s="9" t="s">
        <v>7531</v>
      </c>
      <c r="D817" s="1">
        <v>94094940361</v>
      </c>
      <c r="E817" s="1" t="s">
        <v>4933</v>
      </c>
      <c r="F817" s="1" t="s">
        <v>7255</v>
      </c>
      <c r="G817" s="1" t="s">
        <v>7252</v>
      </c>
      <c r="H817" s="11" t="s">
        <v>4014</v>
      </c>
      <c r="I817" s="8">
        <f>_xlfn.IFNA(_xlfn.IFNA(VLOOKUP(E817,'punti di fornitura'!E:P,12,0),VLOOKUP(E817,'punti di fornitura'!B:P,15,0)),"NON TROVATO")</f>
        <v>94094940361</v>
      </c>
      <c r="J817" s="9" t="str">
        <f>_xlfn.IFNA(_xlfn.IFNA(VLOOKUP(E817,'punti di fornitura'!E:K,4,0),VLOOKUP(E817,'punti di fornitura'!B:K,7,0)),"NON TROVATO")</f>
        <v>EE</v>
      </c>
      <c r="K817" s="9" t="str">
        <f>_xlfn.IFNA(_xlfn.IFNA(VLOOKUP(E817,'punti di fornitura'!E:K,1,0),VLOOKUP(E817,'punti di fornitura'!B:K,1,0)),"NON TROVATO")</f>
        <v>IT011E10072744</v>
      </c>
      <c r="L817" s="10" t="str">
        <f>_xlfn.IFNA(_xlfn.IFNA(VLOOKUP(E817,'punti di fornitura'!E:K,7,0),VLOOKUP(E817,'punti di fornitura'!B:K,10,0)),"NON TROVATO")</f>
        <v>CONDOMINIO VIA PALESTRO 8</v>
      </c>
    </row>
    <row r="818" spans="1:12" x14ac:dyDescent="0.25">
      <c r="A818" s="8">
        <v>1033</v>
      </c>
      <c r="B818" s="1">
        <v>3006680830</v>
      </c>
      <c r="C818" s="9" t="s">
        <v>7531</v>
      </c>
      <c r="D818" s="1">
        <v>94094940361</v>
      </c>
      <c r="E818" s="1">
        <v>3006680830</v>
      </c>
      <c r="F818" s="1" t="s">
        <v>7251</v>
      </c>
      <c r="G818" s="1" t="s">
        <v>7252</v>
      </c>
      <c r="H818" s="11" t="s">
        <v>1022</v>
      </c>
      <c r="I818" s="8">
        <f>_xlfn.IFNA(_xlfn.IFNA(VLOOKUP(E818,'punti di fornitura'!E:P,12,0),VLOOKUP(E818,'punti di fornitura'!B:P,15,0)),"NON TROVATO")</f>
        <v>94094940361</v>
      </c>
      <c r="J818" s="9" t="str">
        <f>_xlfn.IFNA(_xlfn.IFNA(VLOOKUP(E818,'punti di fornitura'!E:K,4,0),VLOOKUP(E818,'punti di fornitura'!B:K,7,0)),"NON TROVATO")</f>
        <v>ACQUA</v>
      </c>
      <c r="K818" s="9">
        <f>_xlfn.IFNA(_xlfn.IFNA(VLOOKUP(E818,'punti di fornitura'!E:K,1,0),VLOOKUP(E818,'punti di fornitura'!B:K,1,0)),"NON TROVATO")</f>
        <v>3006680830</v>
      </c>
      <c r="L818" s="10" t="str">
        <f>_xlfn.IFNA(_xlfn.IFNA(VLOOKUP(E818,'punti di fornitura'!E:K,7,0),VLOOKUP(E818,'punti di fornitura'!B:K,10,0)),"NON TROVATO")</f>
        <v>CONDOMINIO VIA PALESTRO 8</v>
      </c>
    </row>
    <row r="819" spans="1:12" x14ac:dyDescent="0.25">
      <c r="A819" s="8">
        <v>1038</v>
      </c>
      <c r="B819" s="1">
        <v>3013569882</v>
      </c>
      <c r="C819" s="9" t="s">
        <v>7524</v>
      </c>
      <c r="D819" s="1">
        <v>94046510361</v>
      </c>
      <c r="E819" s="1">
        <v>3013569882</v>
      </c>
      <c r="F819" s="1" t="s">
        <v>7255</v>
      </c>
      <c r="G819" s="1" t="s">
        <v>7252</v>
      </c>
      <c r="H819" s="11" t="s">
        <v>4014</v>
      </c>
      <c r="I819" s="8" t="str">
        <f>_xlfn.IFNA(_xlfn.IFNA(VLOOKUP(E819,'punti di fornitura'!E:P,12,0),VLOOKUP(E819,'punti di fornitura'!B:P,15,0)),"NON TROVATO")</f>
        <v>NON TROVATO</v>
      </c>
      <c r="J819" s="9" t="str">
        <f>_xlfn.IFNA(_xlfn.IFNA(VLOOKUP(E819,'punti di fornitura'!E:K,4,0),VLOOKUP(E819,'punti di fornitura'!B:K,7,0)),"NON TROVATO")</f>
        <v>NON TROVATO</v>
      </c>
      <c r="K819" s="9" t="str">
        <f>_xlfn.IFNA(_xlfn.IFNA(VLOOKUP(E819,'punti di fornitura'!E:K,1,0),VLOOKUP(E819,'punti di fornitura'!B:K,1,0)),"NON TROVATO")</f>
        <v>NON TROVATO</v>
      </c>
      <c r="L819" s="10" t="str">
        <f>_xlfn.IFNA(_xlfn.IFNA(VLOOKUP(E819,'punti di fornitura'!E:K,7,0),VLOOKUP(E819,'punti di fornitura'!B:K,10,0)),"NON TROVATO")</f>
        <v>NON TROVATO</v>
      </c>
    </row>
    <row r="820" spans="1:12" x14ac:dyDescent="0.25">
      <c r="A820" s="8">
        <v>1038</v>
      </c>
      <c r="B820" s="1">
        <v>3011984050</v>
      </c>
      <c r="C820" s="9" t="s">
        <v>7524</v>
      </c>
      <c r="D820" s="1">
        <v>94046510361</v>
      </c>
      <c r="E820" s="1">
        <v>3011984050</v>
      </c>
      <c r="F820" s="1" t="s">
        <v>7272</v>
      </c>
      <c r="G820" s="1" t="s">
        <v>7252</v>
      </c>
      <c r="H820" s="11" t="s">
        <v>18</v>
      </c>
      <c r="I820" s="8" t="str">
        <f>_xlfn.IFNA(_xlfn.IFNA(VLOOKUP(E820,'punti di fornitura'!E:P,12,0),VLOOKUP(E820,'punti di fornitura'!B:P,15,0)),"NON TROVATO")</f>
        <v>NON TROVATO</v>
      </c>
      <c r="J820" s="9" t="str">
        <f>_xlfn.IFNA(_xlfn.IFNA(VLOOKUP(E820,'punti di fornitura'!E:K,4,0),VLOOKUP(E820,'punti di fornitura'!B:K,7,0)),"NON TROVATO")</f>
        <v>NON TROVATO</v>
      </c>
      <c r="K820" s="9" t="str">
        <f>_xlfn.IFNA(_xlfn.IFNA(VLOOKUP(E820,'punti di fornitura'!E:K,1,0),VLOOKUP(E820,'punti di fornitura'!B:K,1,0)),"NON TROVATO")</f>
        <v>NON TROVATO</v>
      </c>
      <c r="L820" s="10" t="str">
        <f>_xlfn.IFNA(_xlfn.IFNA(VLOOKUP(E820,'punti di fornitura'!E:K,7,0),VLOOKUP(E820,'punti di fornitura'!B:K,10,0)),"NON TROVATO")</f>
        <v>NON TROVATO</v>
      </c>
    </row>
    <row r="821" spans="1:12" x14ac:dyDescent="0.25">
      <c r="A821" s="8">
        <v>1038</v>
      </c>
      <c r="B821" s="1">
        <v>3003938516</v>
      </c>
      <c r="C821" s="9" t="s">
        <v>7524</v>
      </c>
      <c r="D821" s="1">
        <v>94046510361</v>
      </c>
      <c r="E821" s="1">
        <v>3003938516</v>
      </c>
      <c r="F821" s="1" t="s">
        <v>7251</v>
      </c>
      <c r="G821" s="1" t="s">
        <v>7252</v>
      </c>
      <c r="H821" s="11" t="s">
        <v>1022</v>
      </c>
      <c r="I821" s="8" t="str">
        <f>_xlfn.IFNA(_xlfn.IFNA(VLOOKUP(E821,'punti di fornitura'!E:P,12,0),VLOOKUP(E821,'punti di fornitura'!B:P,15,0)),"NON TROVATO")</f>
        <v>NON TROVATO</v>
      </c>
      <c r="J821" s="9" t="str">
        <f>_xlfn.IFNA(_xlfn.IFNA(VLOOKUP(E821,'punti di fornitura'!E:K,4,0),VLOOKUP(E821,'punti di fornitura'!B:K,7,0)),"NON TROVATO")</f>
        <v>NON TROVATO</v>
      </c>
      <c r="K821" s="9" t="str">
        <f>_xlfn.IFNA(_xlfn.IFNA(VLOOKUP(E821,'punti di fornitura'!E:K,1,0),VLOOKUP(E821,'punti di fornitura'!B:K,1,0)),"NON TROVATO")</f>
        <v>NON TROVATO</v>
      </c>
      <c r="L821" s="10" t="str">
        <f>_xlfn.IFNA(_xlfn.IFNA(VLOOKUP(E821,'punti di fornitura'!E:K,7,0),VLOOKUP(E821,'punti di fornitura'!B:K,10,0)),"NON TROVATO")</f>
        <v>NON TROVATO</v>
      </c>
    </row>
    <row r="822" spans="1:12" x14ac:dyDescent="0.25">
      <c r="A822" s="8">
        <v>1041</v>
      </c>
      <c r="B822" s="1" t="s">
        <v>4586</v>
      </c>
      <c r="C822" s="9" t="s">
        <v>7530</v>
      </c>
      <c r="D822" s="1">
        <v>94013920361</v>
      </c>
      <c r="E822" s="1" t="s">
        <v>4586</v>
      </c>
      <c r="F822" s="1" t="s">
        <v>7255</v>
      </c>
      <c r="G822" s="1" t="s">
        <v>7252</v>
      </c>
      <c r="H822" s="11" t="s">
        <v>4014</v>
      </c>
      <c r="I822" s="8">
        <f>_xlfn.IFNA(_xlfn.IFNA(VLOOKUP(E822,'punti di fornitura'!E:P,12,0),VLOOKUP(E822,'punti di fornitura'!B:P,15,0)),"NON TROVATO")</f>
        <v>94013920361</v>
      </c>
      <c r="J822" s="9" t="str">
        <f>_xlfn.IFNA(_xlfn.IFNA(VLOOKUP(E822,'punti di fornitura'!E:K,4,0),VLOOKUP(E822,'punti di fornitura'!B:K,7,0)),"NON TROVATO")</f>
        <v>EE</v>
      </c>
      <c r="K822" s="9" t="str">
        <f>_xlfn.IFNA(_xlfn.IFNA(VLOOKUP(E822,'punti di fornitura'!E:K,1,0),VLOOKUP(E822,'punti di fornitura'!B:K,1,0)),"NON TROVATO")</f>
        <v>IT011E10073858</v>
      </c>
      <c r="L822" s="10" t="str">
        <f>_xlfn.IFNA(_xlfn.IFNA(VLOOKUP(E822,'punti di fornitura'!E:K,7,0),VLOOKUP(E822,'punti di fornitura'!B:K,10,0)),"NON TROVATO")</f>
        <v>CONDOMINIO DI ZANNI G</v>
      </c>
    </row>
    <row r="823" spans="1:12" x14ac:dyDescent="0.25">
      <c r="A823" s="8">
        <v>1041</v>
      </c>
      <c r="B823" s="1">
        <v>3004168359</v>
      </c>
      <c r="C823" s="9" t="s">
        <v>7530</v>
      </c>
      <c r="D823" s="1">
        <v>94013920361</v>
      </c>
      <c r="E823" s="1">
        <v>3004168359</v>
      </c>
      <c r="F823" s="1" t="s">
        <v>7251</v>
      </c>
      <c r="G823" s="1" t="s">
        <v>7252</v>
      </c>
      <c r="H823" s="11" t="s">
        <v>1022</v>
      </c>
      <c r="I823" s="8">
        <f>_xlfn.IFNA(_xlfn.IFNA(VLOOKUP(E823,'punti di fornitura'!E:P,12,0),VLOOKUP(E823,'punti di fornitura'!B:P,15,0)),"NON TROVATO")</f>
        <v>94013920361</v>
      </c>
      <c r="J823" s="9" t="str">
        <f>_xlfn.IFNA(_xlfn.IFNA(VLOOKUP(E823,'punti di fornitura'!E:K,4,0),VLOOKUP(E823,'punti di fornitura'!B:K,7,0)),"NON TROVATO")</f>
        <v>ACQUA</v>
      </c>
      <c r="K823" s="9">
        <f>_xlfn.IFNA(_xlfn.IFNA(VLOOKUP(E823,'punti di fornitura'!E:K,1,0),VLOOKUP(E823,'punti di fornitura'!B:K,1,0)),"NON TROVATO")</f>
        <v>3004168359</v>
      </c>
      <c r="L823" s="10" t="str">
        <f>_xlfn.IFNA(_xlfn.IFNA(VLOOKUP(E823,'punti di fornitura'!E:K,7,0),VLOOKUP(E823,'punti di fornitura'!B:K,10,0)),"NON TROVATO")</f>
        <v>CONDOMINIO DI ZANNI G</v>
      </c>
    </row>
    <row r="824" spans="1:12" x14ac:dyDescent="0.25">
      <c r="A824" s="8">
        <v>1041</v>
      </c>
      <c r="B824" s="1">
        <v>1000970411</v>
      </c>
      <c r="C824" s="9" t="s">
        <v>7530</v>
      </c>
      <c r="D824" s="1">
        <v>94013920361</v>
      </c>
      <c r="E824" s="1">
        <v>1000970411</v>
      </c>
      <c r="F824" s="1" t="s">
        <v>7272</v>
      </c>
      <c r="G824" s="1" t="s">
        <v>7252</v>
      </c>
      <c r="H824" s="11" t="s">
        <v>18</v>
      </c>
      <c r="I824" s="8" t="str">
        <f>_xlfn.IFNA(_xlfn.IFNA(VLOOKUP(E824,'punti di fornitura'!E:P,12,0),VLOOKUP(E824,'punti di fornitura'!B:P,15,0)),"NON TROVATO")</f>
        <v>NON TROVATO</v>
      </c>
      <c r="J824" s="9" t="str">
        <f>_xlfn.IFNA(_xlfn.IFNA(VLOOKUP(E824,'punti di fornitura'!E:K,4,0),VLOOKUP(E824,'punti di fornitura'!B:K,7,0)),"NON TROVATO")</f>
        <v>NON TROVATO</v>
      </c>
      <c r="K824" s="9" t="str">
        <f>_xlfn.IFNA(_xlfn.IFNA(VLOOKUP(E824,'punti di fornitura'!E:K,1,0),VLOOKUP(E824,'punti di fornitura'!B:K,1,0)),"NON TROVATO")</f>
        <v>NON TROVATO</v>
      </c>
      <c r="L824" s="10" t="str">
        <f>_xlfn.IFNA(_xlfn.IFNA(VLOOKUP(E824,'punti di fornitura'!E:K,7,0),VLOOKUP(E824,'punti di fornitura'!B:K,10,0)),"NON TROVATO")</f>
        <v>NON TROVATO</v>
      </c>
    </row>
    <row r="825" spans="1:12" x14ac:dyDescent="0.25">
      <c r="A825" s="8">
        <v>1041</v>
      </c>
      <c r="B825" s="1" t="s">
        <v>5239</v>
      </c>
      <c r="C825" s="9" t="s">
        <v>7530</v>
      </c>
      <c r="D825" s="1">
        <v>94013920361</v>
      </c>
      <c r="E825" s="1" t="s">
        <v>5239</v>
      </c>
      <c r="F825" s="1" t="s">
        <v>7255</v>
      </c>
      <c r="G825" s="1" t="s">
        <v>7252</v>
      </c>
      <c r="H825" s="11" t="s">
        <v>4014</v>
      </c>
      <c r="I825" s="8">
        <f>_xlfn.IFNA(_xlfn.IFNA(VLOOKUP(E825,'punti di fornitura'!E:P,12,0),VLOOKUP(E825,'punti di fornitura'!B:P,15,0)),"NON TROVATO")</f>
        <v>94013920361</v>
      </c>
      <c r="J825" s="9" t="str">
        <f>_xlfn.IFNA(_xlfn.IFNA(VLOOKUP(E825,'punti di fornitura'!E:K,4,0),VLOOKUP(E825,'punti di fornitura'!B:K,7,0)),"NON TROVATO")</f>
        <v>EE</v>
      </c>
      <c r="K825" s="9" t="str">
        <f>_xlfn.IFNA(_xlfn.IFNA(VLOOKUP(E825,'punti di fornitura'!E:K,1,0),VLOOKUP(E825,'punti di fornitura'!B:K,1,0)),"NON TROVATO")</f>
        <v>IT011E10073859</v>
      </c>
      <c r="L825" s="10" t="str">
        <f>_xlfn.IFNA(_xlfn.IFNA(VLOOKUP(E825,'punti di fornitura'!E:K,7,0),VLOOKUP(E825,'punti di fornitura'!B:K,10,0)),"NON TROVATO")</f>
        <v>CONDOMINIO DI ZANNI G</v>
      </c>
    </row>
    <row r="826" spans="1:12" x14ac:dyDescent="0.25">
      <c r="A826" s="8">
        <v>1060</v>
      </c>
      <c r="B826" s="1">
        <v>3008422356</v>
      </c>
      <c r="C826" s="9" t="s">
        <v>7560</v>
      </c>
      <c r="D826" s="1">
        <v>94113580362</v>
      </c>
      <c r="E826" s="1">
        <v>3008422356</v>
      </c>
      <c r="F826" s="1" t="s">
        <v>7251</v>
      </c>
      <c r="G826" s="1" t="s">
        <v>7252</v>
      </c>
      <c r="H826" s="11" t="s">
        <v>1022</v>
      </c>
      <c r="I826" s="8">
        <f>_xlfn.IFNA(_xlfn.IFNA(VLOOKUP(E826,'punti di fornitura'!E:P,12,0),VLOOKUP(E826,'punti di fornitura'!B:P,15,0)),"NON TROVATO")</f>
        <v>94113580362</v>
      </c>
      <c r="J826" s="9" t="str">
        <f>_xlfn.IFNA(_xlfn.IFNA(VLOOKUP(E826,'punti di fornitura'!E:K,4,0),VLOOKUP(E826,'punti di fornitura'!B:K,7,0)),"NON TROVATO")</f>
        <v>ACQUA</v>
      </c>
      <c r="K826" s="9">
        <f>_xlfn.IFNA(_xlfn.IFNA(VLOOKUP(E826,'punti di fornitura'!E:K,1,0),VLOOKUP(E826,'punti di fornitura'!B:K,1,0)),"NON TROVATO")</f>
        <v>3008422356</v>
      </c>
      <c r="L826" s="10" t="str">
        <f>_xlfn.IFNA(_xlfn.IFNA(VLOOKUP(E826,'punti di fornitura'!E:K,7,0),VLOOKUP(E826,'punti di fornitura'!B:K,10,0)),"NON TROVATO")</f>
        <v>CONDOMINIO MARGHERITA</v>
      </c>
    </row>
    <row r="827" spans="1:12" x14ac:dyDescent="0.25">
      <c r="A827" s="8">
        <v>1063</v>
      </c>
      <c r="B827" s="1">
        <v>3003963116</v>
      </c>
      <c r="C827" s="9" t="s">
        <v>7539</v>
      </c>
      <c r="D827" s="1">
        <v>94078130369</v>
      </c>
      <c r="E827" s="1">
        <v>3003963116</v>
      </c>
      <c r="F827" s="1" t="s">
        <v>7251</v>
      </c>
      <c r="G827" s="1" t="s">
        <v>7252</v>
      </c>
      <c r="H827" s="11" t="s">
        <v>1022</v>
      </c>
      <c r="I827" s="8" t="str">
        <f>_xlfn.IFNA(_xlfn.IFNA(VLOOKUP(E827,'punti di fornitura'!E:P,12,0),VLOOKUP(E827,'punti di fornitura'!B:P,15,0)),"NON TROVATO")</f>
        <v>NON TROVATO</v>
      </c>
      <c r="J827" s="9" t="str">
        <f>_xlfn.IFNA(_xlfn.IFNA(VLOOKUP(E827,'punti di fornitura'!E:K,4,0),VLOOKUP(E827,'punti di fornitura'!B:K,7,0)),"NON TROVATO")</f>
        <v>NON TROVATO</v>
      </c>
      <c r="K827" s="9" t="str">
        <f>_xlfn.IFNA(_xlfn.IFNA(VLOOKUP(E827,'punti di fornitura'!E:K,1,0),VLOOKUP(E827,'punti di fornitura'!B:K,1,0)),"NON TROVATO")</f>
        <v>NON TROVATO</v>
      </c>
      <c r="L827" s="10" t="str">
        <f>_xlfn.IFNA(_xlfn.IFNA(VLOOKUP(E827,'punti di fornitura'!E:K,7,0),VLOOKUP(E827,'punti di fornitura'!B:K,10,0)),"NON TROVATO")</f>
        <v>NON TROVATO</v>
      </c>
    </row>
    <row r="828" spans="1:12" x14ac:dyDescent="0.25">
      <c r="A828" s="8">
        <v>1063</v>
      </c>
      <c r="B828" s="1" t="s">
        <v>7540</v>
      </c>
      <c r="C828" s="9" t="s">
        <v>7539</v>
      </c>
      <c r="D828" s="1">
        <v>94078130369</v>
      </c>
      <c r="E828" s="1" t="s">
        <v>7540</v>
      </c>
      <c r="F828" s="1" t="s">
        <v>7255</v>
      </c>
      <c r="G828" s="1" t="s">
        <v>7252</v>
      </c>
      <c r="H828" s="11" t="s">
        <v>4014</v>
      </c>
      <c r="I828" s="8" t="str">
        <f>_xlfn.IFNA(_xlfn.IFNA(VLOOKUP(E828,'punti di fornitura'!E:P,12,0),VLOOKUP(E828,'punti di fornitura'!B:P,15,0)),"NON TROVATO")</f>
        <v>NON TROVATO</v>
      </c>
      <c r="J828" s="9" t="str">
        <f>_xlfn.IFNA(_xlfn.IFNA(VLOOKUP(E828,'punti di fornitura'!E:K,4,0),VLOOKUP(E828,'punti di fornitura'!B:K,7,0)),"NON TROVATO")</f>
        <v>NON TROVATO</v>
      </c>
      <c r="K828" s="9" t="str">
        <f>_xlfn.IFNA(_xlfn.IFNA(VLOOKUP(E828,'punti di fornitura'!E:K,1,0),VLOOKUP(E828,'punti di fornitura'!B:K,1,0)),"NON TROVATO")</f>
        <v>NON TROVATO</v>
      </c>
      <c r="L828" s="10" t="str">
        <f>_xlfn.IFNA(_xlfn.IFNA(VLOOKUP(E828,'punti di fornitura'!E:K,7,0),VLOOKUP(E828,'punti di fornitura'!B:K,10,0)),"NON TROVATO")</f>
        <v>NON TROVATO</v>
      </c>
    </row>
    <row r="829" spans="1:12" x14ac:dyDescent="0.25">
      <c r="A829" s="8">
        <v>1063</v>
      </c>
      <c r="B829" s="1" t="s">
        <v>7541</v>
      </c>
      <c r="C829" s="9" t="s">
        <v>7539</v>
      </c>
      <c r="D829" s="1">
        <v>94078130369</v>
      </c>
      <c r="E829" s="1" t="s">
        <v>7541</v>
      </c>
      <c r="F829" s="1" t="s">
        <v>7255</v>
      </c>
      <c r="G829" s="1" t="s">
        <v>7252</v>
      </c>
      <c r="H829" s="11" t="s">
        <v>4014</v>
      </c>
      <c r="I829" s="8" t="str">
        <f>_xlfn.IFNA(_xlfn.IFNA(VLOOKUP(E829,'punti di fornitura'!E:P,12,0),VLOOKUP(E829,'punti di fornitura'!B:P,15,0)),"NON TROVATO")</f>
        <v>NON TROVATO</v>
      </c>
      <c r="J829" s="9" t="str">
        <f>_xlfn.IFNA(_xlfn.IFNA(VLOOKUP(E829,'punti di fornitura'!E:K,4,0),VLOOKUP(E829,'punti di fornitura'!B:K,7,0)),"NON TROVATO")</f>
        <v>NON TROVATO</v>
      </c>
      <c r="K829" s="9" t="str">
        <f>_xlfn.IFNA(_xlfn.IFNA(VLOOKUP(E829,'punti di fornitura'!E:K,1,0),VLOOKUP(E829,'punti di fornitura'!B:K,1,0)),"NON TROVATO")</f>
        <v>NON TROVATO</v>
      </c>
      <c r="L829" s="10" t="str">
        <f>_xlfn.IFNA(_xlfn.IFNA(VLOOKUP(E829,'punti di fornitura'!E:K,7,0),VLOOKUP(E829,'punti di fornitura'!B:K,10,0)),"NON TROVATO")</f>
        <v>NON TROVATO</v>
      </c>
    </row>
    <row r="830" spans="1:12" x14ac:dyDescent="0.25">
      <c r="A830" s="8">
        <v>1063</v>
      </c>
      <c r="B830" s="1">
        <v>3081000928075</v>
      </c>
      <c r="C830" s="9" t="s">
        <v>7539</v>
      </c>
      <c r="D830" s="1">
        <v>94078130369</v>
      </c>
      <c r="E830" s="1">
        <v>3081000928075</v>
      </c>
      <c r="F830" s="1" t="s">
        <v>7272</v>
      </c>
      <c r="G830" s="1" t="s">
        <v>7252</v>
      </c>
      <c r="H830" s="11" t="s">
        <v>18</v>
      </c>
      <c r="I830" s="8" t="str">
        <f>_xlfn.IFNA(_xlfn.IFNA(VLOOKUP(E830,'punti di fornitura'!E:P,12,0),VLOOKUP(E830,'punti di fornitura'!B:P,15,0)),"NON TROVATO")</f>
        <v>NON TROVATO</v>
      </c>
      <c r="J830" s="9" t="str">
        <f>_xlfn.IFNA(_xlfn.IFNA(VLOOKUP(E830,'punti di fornitura'!E:K,4,0),VLOOKUP(E830,'punti di fornitura'!B:K,7,0)),"NON TROVATO")</f>
        <v>NON TROVATO</v>
      </c>
      <c r="K830" s="9" t="str">
        <f>_xlfn.IFNA(_xlfn.IFNA(VLOOKUP(E830,'punti di fornitura'!E:K,1,0),VLOOKUP(E830,'punti di fornitura'!B:K,1,0)),"NON TROVATO")</f>
        <v>NON TROVATO</v>
      </c>
      <c r="L830" s="10" t="str">
        <f>_xlfn.IFNA(_xlfn.IFNA(VLOOKUP(E830,'punti di fornitura'!E:K,7,0),VLOOKUP(E830,'punti di fornitura'!B:K,10,0)),"NON TROVATO")</f>
        <v>NON TROVATO</v>
      </c>
    </row>
    <row r="831" spans="1:12" x14ac:dyDescent="0.25">
      <c r="A831" s="8">
        <v>1143</v>
      </c>
      <c r="B831" s="1" t="s">
        <v>5770</v>
      </c>
      <c r="C831" s="9" t="s">
        <v>7555</v>
      </c>
      <c r="D831" s="1">
        <v>94065300363</v>
      </c>
      <c r="E831" s="1" t="s">
        <v>5770</v>
      </c>
      <c r="F831" s="1" t="s">
        <v>7255</v>
      </c>
      <c r="G831" s="1" t="s">
        <v>7252</v>
      </c>
      <c r="H831" s="11" t="s">
        <v>4014</v>
      </c>
      <c r="I831" s="8">
        <f>_xlfn.IFNA(_xlfn.IFNA(VLOOKUP(E831,'punti di fornitura'!E:P,12,0),VLOOKUP(E831,'punti di fornitura'!B:P,15,0)),"NON TROVATO")</f>
        <v>94065300363</v>
      </c>
      <c r="J831" s="9" t="str">
        <f>_xlfn.IFNA(_xlfn.IFNA(VLOOKUP(E831,'punti di fornitura'!E:K,4,0),VLOOKUP(E831,'punti di fornitura'!B:K,7,0)),"NON TROVATO")</f>
        <v>EE</v>
      </c>
      <c r="K831" s="9" t="str">
        <f>_xlfn.IFNA(_xlfn.IFNA(VLOOKUP(E831,'punti di fornitura'!E:K,1,0),VLOOKUP(E831,'punti di fornitura'!B:K,1,0)),"NON TROVATO")</f>
        <v>IT011E10094719</v>
      </c>
      <c r="L831" s="10" t="str">
        <f>_xlfn.IFNA(_xlfn.IFNA(VLOOKUP(E831,'punti di fornitura'!E:K,7,0),VLOOKUP(E831,'punti di fornitura'!B:K,10,0)),"NON TROVATO")</f>
        <v>COOP EDIL PARVA DOMUS</v>
      </c>
    </row>
    <row r="832" spans="1:12" x14ac:dyDescent="0.25">
      <c r="A832" s="8">
        <v>1143</v>
      </c>
      <c r="B832" s="1">
        <v>3004131578</v>
      </c>
      <c r="C832" s="9" t="s">
        <v>7555</v>
      </c>
      <c r="D832" s="1">
        <v>94065300363</v>
      </c>
      <c r="E832" s="1">
        <v>3004131578</v>
      </c>
      <c r="F832" s="1" t="s">
        <v>7251</v>
      </c>
      <c r="G832" s="1" t="s">
        <v>7252</v>
      </c>
      <c r="H832" s="11" t="s">
        <v>1022</v>
      </c>
      <c r="I832" s="8">
        <f>_xlfn.IFNA(_xlfn.IFNA(VLOOKUP(E832,'punti di fornitura'!E:P,12,0),VLOOKUP(E832,'punti di fornitura'!B:P,15,0)),"NON TROVATO")</f>
        <v>94065300363</v>
      </c>
      <c r="J832" s="9" t="str">
        <f>_xlfn.IFNA(_xlfn.IFNA(VLOOKUP(E832,'punti di fornitura'!E:K,4,0),VLOOKUP(E832,'punti di fornitura'!B:K,7,0)),"NON TROVATO")</f>
        <v>ACQUA</v>
      </c>
      <c r="K832" s="9">
        <f>_xlfn.IFNA(_xlfn.IFNA(VLOOKUP(E832,'punti di fornitura'!E:K,1,0),VLOOKUP(E832,'punti di fornitura'!B:K,1,0)),"NON TROVATO")</f>
        <v>3004131578</v>
      </c>
      <c r="L832" s="10" t="str">
        <f>_xlfn.IFNA(_xlfn.IFNA(VLOOKUP(E832,'punti di fornitura'!E:K,7,0),VLOOKUP(E832,'punti di fornitura'!B:K,10,0)),"NON TROVATO")</f>
        <v>COOP EDIL PARVA DOMUS</v>
      </c>
    </row>
    <row r="833" spans="1:12" x14ac:dyDescent="0.25">
      <c r="A833" s="8">
        <v>1143</v>
      </c>
      <c r="B833" s="1" t="s">
        <v>5917</v>
      </c>
      <c r="C833" s="9" t="s">
        <v>7555</v>
      </c>
      <c r="D833" s="1">
        <v>94065300363</v>
      </c>
      <c r="E833" s="1" t="s">
        <v>5917</v>
      </c>
      <c r="F833" s="1" t="s">
        <v>7255</v>
      </c>
      <c r="G833" s="1" t="s">
        <v>7252</v>
      </c>
      <c r="H833" s="11" t="s">
        <v>4014</v>
      </c>
      <c r="I833" s="8">
        <f>_xlfn.IFNA(_xlfn.IFNA(VLOOKUP(E833,'punti di fornitura'!E:P,12,0),VLOOKUP(E833,'punti di fornitura'!B:P,15,0)),"NON TROVATO")</f>
        <v>94065300363</v>
      </c>
      <c r="J833" s="9" t="str">
        <f>_xlfn.IFNA(_xlfn.IFNA(VLOOKUP(E833,'punti di fornitura'!E:K,4,0),VLOOKUP(E833,'punti di fornitura'!B:K,7,0)),"NON TROVATO")</f>
        <v>EE</v>
      </c>
      <c r="K833" s="9" t="str">
        <f>_xlfn.IFNA(_xlfn.IFNA(VLOOKUP(E833,'punti di fornitura'!E:K,1,0),VLOOKUP(E833,'punti di fornitura'!B:K,1,0)),"NON TROVATO")</f>
        <v>IT011E10024904</v>
      </c>
      <c r="L833" s="10" t="str">
        <f>_xlfn.IFNA(_xlfn.IFNA(VLOOKUP(E833,'punti di fornitura'!E:K,7,0),VLOOKUP(E833,'punti di fornitura'!B:K,10,0)),"NON TROVATO")</f>
        <v>COOP EDIL PARVA DOMUS</v>
      </c>
    </row>
    <row r="834" spans="1:12" x14ac:dyDescent="0.25">
      <c r="A834" s="8">
        <v>1146</v>
      </c>
      <c r="B834" s="1">
        <v>3004017262</v>
      </c>
      <c r="C834" s="9" t="s">
        <v>7537</v>
      </c>
      <c r="D834" s="1">
        <v>94000850365</v>
      </c>
      <c r="E834" s="1">
        <v>3004017262</v>
      </c>
      <c r="F834" s="1" t="s">
        <v>7251</v>
      </c>
      <c r="G834" s="1" t="s">
        <v>7252</v>
      </c>
      <c r="H834" s="11" t="s">
        <v>1022</v>
      </c>
      <c r="I834" s="8">
        <f>_xlfn.IFNA(_xlfn.IFNA(VLOOKUP(E834,'punti di fornitura'!E:P,12,0),VLOOKUP(E834,'punti di fornitura'!B:P,15,0)),"NON TROVATO")</f>
        <v>94000850365</v>
      </c>
      <c r="J834" s="9" t="str">
        <f>_xlfn.IFNA(_xlfn.IFNA(VLOOKUP(E834,'punti di fornitura'!E:K,4,0),VLOOKUP(E834,'punti di fornitura'!B:K,7,0)),"NON TROVATO")</f>
        <v>ACQUA</v>
      </c>
      <c r="K834" s="9">
        <f>_xlfn.IFNA(_xlfn.IFNA(VLOOKUP(E834,'punti di fornitura'!E:K,1,0),VLOOKUP(E834,'punti di fornitura'!B:K,1,0)),"NON TROVATO")</f>
        <v>3004017262</v>
      </c>
      <c r="L834" s="10" t="str">
        <f>_xlfn.IFNA(_xlfn.IFNA(VLOOKUP(E834,'punti di fornitura'!E:K,7,0),VLOOKUP(E834,'punti di fornitura'!B:K,10,0)),"NON TROVATO")</f>
        <v>CONDOMINIO NUCLEO C</v>
      </c>
    </row>
    <row r="835" spans="1:12" x14ac:dyDescent="0.25">
      <c r="A835" s="8">
        <v>1146</v>
      </c>
      <c r="B835" s="1" t="s">
        <v>6052</v>
      </c>
      <c r="C835" s="9" t="s">
        <v>7537</v>
      </c>
      <c r="D835" s="1">
        <v>94000850365</v>
      </c>
      <c r="E835" s="1" t="s">
        <v>6052</v>
      </c>
      <c r="F835" s="1" t="s">
        <v>7255</v>
      </c>
      <c r="G835" s="1" t="s">
        <v>7252</v>
      </c>
      <c r="H835" s="11" t="s">
        <v>4014</v>
      </c>
      <c r="I835" s="8">
        <f>_xlfn.IFNA(_xlfn.IFNA(VLOOKUP(E835,'punti di fornitura'!E:P,12,0),VLOOKUP(E835,'punti di fornitura'!B:P,15,0)),"NON TROVATO")</f>
        <v>94000850365</v>
      </c>
      <c r="J835" s="9" t="str">
        <f>_xlfn.IFNA(_xlfn.IFNA(VLOOKUP(E835,'punti di fornitura'!E:K,4,0),VLOOKUP(E835,'punti di fornitura'!B:K,7,0)),"NON TROVATO")</f>
        <v>EE</v>
      </c>
      <c r="K835" s="9" t="str">
        <f>_xlfn.IFNA(_xlfn.IFNA(VLOOKUP(E835,'punti di fornitura'!E:K,1,0),VLOOKUP(E835,'punti di fornitura'!B:K,1,0)),"NON TROVATO")</f>
        <v>IT011E10043879</v>
      </c>
      <c r="L835" s="10" t="str">
        <f>_xlfn.IFNA(_xlfn.IFNA(VLOOKUP(E835,'punti di fornitura'!E:K,7,0),VLOOKUP(E835,'punti di fornitura'!B:K,10,0)),"NON TROVATO")</f>
        <v>CONDOMINIO NUCLEO C</v>
      </c>
    </row>
    <row r="836" spans="1:12" x14ac:dyDescent="0.25">
      <c r="A836" s="8">
        <v>1146</v>
      </c>
      <c r="B836" s="1" t="s">
        <v>4617</v>
      </c>
      <c r="C836" s="9" t="s">
        <v>7537</v>
      </c>
      <c r="D836" s="1">
        <v>94000850365</v>
      </c>
      <c r="E836" s="1" t="s">
        <v>4617</v>
      </c>
      <c r="F836" s="1" t="s">
        <v>7255</v>
      </c>
      <c r="G836" s="1" t="s">
        <v>7252</v>
      </c>
      <c r="H836" s="11" t="s">
        <v>4014</v>
      </c>
      <c r="I836" s="8">
        <f>_xlfn.IFNA(_xlfn.IFNA(VLOOKUP(E836,'punti di fornitura'!E:P,12,0),VLOOKUP(E836,'punti di fornitura'!B:P,15,0)),"NON TROVATO")</f>
        <v>94000850365</v>
      </c>
      <c r="J836" s="9" t="str">
        <f>_xlfn.IFNA(_xlfn.IFNA(VLOOKUP(E836,'punti di fornitura'!E:K,4,0),VLOOKUP(E836,'punti di fornitura'!B:K,7,0)),"NON TROVATO")</f>
        <v>EE</v>
      </c>
      <c r="K836" s="9" t="str">
        <f>_xlfn.IFNA(_xlfn.IFNA(VLOOKUP(E836,'punti di fornitura'!E:K,1,0),VLOOKUP(E836,'punti di fornitura'!B:K,1,0)),"NON TROVATO")</f>
        <v>IT011E10043872</v>
      </c>
      <c r="L836" s="10" t="str">
        <f>_xlfn.IFNA(_xlfn.IFNA(VLOOKUP(E836,'punti di fornitura'!E:K,7,0),VLOOKUP(E836,'punti di fornitura'!B:K,10,0)),"NON TROVATO")</f>
        <v>CONDOMINIO NUCLEO C</v>
      </c>
    </row>
    <row r="837" spans="1:12" x14ac:dyDescent="0.25">
      <c r="A837" s="8">
        <v>1160</v>
      </c>
      <c r="B837" s="1">
        <v>3004249803</v>
      </c>
      <c r="C837" s="9" t="s">
        <v>7561</v>
      </c>
      <c r="D837" s="1">
        <v>94071520368</v>
      </c>
      <c r="E837" s="1">
        <v>3004249803</v>
      </c>
      <c r="F837" s="1" t="s">
        <v>7251</v>
      </c>
      <c r="G837" s="1" t="s">
        <v>7252</v>
      </c>
      <c r="H837" s="11" t="s">
        <v>1022</v>
      </c>
      <c r="I837" s="8">
        <f>_xlfn.IFNA(_xlfn.IFNA(VLOOKUP(E837,'punti di fornitura'!E:P,12,0),VLOOKUP(E837,'punti di fornitura'!B:P,15,0)),"NON TROVATO")</f>
        <v>94071520368</v>
      </c>
      <c r="J837" s="9" t="str">
        <f>_xlfn.IFNA(_xlfn.IFNA(VLOOKUP(E837,'punti di fornitura'!E:K,4,0),VLOOKUP(E837,'punti di fornitura'!B:K,7,0)),"NON TROVATO")</f>
        <v>ACQUA</v>
      </c>
      <c r="K837" s="9">
        <f>_xlfn.IFNA(_xlfn.IFNA(VLOOKUP(E837,'punti di fornitura'!E:K,1,0),VLOOKUP(E837,'punti di fornitura'!B:K,1,0)),"NON TROVATO")</f>
        <v>3004249803</v>
      </c>
      <c r="L837" s="10" t="str">
        <f>_xlfn.IFNA(_xlfn.IFNA(VLOOKUP(E837,'punti di fornitura'!E:K,7,0),VLOOKUP(E837,'punti di fornitura'!B:K,10,0)),"NON TROVATO")</f>
        <v>CONDOMINIO LE ROSE</v>
      </c>
    </row>
    <row r="838" spans="1:12" x14ac:dyDescent="0.25">
      <c r="A838" s="8">
        <v>1166</v>
      </c>
      <c r="B838" s="1">
        <v>3011984752</v>
      </c>
      <c r="C838" s="9" t="s">
        <v>7532</v>
      </c>
      <c r="D838" s="1">
        <v>94115670369</v>
      </c>
      <c r="E838" s="1">
        <v>3011984752</v>
      </c>
      <c r="F838" s="1" t="s">
        <v>7272</v>
      </c>
      <c r="G838" s="1" t="s">
        <v>7252</v>
      </c>
      <c r="H838" s="11" t="s">
        <v>18</v>
      </c>
      <c r="I838" s="8" t="str">
        <f>_xlfn.IFNA(_xlfn.IFNA(VLOOKUP(E838,'punti di fornitura'!E:P,12,0),VLOOKUP(E838,'punti di fornitura'!B:P,15,0)),"NON TROVATO")</f>
        <v>NON TROVATO</v>
      </c>
      <c r="J838" s="9" t="str">
        <f>_xlfn.IFNA(_xlfn.IFNA(VLOOKUP(E838,'punti di fornitura'!E:K,4,0),VLOOKUP(E838,'punti di fornitura'!B:K,7,0)),"NON TROVATO")</f>
        <v>NON TROVATO</v>
      </c>
      <c r="K838" s="9" t="str">
        <f>_xlfn.IFNA(_xlfn.IFNA(VLOOKUP(E838,'punti di fornitura'!E:K,1,0),VLOOKUP(E838,'punti di fornitura'!B:K,1,0)),"NON TROVATO")</f>
        <v>NON TROVATO</v>
      </c>
      <c r="L838" s="10" t="str">
        <f>_xlfn.IFNA(_xlfn.IFNA(VLOOKUP(E838,'punti di fornitura'!E:K,7,0),VLOOKUP(E838,'punti di fornitura'!B:K,10,0)),"NON TROVATO")</f>
        <v>NON TROVATO</v>
      </c>
    </row>
    <row r="839" spans="1:12" x14ac:dyDescent="0.25">
      <c r="A839" s="8">
        <v>1166</v>
      </c>
      <c r="B839" s="1">
        <v>3004165857</v>
      </c>
      <c r="C839" s="9" t="s">
        <v>7532</v>
      </c>
      <c r="D839" s="1">
        <v>94115670369</v>
      </c>
      <c r="E839" s="1">
        <v>3004165857</v>
      </c>
      <c r="F839" s="1" t="s">
        <v>7251</v>
      </c>
      <c r="G839" s="1" t="s">
        <v>7252</v>
      </c>
      <c r="H839" s="11" t="s">
        <v>1022</v>
      </c>
      <c r="I839" s="8">
        <f>_xlfn.IFNA(_xlfn.IFNA(VLOOKUP(E839,'punti di fornitura'!E:P,12,0),VLOOKUP(E839,'punti di fornitura'!B:P,15,0)),"NON TROVATO")</f>
        <v>94115670369</v>
      </c>
      <c r="J839" s="9" t="str">
        <f>_xlfn.IFNA(_xlfn.IFNA(VLOOKUP(E839,'punti di fornitura'!E:K,4,0),VLOOKUP(E839,'punti di fornitura'!B:K,7,0)),"NON TROVATO")</f>
        <v>ACQUA</v>
      </c>
      <c r="K839" s="9">
        <f>_xlfn.IFNA(_xlfn.IFNA(VLOOKUP(E839,'punti di fornitura'!E:K,1,0),VLOOKUP(E839,'punti di fornitura'!B:K,1,0)),"NON TROVATO")</f>
        <v>3004165857</v>
      </c>
      <c r="L839" s="10" t="str">
        <f>_xlfn.IFNA(_xlfn.IFNA(VLOOKUP(E839,'punti di fornitura'!E:K,7,0),VLOOKUP(E839,'punti di fornitura'!B:K,10,0)),"NON TROVATO")</f>
        <v>CONDOMINIO CORTICELLI</v>
      </c>
    </row>
    <row r="840" spans="1:12" x14ac:dyDescent="0.25">
      <c r="A840" s="8">
        <v>1172</v>
      </c>
      <c r="B840" s="14" t="s">
        <v>7559</v>
      </c>
      <c r="C840" s="9" t="s">
        <v>7558</v>
      </c>
      <c r="D840" s="1">
        <v>94167110363</v>
      </c>
      <c r="E840" s="14" t="s">
        <v>7559</v>
      </c>
      <c r="F840" s="1" t="s">
        <v>7255</v>
      </c>
      <c r="G840" s="1" t="s">
        <v>7252</v>
      </c>
      <c r="H840" s="11" t="s">
        <v>4014</v>
      </c>
      <c r="I840" s="8" t="str">
        <f>_xlfn.IFNA(_xlfn.IFNA(VLOOKUP(E840,'punti di fornitura'!E:P,12,0),VLOOKUP(E840,'punti di fornitura'!B:P,15,0)),"NON TROVATO")</f>
        <v>NON TROVATO</v>
      </c>
      <c r="J840" s="9" t="str">
        <f>_xlfn.IFNA(_xlfn.IFNA(VLOOKUP(E840,'punti di fornitura'!E:K,4,0),VLOOKUP(E840,'punti di fornitura'!B:K,7,0)),"NON TROVATO")</f>
        <v>NON TROVATO</v>
      </c>
      <c r="K840" s="9" t="str">
        <f>_xlfn.IFNA(_xlfn.IFNA(VLOOKUP(E840,'punti di fornitura'!E:K,1,0),VLOOKUP(E840,'punti di fornitura'!B:K,1,0)),"NON TROVATO")</f>
        <v>NON TROVATO</v>
      </c>
      <c r="L840" s="10" t="str">
        <f>_xlfn.IFNA(_xlfn.IFNA(VLOOKUP(E840,'punti di fornitura'!E:K,7,0),VLOOKUP(E840,'punti di fornitura'!B:K,10,0)),"NON TROVATO")</f>
        <v>NON TROVATO</v>
      </c>
    </row>
    <row r="841" spans="1:12" x14ac:dyDescent="0.25">
      <c r="A841" s="8">
        <v>1184</v>
      </c>
      <c r="B841" s="1">
        <v>3004017434</v>
      </c>
      <c r="C841" s="9" t="s">
        <v>7566</v>
      </c>
      <c r="D841" s="1">
        <v>94009290365</v>
      </c>
      <c r="E841" s="1">
        <v>3004017434</v>
      </c>
      <c r="F841" s="1" t="s">
        <v>7251</v>
      </c>
      <c r="G841" s="1" t="s">
        <v>7252</v>
      </c>
      <c r="H841" s="11" t="s">
        <v>1022</v>
      </c>
      <c r="I841" s="8">
        <f>_xlfn.IFNA(_xlfn.IFNA(VLOOKUP(E841,'punti di fornitura'!E:P,12,0),VLOOKUP(E841,'punti di fornitura'!B:P,15,0)),"NON TROVATO")</f>
        <v>94009290365</v>
      </c>
      <c r="J841" s="9" t="str">
        <f>_xlfn.IFNA(_xlfn.IFNA(VLOOKUP(E841,'punti di fornitura'!E:K,4,0),VLOOKUP(E841,'punti di fornitura'!B:K,7,0)),"NON TROVATO")</f>
        <v>ACQUA</v>
      </c>
      <c r="K841" s="9">
        <f>_xlfn.IFNA(_xlfn.IFNA(VLOOKUP(E841,'punti di fornitura'!E:K,1,0),VLOOKUP(E841,'punti di fornitura'!B:K,1,0)),"NON TROVATO")</f>
        <v>3004017434</v>
      </c>
      <c r="L841" s="10" t="str">
        <f>_xlfn.IFNA(_xlfn.IFNA(VLOOKUP(E841,'punti di fornitura'!E:K,7,0),VLOOKUP(E841,'punti di fornitura'!B:K,10,0)),"NON TROVATO")</f>
        <v>CONDOMINIO NICOLA FABRIZI 91</v>
      </c>
    </row>
    <row r="842" spans="1:12" x14ac:dyDescent="0.25">
      <c r="A842" s="8">
        <v>1184</v>
      </c>
      <c r="B842" s="1">
        <v>3004017632</v>
      </c>
      <c r="C842" s="9" t="s">
        <v>7566</v>
      </c>
      <c r="D842" s="1">
        <v>94009290365</v>
      </c>
      <c r="E842" s="1">
        <v>3004017632</v>
      </c>
      <c r="F842" s="1" t="s">
        <v>7251</v>
      </c>
      <c r="G842" s="1" t="s">
        <v>7252</v>
      </c>
      <c r="H842" s="11" t="s">
        <v>1022</v>
      </c>
      <c r="I842" s="8" t="str">
        <f>_xlfn.IFNA(_xlfn.IFNA(VLOOKUP(E842,'punti di fornitura'!E:P,12,0),VLOOKUP(E842,'punti di fornitura'!B:P,15,0)),"NON TROVATO")</f>
        <v>NON TROVATO</v>
      </c>
      <c r="J842" s="9" t="str">
        <f>_xlfn.IFNA(_xlfn.IFNA(VLOOKUP(E842,'punti di fornitura'!E:K,4,0),VLOOKUP(E842,'punti di fornitura'!B:K,7,0)),"NON TROVATO")</f>
        <v>NON TROVATO</v>
      </c>
      <c r="K842" s="9" t="str">
        <f>_xlfn.IFNA(_xlfn.IFNA(VLOOKUP(E842,'punti di fornitura'!E:K,1,0),VLOOKUP(E842,'punti di fornitura'!B:K,1,0)),"NON TROVATO")</f>
        <v>NON TROVATO</v>
      </c>
      <c r="L842" s="10" t="str">
        <f>_xlfn.IFNA(_xlfn.IFNA(VLOOKUP(E842,'punti di fornitura'!E:K,7,0),VLOOKUP(E842,'punti di fornitura'!B:K,10,0)),"NON TROVATO")</f>
        <v>NON TROVATO</v>
      </c>
    </row>
    <row r="843" spans="1:12" x14ac:dyDescent="0.25">
      <c r="A843" s="8">
        <v>1184</v>
      </c>
      <c r="B843" s="1" t="s">
        <v>4125</v>
      </c>
      <c r="C843" s="9" t="s">
        <v>7566</v>
      </c>
      <c r="D843" s="1">
        <v>94009290365</v>
      </c>
      <c r="E843" s="1" t="s">
        <v>4125</v>
      </c>
      <c r="F843" s="1" t="s">
        <v>7255</v>
      </c>
      <c r="G843" s="1" t="s">
        <v>7252</v>
      </c>
      <c r="H843" s="11" t="s">
        <v>4014</v>
      </c>
      <c r="I843" s="8">
        <f>_xlfn.IFNA(_xlfn.IFNA(VLOOKUP(E843,'punti di fornitura'!E:P,12,0),VLOOKUP(E843,'punti di fornitura'!B:P,15,0)),"NON TROVATO")</f>
        <v>94009290365</v>
      </c>
      <c r="J843" s="9" t="str">
        <f>_xlfn.IFNA(_xlfn.IFNA(VLOOKUP(E843,'punti di fornitura'!E:K,4,0),VLOOKUP(E843,'punti di fornitura'!B:K,7,0)),"NON TROVATO")</f>
        <v>EE</v>
      </c>
      <c r="K843" s="9" t="str">
        <f>_xlfn.IFNA(_xlfn.IFNA(VLOOKUP(E843,'punti di fornitura'!E:K,1,0),VLOOKUP(E843,'punti di fornitura'!B:K,1,0)),"NON TROVATO")</f>
        <v>IT011E10037981</v>
      </c>
      <c r="L843" s="10" t="str">
        <f>_xlfn.IFNA(_xlfn.IFNA(VLOOKUP(E843,'punti di fornitura'!E:K,7,0),VLOOKUP(E843,'punti di fornitura'!B:K,10,0)),"NON TROVATO")</f>
        <v>CONDOMINIO NICOLA FABRIZI 91</v>
      </c>
    </row>
    <row r="844" spans="1:12" x14ac:dyDescent="0.25">
      <c r="A844" s="8">
        <v>1189</v>
      </c>
      <c r="B844" s="1">
        <v>3004004325</v>
      </c>
      <c r="C844" s="9" t="s">
        <v>7556</v>
      </c>
      <c r="D844" s="1">
        <v>94017210363</v>
      </c>
      <c r="E844" s="1">
        <v>3004004325</v>
      </c>
      <c r="F844" s="1" t="s">
        <v>7251</v>
      </c>
      <c r="G844" s="1" t="s">
        <v>7252</v>
      </c>
      <c r="H844" s="11" t="s">
        <v>1022</v>
      </c>
      <c r="I844" s="8">
        <f>_xlfn.IFNA(_xlfn.IFNA(VLOOKUP(E844,'punti di fornitura'!E:P,12,0),VLOOKUP(E844,'punti di fornitura'!B:P,15,0)),"NON TROVATO")</f>
        <v>94017210363</v>
      </c>
      <c r="J844" s="9" t="str">
        <f>_xlfn.IFNA(_xlfn.IFNA(VLOOKUP(E844,'punti di fornitura'!E:K,4,0),VLOOKUP(E844,'punti di fornitura'!B:K,7,0)),"NON TROVATO")</f>
        <v>ACQUA</v>
      </c>
      <c r="K844" s="9">
        <f>_xlfn.IFNA(_xlfn.IFNA(VLOOKUP(E844,'punti di fornitura'!E:K,1,0),VLOOKUP(E844,'punti di fornitura'!B:K,1,0)),"NON TROVATO")</f>
        <v>3004004325</v>
      </c>
      <c r="L844" s="10" t="str">
        <f>_xlfn.IFNA(_xlfn.IFNA(VLOOKUP(E844,'punti di fornitura'!E:K,7,0),VLOOKUP(E844,'punti di fornitura'!B:K,10,0)),"NON TROVATO")</f>
        <v>CONDOMINIO EDEN</v>
      </c>
    </row>
    <row r="845" spans="1:12" x14ac:dyDescent="0.25">
      <c r="A845" s="8">
        <v>1189</v>
      </c>
      <c r="B845" s="1" t="s">
        <v>4153</v>
      </c>
      <c r="C845" s="9" t="s">
        <v>7556</v>
      </c>
      <c r="D845" s="1">
        <v>94017210363</v>
      </c>
      <c r="E845" s="1" t="s">
        <v>4153</v>
      </c>
      <c r="F845" s="1" t="s">
        <v>7255</v>
      </c>
      <c r="G845" s="1" t="s">
        <v>7252</v>
      </c>
      <c r="H845" s="11" t="s">
        <v>4014</v>
      </c>
      <c r="I845" s="8">
        <f>_xlfn.IFNA(_xlfn.IFNA(VLOOKUP(E845,'punti di fornitura'!E:P,12,0),VLOOKUP(E845,'punti di fornitura'!B:P,15,0)),"NON TROVATO")</f>
        <v>94017210363</v>
      </c>
      <c r="J845" s="9" t="str">
        <f>_xlfn.IFNA(_xlfn.IFNA(VLOOKUP(E845,'punti di fornitura'!E:K,4,0),VLOOKUP(E845,'punti di fornitura'!B:K,7,0)),"NON TROVATO")</f>
        <v>EE</v>
      </c>
      <c r="K845" s="9" t="str">
        <f>_xlfn.IFNA(_xlfn.IFNA(VLOOKUP(E845,'punti di fornitura'!E:K,1,0),VLOOKUP(E845,'punti di fornitura'!B:K,1,0)),"NON TROVATO")</f>
        <v>IT011E10047107</v>
      </c>
      <c r="L845" s="10" t="str">
        <f>_xlfn.IFNA(_xlfn.IFNA(VLOOKUP(E845,'punti di fornitura'!E:K,7,0),VLOOKUP(E845,'punti di fornitura'!B:K,10,0)),"NON TROVATO")</f>
        <v>CONDOMINIO EDEN</v>
      </c>
    </row>
    <row r="846" spans="1:12" x14ac:dyDescent="0.25">
      <c r="A846" s="8">
        <v>1193</v>
      </c>
      <c r="B846" s="1">
        <v>3081001561086</v>
      </c>
      <c r="C846" s="9" t="s">
        <v>7538</v>
      </c>
      <c r="D846" s="1">
        <v>94155440368</v>
      </c>
      <c r="E846" s="1">
        <v>3081001561086</v>
      </c>
      <c r="F846" s="1" t="s">
        <v>7272</v>
      </c>
      <c r="G846" s="1" t="s">
        <v>7252</v>
      </c>
      <c r="H846" s="11" t="s">
        <v>18</v>
      </c>
      <c r="I846" s="8">
        <f>_xlfn.IFNA(_xlfn.IFNA(VLOOKUP(E846,'punti di fornitura'!E:P,12,0),VLOOKUP(E846,'punti di fornitura'!B:P,15,0)),"NON TROVATO")</f>
        <v>94155440368</v>
      </c>
      <c r="J846" s="9" t="str">
        <f>_xlfn.IFNA(_xlfn.IFNA(VLOOKUP(E846,'punti di fornitura'!E:K,4,0),VLOOKUP(E846,'punti di fornitura'!B:K,7,0)),"NON TROVATO")</f>
        <v>GAS</v>
      </c>
      <c r="K846" s="9">
        <f>_xlfn.IFNA(_xlfn.IFNA(VLOOKUP(E846,'punti di fornitura'!E:K,1,0),VLOOKUP(E846,'punti di fornitura'!B:K,1,0)),"NON TROVATO")</f>
        <v>3081001561086</v>
      </c>
      <c r="L846" s="10" t="str">
        <f>_xlfn.IFNA(_xlfn.IFNA(VLOOKUP(E846,'punti di fornitura'!E:K,7,0),VLOOKUP(E846,'punti di fornitura'!B:K,10,0)),"NON TROVATO")</f>
        <v>CONDOMINIO PADOVA 15</v>
      </c>
    </row>
    <row r="847" spans="1:12" x14ac:dyDescent="0.25">
      <c r="A847" s="8">
        <v>1193</v>
      </c>
      <c r="B847" s="1" t="s">
        <v>5975</v>
      </c>
      <c r="C847" s="9" t="s">
        <v>7538</v>
      </c>
      <c r="D847" s="1">
        <v>94155440368</v>
      </c>
      <c r="E847" s="1" t="s">
        <v>5975</v>
      </c>
      <c r="F847" s="1" t="s">
        <v>7255</v>
      </c>
      <c r="G847" s="1" t="s">
        <v>7252</v>
      </c>
      <c r="H847" s="11" t="s">
        <v>4014</v>
      </c>
      <c r="I847" s="8">
        <f>_xlfn.IFNA(_xlfn.IFNA(VLOOKUP(E847,'punti di fornitura'!E:P,12,0),VLOOKUP(E847,'punti di fornitura'!B:P,15,0)),"NON TROVATO")</f>
        <v>94155440368</v>
      </c>
      <c r="J847" s="9" t="str">
        <f>_xlfn.IFNA(_xlfn.IFNA(VLOOKUP(E847,'punti di fornitura'!E:K,4,0),VLOOKUP(E847,'punti di fornitura'!B:K,7,0)),"NON TROVATO")</f>
        <v>EE</v>
      </c>
      <c r="K847" s="9" t="str">
        <f>_xlfn.IFNA(_xlfn.IFNA(VLOOKUP(E847,'punti di fornitura'!E:K,1,0),VLOOKUP(E847,'punti di fornitura'!B:K,1,0)),"NON TROVATO")</f>
        <v>IT011E51012510</v>
      </c>
      <c r="L847" s="10" t="str">
        <f>_xlfn.IFNA(_xlfn.IFNA(VLOOKUP(E847,'punti di fornitura'!E:K,7,0),VLOOKUP(E847,'punti di fornitura'!B:K,10,0)),"NON TROVATO")</f>
        <v>CONDOMINIO PADOVA 15</v>
      </c>
    </row>
    <row r="848" spans="1:12" x14ac:dyDescent="0.25">
      <c r="A848" s="8">
        <v>1193</v>
      </c>
      <c r="B848" s="1">
        <v>3012178496</v>
      </c>
      <c r="C848" s="9" t="s">
        <v>7538</v>
      </c>
      <c r="D848" s="1">
        <v>94155440368</v>
      </c>
      <c r="E848" s="1">
        <v>3012178496</v>
      </c>
      <c r="F848" s="1" t="s">
        <v>7251</v>
      </c>
      <c r="G848" s="1" t="s">
        <v>7252</v>
      </c>
      <c r="H848" s="11" t="s">
        <v>1022</v>
      </c>
      <c r="I848" s="8">
        <f>_xlfn.IFNA(_xlfn.IFNA(VLOOKUP(E848,'punti di fornitura'!E:P,12,0),VLOOKUP(E848,'punti di fornitura'!B:P,15,0)),"NON TROVATO")</f>
        <v>94155440368</v>
      </c>
      <c r="J848" s="9" t="str">
        <f>_xlfn.IFNA(_xlfn.IFNA(VLOOKUP(E848,'punti di fornitura'!E:K,4,0),VLOOKUP(E848,'punti di fornitura'!B:K,7,0)),"NON TROVATO")</f>
        <v>ACQUA</v>
      </c>
      <c r="K848" s="9">
        <f>_xlfn.IFNA(_xlfn.IFNA(VLOOKUP(E848,'punti di fornitura'!E:K,1,0),VLOOKUP(E848,'punti di fornitura'!B:K,1,0)),"NON TROVATO")</f>
        <v>3012178496</v>
      </c>
      <c r="L848" s="10" t="str">
        <f>_xlfn.IFNA(_xlfn.IFNA(VLOOKUP(E848,'punti di fornitura'!E:K,7,0),VLOOKUP(E848,'punti di fornitura'!B:K,10,0)),"NON TROVATO")</f>
        <v>CONDOMINIO PADOVA 15</v>
      </c>
    </row>
    <row r="849" spans="1:12" x14ac:dyDescent="0.25">
      <c r="A849" s="8">
        <v>1202</v>
      </c>
      <c r="B849" s="1">
        <v>3004067261</v>
      </c>
      <c r="C849" s="9" t="s">
        <v>7554</v>
      </c>
      <c r="D849" s="1">
        <v>94108990360</v>
      </c>
      <c r="E849" s="1">
        <v>3004067261</v>
      </c>
      <c r="F849" s="1" t="s">
        <v>7251</v>
      </c>
      <c r="G849" s="1" t="s">
        <v>7252</v>
      </c>
      <c r="H849" s="11" t="s">
        <v>1022</v>
      </c>
      <c r="I849" s="8">
        <f>_xlfn.IFNA(_xlfn.IFNA(VLOOKUP(E849,'punti di fornitura'!E:P,12,0),VLOOKUP(E849,'punti di fornitura'!B:P,15,0)),"NON TROVATO")</f>
        <v>94108990360</v>
      </c>
      <c r="J849" s="9" t="str">
        <f>_xlfn.IFNA(_xlfn.IFNA(VLOOKUP(E849,'punti di fornitura'!E:K,4,0),VLOOKUP(E849,'punti di fornitura'!B:K,7,0)),"NON TROVATO")</f>
        <v>ACQUA</v>
      </c>
      <c r="K849" s="9">
        <f>_xlfn.IFNA(_xlfn.IFNA(VLOOKUP(E849,'punti di fornitura'!E:K,1,0),VLOOKUP(E849,'punti di fornitura'!B:K,1,0)),"NON TROVATO")</f>
        <v>3004067261</v>
      </c>
      <c r="L849" s="10" t="str">
        <f>_xlfn.IFNA(_xlfn.IFNA(VLOOKUP(E849,'punti di fornitura'!E:K,7,0),VLOOKUP(E849,'punti di fornitura'!B:K,10,0)),"NON TROVATO")</f>
        <v>CONDOMINIO TULIPANO</v>
      </c>
    </row>
    <row r="850" spans="1:12" x14ac:dyDescent="0.25">
      <c r="A850" s="8">
        <v>1202</v>
      </c>
      <c r="B850" s="1" t="s">
        <v>6206</v>
      </c>
      <c r="C850" s="9" t="s">
        <v>7554</v>
      </c>
      <c r="D850" s="1">
        <v>94108990360</v>
      </c>
      <c r="E850" s="1" t="s">
        <v>6206</v>
      </c>
      <c r="F850" s="1" t="s">
        <v>7255</v>
      </c>
      <c r="G850" s="1" t="s">
        <v>7252</v>
      </c>
      <c r="H850" s="11" t="s">
        <v>4014</v>
      </c>
      <c r="I850" s="8">
        <f>_xlfn.IFNA(_xlfn.IFNA(VLOOKUP(E850,'punti di fornitura'!E:P,12,0),VLOOKUP(E850,'punti di fornitura'!B:P,15,0)),"NON TROVATO")</f>
        <v>94108990360</v>
      </c>
      <c r="J850" s="9" t="str">
        <f>_xlfn.IFNA(_xlfn.IFNA(VLOOKUP(E850,'punti di fornitura'!E:K,4,0),VLOOKUP(E850,'punti di fornitura'!B:K,7,0)),"NON TROVATO")</f>
        <v>EE</v>
      </c>
      <c r="K850" s="9" t="str">
        <f>_xlfn.IFNA(_xlfn.IFNA(VLOOKUP(E850,'punti di fornitura'!E:K,1,0),VLOOKUP(E850,'punti di fornitura'!B:K,1,0)),"NON TROVATO")</f>
        <v>IT011E10558596</v>
      </c>
      <c r="L850" s="10" t="str">
        <f>_xlfn.IFNA(_xlfn.IFNA(VLOOKUP(E850,'punti di fornitura'!E:K,7,0),VLOOKUP(E850,'punti di fornitura'!B:K,10,0)),"NON TROVATO")</f>
        <v>CONDOMINIO TULIPANO</v>
      </c>
    </row>
    <row r="851" spans="1:12" x14ac:dyDescent="0.25">
      <c r="A851" s="8">
        <v>1208</v>
      </c>
      <c r="B851" s="1">
        <v>3004118277</v>
      </c>
      <c r="C851" s="9" t="s">
        <v>7633</v>
      </c>
      <c r="D851" s="1">
        <v>94169390369</v>
      </c>
      <c r="E851" s="1">
        <v>3004118277</v>
      </c>
      <c r="F851" s="1" t="s">
        <v>7251</v>
      </c>
      <c r="G851" s="1" t="s">
        <v>7252</v>
      </c>
      <c r="H851" s="11" t="s">
        <v>1022</v>
      </c>
      <c r="I851" s="8">
        <f>_xlfn.IFNA(_xlfn.IFNA(VLOOKUP(E851,'punti di fornitura'!E:P,12,0),VLOOKUP(E851,'punti di fornitura'!B:P,15,0)),"NON TROVATO")</f>
        <v>94169390369</v>
      </c>
      <c r="J851" s="9" t="str">
        <f>_xlfn.IFNA(_xlfn.IFNA(VLOOKUP(E851,'punti di fornitura'!E:K,4,0),VLOOKUP(E851,'punti di fornitura'!B:K,7,0)),"NON TROVATO")</f>
        <v>ACQUA</v>
      </c>
      <c r="K851" s="9">
        <f>_xlfn.IFNA(_xlfn.IFNA(VLOOKUP(E851,'punti di fornitura'!E:K,1,0),VLOOKUP(E851,'punti di fornitura'!B:K,1,0)),"NON TROVATO")</f>
        <v>3004118277</v>
      </c>
      <c r="L851" s="10" t="str">
        <f>_xlfn.IFNA(_xlfn.IFNA(VLOOKUP(E851,'punti di fornitura'!E:K,7,0),VLOOKUP(E851,'punti di fornitura'!B:K,10,0)),"NON TROVATO")</f>
        <v>CONDOMINIO SIENA</v>
      </c>
    </row>
    <row r="852" spans="1:12" x14ac:dyDescent="0.25">
      <c r="A852" s="8">
        <v>1208</v>
      </c>
      <c r="B852" s="1" t="s">
        <v>5410</v>
      </c>
      <c r="C852" s="9" t="s">
        <v>7633</v>
      </c>
      <c r="D852" s="1">
        <v>94169390369</v>
      </c>
      <c r="E852" s="1" t="s">
        <v>5410</v>
      </c>
      <c r="F852" s="1" t="s">
        <v>7255</v>
      </c>
      <c r="G852" s="1" t="s">
        <v>7252</v>
      </c>
      <c r="H852" s="11" t="s">
        <v>4014</v>
      </c>
      <c r="I852" s="8">
        <f>_xlfn.IFNA(_xlfn.IFNA(VLOOKUP(E852,'punti di fornitura'!E:P,12,0),VLOOKUP(E852,'punti di fornitura'!B:P,15,0)),"NON TROVATO")</f>
        <v>94169390369</v>
      </c>
      <c r="J852" s="9" t="str">
        <f>_xlfn.IFNA(_xlfn.IFNA(VLOOKUP(E852,'punti di fornitura'!E:K,4,0),VLOOKUP(E852,'punti di fornitura'!B:K,7,0)),"NON TROVATO")</f>
        <v>EE</v>
      </c>
      <c r="K852" s="9" t="str">
        <f>_xlfn.IFNA(_xlfn.IFNA(VLOOKUP(E852,'punti di fornitura'!E:K,1,0),VLOOKUP(E852,'punti di fornitura'!B:K,1,0)),"NON TROVATO")</f>
        <v>IT011E10075374</v>
      </c>
      <c r="L852" s="10" t="str">
        <f>_xlfn.IFNA(_xlfn.IFNA(VLOOKUP(E852,'punti di fornitura'!E:K,7,0),VLOOKUP(E852,'punti di fornitura'!B:K,10,0)),"NON TROVATO")</f>
        <v>CONDOMINIO SIENA</v>
      </c>
    </row>
    <row r="853" spans="1:12" x14ac:dyDescent="0.25">
      <c r="A853" s="8">
        <v>1208</v>
      </c>
      <c r="B853" s="1">
        <v>3081000964743</v>
      </c>
      <c r="C853" s="9" t="s">
        <v>7633</v>
      </c>
      <c r="D853" s="1">
        <v>94169390369</v>
      </c>
      <c r="E853" s="1">
        <v>3081000964743</v>
      </c>
      <c r="F853" s="1" t="s">
        <v>7272</v>
      </c>
      <c r="G853" s="1" t="s">
        <v>7252</v>
      </c>
      <c r="H853" s="11" t="s">
        <v>18</v>
      </c>
      <c r="I853" s="8">
        <f>_xlfn.IFNA(_xlfn.IFNA(VLOOKUP(E853,'punti di fornitura'!E:P,12,0),VLOOKUP(E853,'punti di fornitura'!B:P,15,0)),"NON TROVATO")</f>
        <v>94169390369</v>
      </c>
      <c r="J853" s="9" t="str">
        <f>_xlfn.IFNA(_xlfn.IFNA(VLOOKUP(E853,'punti di fornitura'!E:K,4,0),VLOOKUP(E853,'punti di fornitura'!B:K,7,0)),"NON TROVATO")</f>
        <v>GAS</v>
      </c>
      <c r="K853" s="9">
        <f>_xlfn.IFNA(_xlfn.IFNA(VLOOKUP(E853,'punti di fornitura'!E:K,1,0),VLOOKUP(E853,'punti di fornitura'!B:K,1,0)),"NON TROVATO")</f>
        <v>3081000964743</v>
      </c>
      <c r="L853" s="10" t="str">
        <f>_xlfn.IFNA(_xlfn.IFNA(VLOOKUP(E853,'punti di fornitura'!E:K,7,0),VLOOKUP(E853,'punti di fornitura'!B:K,10,0)),"NON TROVATO")</f>
        <v>CONDOMINIO SIENA</v>
      </c>
    </row>
    <row r="854" spans="1:12" x14ac:dyDescent="0.25">
      <c r="A854" s="8">
        <v>1211</v>
      </c>
      <c r="B854" s="1">
        <v>3004094644</v>
      </c>
      <c r="C854" s="9" t="s">
        <v>7557</v>
      </c>
      <c r="D854" s="1">
        <v>94065090360</v>
      </c>
      <c r="E854" s="1">
        <v>3004094644</v>
      </c>
      <c r="F854" s="1" t="s">
        <v>7251</v>
      </c>
      <c r="G854" s="1" t="s">
        <v>7252</v>
      </c>
      <c r="H854" s="11" t="s">
        <v>1022</v>
      </c>
      <c r="I854" s="8" t="str">
        <f>_xlfn.IFNA(_xlfn.IFNA(VLOOKUP(E854,'punti di fornitura'!E:P,12,0),VLOOKUP(E854,'punti di fornitura'!B:P,15,0)),"NON TROVATO")</f>
        <v>NON TROVATO</v>
      </c>
      <c r="J854" s="9" t="str">
        <f>_xlfn.IFNA(_xlfn.IFNA(VLOOKUP(E854,'punti di fornitura'!E:K,4,0),VLOOKUP(E854,'punti di fornitura'!B:K,7,0)),"NON TROVATO")</f>
        <v>NON TROVATO</v>
      </c>
      <c r="K854" s="9" t="str">
        <f>_xlfn.IFNA(_xlfn.IFNA(VLOOKUP(E854,'punti di fornitura'!E:K,1,0),VLOOKUP(E854,'punti di fornitura'!B:K,1,0)),"NON TROVATO")</f>
        <v>NON TROVATO</v>
      </c>
      <c r="L854" s="10" t="str">
        <f>_xlfn.IFNA(_xlfn.IFNA(VLOOKUP(E854,'punti di fornitura'!E:K,7,0),VLOOKUP(E854,'punti di fornitura'!B:K,10,0)),"NON TROVATO")</f>
        <v>NON TROVATO</v>
      </c>
    </row>
    <row r="855" spans="1:12" x14ac:dyDescent="0.25">
      <c r="A855" s="8">
        <v>1212</v>
      </c>
      <c r="B855" s="1">
        <v>3081000960218</v>
      </c>
      <c r="C855" s="9" t="s">
        <v>7534</v>
      </c>
      <c r="D855" s="1">
        <v>94075430366</v>
      </c>
      <c r="E855" s="1">
        <v>3081000960218</v>
      </c>
      <c r="F855" s="1" t="s">
        <v>7272</v>
      </c>
      <c r="G855" s="1" t="s">
        <v>7252</v>
      </c>
      <c r="H855" s="11" t="s">
        <v>18</v>
      </c>
      <c r="I855" s="8">
        <f>_xlfn.IFNA(_xlfn.IFNA(VLOOKUP(E855,'punti di fornitura'!E:P,12,0),VLOOKUP(E855,'punti di fornitura'!B:P,15,0)),"NON TROVATO")</f>
        <v>94075430366</v>
      </c>
      <c r="J855" s="9" t="str">
        <f>_xlfn.IFNA(_xlfn.IFNA(VLOOKUP(E855,'punti di fornitura'!E:K,4,0),VLOOKUP(E855,'punti di fornitura'!B:K,7,0)),"NON TROVATO")</f>
        <v>GAS</v>
      </c>
      <c r="K855" s="9">
        <f>_xlfn.IFNA(_xlfn.IFNA(VLOOKUP(E855,'punti di fornitura'!E:K,1,0),VLOOKUP(E855,'punti di fornitura'!B:K,1,0)),"NON TROVATO")</f>
        <v>3081000960218</v>
      </c>
      <c r="L855" s="10" t="str">
        <f>_xlfn.IFNA(_xlfn.IFNA(VLOOKUP(E855,'punti di fornitura'!E:K,7,0),VLOOKUP(E855,'punti di fornitura'!B:K,10,0)),"NON TROVATO")</f>
        <v>CONDOMINIO EROS</v>
      </c>
    </row>
    <row r="856" spans="1:12" x14ac:dyDescent="0.25">
      <c r="A856" s="8">
        <v>1212</v>
      </c>
      <c r="B856" s="1" t="s">
        <v>5199</v>
      </c>
      <c r="C856" s="9" t="s">
        <v>7534</v>
      </c>
      <c r="D856" s="1">
        <v>94075430366</v>
      </c>
      <c r="E856" s="1" t="s">
        <v>5199</v>
      </c>
      <c r="F856" s="1" t="s">
        <v>7255</v>
      </c>
      <c r="G856" s="1" t="s">
        <v>7252</v>
      </c>
      <c r="H856" s="11" t="s">
        <v>4014</v>
      </c>
      <c r="I856" s="8">
        <f>_xlfn.IFNA(_xlfn.IFNA(VLOOKUP(E856,'punti di fornitura'!E:P,12,0),VLOOKUP(E856,'punti di fornitura'!B:P,15,0)),"NON TROVATO")</f>
        <v>94075430366</v>
      </c>
      <c r="J856" s="9" t="str">
        <f>_xlfn.IFNA(_xlfn.IFNA(VLOOKUP(E856,'punti di fornitura'!E:K,4,0),VLOOKUP(E856,'punti di fornitura'!B:K,7,0)),"NON TROVATO")</f>
        <v>EE</v>
      </c>
      <c r="K856" s="9" t="str">
        <f>_xlfn.IFNA(_xlfn.IFNA(VLOOKUP(E856,'punti di fornitura'!E:K,1,0),VLOOKUP(E856,'punti di fornitura'!B:K,1,0)),"NON TROVATO")</f>
        <v>IT011E10102063</v>
      </c>
      <c r="L856" s="10" t="str">
        <f>_xlfn.IFNA(_xlfn.IFNA(VLOOKUP(E856,'punti di fornitura'!E:K,7,0),VLOOKUP(E856,'punti di fornitura'!B:K,10,0)),"NON TROVATO")</f>
        <v>CONDOMINIO EROS</v>
      </c>
    </row>
    <row r="857" spans="1:12" x14ac:dyDescent="0.25">
      <c r="A857" s="8">
        <v>1212</v>
      </c>
      <c r="B857" s="1">
        <v>3004062446</v>
      </c>
      <c r="C857" s="9" t="s">
        <v>7534</v>
      </c>
      <c r="D857" s="1">
        <v>94075430366</v>
      </c>
      <c r="E857" s="1">
        <v>3004062446</v>
      </c>
      <c r="F857" s="1" t="s">
        <v>7251</v>
      </c>
      <c r="G857" s="1" t="s">
        <v>7252</v>
      </c>
      <c r="H857" s="11" t="s">
        <v>1022</v>
      </c>
      <c r="I857" s="8">
        <f>_xlfn.IFNA(_xlfn.IFNA(VLOOKUP(E857,'punti di fornitura'!E:P,12,0),VLOOKUP(E857,'punti di fornitura'!B:P,15,0)),"NON TROVATO")</f>
        <v>94075430366</v>
      </c>
      <c r="J857" s="9" t="str">
        <f>_xlfn.IFNA(_xlfn.IFNA(VLOOKUP(E857,'punti di fornitura'!E:K,4,0),VLOOKUP(E857,'punti di fornitura'!B:K,7,0)),"NON TROVATO")</f>
        <v>ACQUA</v>
      </c>
      <c r="K857" s="9">
        <f>_xlfn.IFNA(_xlfn.IFNA(VLOOKUP(E857,'punti di fornitura'!E:K,1,0),VLOOKUP(E857,'punti di fornitura'!B:K,1,0)),"NON TROVATO")</f>
        <v>3004062446</v>
      </c>
      <c r="L857" s="10" t="str">
        <f>_xlfn.IFNA(_xlfn.IFNA(VLOOKUP(E857,'punti di fornitura'!E:K,7,0),VLOOKUP(E857,'punti di fornitura'!B:K,10,0)),"NON TROVATO")</f>
        <v>CONDOMINIO EROS</v>
      </c>
    </row>
    <row r="858" spans="1:12" x14ac:dyDescent="0.25">
      <c r="A858" s="8">
        <v>1213</v>
      </c>
      <c r="B858" s="1">
        <v>3013558427</v>
      </c>
      <c r="C858" s="9" t="s">
        <v>7547</v>
      </c>
      <c r="D858" s="1">
        <v>94169380360</v>
      </c>
      <c r="E858" s="1">
        <v>3013558427</v>
      </c>
      <c r="F858" s="1" t="s">
        <v>7255</v>
      </c>
      <c r="G858" s="1" t="s">
        <v>7252</v>
      </c>
      <c r="H858" s="11" t="s">
        <v>4014</v>
      </c>
      <c r="I858" s="8">
        <f>_xlfn.IFNA(_xlfn.IFNA(VLOOKUP(E858,'punti di fornitura'!E:P,12,0),VLOOKUP(E858,'punti di fornitura'!B:P,15,0)),"NON TROVATO")</f>
        <v>94169380360</v>
      </c>
      <c r="J858" s="9" t="str">
        <f>_xlfn.IFNA(_xlfn.IFNA(VLOOKUP(E858,'punti di fornitura'!E:K,4,0),VLOOKUP(E858,'punti di fornitura'!B:K,7,0)),"NON TROVATO")</f>
        <v>EE</v>
      </c>
      <c r="K858" s="9">
        <f>_xlfn.IFNA(_xlfn.IFNA(VLOOKUP(E858,'punti di fornitura'!E:K,1,0),VLOOKUP(E858,'punti di fornitura'!B:K,1,0)),"NON TROVATO")</f>
        <v>3013558427</v>
      </c>
      <c r="L858" s="10" t="str">
        <f>_xlfn.IFNA(_xlfn.IFNA(VLOOKUP(E858,'punti di fornitura'!E:K,7,0),VLOOKUP(E858,'punti di fornitura'!B:K,10,0)),"NON TROVATO")</f>
        <v>CONDOMINIO GLORIA</v>
      </c>
    </row>
    <row r="859" spans="1:12" x14ac:dyDescent="0.25">
      <c r="A859" s="8">
        <v>1213</v>
      </c>
      <c r="B859" s="1">
        <v>3003948277</v>
      </c>
      <c r="C859" s="9" t="s">
        <v>7547</v>
      </c>
      <c r="D859" s="1">
        <v>94169380360</v>
      </c>
      <c r="E859" s="1">
        <v>3003948277</v>
      </c>
      <c r="F859" s="1" t="s">
        <v>7251</v>
      </c>
      <c r="G859" s="1" t="s">
        <v>7252</v>
      </c>
      <c r="H859" s="11" t="s">
        <v>1022</v>
      </c>
      <c r="I859" s="8">
        <f>_xlfn.IFNA(_xlfn.IFNA(VLOOKUP(E859,'punti di fornitura'!E:P,12,0),VLOOKUP(E859,'punti di fornitura'!B:P,15,0)),"NON TROVATO")</f>
        <v>94169380360</v>
      </c>
      <c r="J859" s="9" t="str">
        <f>_xlfn.IFNA(_xlfn.IFNA(VLOOKUP(E859,'punti di fornitura'!E:K,4,0),VLOOKUP(E859,'punti di fornitura'!B:K,7,0)),"NON TROVATO")</f>
        <v>ACQUA</v>
      </c>
      <c r="K859" s="9">
        <f>_xlfn.IFNA(_xlfn.IFNA(VLOOKUP(E859,'punti di fornitura'!E:K,1,0),VLOOKUP(E859,'punti di fornitura'!B:K,1,0)),"NON TROVATO")</f>
        <v>3003948277</v>
      </c>
      <c r="L859" s="10" t="str">
        <f>_xlfn.IFNA(_xlfn.IFNA(VLOOKUP(E859,'punti di fornitura'!E:K,7,0),VLOOKUP(E859,'punti di fornitura'!B:K,10,0)),"NON TROVATO")</f>
        <v>CONDOMINIO GLORIA</v>
      </c>
    </row>
    <row r="860" spans="1:12" x14ac:dyDescent="0.25">
      <c r="A860" s="8">
        <v>1213</v>
      </c>
      <c r="B860" s="1">
        <v>3011983964</v>
      </c>
      <c r="C860" s="9" t="s">
        <v>7547</v>
      </c>
      <c r="D860" s="1">
        <v>94169380360</v>
      </c>
      <c r="E860" s="1">
        <v>3011983964</v>
      </c>
      <c r="F860" s="1" t="s">
        <v>7272</v>
      </c>
      <c r="G860" s="1" t="s">
        <v>7252</v>
      </c>
      <c r="H860" s="11" t="s">
        <v>18</v>
      </c>
      <c r="I860" s="8" t="str">
        <f>_xlfn.IFNA(_xlfn.IFNA(VLOOKUP(E860,'punti di fornitura'!E:P,12,0),VLOOKUP(E860,'punti di fornitura'!B:P,15,0)),"NON TROVATO")</f>
        <v>NON TROVATO</v>
      </c>
      <c r="J860" s="9" t="str">
        <f>_xlfn.IFNA(_xlfn.IFNA(VLOOKUP(E860,'punti di fornitura'!E:K,4,0),VLOOKUP(E860,'punti di fornitura'!B:K,7,0)),"NON TROVATO")</f>
        <v>NON TROVATO</v>
      </c>
      <c r="K860" s="9" t="str">
        <f>_xlfn.IFNA(_xlfn.IFNA(VLOOKUP(E860,'punti di fornitura'!E:K,1,0),VLOOKUP(E860,'punti di fornitura'!B:K,1,0)),"NON TROVATO")</f>
        <v>NON TROVATO</v>
      </c>
      <c r="L860" s="10" t="str">
        <f>_xlfn.IFNA(_xlfn.IFNA(VLOOKUP(E860,'punti di fornitura'!E:K,7,0),VLOOKUP(E860,'punti di fornitura'!B:K,10,0)),"NON TROVATO")</f>
        <v>NON TROVATO</v>
      </c>
    </row>
    <row r="861" spans="1:12" x14ac:dyDescent="0.25">
      <c r="A861" s="8">
        <v>1227</v>
      </c>
      <c r="B861" s="1">
        <v>3004209318</v>
      </c>
      <c r="C861" s="9" t="s">
        <v>7564</v>
      </c>
      <c r="D861" s="1">
        <v>94019850364</v>
      </c>
      <c r="E861" s="1">
        <v>3004209318</v>
      </c>
      <c r="F861" s="1" t="s">
        <v>7251</v>
      </c>
      <c r="G861" s="1" t="s">
        <v>7252</v>
      </c>
      <c r="H861" s="11" t="s">
        <v>1022</v>
      </c>
      <c r="I861" s="8">
        <f>_xlfn.IFNA(_xlfn.IFNA(VLOOKUP(E861,'punti di fornitura'!E:P,12,0),VLOOKUP(E861,'punti di fornitura'!B:P,15,0)),"NON TROVATO")</f>
        <v>94019850364</v>
      </c>
      <c r="J861" s="9" t="str">
        <f>_xlfn.IFNA(_xlfn.IFNA(VLOOKUP(E861,'punti di fornitura'!E:K,4,0),VLOOKUP(E861,'punti di fornitura'!B:K,7,0)),"NON TROVATO")</f>
        <v>ACQUA</v>
      </c>
      <c r="K861" s="9">
        <f>_xlfn.IFNA(_xlfn.IFNA(VLOOKUP(E861,'punti di fornitura'!E:K,1,0),VLOOKUP(E861,'punti di fornitura'!B:K,1,0)),"NON TROVATO")</f>
        <v>3004209318</v>
      </c>
      <c r="L861" s="10" t="str">
        <f>_xlfn.IFNA(_xlfn.IFNA(VLOOKUP(E861,'punti di fornitura'!E:K,7,0),VLOOKUP(E861,'punti di fornitura'!B:K,10,0)),"NON TROVATO")</f>
        <v>CONDOMINIO AURORA</v>
      </c>
    </row>
    <row r="862" spans="1:12" x14ac:dyDescent="0.25">
      <c r="A862" s="8">
        <v>1228</v>
      </c>
      <c r="B862" s="1">
        <v>3004276127</v>
      </c>
      <c r="C862" s="9" t="s">
        <v>7548</v>
      </c>
      <c r="D862" s="1">
        <v>94017360366</v>
      </c>
      <c r="E862" s="1">
        <v>3004276127</v>
      </c>
      <c r="F862" s="1" t="s">
        <v>7251</v>
      </c>
      <c r="G862" s="1" t="s">
        <v>7252</v>
      </c>
      <c r="H862" s="11" t="s">
        <v>1022</v>
      </c>
      <c r="I862" s="8">
        <f>_xlfn.IFNA(_xlfn.IFNA(VLOOKUP(E862,'punti di fornitura'!E:P,12,0),VLOOKUP(E862,'punti di fornitura'!B:P,15,0)),"NON TROVATO")</f>
        <v>94017360366</v>
      </c>
      <c r="J862" s="9" t="str">
        <f>_xlfn.IFNA(_xlfn.IFNA(VLOOKUP(E862,'punti di fornitura'!E:K,4,0),VLOOKUP(E862,'punti di fornitura'!B:K,7,0)),"NON TROVATO")</f>
        <v>ACQUA</v>
      </c>
      <c r="K862" s="9">
        <f>_xlfn.IFNA(_xlfn.IFNA(VLOOKUP(E862,'punti di fornitura'!E:K,1,0),VLOOKUP(E862,'punti di fornitura'!B:K,1,0)),"NON TROVATO")</f>
        <v>3004276127</v>
      </c>
      <c r="L862" s="10" t="str">
        <f>_xlfn.IFNA(_xlfn.IFNA(VLOOKUP(E862,'punti di fornitura'!E:K,7,0),VLOOKUP(E862,'punti di fornitura'!B:K,10,0)),"NON TROVATO")</f>
        <v>CONDOMINIO BENUZZI</v>
      </c>
    </row>
    <row r="863" spans="1:12" x14ac:dyDescent="0.25">
      <c r="A863" s="8">
        <v>1230</v>
      </c>
      <c r="B863" s="1">
        <v>3013372476</v>
      </c>
      <c r="C863" s="9" t="s">
        <v>2143</v>
      </c>
      <c r="D863" s="1">
        <v>94060180364</v>
      </c>
      <c r="E863" s="1">
        <v>3013372476</v>
      </c>
      <c r="F863" s="1" t="s">
        <v>7255</v>
      </c>
      <c r="G863" s="1" t="s">
        <v>7252</v>
      </c>
      <c r="H863" s="11" t="s">
        <v>4014</v>
      </c>
      <c r="I863" s="8">
        <f>_xlfn.IFNA(_xlfn.IFNA(VLOOKUP(E863,'punti di fornitura'!E:P,12,0),VLOOKUP(E863,'punti di fornitura'!B:P,15,0)),"NON TROVATO")</f>
        <v>94060180364</v>
      </c>
      <c r="J863" s="9" t="str">
        <f>_xlfn.IFNA(_xlfn.IFNA(VLOOKUP(E863,'punti di fornitura'!E:K,4,0),VLOOKUP(E863,'punti di fornitura'!B:K,7,0)),"NON TROVATO")</f>
        <v>EE</v>
      </c>
      <c r="K863" s="9">
        <f>_xlfn.IFNA(_xlfn.IFNA(VLOOKUP(E863,'punti di fornitura'!E:K,1,0),VLOOKUP(E863,'punti di fornitura'!B:K,1,0)),"NON TROVATO")</f>
        <v>3013372476</v>
      </c>
      <c r="L863" s="10" t="str">
        <f>_xlfn.IFNA(_xlfn.IFNA(VLOOKUP(E863,'punti di fornitura'!E:K,7,0),VLOOKUP(E863,'punti di fornitura'!B:K,10,0)),"NON TROVATO")</f>
        <v>LE TRE TORRI</v>
      </c>
    </row>
    <row r="864" spans="1:12" x14ac:dyDescent="0.25">
      <c r="A864" s="8">
        <v>1230</v>
      </c>
      <c r="B864" s="1">
        <v>3013371666</v>
      </c>
      <c r="C864" s="9" t="s">
        <v>2143</v>
      </c>
      <c r="D864" s="1">
        <v>94060180364</v>
      </c>
      <c r="E864" s="1">
        <v>3013371666</v>
      </c>
      <c r="F864" s="1" t="s">
        <v>7255</v>
      </c>
      <c r="G864" s="1" t="s">
        <v>7252</v>
      </c>
      <c r="H864" s="11" t="s">
        <v>4014</v>
      </c>
      <c r="I864" s="8">
        <f>_xlfn.IFNA(_xlfn.IFNA(VLOOKUP(E864,'punti di fornitura'!E:P,12,0),VLOOKUP(E864,'punti di fornitura'!B:P,15,0)),"NON TROVATO")</f>
        <v>94060180364</v>
      </c>
      <c r="J864" s="9" t="str">
        <f>_xlfn.IFNA(_xlfn.IFNA(VLOOKUP(E864,'punti di fornitura'!E:K,4,0),VLOOKUP(E864,'punti di fornitura'!B:K,7,0)),"NON TROVATO")</f>
        <v>EE</v>
      </c>
      <c r="K864" s="9">
        <f>_xlfn.IFNA(_xlfn.IFNA(VLOOKUP(E864,'punti di fornitura'!E:K,1,0),VLOOKUP(E864,'punti di fornitura'!B:K,1,0)),"NON TROVATO")</f>
        <v>3013371666</v>
      </c>
      <c r="L864" s="10" t="str">
        <f>_xlfn.IFNA(_xlfn.IFNA(VLOOKUP(E864,'punti di fornitura'!E:K,7,0),VLOOKUP(E864,'punti di fornitura'!B:K,10,0)),"NON TROVATO")</f>
        <v>LE TRE TORRI</v>
      </c>
    </row>
    <row r="865" spans="1:12" x14ac:dyDescent="0.25">
      <c r="A865" s="8">
        <v>1230</v>
      </c>
      <c r="B865" s="1">
        <v>3013372445</v>
      </c>
      <c r="C865" s="9" t="s">
        <v>2143</v>
      </c>
      <c r="D865" s="1">
        <v>94060180364</v>
      </c>
      <c r="E865" s="1">
        <v>3013372445</v>
      </c>
      <c r="F865" s="1" t="s">
        <v>7255</v>
      </c>
      <c r="G865" s="1" t="s">
        <v>7252</v>
      </c>
      <c r="H865" s="11" t="s">
        <v>4014</v>
      </c>
      <c r="I865" s="8">
        <f>_xlfn.IFNA(_xlfn.IFNA(VLOOKUP(E865,'punti di fornitura'!E:P,12,0),VLOOKUP(E865,'punti di fornitura'!B:P,15,0)),"NON TROVATO")</f>
        <v>94060180364</v>
      </c>
      <c r="J865" s="9" t="str">
        <f>_xlfn.IFNA(_xlfn.IFNA(VLOOKUP(E865,'punti di fornitura'!E:K,4,0),VLOOKUP(E865,'punti di fornitura'!B:K,7,0)),"NON TROVATO")</f>
        <v>EE</v>
      </c>
      <c r="K865" s="9">
        <f>_xlfn.IFNA(_xlfn.IFNA(VLOOKUP(E865,'punti di fornitura'!E:K,1,0),VLOOKUP(E865,'punti di fornitura'!B:K,1,0)),"NON TROVATO")</f>
        <v>3013372445</v>
      </c>
      <c r="L865" s="10" t="str">
        <f>_xlfn.IFNA(_xlfn.IFNA(VLOOKUP(E865,'punti di fornitura'!E:K,7,0),VLOOKUP(E865,'punti di fornitura'!B:K,10,0)),"NON TROVATO")</f>
        <v>LE TRE TORRI</v>
      </c>
    </row>
    <row r="866" spans="1:12" x14ac:dyDescent="0.25">
      <c r="A866" s="8">
        <v>1230</v>
      </c>
      <c r="B866" s="1">
        <v>3013371692</v>
      </c>
      <c r="C866" s="9" t="s">
        <v>2143</v>
      </c>
      <c r="D866" s="1">
        <v>94060180364</v>
      </c>
      <c r="E866" s="1">
        <v>3013371692</v>
      </c>
      <c r="F866" s="1" t="s">
        <v>7255</v>
      </c>
      <c r="G866" s="1" t="s">
        <v>7252</v>
      </c>
      <c r="H866" s="11" t="s">
        <v>4014</v>
      </c>
      <c r="I866" s="8">
        <f>_xlfn.IFNA(_xlfn.IFNA(VLOOKUP(E866,'punti di fornitura'!E:P,12,0),VLOOKUP(E866,'punti di fornitura'!B:P,15,0)),"NON TROVATO")</f>
        <v>94060180364</v>
      </c>
      <c r="J866" s="9" t="str">
        <f>_xlfn.IFNA(_xlfn.IFNA(VLOOKUP(E866,'punti di fornitura'!E:K,4,0),VLOOKUP(E866,'punti di fornitura'!B:K,7,0)),"NON TROVATO")</f>
        <v>EE</v>
      </c>
      <c r="K866" s="9">
        <f>_xlfn.IFNA(_xlfn.IFNA(VLOOKUP(E866,'punti di fornitura'!E:K,1,0),VLOOKUP(E866,'punti di fornitura'!B:K,1,0)),"NON TROVATO")</f>
        <v>3013371692</v>
      </c>
      <c r="L866" s="10" t="str">
        <f>_xlfn.IFNA(_xlfn.IFNA(VLOOKUP(E866,'punti di fornitura'!E:K,7,0),VLOOKUP(E866,'punti di fornitura'!B:K,10,0)),"NON TROVATO")</f>
        <v>LE TRE TORRI</v>
      </c>
    </row>
    <row r="867" spans="1:12" x14ac:dyDescent="0.25">
      <c r="A867" s="8">
        <v>1230</v>
      </c>
      <c r="B867" s="1">
        <v>3004419305</v>
      </c>
      <c r="C867" s="9" t="s">
        <v>2143</v>
      </c>
      <c r="D867" s="1">
        <v>94060180364</v>
      </c>
      <c r="E867" s="1">
        <v>3004419305</v>
      </c>
      <c r="F867" s="1" t="s">
        <v>7251</v>
      </c>
      <c r="G867" s="1" t="s">
        <v>7252</v>
      </c>
      <c r="H867" s="11" t="s">
        <v>1022</v>
      </c>
      <c r="I867" s="8">
        <f>_xlfn.IFNA(_xlfn.IFNA(VLOOKUP(E867,'punti di fornitura'!E:P,12,0),VLOOKUP(E867,'punti di fornitura'!B:P,15,0)),"NON TROVATO")</f>
        <v>94060180364</v>
      </c>
      <c r="J867" s="9" t="str">
        <f>_xlfn.IFNA(_xlfn.IFNA(VLOOKUP(E867,'punti di fornitura'!E:K,4,0),VLOOKUP(E867,'punti di fornitura'!B:K,7,0)),"NON TROVATO")</f>
        <v>ACQUA</v>
      </c>
      <c r="K867" s="9">
        <f>_xlfn.IFNA(_xlfn.IFNA(VLOOKUP(E867,'punti di fornitura'!E:K,1,0),VLOOKUP(E867,'punti di fornitura'!B:K,1,0)),"NON TROVATO")</f>
        <v>3004419305</v>
      </c>
      <c r="L867" s="10" t="str">
        <f>_xlfn.IFNA(_xlfn.IFNA(VLOOKUP(E867,'punti di fornitura'!E:K,7,0),VLOOKUP(E867,'punti di fornitura'!B:K,10,0)),"NON TROVATO")</f>
        <v>LE TRE TORRI</v>
      </c>
    </row>
    <row r="868" spans="1:12" x14ac:dyDescent="0.25">
      <c r="A868" s="8">
        <v>1230</v>
      </c>
      <c r="B868" s="1">
        <v>3008810735</v>
      </c>
      <c r="C868" s="9" t="s">
        <v>2143</v>
      </c>
      <c r="D868" s="1">
        <v>94060180364</v>
      </c>
      <c r="E868" s="1">
        <v>3008810735</v>
      </c>
      <c r="F868" s="1" t="s">
        <v>7251</v>
      </c>
      <c r="G868" s="1" t="s">
        <v>7252</v>
      </c>
      <c r="H868" s="11" t="s">
        <v>1022</v>
      </c>
      <c r="I868" s="8">
        <f>_xlfn.IFNA(_xlfn.IFNA(VLOOKUP(E868,'punti di fornitura'!E:P,12,0),VLOOKUP(E868,'punti di fornitura'!B:P,15,0)),"NON TROVATO")</f>
        <v>94060180364</v>
      </c>
      <c r="J868" s="9" t="str">
        <f>_xlfn.IFNA(_xlfn.IFNA(VLOOKUP(E868,'punti di fornitura'!E:K,4,0),VLOOKUP(E868,'punti di fornitura'!B:K,7,0)),"NON TROVATO")</f>
        <v>ACQUA</v>
      </c>
      <c r="K868" s="9">
        <f>_xlfn.IFNA(_xlfn.IFNA(VLOOKUP(E868,'punti di fornitura'!E:K,1,0),VLOOKUP(E868,'punti di fornitura'!B:K,1,0)),"NON TROVATO")</f>
        <v>3008810735</v>
      </c>
      <c r="L868" s="10" t="str">
        <f>_xlfn.IFNA(_xlfn.IFNA(VLOOKUP(E868,'punti di fornitura'!E:K,7,0),VLOOKUP(E868,'punti di fornitura'!B:K,10,0)),"NON TROVATO")</f>
        <v>LE TRE TORRI</v>
      </c>
    </row>
    <row r="869" spans="1:12" x14ac:dyDescent="0.25">
      <c r="A869" s="8">
        <v>1230</v>
      </c>
      <c r="B869" s="1">
        <v>3008810713</v>
      </c>
      <c r="C869" s="9" t="s">
        <v>2143</v>
      </c>
      <c r="D869" s="1">
        <v>94060180364</v>
      </c>
      <c r="E869" s="1">
        <v>3008810713</v>
      </c>
      <c r="F869" s="1" t="s">
        <v>7251</v>
      </c>
      <c r="G869" s="1" t="s">
        <v>7252</v>
      </c>
      <c r="H869" s="11" t="s">
        <v>1022</v>
      </c>
      <c r="I869" s="8">
        <f>_xlfn.IFNA(_xlfn.IFNA(VLOOKUP(E869,'punti di fornitura'!E:P,12,0),VLOOKUP(E869,'punti di fornitura'!B:P,15,0)),"NON TROVATO")</f>
        <v>94060180364</v>
      </c>
      <c r="J869" s="9" t="str">
        <f>_xlfn.IFNA(_xlfn.IFNA(VLOOKUP(E869,'punti di fornitura'!E:K,4,0),VLOOKUP(E869,'punti di fornitura'!B:K,7,0)),"NON TROVATO")</f>
        <v>ACQUA</v>
      </c>
      <c r="K869" s="9">
        <f>_xlfn.IFNA(_xlfn.IFNA(VLOOKUP(E869,'punti di fornitura'!E:K,1,0),VLOOKUP(E869,'punti di fornitura'!B:K,1,0)),"NON TROVATO")</f>
        <v>3008810713</v>
      </c>
      <c r="L869" s="10" t="str">
        <f>_xlfn.IFNA(_xlfn.IFNA(VLOOKUP(E869,'punti di fornitura'!E:K,7,0),VLOOKUP(E869,'punti di fornitura'!B:K,10,0)),"NON TROVATO")</f>
        <v>LE TRE TORRI</v>
      </c>
    </row>
    <row r="870" spans="1:12" x14ac:dyDescent="0.25">
      <c r="A870" s="8">
        <v>1233</v>
      </c>
      <c r="B870" s="1">
        <v>3006725823</v>
      </c>
      <c r="C870" s="9" t="s">
        <v>7550</v>
      </c>
      <c r="D870" s="1">
        <v>94150570367</v>
      </c>
      <c r="E870" s="1">
        <v>3006725823</v>
      </c>
      <c r="F870" s="1" t="s">
        <v>7251</v>
      </c>
      <c r="G870" s="1" t="s">
        <v>7252</v>
      </c>
      <c r="H870" s="11" t="s">
        <v>1022</v>
      </c>
      <c r="I870" s="8">
        <f>_xlfn.IFNA(_xlfn.IFNA(VLOOKUP(E870,'punti di fornitura'!E:P,12,0),VLOOKUP(E870,'punti di fornitura'!B:P,15,0)),"NON TROVATO")</f>
        <v>94150570367</v>
      </c>
      <c r="J870" s="9" t="str">
        <f>_xlfn.IFNA(_xlfn.IFNA(VLOOKUP(E870,'punti di fornitura'!E:K,4,0),VLOOKUP(E870,'punti di fornitura'!B:K,7,0)),"NON TROVATO")</f>
        <v>ACQUA</v>
      </c>
      <c r="K870" s="9">
        <f>_xlfn.IFNA(_xlfn.IFNA(VLOOKUP(E870,'punti di fornitura'!E:K,1,0),VLOOKUP(E870,'punti di fornitura'!B:K,1,0)),"NON TROVATO")</f>
        <v>3006725823</v>
      </c>
      <c r="L870" s="10" t="str">
        <f>_xlfn.IFNA(_xlfn.IFNA(VLOOKUP(E870,'punti di fornitura'!E:K,7,0),VLOOKUP(E870,'punti di fornitura'!B:K,10,0)),"NON TROVATO")</f>
        <v>CONDOMINIO MICHELANGELO</v>
      </c>
    </row>
    <row r="871" spans="1:12" x14ac:dyDescent="0.25">
      <c r="A871" s="8">
        <v>1233</v>
      </c>
      <c r="B871" s="1">
        <v>3012066151</v>
      </c>
      <c r="C871" s="9" t="s">
        <v>7550</v>
      </c>
      <c r="D871" s="1">
        <v>94150570367</v>
      </c>
      <c r="E871" s="1">
        <v>3012066151</v>
      </c>
      <c r="F871" s="1" t="s">
        <v>7272</v>
      </c>
      <c r="G871" s="1" t="s">
        <v>7252</v>
      </c>
      <c r="H871" s="11" t="s">
        <v>18</v>
      </c>
      <c r="I871" s="8" t="str">
        <f>_xlfn.IFNA(_xlfn.IFNA(VLOOKUP(E871,'punti di fornitura'!E:P,12,0),VLOOKUP(E871,'punti di fornitura'!B:P,15,0)),"NON TROVATO")</f>
        <v>NON TROVATO</v>
      </c>
      <c r="J871" s="9" t="str">
        <f>_xlfn.IFNA(_xlfn.IFNA(VLOOKUP(E871,'punti di fornitura'!E:K,4,0),VLOOKUP(E871,'punti di fornitura'!B:K,7,0)),"NON TROVATO")</f>
        <v>NON TROVATO</v>
      </c>
      <c r="K871" s="9" t="str">
        <f>_xlfn.IFNA(_xlfn.IFNA(VLOOKUP(E871,'punti di fornitura'!E:K,1,0),VLOOKUP(E871,'punti di fornitura'!B:K,1,0)),"NON TROVATO")</f>
        <v>NON TROVATO</v>
      </c>
      <c r="L871" s="10" t="str">
        <f>_xlfn.IFNA(_xlfn.IFNA(VLOOKUP(E871,'punti di fornitura'!E:K,7,0),VLOOKUP(E871,'punti di fornitura'!B:K,10,0)),"NON TROVATO")</f>
        <v>NON TROVATO</v>
      </c>
    </row>
    <row r="872" spans="1:12" x14ac:dyDescent="0.25">
      <c r="A872" s="8">
        <v>1239</v>
      </c>
      <c r="B872" s="1" t="s">
        <v>6372</v>
      </c>
      <c r="C872" s="9" t="s">
        <v>7553</v>
      </c>
      <c r="D872" s="1">
        <v>94027180366</v>
      </c>
      <c r="E872" s="1" t="s">
        <v>6372</v>
      </c>
      <c r="F872" s="1" t="s">
        <v>7255</v>
      </c>
      <c r="G872" s="1" t="s">
        <v>7252</v>
      </c>
      <c r="H872" s="11" t="s">
        <v>4014</v>
      </c>
      <c r="I872" s="8">
        <f>_xlfn.IFNA(_xlfn.IFNA(VLOOKUP(E872,'punti di fornitura'!E:P,12,0),VLOOKUP(E872,'punti di fornitura'!B:P,15,0)),"NON TROVATO")</f>
        <v>94027180366</v>
      </c>
      <c r="J872" s="9" t="str">
        <f>_xlfn.IFNA(_xlfn.IFNA(VLOOKUP(E872,'punti di fornitura'!E:K,4,0),VLOOKUP(E872,'punti di fornitura'!B:K,7,0)),"NON TROVATO")</f>
        <v>EE</v>
      </c>
      <c r="K872" s="9" t="str">
        <f>_xlfn.IFNA(_xlfn.IFNA(VLOOKUP(E872,'punti di fornitura'!E:K,1,0),VLOOKUP(E872,'punti di fornitura'!B:K,1,0)),"NON TROVATO")</f>
        <v>IT011E10004567</v>
      </c>
      <c r="L872" s="10" t="str">
        <f>_xlfn.IFNA(_xlfn.IFNA(VLOOKUP(E872,'punti di fornitura'!E:K,7,0),VLOOKUP(E872,'punti di fornitura'!B:K,10,0)),"NON TROVATO")</f>
        <v>CONDOMINIO VIA DEGLI ALPINI N.46</v>
      </c>
    </row>
    <row r="873" spans="1:12" x14ac:dyDescent="0.25">
      <c r="A873" s="8">
        <v>1239</v>
      </c>
      <c r="B873" s="1">
        <v>3003836079</v>
      </c>
      <c r="C873" s="9" t="s">
        <v>7553</v>
      </c>
      <c r="D873" s="1">
        <v>94027180366</v>
      </c>
      <c r="E873" s="1">
        <v>3003836079</v>
      </c>
      <c r="F873" s="1" t="s">
        <v>7251</v>
      </c>
      <c r="G873" s="1" t="s">
        <v>7252</v>
      </c>
      <c r="H873" s="11" t="s">
        <v>1022</v>
      </c>
      <c r="I873" s="8">
        <f>_xlfn.IFNA(_xlfn.IFNA(VLOOKUP(E873,'punti di fornitura'!E:P,12,0),VLOOKUP(E873,'punti di fornitura'!B:P,15,0)),"NON TROVATO")</f>
        <v>94027180366</v>
      </c>
      <c r="J873" s="9" t="str">
        <f>_xlfn.IFNA(_xlfn.IFNA(VLOOKUP(E873,'punti di fornitura'!E:K,4,0),VLOOKUP(E873,'punti di fornitura'!B:K,7,0)),"NON TROVATO")</f>
        <v>ACQUA</v>
      </c>
      <c r="K873" s="9">
        <f>_xlfn.IFNA(_xlfn.IFNA(VLOOKUP(E873,'punti di fornitura'!E:K,1,0),VLOOKUP(E873,'punti di fornitura'!B:K,1,0)),"NON TROVATO")</f>
        <v>3003836079</v>
      </c>
      <c r="L873" s="10" t="str">
        <f>_xlfn.IFNA(_xlfn.IFNA(VLOOKUP(E873,'punti di fornitura'!E:K,7,0),VLOOKUP(E873,'punti di fornitura'!B:K,10,0)),"NON TROVATO")</f>
        <v>CONDOMINIO VIA DEGLI ALPINI N.46</v>
      </c>
    </row>
    <row r="874" spans="1:12" x14ac:dyDescent="0.25">
      <c r="A874" s="8">
        <v>1242</v>
      </c>
      <c r="B874" s="1">
        <v>3004140034</v>
      </c>
      <c r="C874" s="9" t="s">
        <v>7552</v>
      </c>
      <c r="D874" s="1">
        <v>94117440365</v>
      </c>
      <c r="E874" s="1">
        <v>3004140034</v>
      </c>
      <c r="F874" s="1" t="s">
        <v>7251</v>
      </c>
      <c r="G874" s="1" t="s">
        <v>7252</v>
      </c>
      <c r="H874" s="11" t="s">
        <v>1022</v>
      </c>
      <c r="I874" s="8">
        <f>_xlfn.IFNA(_xlfn.IFNA(VLOOKUP(E874,'punti di fornitura'!E:P,12,0),VLOOKUP(E874,'punti di fornitura'!B:P,15,0)),"NON TROVATO")</f>
        <v>94117440365</v>
      </c>
      <c r="J874" s="9" t="str">
        <f>_xlfn.IFNA(_xlfn.IFNA(VLOOKUP(E874,'punti di fornitura'!E:K,4,0),VLOOKUP(E874,'punti di fornitura'!B:K,7,0)),"NON TROVATO")</f>
        <v>ACQUA</v>
      </c>
      <c r="K874" s="9">
        <f>_xlfn.IFNA(_xlfn.IFNA(VLOOKUP(E874,'punti di fornitura'!E:K,1,0),VLOOKUP(E874,'punti di fornitura'!B:K,1,0)),"NON TROVATO")</f>
        <v>3004140034</v>
      </c>
      <c r="L874" s="10" t="str">
        <f>_xlfn.IFNA(_xlfn.IFNA(VLOOKUP(E874,'punti di fornitura'!E:K,7,0),VLOOKUP(E874,'punti di fornitura'!B:K,10,0)),"NON TROVATO")</f>
        <v>CONDOMINIO SETTE NANI</v>
      </c>
    </row>
    <row r="875" spans="1:12" x14ac:dyDescent="0.25">
      <c r="A875" s="8">
        <v>1248</v>
      </c>
      <c r="B875" s="1">
        <v>3081000917272</v>
      </c>
      <c r="C875" s="9" t="s">
        <v>7533</v>
      </c>
      <c r="D875" s="1">
        <v>80007540364</v>
      </c>
      <c r="E875" s="1">
        <v>3081000917272</v>
      </c>
      <c r="F875" s="1" t="s">
        <v>7272</v>
      </c>
      <c r="G875" s="1" t="s">
        <v>7252</v>
      </c>
      <c r="H875" s="11" t="s">
        <v>18</v>
      </c>
      <c r="I875" s="8">
        <f>_xlfn.IFNA(_xlfn.IFNA(VLOOKUP(E875,'punti di fornitura'!E:P,12,0),VLOOKUP(E875,'punti di fornitura'!B:P,15,0)),"NON TROVATO")</f>
        <v>80007540364</v>
      </c>
      <c r="J875" s="9" t="str">
        <f>_xlfn.IFNA(_xlfn.IFNA(VLOOKUP(E875,'punti di fornitura'!E:K,4,0),VLOOKUP(E875,'punti di fornitura'!B:K,7,0)),"NON TROVATO")</f>
        <v>GAS</v>
      </c>
      <c r="K875" s="9">
        <f>_xlfn.IFNA(_xlfn.IFNA(VLOOKUP(E875,'punti di fornitura'!E:K,1,0),VLOOKUP(E875,'punti di fornitura'!B:K,1,0)),"NON TROVATO")</f>
        <v>3081000917272</v>
      </c>
      <c r="L875" s="10" t="str">
        <f>_xlfn.IFNA(_xlfn.IFNA(VLOOKUP(E875,'punti di fornitura'!E:K,7,0),VLOOKUP(E875,'punti di fornitura'!B:K,10,0)),"NON TROVATO")</f>
        <v>CONDOMINIO LA PALAZZINA</v>
      </c>
    </row>
    <row r="876" spans="1:12" x14ac:dyDescent="0.25">
      <c r="A876" s="8">
        <v>1248</v>
      </c>
      <c r="B876" s="1">
        <v>3003966969</v>
      </c>
      <c r="C876" s="9" t="s">
        <v>7533</v>
      </c>
      <c r="D876" s="1">
        <v>80007540364</v>
      </c>
      <c r="E876" s="1">
        <v>3003966969</v>
      </c>
      <c r="F876" s="1" t="s">
        <v>7251</v>
      </c>
      <c r="G876" s="1" t="s">
        <v>7252</v>
      </c>
      <c r="H876" s="11" t="s">
        <v>1022</v>
      </c>
      <c r="I876" s="8">
        <f>_xlfn.IFNA(_xlfn.IFNA(VLOOKUP(E876,'punti di fornitura'!E:P,12,0),VLOOKUP(E876,'punti di fornitura'!B:P,15,0)),"NON TROVATO")</f>
        <v>80007540364</v>
      </c>
      <c r="J876" s="9" t="str">
        <f>_xlfn.IFNA(_xlfn.IFNA(VLOOKUP(E876,'punti di fornitura'!E:K,4,0),VLOOKUP(E876,'punti di fornitura'!B:K,7,0)),"NON TROVATO")</f>
        <v>ACQUA</v>
      </c>
      <c r="K876" s="9">
        <f>_xlfn.IFNA(_xlfn.IFNA(VLOOKUP(E876,'punti di fornitura'!E:K,1,0),VLOOKUP(E876,'punti di fornitura'!B:K,1,0)),"NON TROVATO")</f>
        <v>3003966969</v>
      </c>
      <c r="L876" s="10" t="str">
        <f>_xlfn.IFNA(_xlfn.IFNA(VLOOKUP(E876,'punti di fornitura'!E:K,7,0),VLOOKUP(E876,'punti di fornitura'!B:K,10,0)),"NON TROVATO")</f>
        <v>COND LA PALAZZINA</v>
      </c>
    </row>
    <row r="877" spans="1:12" x14ac:dyDescent="0.25">
      <c r="A877" s="8">
        <v>1248</v>
      </c>
      <c r="B877" s="1" t="s">
        <v>4149</v>
      </c>
      <c r="C877" s="9" t="s">
        <v>7533</v>
      </c>
      <c r="D877" s="1">
        <v>80007540364</v>
      </c>
      <c r="E877" s="1" t="s">
        <v>4149</v>
      </c>
      <c r="F877" s="1" t="s">
        <v>7255</v>
      </c>
      <c r="G877" s="1" t="s">
        <v>7252</v>
      </c>
      <c r="H877" s="11" t="s">
        <v>4014</v>
      </c>
      <c r="I877" s="8">
        <f>_xlfn.IFNA(_xlfn.IFNA(VLOOKUP(E877,'punti di fornitura'!E:P,12,0),VLOOKUP(E877,'punti di fornitura'!B:P,15,0)),"NON TROVATO")</f>
        <v>80007540364</v>
      </c>
      <c r="J877" s="9" t="str">
        <f>_xlfn.IFNA(_xlfn.IFNA(VLOOKUP(E877,'punti di fornitura'!E:K,4,0),VLOOKUP(E877,'punti di fornitura'!B:K,7,0)),"NON TROVATO")</f>
        <v>EE</v>
      </c>
      <c r="K877" s="9" t="str">
        <f>_xlfn.IFNA(_xlfn.IFNA(VLOOKUP(E877,'punti di fornitura'!E:K,1,0),VLOOKUP(E877,'punti di fornitura'!B:K,1,0)),"NON TROVATO")</f>
        <v>IT011E10094301</v>
      </c>
      <c r="L877" s="10" t="str">
        <f>_xlfn.IFNA(_xlfn.IFNA(VLOOKUP(E877,'punti di fornitura'!E:K,7,0),VLOOKUP(E877,'punti di fornitura'!B:K,10,0)),"NON TROVATO")</f>
        <v>COND LA PALAZZINA</v>
      </c>
    </row>
    <row r="878" spans="1:12" x14ac:dyDescent="0.25">
      <c r="A878" s="8">
        <v>1248</v>
      </c>
      <c r="B878" s="1" t="s">
        <v>5110</v>
      </c>
      <c r="C878" s="9" t="s">
        <v>7533</v>
      </c>
      <c r="D878" s="1">
        <v>80007540364</v>
      </c>
      <c r="E878" s="1" t="s">
        <v>5110</v>
      </c>
      <c r="F878" s="1" t="s">
        <v>7255</v>
      </c>
      <c r="G878" s="1" t="s">
        <v>7252</v>
      </c>
      <c r="H878" s="11" t="s">
        <v>4014</v>
      </c>
      <c r="I878" s="8">
        <f>_xlfn.IFNA(_xlfn.IFNA(VLOOKUP(E878,'punti di fornitura'!E:P,12,0),VLOOKUP(E878,'punti di fornitura'!B:P,15,0)),"NON TROVATO")</f>
        <v>80007540364</v>
      </c>
      <c r="J878" s="9" t="str">
        <f>_xlfn.IFNA(_xlfn.IFNA(VLOOKUP(E878,'punti di fornitura'!E:K,4,0),VLOOKUP(E878,'punti di fornitura'!B:K,7,0)),"NON TROVATO")</f>
        <v>EE</v>
      </c>
      <c r="K878" s="9" t="str">
        <f>_xlfn.IFNA(_xlfn.IFNA(VLOOKUP(E878,'punti di fornitura'!E:K,1,0),VLOOKUP(E878,'punti di fornitura'!B:K,1,0)),"NON TROVATO")</f>
        <v>IT011E10094300</v>
      </c>
      <c r="L878" s="10" t="str">
        <f>_xlfn.IFNA(_xlfn.IFNA(VLOOKUP(E878,'punti di fornitura'!E:K,7,0),VLOOKUP(E878,'punti di fornitura'!B:K,10,0)),"NON TROVATO")</f>
        <v>CONDOMINIO LA PALAZZINA</v>
      </c>
    </row>
    <row r="879" spans="1:12" x14ac:dyDescent="0.25">
      <c r="A879" s="8">
        <v>1248</v>
      </c>
      <c r="B879" s="1">
        <v>3081000917255</v>
      </c>
      <c r="C879" s="9" t="s">
        <v>7533</v>
      </c>
      <c r="D879" s="1">
        <v>80007540364</v>
      </c>
      <c r="E879" s="1">
        <v>3081000917255</v>
      </c>
      <c r="F879" s="1" t="s">
        <v>7272</v>
      </c>
      <c r="G879" s="1" t="s">
        <v>7252</v>
      </c>
      <c r="H879" s="11" t="s">
        <v>18</v>
      </c>
      <c r="I879" s="8">
        <f>_xlfn.IFNA(_xlfn.IFNA(VLOOKUP(E879,'punti di fornitura'!E:P,12,0),VLOOKUP(E879,'punti di fornitura'!B:P,15,0)),"NON TROVATO")</f>
        <v>80007540364</v>
      </c>
      <c r="J879" s="9" t="str">
        <f>_xlfn.IFNA(_xlfn.IFNA(VLOOKUP(E879,'punti di fornitura'!E:K,4,0),VLOOKUP(E879,'punti di fornitura'!B:K,7,0)),"NON TROVATO")</f>
        <v>GAS</v>
      </c>
      <c r="K879" s="9">
        <f>_xlfn.IFNA(_xlfn.IFNA(VLOOKUP(E879,'punti di fornitura'!E:K,1,0),VLOOKUP(E879,'punti di fornitura'!B:K,1,0)),"NON TROVATO")</f>
        <v>3081000917255</v>
      </c>
      <c r="L879" s="10" t="str">
        <f>_xlfn.IFNA(_xlfn.IFNA(VLOOKUP(E879,'punti di fornitura'!E:K,7,0),VLOOKUP(E879,'punti di fornitura'!B:K,10,0)),"NON TROVATO")</f>
        <v>CONDOMINIO LA PALAZZINA</v>
      </c>
    </row>
    <row r="880" spans="1:12" x14ac:dyDescent="0.25">
      <c r="A880" s="8">
        <v>1248</v>
      </c>
      <c r="B880" s="1" t="s">
        <v>5933</v>
      </c>
      <c r="C880" s="9" t="s">
        <v>7533</v>
      </c>
      <c r="D880" s="1">
        <v>80007540364</v>
      </c>
      <c r="E880" s="1" t="s">
        <v>5933</v>
      </c>
      <c r="F880" s="1" t="s">
        <v>7255</v>
      </c>
      <c r="G880" s="1" t="s">
        <v>7252</v>
      </c>
      <c r="H880" s="11" t="s">
        <v>4014</v>
      </c>
      <c r="I880" s="8">
        <f>_xlfn.IFNA(_xlfn.IFNA(VLOOKUP(E880,'punti di fornitura'!E:P,12,0),VLOOKUP(E880,'punti di fornitura'!B:P,15,0)),"NON TROVATO")</f>
        <v>80007540364</v>
      </c>
      <c r="J880" s="9" t="str">
        <f>_xlfn.IFNA(_xlfn.IFNA(VLOOKUP(E880,'punti di fornitura'!E:K,4,0),VLOOKUP(E880,'punti di fornitura'!B:K,7,0)),"NON TROVATO")</f>
        <v>EE</v>
      </c>
      <c r="K880" s="9" t="str">
        <f>_xlfn.IFNA(_xlfn.IFNA(VLOOKUP(E880,'punti di fornitura'!E:K,1,0),VLOOKUP(E880,'punti di fornitura'!B:K,1,0)),"NON TROVATO")</f>
        <v>IT011E10094299</v>
      </c>
      <c r="L880" s="10" t="str">
        <f>_xlfn.IFNA(_xlfn.IFNA(VLOOKUP(E880,'punti di fornitura'!E:K,7,0),VLOOKUP(E880,'punti di fornitura'!B:K,10,0)),"NON TROVATO")</f>
        <v>CONDOMINIO LA PALAZZINA</v>
      </c>
    </row>
    <row r="881" spans="1:12" x14ac:dyDescent="0.25">
      <c r="A881" s="8">
        <v>1253</v>
      </c>
      <c r="B881" s="1">
        <v>3004140037</v>
      </c>
      <c r="C881" s="9" t="s">
        <v>7565</v>
      </c>
      <c r="D881" s="1">
        <v>94055160363</v>
      </c>
      <c r="E881" s="1">
        <v>3004140037</v>
      </c>
      <c r="F881" s="1" t="s">
        <v>7251</v>
      </c>
      <c r="G881" s="1" t="s">
        <v>7252</v>
      </c>
      <c r="H881" s="11" t="s">
        <v>1022</v>
      </c>
      <c r="I881" s="8">
        <f>_xlfn.IFNA(_xlfn.IFNA(VLOOKUP(E881,'punti di fornitura'!E:P,12,0),VLOOKUP(E881,'punti di fornitura'!B:P,15,0)),"NON TROVATO")</f>
        <v>94055160363</v>
      </c>
      <c r="J881" s="9" t="str">
        <f>_xlfn.IFNA(_xlfn.IFNA(VLOOKUP(E881,'punti di fornitura'!E:K,4,0),VLOOKUP(E881,'punti di fornitura'!B:K,7,0)),"NON TROVATO")</f>
        <v>ACQUA</v>
      </c>
      <c r="K881" s="9">
        <f>_xlfn.IFNA(_xlfn.IFNA(VLOOKUP(E881,'punti di fornitura'!E:K,1,0),VLOOKUP(E881,'punti di fornitura'!B:K,1,0)),"NON TROVATO")</f>
        <v>3004140037</v>
      </c>
      <c r="L881" s="10" t="str">
        <f>_xlfn.IFNA(_xlfn.IFNA(VLOOKUP(E881,'punti di fornitura'!E:K,7,0),VLOOKUP(E881,'punti di fornitura'!B:K,10,0)),"NON TROVATO")</f>
        <v>CONDOMINIO VIA PIELLA 10</v>
      </c>
    </row>
    <row r="882" spans="1:12" x14ac:dyDescent="0.25">
      <c r="A882" s="8">
        <v>1255</v>
      </c>
      <c r="B882" s="1">
        <v>3004246597</v>
      </c>
      <c r="C882" s="9" t="s">
        <v>7551</v>
      </c>
      <c r="D882" s="1">
        <v>94111080365</v>
      </c>
      <c r="E882" s="1">
        <v>3004246597</v>
      </c>
      <c r="F882" s="1" t="s">
        <v>7251</v>
      </c>
      <c r="G882" s="1" t="s">
        <v>7252</v>
      </c>
      <c r="H882" s="11" t="s">
        <v>1022</v>
      </c>
      <c r="I882" s="8">
        <f>_xlfn.IFNA(_xlfn.IFNA(VLOOKUP(E882,'punti di fornitura'!E:P,12,0),VLOOKUP(E882,'punti di fornitura'!B:P,15,0)),"NON TROVATO")</f>
        <v>94114740361</v>
      </c>
      <c r="J882" s="9" t="str">
        <f>_xlfn.IFNA(_xlfn.IFNA(VLOOKUP(E882,'punti di fornitura'!E:K,4,0),VLOOKUP(E882,'punti di fornitura'!B:K,7,0)),"NON TROVATO")</f>
        <v>ACQUA</v>
      </c>
      <c r="K882" s="9">
        <f>_xlfn.IFNA(_xlfn.IFNA(VLOOKUP(E882,'punti di fornitura'!E:K,1,0),VLOOKUP(E882,'punti di fornitura'!B:K,1,0)),"NON TROVATO")</f>
        <v>3004246597</v>
      </c>
      <c r="L882" s="10" t="str">
        <f>_xlfn.IFNA(_xlfn.IFNA(VLOOKUP(E882,'punti di fornitura'!E:K,7,0),VLOOKUP(E882,'punti di fornitura'!B:K,10,0)),"NON TROVATO")</f>
        <v>CONDOMINIO LA RIPA</v>
      </c>
    </row>
    <row r="883" spans="1:12" x14ac:dyDescent="0.25">
      <c r="A883" s="8">
        <v>1256</v>
      </c>
      <c r="B883" s="1">
        <v>3006240985</v>
      </c>
      <c r="C883" s="9" t="s">
        <v>7549</v>
      </c>
      <c r="D883" s="1">
        <v>94172770367</v>
      </c>
      <c r="E883" s="1">
        <v>3006240985</v>
      </c>
      <c r="F883" s="1" t="s">
        <v>7251</v>
      </c>
      <c r="G883" s="1" t="s">
        <v>7252</v>
      </c>
      <c r="H883" s="11" t="s">
        <v>1022</v>
      </c>
      <c r="I883" s="8">
        <f>_xlfn.IFNA(_xlfn.IFNA(VLOOKUP(E883,'punti di fornitura'!E:P,12,0),VLOOKUP(E883,'punti di fornitura'!B:P,15,0)),"NON TROVATO")</f>
        <v>94172770367</v>
      </c>
      <c r="J883" s="9" t="str">
        <f>_xlfn.IFNA(_xlfn.IFNA(VLOOKUP(E883,'punti di fornitura'!E:K,4,0),VLOOKUP(E883,'punti di fornitura'!B:K,7,0)),"NON TROVATO")</f>
        <v>ACQUA</v>
      </c>
      <c r="K883" s="9">
        <f>_xlfn.IFNA(_xlfn.IFNA(VLOOKUP(E883,'punti di fornitura'!E:K,1,0),VLOOKUP(E883,'punti di fornitura'!B:K,1,0)),"NON TROVATO")</f>
        <v>3006240985</v>
      </c>
      <c r="L883" s="10" t="str">
        <f>_xlfn.IFNA(_xlfn.IFNA(VLOOKUP(E883,'punti di fornitura'!E:K,7,0),VLOOKUP(E883,'punti di fornitura'!B:K,10,0)),"NON TROVATO")</f>
        <v>CONDOMINIO VIA F.LLI CERVI 4</v>
      </c>
    </row>
    <row r="884" spans="1:12" x14ac:dyDescent="0.25">
      <c r="A884" s="8">
        <v>1257</v>
      </c>
      <c r="B884" s="1">
        <v>3013558317</v>
      </c>
      <c r="C884" s="9" t="s">
        <v>7563</v>
      </c>
      <c r="D884" s="1">
        <v>94119280363</v>
      </c>
      <c r="E884" s="1">
        <v>3013558317</v>
      </c>
      <c r="F884" s="1" t="s">
        <v>7255</v>
      </c>
      <c r="G884" s="1" t="s">
        <v>7252</v>
      </c>
      <c r="H884" s="11" t="s">
        <v>4014</v>
      </c>
      <c r="I884" s="8">
        <f>_xlfn.IFNA(_xlfn.IFNA(VLOOKUP(E884,'punti di fornitura'!E:P,12,0),VLOOKUP(E884,'punti di fornitura'!B:P,15,0)),"NON TROVATO")</f>
        <v>94119280363</v>
      </c>
      <c r="J884" s="9" t="str">
        <f>_xlfn.IFNA(_xlfn.IFNA(VLOOKUP(E884,'punti di fornitura'!E:K,4,0),VLOOKUP(E884,'punti di fornitura'!B:K,7,0)),"NON TROVATO")</f>
        <v>EE</v>
      </c>
      <c r="K884" s="9">
        <f>_xlfn.IFNA(_xlfn.IFNA(VLOOKUP(E884,'punti di fornitura'!E:K,1,0),VLOOKUP(E884,'punti di fornitura'!B:K,1,0)),"NON TROVATO")</f>
        <v>3013558317</v>
      </c>
      <c r="L884" s="10" t="str">
        <f>_xlfn.IFNA(_xlfn.IFNA(VLOOKUP(E884,'punti di fornitura'!E:K,7,0),VLOOKUP(E884,'punti di fornitura'!B:K,10,0)),"NON TROVATO")</f>
        <v>COND. CICLAMINO</v>
      </c>
    </row>
    <row r="885" spans="1:12" x14ac:dyDescent="0.25">
      <c r="A885" s="8">
        <v>1257</v>
      </c>
      <c r="B885" s="1">
        <v>3004263490</v>
      </c>
      <c r="C885" s="9" t="s">
        <v>7563</v>
      </c>
      <c r="D885" s="1">
        <v>94119280363</v>
      </c>
      <c r="E885" s="1">
        <v>3004263490</v>
      </c>
      <c r="F885" s="1" t="s">
        <v>7251</v>
      </c>
      <c r="G885" s="1" t="s">
        <v>7252</v>
      </c>
      <c r="H885" s="11" t="s">
        <v>1022</v>
      </c>
      <c r="I885" s="8">
        <f>_xlfn.IFNA(_xlfn.IFNA(VLOOKUP(E885,'punti di fornitura'!E:P,12,0),VLOOKUP(E885,'punti di fornitura'!B:P,15,0)),"NON TROVATO")</f>
        <v>94119280363</v>
      </c>
      <c r="J885" s="9" t="str">
        <f>_xlfn.IFNA(_xlfn.IFNA(VLOOKUP(E885,'punti di fornitura'!E:K,4,0),VLOOKUP(E885,'punti di fornitura'!B:K,7,0)),"NON TROVATO")</f>
        <v>ACQUA</v>
      </c>
      <c r="K885" s="9">
        <f>_xlfn.IFNA(_xlfn.IFNA(VLOOKUP(E885,'punti di fornitura'!E:K,1,0),VLOOKUP(E885,'punti di fornitura'!B:K,1,0)),"NON TROVATO")</f>
        <v>3004263490</v>
      </c>
      <c r="L885" s="10" t="str">
        <f>_xlfn.IFNA(_xlfn.IFNA(VLOOKUP(E885,'punti di fornitura'!E:K,7,0),VLOOKUP(E885,'punti di fornitura'!B:K,10,0)),"NON TROVATO")</f>
        <v>COND. CICLAMINO</v>
      </c>
    </row>
    <row r="886" spans="1:12" x14ac:dyDescent="0.25">
      <c r="A886" s="8">
        <v>1287</v>
      </c>
      <c r="B886" s="1">
        <v>3016483041</v>
      </c>
      <c r="C886" s="9" t="s">
        <v>7651</v>
      </c>
      <c r="D886" s="1">
        <v>94136340364</v>
      </c>
      <c r="E886" s="1">
        <v>3016483041</v>
      </c>
      <c r="F886" s="1" t="s">
        <v>7255</v>
      </c>
      <c r="G886" s="1" t="s">
        <v>7252</v>
      </c>
      <c r="H886" s="11" t="s">
        <v>4014</v>
      </c>
      <c r="I886" s="8">
        <f>_xlfn.IFNA(_xlfn.IFNA(VLOOKUP(E886,'punti di fornitura'!E:P,12,0),VLOOKUP(E886,'punti di fornitura'!B:P,15,0)),"NON TROVATO")</f>
        <v>94136340364</v>
      </c>
      <c r="J886" s="9" t="str">
        <f>_xlfn.IFNA(_xlfn.IFNA(VLOOKUP(E886,'punti di fornitura'!E:K,4,0),VLOOKUP(E886,'punti di fornitura'!B:K,7,0)),"NON TROVATO")</f>
        <v>EE</v>
      </c>
      <c r="K886" s="9">
        <f>_xlfn.IFNA(_xlfn.IFNA(VLOOKUP(E886,'punti di fornitura'!E:K,1,0),VLOOKUP(E886,'punti di fornitura'!B:K,1,0)),"NON TROVATO")</f>
        <v>3016483041</v>
      </c>
      <c r="L886" s="10" t="str">
        <f>_xlfn.IFNA(_xlfn.IFNA(VLOOKUP(E886,'punti di fornitura'!E:K,7,0),VLOOKUP(E886,'punti di fornitura'!B:K,10,0)),"NON TROVATO")</f>
        <v>CONDOMINIO  VENERE</v>
      </c>
    </row>
    <row r="887" spans="1:12" x14ac:dyDescent="0.25">
      <c r="A887" s="8">
        <v>1287</v>
      </c>
      <c r="B887" s="1">
        <v>3013767964</v>
      </c>
      <c r="C887" s="9" t="s">
        <v>7651</v>
      </c>
      <c r="D887" s="1">
        <v>94136340364</v>
      </c>
      <c r="E887" s="1">
        <v>3013767964</v>
      </c>
      <c r="F887" s="1" t="s">
        <v>7251</v>
      </c>
      <c r="G887" s="1" t="s">
        <v>7252</v>
      </c>
      <c r="H887" s="11" t="s">
        <v>1022</v>
      </c>
      <c r="I887" s="8">
        <f>_xlfn.IFNA(_xlfn.IFNA(VLOOKUP(E887,'punti di fornitura'!E:P,12,0),VLOOKUP(E887,'punti di fornitura'!B:P,15,0)),"NON TROVATO")</f>
        <v>94136340364</v>
      </c>
      <c r="J887" s="9" t="str">
        <f>_xlfn.IFNA(_xlfn.IFNA(VLOOKUP(E887,'punti di fornitura'!E:K,4,0),VLOOKUP(E887,'punti di fornitura'!B:K,7,0)),"NON TROVATO")</f>
        <v>ACQUA</v>
      </c>
      <c r="K887" s="9">
        <f>_xlfn.IFNA(_xlfn.IFNA(VLOOKUP(E887,'punti di fornitura'!E:K,1,0),VLOOKUP(E887,'punti di fornitura'!B:K,1,0)),"NON TROVATO")</f>
        <v>3013767964</v>
      </c>
      <c r="L887" s="10" t="str">
        <f>_xlfn.IFNA(_xlfn.IFNA(VLOOKUP(E887,'punti di fornitura'!E:K,7,0),VLOOKUP(E887,'punti di fornitura'!B:K,10,0)),"NON TROVATO")</f>
        <v>CONDOMINIO  VENERE</v>
      </c>
    </row>
    <row r="888" spans="1:12" x14ac:dyDescent="0.25">
      <c r="A888" s="8">
        <v>1302</v>
      </c>
      <c r="B888" s="1">
        <v>3004118314</v>
      </c>
      <c r="C888" s="9" t="s">
        <v>7546</v>
      </c>
      <c r="D888" s="1">
        <v>80006540365</v>
      </c>
      <c r="E888" s="1">
        <v>3004118314</v>
      </c>
      <c r="F888" s="1" t="s">
        <v>7251</v>
      </c>
      <c r="G888" s="1" t="s">
        <v>7252</v>
      </c>
      <c r="H888" s="11" t="s">
        <v>1022</v>
      </c>
      <c r="I888" s="8">
        <f>_xlfn.IFNA(_xlfn.IFNA(VLOOKUP(E888,'punti di fornitura'!E:P,12,0),VLOOKUP(E888,'punti di fornitura'!B:P,15,0)),"NON TROVATO")</f>
        <v>80006540365</v>
      </c>
      <c r="J888" s="9" t="str">
        <f>_xlfn.IFNA(_xlfn.IFNA(VLOOKUP(E888,'punti di fornitura'!E:K,4,0),VLOOKUP(E888,'punti di fornitura'!B:K,7,0)),"NON TROVATO")</f>
        <v>ACQUA</v>
      </c>
      <c r="K888" s="9">
        <f>_xlfn.IFNA(_xlfn.IFNA(VLOOKUP(E888,'punti di fornitura'!E:K,1,0),VLOOKUP(E888,'punti di fornitura'!B:K,1,0)),"NON TROVATO")</f>
        <v>3004118314</v>
      </c>
      <c r="L888" s="10" t="str">
        <f>_xlfn.IFNA(_xlfn.IFNA(VLOOKUP(E888,'punti di fornitura'!E:K,7,0),VLOOKUP(E888,'punti di fornitura'!B:K,10,0)),"NON TROVATO")</f>
        <v>CONDOMINIO FLLI VIOLI</v>
      </c>
    </row>
    <row r="889" spans="1:12" x14ac:dyDescent="0.25">
      <c r="A889" s="8">
        <v>1302</v>
      </c>
      <c r="B889" s="1">
        <v>3081000911145</v>
      </c>
      <c r="C889" s="9" t="s">
        <v>7546</v>
      </c>
      <c r="D889" s="1">
        <v>80006540365</v>
      </c>
      <c r="E889" s="1">
        <v>3081000911145</v>
      </c>
      <c r="F889" s="1" t="s">
        <v>7272</v>
      </c>
      <c r="G889" s="1" t="s">
        <v>7252</v>
      </c>
      <c r="H889" s="11" t="s">
        <v>18</v>
      </c>
      <c r="I889" s="8">
        <f>_xlfn.IFNA(_xlfn.IFNA(VLOOKUP(E889,'punti di fornitura'!E:P,12,0),VLOOKUP(E889,'punti di fornitura'!B:P,15,0)),"NON TROVATO")</f>
        <v>80006540365</v>
      </c>
      <c r="J889" s="9" t="str">
        <f>_xlfn.IFNA(_xlfn.IFNA(VLOOKUP(E889,'punti di fornitura'!E:K,4,0),VLOOKUP(E889,'punti di fornitura'!B:K,7,0)),"NON TROVATO")</f>
        <v>GAS</v>
      </c>
      <c r="K889" s="9">
        <f>_xlfn.IFNA(_xlfn.IFNA(VLOOKUP(E889,'punti di fornitura'!E:K,1,0),VLOOKUP(E889,'punti di fornitura'!B:K,1,0)),"NON TROVATO")</f>
        <v>3081000911145</v>
      </c>
      <c r="L889" s="10" t="str">
        <f>_xlfn.IFNA(_xlfn.IFNA(VLOOKUP(E889,'punti di fornitura'!E:K,7,0),VLOOKUP(E889,'punti di fornitura'!B:K,10,0)),"NON TROVATO")</f>
        <v>CONDOMINIO FLLI VIOLI</v>
      </c>
    </row>
    <row r="890" spans="1:12" x14ac:dyDescent="0.25">
      <c r="A890" s="8">
        <v>1302</v>
      </c>
      <c r="B890" s="1" t="s">
        <v>4239</v>
      </c>
      <c r="C890" s="9" t="s">
        <v>7546</v>
      </c>
      <c r="D890" s="1">
        <v>80006540365</v>
      </c>
      <c r="E890" s="1" t="s">
        <v>4239</v>
      </c>
      <c r="F890" s="1" t="s">
        <v>7255</v>
      </c>
      <c r="G890" s="1" t="s">
        <v>7252</v>
      </c>
      <c r="H890" s="11" t="s">
        <v>4014</v>
      </c>
      <c r="I890" s="8">
        <f>_xlfn.IFNA(_xlfn.IFNA(VLOOKUP(E890,'punti di fornitura'!E:P,12,0),VLOOKUP(E890,'punti di fornitura'!B:P,15,0)),"NON TROVATO")</f>
        <v>80006540365</v>
      </c>
      <c r="J890" s="9" t="str">
        <f>_xlfn.IFNA(_xlfn.IFNA(VLOOKUP(E890,'punti di fornitura'!E:K,4,0),VLOOKUP(E890,'punti di fornitura'!B:K,7,0)),"NON TROVATO")</f>
        <v>EE</v>
      </c>
      <c r="K890" s="9" t="str">
        <f>_xlfn.IFNA(_xlfn.IFNA(VLOOKUP(E890,'punti di fornitura'!E:K,1,0),VLOOKUP(E890,'punti di fornitura'!B:K,1,0)),"NON TROVATO")</f>
        <v>IT011E10060639</v>
      </c>
      <c r="L890" s="10" t="str">
        <f>_xlfn.IFNA(_xlfn.IFNA(VLOOKUP(E890,'punti di fornitura'!E:K,7,0),VLOOKUP(E890,'punti di fornitura'!B:K,10,0)),"NON TROVATO")</f>
        <v>CONDOMINIO FLLI VIOLI</v>
      </c>
    </row>
    <row r="891" spans="1:12" x14ac:dyDescent="0.25">
      <c r="A891" s="8">
        <v>1302</v>
      </c>
      <c r="B891" s="1" t="s">
        <v>4680</v>
      </c>
      <c r="C891" s="9" t="s">
        <v>7546</v>
      </c>
      <c r="D891" s="1">
        <v>80006540365</v>
      </c>
      <c r="E891" s="1" t="s">
        <v>4680</v>
      </c>
      <c r="F891" s="1" t="s">
        <v>7255</v>
      </c>
      <c r="G891" s="1" t="s">
        <v>7252</v>
      </c>
      <c r="H891" s="11" t="s">
        <v>4014</v>
      </c>
      <c r="I891" s="8">
        <f>_xlfn.IFNA(_xlfn.IFNA(VLOOKUP(E891,'punti di fornitura'!E:P,12,0),VLOOKUP(E891,'punti di fornitura'!B:P,15,0)),"NON TROVATO")</f>
        <v>80006540365</v>
      </c>
      <c r="J891" s="9" t="str">
        <f>_xlfn.IFNA(_xlfn.IFNA(VLOOKUP(E891,'punti di fornitura'!E:K,4,0),VLOOKUP(E891,'punti di fornitura'!B:K,7,0)),"NON TROVATO")</f>
        <v>EE</v>
      </c>
      <c r="K891" s="9" t="str">
        <f>_xlfn.IFNA(_xlfn.IFNA(VLOOKUP(E891,'punti di fornitura'!E:K,1,0),VLOOKUP(E891,'punti di fornitura'!B:K,1,0)),"NON TROVATO")</f>
        <v>IT011E10060640</v>
      </c>
      <c r="L891" s="10" t="str">
        <f>_xlfn.IFNA(_xlfn.IFNA(VLOOKUP(E891,'punti di fornitura'!E:K,7,0),VLOOKUP(E891,'punti di fornitura'!B:K,10,0)),"NON TROVATO")</f>
        <v>CONDOMINIO FLLI VIOLI</v>
      </c>
    </row>
    <row r="892" spans="1:12" x14ac:dyDescent="0.25">
      <c r="A892" s="8">
        <v>1308</v>
      </c>
      <c r="B892" s="1">
        <v>3004067364</v>
      </c>
      <c r="C892" s="9" t="s">
        <v>7562</v>
      </c>
      <c r="D892" s="1">
        <v>94117250368</v>
      </c>
      <c r="E892" s="1">
        <v>3004067364</v>
      </c>
      <c r="F892" s="1" t="s">
        <v>7251</v>
      </c>
      <c r="G892" s="1" t="s">
        <v>7252</v>
      </c>
      <c r="H892" s="11" t="s">
        <v>1022</v>
      </c>
      <c r="I892" s="8">
        <f>_xlfn.IFNA(_xlfn.IFNA(VLOOKUP(E892,'punti di fornitura'!E:P,12,0),VLOOKUP(E892,'punti di fornitura'!B:P,15,0)),"NON TROVATO")</f>
        <v>94117250368</v>
      </c>
      <c r="J892" s="9" t="str">
        <f>_xlfn.IFNA(_xlfn.IFNA(VLOOKUP(E892,'punti di fornitura'!E:K,4,0),VLOOKUP(E892,'punti di fornitura'!B:K,7,0)),"NON TROVATO")</f>
        <v>ACQUA</v>
      </c>
      <c r="K892" s="9">
        <f>_xlfn.IFNA(_xlfn.IFNA(VLOOKUP(E892,'punti di fornitura'!E:K,1,0),VLOOKUP(E892,'punti di fornitura'!B:K,1,0)),"NON TROVATO")</f>
        <v>3004067364</v>
      </c>
      <c r="L892" s="10" t="str">
        <f>_xlfn.IFNA(_xlfn.IFNA(VLOOKUP(E892,'punti di fornitura'!E:K,7,0),VLOOKUP(E892,'punti di fornitura'!B:K,10,0)),"NON TROVATO")</f>
        <v>CONDOMINIO LA CORTE</v>
      </c>
    </row>
    <row r="893" spans="1:12" x14ac:dyDescent="0.25">
      <c r="A893" s="8">
        <v>1308</v>
      </c>
      <c r="B893" s="1" t="s">
        <v>6557</v>
      </c>
      <c r="C893" s="9" t="s">
        <v>7562</v>
      </c>
      <c r="D893" s="1">
        <v>94117250368</v>
      </c>
      <c r="E893" s="1" t="s">
        <v>6557</v>
      </c>
      <c r="F893" s="1" t="s">
        <v>7255</v>
      </c>
      <c r="G893" s="1" t="s">
        <v>7252</v>
      </c>
      <c r="H893" s="11" t="s">
        <v>4014</v>
      </c>
      <c r="I893" s="8">
        <f>_xlfn.IFNA(_xlfn.IFNA(VLOOKUP(E893,'punti di fornitura'!E:P,12,0),VLOOKUP(E893,'punti di fornitura'!B:P,15,0)),"NON TROVATO")</f>
        <v>94117250368</v>
      </c>
      <c r="J893" s="9" t="str">
        <f>_xlfn.IFNA(_xlfn.IFNA(VLOOKUP(E893,'punti di fornitura'!E:K,4,0),VLOOKUP(E893,'punti di fornitura'!B:K,7,0)),"NON TROVATO")</f>
        <v>EE</v>
      </c>
      <c r="K893" s="9" t="str">
        <f>_xlfn.IFNA(_xlfn.IFNA(VLOOKUP(E893,'punti di fornitura'!E:K,1,0),VLOOKUP(E893,'punti di fornitura'!B:K,1,0)),"NON TROVATO")</f>
        <v>IT011E10274008</v>
      </c>
      <c r="L893" s="10" t="str">
        <f>_xlfn.IFNA(_xlfn.IFNA(VLOOKUP(E893,'punti di fornitura'!E:K,7,0),VLOOKUP(E893,'punti di fornitura'!B:K,10,0)),"NON TROVATO")</f>
        <v>CONDOMINIO LA CORTE</v>
      </c>
    </row>
    <row r="894" spans="1:12" x14ac:dyDescent="0.25">
      <c r="A894" s="8">
        <v>1308</v>
      </c>
      <c r="B894" s="1" t="s">
        <v>4280</v>
      </c>
      <c r="C894" s="9" t="s">
        <v>7562</v>
      </c>
      <c r="D894" s="1">
        <v>94117250368</v>
      </c>
      <c r="E894" s="1" t="s">
        <v>4280</v>
      </c>
      <c r="F894" s="1" t="s">
        <v>7255</v>
      </c>
      <c r="G894" s="1" t="s">
        <v>7252</v>
      </c>
      <c r="H894" s="11" t="s">
        <v>4014</v>
      </c>
      <c r="I894" s="8">
        <f>_xlfn.IFNA(_xlfn.IFNA(VLOOKUP(E894,'punti di fornitura'!E:P,12,0),VLOOKUP(E894,'punti di fornitura'!B:P,15,0)),"NON TROVATO")</f>
        <v>94117250368</v>
      </c>
      <c r="J894" s="9" t="str">
        <f>_xlfn.IFNA(_xlfn.IFNA(VLOOKUP(E894,'punti di fornitura'!E:K,4,0),VLOOKUP(E894,'punti di fornitura'!B:K,7,0)),"NON TROVATO")</f>
        <v>EE</v>
      </c>
      <c r="K894" s="9" t="str">
        <f>_xlfn.IFNA(_xlfn.IFNA(VLOOKUP(E894,'punti di fornitura'!E:K,1,0),VLOOKUP(E894,'punti di fornitura'!B:K,1,0)),"NON TROVATO")</f>
        <v>IT011E10274012</v>
      </c>
      <c r="L894" s="10" t="str">
        <f>_xlfn.IFNA(_xlfn.IFNA(VLOOKUP(E894,'punti di fornitura'!E:K,7,0),VLOOKUP(E894,'punti di fornitura'!B:K,10,0)),"NON TROVATO")</f>
        <v>CONDOMINIO LA CORTE</v>
      </c>
    </row>
    <row r="895" spans="1:12" x14ac:dyDescent="0.25">
      <c r="A895" s="8">
        <v>1308</v>
      </c>
      <c r="B895" s="1" t="s">
        <v>4867</v>
      </c>
      <c r="C895" s="9" t="s">
        <v>7562</v>
      </c>
      <c r="D895" s="1">
        <v>94117250368</v>
      </c>
      <c r="E895" s="1" t="s">
        <v>4867</v>
      </c>
      <c r="F895" s="1" t="s">
        <v>7255</v>
      </c>
      <c r="G895" s="1" t="s">
        <v>7252</v>
      </c>
      <c r="H895" s="11" t="s">
        <v>4014</v>
      </c>
      <c r="I895" s="8">
        <f>_xlfn.IFNA(_xlfn.IFNA(VLOOKUP(E895,'punti di fornitura'!E:P,12,0),VLOOKUP(E895,'punti di fornitura'!B:P,15,0)),"NON TROVATO")</f>
        <v>94117250368</v>
      </c>
      <c r="J895" s="9" t="str">
        <f>_xlfn.IFNA(_xlfn.IFNA(VLOOKUP(E895,'punti di fornitura'!E:K,4,0),VLOOKUP(E895,'punti di fornitura'!B:K,7,0)),"NON TROVATO")</f>
        <v>EE</v>
      </c>
      <c r="K895" s="9" t="str">
        <f>_xlfn.IFNA(_xlfn.IFNA(VLOOKUP(E895,'punti di fornitura'!E:K,1,0),VLOOKUP(E895,'punti di fornitura'!B:K,1,0)),"NON TROVATO")</f>
        <v>IT011E10274011</v>
      </c>
      <c r="L895" s="10" t="str">
        <f>_xlfn.IFNA(_xlfn.IFNA(VLOOKUP(E895,'punti di fornitura'!E:K,7,0),VLOOKUP(E895,'punti di fornitura'!B:K,10,0)),"NON TROVATO")</f>
        <v>CONDOMINIO LA CORTE</v>
      </c>
    </row>
    <row r="896" spans="1:12" x14ac:dyDescent="0.25">
      <c r="A896" s="8">
        <v>1308</v>
      </c>
      <c r="B896" s="1" t="s">
        <v>4863</v>
      </c>
      <c r="C896" s="9" t="s">
        <v>7562</v>
      </c>
      <c r="D896" s="1">
        <v>94117250368</v>
      </c>
      <c r="E896" s="1" t="s">
        <v>4863</v>
      </c>
      <c r="F896" s="1" t="s">
        <v>7255</v>
      </c>
      <c r="G896" s="1" t="s">
        <v>7252</v>
      </c>
      <c r="H896" s="11" t="s">
        <v>4014</v>
      </c>
      <c r="I896" s="8">
        <f>_xlfn.IFNA(_xlfn.IFNA(VLOOKUP(E896,'punti di fornitura'!E:P,12,0),VLOOKUP(E896,'punti di fornitura'!B:P,15,0)),"NON TROVATO")</f>
        <v>94117250368</v>
      </c>
      <c r="J896" s="9" t="str">
        <f>_xlfn.IFNA(_xlfn.IFNA(VLOOKUP(E896,'punti di fornitura'!E:K,4,0),VLOOKUP(E896,'punti di fornitura'!B:K,7,0)),"NON TROVATO")</f>
        <v>EE</v>
      </c>
      <c r="K896" s="9" t="str">
        <f>_xlfn.IFNA(_xlfn.IFNA(VLOOKUP(E896,'punti di fornitura'!E:K,1,0),VLOOKUP(E896,'punti di fornitura'!B:K,1,0)),"NON TROVATO")</f>
        <v>IT011E10274010</v>
      </c>
      <c r="L896" s="10" t="str">
        <f>_xlfn.IFNA(_xlfn.IFNA(VLOOKUP(E896,'punti di fornitura'!E:K,7,0),VLOOKUP(E896,'punti di fornitura'!B:K,10,0)),"NON TROVATO")</f>
        <v>CONDOMINIO LA CORTE</v>
      </c>
    </row>
    <row r="897" spans="1:12" x14ac:dyDescent="0.25">
      <c r="A897" s="8">
        <v>1308</v>
      </c>
      <c r="B897" s="1" t="s">
        <v>6561</v>
      </c>
      <c r="C897" s="9" t="s">
        <v>7562</v>
      </c>
      <c r="D897" s="1">
        <v>94117250368</v>
      </c>
      <c r="E897" s="1" t="s">
        <v>6561</v>
      </c>
      <c r="F897" s="1" t="s">
        <v>7255</v>
      </c>
      <c r="G897" s="1" t="s">
        <v>7252</v>
      </c>
      <c r="H897" s="11" t="s">
        <v>4014</v>
      </c>
      <c r="I897" s="8">
        <f>_xlfn.IFNA(_xlfn.IFNA(VLOOKUP(E897,'punti di fornitura'!E:P,12,0),VLOOKUP(E897,'punti di fornitura'!B:P,15,0)),"NON TROVATO")</f>
        <v>94117250368</v>
      </c>
      <c r="J897" s="9" t="str">
        <f>_xlfn.IFNA(_xlfn.IFNA(VLOOKUP(E897,'punti di fornitura'!E:K,4,0),VLOOKUP(E897,'punti di fornitura'!B:K,7,0)),"NON TROVATO")</f>
        <v>EE</v>
      </c>
      <c r="K897" s="9" t="str">
        <f>_xlfn.IFNA(_xlfn.IFNA(VLOOKUP(E897,'punti di fornitura'!E:K,1,0),VLOOKUP(E897,'punti di fornitura'!B:K,1,0)),"NON TROVATO")</f>
        <v>IT011E10274009</v>
      </c>
      <c r="L897" s="10" t="str">
        <f>_xlfn.IFNA(_xlfn.IFNA(VLOOKUP(E897,'punti di fornitura'!E:K,7,0),VLOOKUP(E897,'punti di fornitura'!B:K,10,0)),"NON TROVATO")</f>
        <v>CONDOMINIO LA CORTE</v>
      </c>
    </row>
    <row r="898" spans="1:12" x14ac:dyDescent="0.25">
      <c r="A898" s="8">
        <v>1310</v>
      </c>
      <c r="B898" s="1">
        <v>3081001591098</v>
      </c>
      <c r="C898" s="9" t="s">
        <v>7568</v>
      </c>
      <c r="D898" s="1">
        <v>94161380368</v>
      </c>
      <c r="E898" s="1">
        <v>3081001591098</v>
      </c>
      <c r="F898" s="1" t="s">
        <v>7272</v>
      </c>
      <c r="G898" s="1" t="s">
        <v>7252</v>
      </c>
      <c r="H898" s="11" t="s">
        <v>18</v>
      </c>
      <c r="I898" s="8">
        <f>_xlfn.IFNA(_xlfn.IFNA(VLOOKUP(E898,'punti di fornitura'!E:P,12,0),VLOOKUP(E898,'punti di fornitura'!B:P,15,0)),"NON TROVATO")</f>
        <v>94161380368</v>
      </c>
      <c r="J898" s="9" t="str">
        <f>_xlfn.IFNA(_xlfn.IFNA(VLOOKUP(E898,'punti di fornitura'!E:K,4,0),VLOOKUP(E898,'punti di fornitura'!B:K,7,0)),"NON TROVATO")</f>
        <v>GAS</v>
      </c>
      <c r="K898" s="9">
        <f>_xlfn.IFNA(_xlfn.IFNA(VLOOKUP(E898,'punti di fornitura'!E:K,1,0),VLOOKUP(E898,'punti di fornitura'!B:K,1,0)),"NON TROVATO")</f>
        <v>3081001591098</v>
      </c>
      <c r="L898" s="10" t="str">
        <f>_xlfn.IFNA(_xlfn.IFNA(VLOOKUP(E898,'punti di fornitura'!E:K,7,0),VLOOKUP(E898,'punti di fornitura'!B:K,10,0)),"NON TROVATO")</f>
        <v>CONDOMINIO DIREZIONALE AMENDOLA 150</v>
      </c>
    </row>
    <row r="899" spans="1:12" x14ac:dyDescent="0.25">
      <c r="A899" s="8">
        <v>1310</v>
      </c>
      <c r="B899" s="1" t="s">
        <v>5427</v>
      </c>
      <c r="C899" s="9" t="s">
        <v>7568</v>
      </c>
      <c r="D899" s="1">
        <v>94161380368</v>
      </c>
      <c r="E899" s="1" t="s">
        <v>5427</v>
      </c>
      <c r="F899" s="1" t="s">
        <v>7255</v>
      </c>
      <c r="G899" s="1" t="s">
        <v>7252</v>
      </c>
      <c r="H899" s="11" t="s">
        <v>4014</v>
      </c>
      <c r="I899" s="8">
        <f>_xlfn.IFNA(_xlfn.IFNA(VLOOKUP(E899,'punti di fornitura'!E:P,12,0),VLOOKUP(E899,'punti di fornitura'!B:P,15,0)),"NON TROVATO")</f>
        <v>94161380368</v>
      </c>
      <c r="J899" s="9" t="str">
        <f>_xlfn.IFNA(_xlfn.IFNA(VLOOKUP(E899,'punti di fornitura'!E:K,4,0),VLOOKUP(E899,'punti di fornitura'!B:K,7,0)),"NON TROVATO")</f>
        <v>EE</v>
      </c>
      <c r="K899" s="9" t="str">
        <f>_xlfn.IFNA(_xlfn.IFNA(VLOOKUP(E899,'punti di fornitura'!E:K,1,0),VLOOKUP(E899,'punti di fornitura'!B:K,1,0)),"NON TROVATO")</f>
        <v>IT011E53000428</v>
      </c>
      <c r="L899" s="10" t="str">
        <f>_xlfn.IFNA(_xlfn.IFNA(VLOOKUP(E899,'punti di fornitura'!E:K,7,0),VLOOKUP(E899,'punti di fornitura'!B:K,10,0)),"NON TROVATO")</f>
        <v>CONDOMINIO DIREZIONALE AMENDOLA 150</v>
      </c>
    </row>
    <row r="900" spans="1:12" x14ac:dyDescent="0.25">
      <c r="A900" s="8">
        <v>1310</v>
      </c>
      <c r="B900" s="1" t="s">
        <v>4294</v>
      </c>
      <c r="C900" s="9" t="s">
        <v>7568</v>
      </c>
      <c r="D900" s="1">
        <v>94161380368</v>
      </c>
      <c r="E900" s="1" t="s">
        <v>4294</v>
      </c>
      <c r="F900" s="1" t="s">
        <v>7255</v>
      </c>
      <c r="G900" s="1" t="s">
        <v>7252</v>
      </c>
      <c r="H900" s="11" t="s">
        <v>4014</v>
      </c>
      <c r="I900" s="8">
        <f>_xlfn.IFNA(_xlfn.IFNA(VLOOKUP(E900,'punti di fornitura'!E:P,12,0),VLOOKUP(E900,'punti di fornitura'!B:P,15,0)),"NON TROVATO")</f>
        <v>94161380368</v>
      </c>
      <c r="J900" s="9" t="str">
        <f>_xlfn.IFNA(_xlfn.IFNA(VLOOKUP(E900,'punti di fornitura'!E:K,4,0),VLOOKUP(E900,'punti di fornitura'!B:K,7,0)),"NON TROVATO")</f>
        <v>EE</v>
      </c>
      <c r="K900" s="9" t="str">
        <f>_xlfn.IFNA(_xlfn.IFNA(VLOOKUP(E900,'punti di fornitura'!E:K,1,0),VLOOKUP(E900,'punti di fornitura'!B:K,1,0)),"NON TROVATO")</f>
        <v>IT011E53000557</v>
      </c>
      <c r="L900" s="10" t="str">
        <f>_xlfn.IFNA(_xlfn.IFNA(VLOOKUP(E900,'punti di fornitura'!E:K,7,0),VLOOKUP(E900,'punti di fornitura'!B:K,10,0)),"NON TROVATO")</f>
        <v>CONDOMINIO DIREZIONALE AMENDOLA 150</v>
      </c>
    </row>
    <row r="901" spans="1:12" x14ac:dyDescent="0.25">
      <c r="A901" s="8">
        <v>1310</v>
      </c>
      <c r="B901" s="1" t="s">
        <v>6535</v>
      </c>
      <c r="C901" s="9" t="s">
        <v>7568</v>
      </c>
      <c r="D901" s="1">
        <v>94161380368</v>
      </c>
      <c r="E901" s="1" t="s">
        <v>6535</v>
      </c>
      <c r="F901" s="1" t="s">
        <v>7255</v>
      </c>
      <c r="G901" s="1" t="s">
        <v>7252</v>
      </c>
      <c r="H901" s="11" t="s">
        <v>4014</v>
      </c>
      <c r="I901" s="8">
        <f>_xlfn.IFNA(_xlfn.IFNA(VLOOKUP(E901,'punti di fornitura'!E:P,12,0),VLOOKUP(E901,'punti di fornitura'!B:P,15,0)),"NON TROVATO")</f>
        <v>94161380368</v>
      </c>
      <c r="J901" s="9" t="str">
        <f>_xlfn.IFNA(_xlfn.IFNA(VLOOKUP(E901,'punti di fornitura'!E:K,4,0),VLOOKUP(E901,'punti di fornitura'!B:K,7,0)),"NON TROVATO")</f>
        <v>EE</v>
      </c>
      <c r="K901" s="9" t="str">
        <f>_xlfn.IFNA(_xlfn.IFNA(VLOOKUP(E901,'punti di fornitura'!E:K,1,0),VLOOKUP(E901,'punti di fornitura'!B:K,1,0)),"NON TROVATO")</f>
        <v>IT011E53000427</v>
      </c>
      <c r="L901" s="10" t="str">
        <f>_xlfn.IFNA(_xlfn.IFNA(VLOOKUP(E901,'punti di fornitura'!E:K,7,0),VLOOKUP(E901,'punti di fornitura'!B:K,10,0)),"NON TROVATO")</f>
        <v>CONDOMINIO DIREZIONALE AMENDOLA 150</v>
      </c>
    </row>
    <row r="902" spans="1:12" x14ac:dyDescent="0.25">
      <c r="A902" s="8">
        <v>1310</v>
      </c>
      <c r="B902" s="1">
        <v>3008236271</v>
      </c>
      <c r="C902" s="9" t="s">
        <v>7568</v>
      </c>
      <c r="D902" s="1">
        <v>94161380368</v>
      </c>
      <c r="E902" s="1">
        <v>3008236271</v>
      </c>
      <c r="F902" s="1" t="s">
        <v>7251</v>
      </c>
      <c r="G902" s="1" t="s">
        <v>7252</v>
      </c>
      <c r="H902" s="11" t="s">
        <v>1022</v>
      </c>
      <c r="I902" s="8">
        <f>_xlfn.IFNA(_xlfn.IFNA(VLOOKUP(E902,'punti di fornitura'!E:P,12,0),VLOOKUP(E902,'punti di fornitura'!B:P,15,0)),"NON TROVATO")</f>
        <v>94161380368</v>
      </c>
      <c r="J902" s="9" t="str">
        <f>_xlfn.IFNA(_xlfn.IFNA(VLOOKUP(E902,'punti di fornitura'!E:K,4,0),VLOOKUP(E902,'punti di fornitura'!B:K,7,0)),"NON TROVATO")</f>
        <v>ACQUA</v>
      </c>
      <c r="K902" s="9">
        <f>_xlfn.IFNA(_xlfn.IFNA(VLOOKUP(E902,'punti di fornitura'!E:K,1,0),VLOOKUP(E902,'punti di fornitura'!B:K,1,0)),"NON TROVATO")</f>
        <v>3008236271</v>
      </c>
      <c r="L902" s="10" t="str">
        <f>_xlfn.IFNA(_xlfn.IFNA(VLOOKUP(E902,'punti di fornitura'!E:K,7,0),VLOOKUP(E902,'punti di fornitura'!B:K,10,0)),"NON TROVATO")</f>
        <v>CONDOMINIO DIREZIONALE AMENDOLA 150</v>
      </c>
    </row>
    <row r="903" spans="1:12" x14ac:dyDescent="0.25">
      <c r="A903" s="8">
        <v>1310</v>
      </c>
      <c r="B903" s="1">
        <v>3008221693</v>
      </c>
      <c r="C903" s="9" t="s">
        <v>7568</v>
      </c>
      <c r="D903" s="1">
        <v>94161380368</v>
      </c>
      <c r="E903" s="1">
        <v>3008221693</v>
      </c>
      <c r="F903" s="1" t="s">
        <v>7251</v>
      </c>
      <c r="G903" s="1" t="s">
        <v>7252</v>
      </c>
      <c r="H903" s="11" t="s">
        <v>1022</v>
      </c>
      <c r="I903" s="8">
        <f>_xlfn.IFNA(_xlfn.IFNA(VLOOKUP(E903,'punti di fornitura'!E:P,12,0),VLOOKUP(E903,'punti di fornitura'!B:P,15,0)),"NON TROVATO")</f>
        <v>94161380368</v>
      </c>
      <c r="J903" s="9" t="str">
        <f>_xlfn.IFNA(_xlfn.IFNA(VLOOKUP(E903,'punti di fornitura'!E:K,4,0),VLOOKUP(E903,'punti di fornitura'!B:K,7,0)),"NON TROVATO")</f>
        <v>ACQUA</v>
      </c>
      <c r="K903" s="9">
        <f>_xlfn.IFNA(_xlfn.IFNA(VLOOKUP(E903,'punti di fornitura'!E:K,1,0),VLOOKUP(E903,'punti di fornitura'!B:K,1,0)),"NON TROVATO")</f>
        <v>3008221693</v>
      </c>
      <c r="L903" s="10" t="str">
        <f>_xlfn.IFNA(_xlfn.IFNA(VLOOKUP(E903,'punti di fornitura'!E:K,7,0),VLOOKUP(E903,'punti di fornitura'!B:K,10,0)),"NON TROVATO")</f>
        <v>CONDOMINIO DIREZIONALE AMENDOLA 150</v>
      </c>
    </row>
    <row r="904" spans="1:12" x14ac:dyDescent="0.25">
      <c r="A904" s="8">
        <v>1310</v>
      </c>
      <c r="B904" s="1">
        <v>3008221703</v>
      </c>
      <c r="C904" s="9" t="s">
        <v>7568</v>
      </c>
      <c r="D904" s="1">
        <v>94161380368</v>
      </c>
      <c r="E904" s="1">
        <v>3008221703</v>
      </c>
      <c r="F904" s="1" t="s">
        <v>7251</v>
      </c>
      <c r="G904" s="1" t="s">
        <v>7252</v>
      </c>
      <c r="H904" s="11" t="s">
        <v>1022</v>
      </c>
      <c r="I904" s="8">
        <f>_xlfn.IFNA(_xlfn.IFNA(VLOOKUP(E904,'punti di fornitura'!E:P,12,0),VLOOKUP(E904,'punti di fornitura'!B:P,15,0)),"NON TROVATO")</f>
        <v>94161380368</v>
      </c>
      <c r="J904" s="9" t="str">
        <f>_xlfn.IFNA(_xlfn.IFNA(VLOOKUP(E904,'punti di fornitura'!E:K,4,0),VLOOKUP(E904,'punti di fornitura'!B:K,7,0)),"NON TROVATO")</f>
        <v>ACQUA</v>
      </c>
      <c r="K904" s="9">
        <f>_xlfn.IFNA(_xlfn.IFNA(VLOOKUP(E904,'punti di fornitura'!E:K,1,0),VLOOKUP(E904,'punti di fornitura'!B:K,1,0)),"NON TROVATO")</f>
        <v>3008221703</v>
      </c>
      <c r="L904" s="10" t="str">
        <f>_xlfn.IFNA(_xlfn.IFNA(VLOOKUP(E904,'punti di fornitura'!E:K,7,0),VLOOKUP(E904,'punti di fornitura'!B:K,10,0)),"NON TROVATO")</f>
        <v>CONDOMINIO DIREZIONALE AMENDOLA 150</v>
      </c>
    </row>
    <row r="905" spans="1:12" x14ac:dyDescent="0.25">
      <c r="A905" s="8">
        <v>1312</v>
      </c>
      <c r="B905" s="1">
        <v>3004245679</v>
      </c>
      <c r="C905" s="9" t="s">
        <v>7570</v>
      </c>
      <c r="D905" s="1">
        <v>94175000366</v>
      </c>
      <c r="E905" s="1">
        <v>3004245679</v>
      </c>
      <c r="F905" s="1" t="s">
        <v>7251</v>
      </c>
      <c r="G905" s="1" t="s">
        <v>7252</v>
      </c>
      <c r="H905" s="11" t="s">
        <v>1022</v>
      </c>
      <c r="I905" s="8">
        <f>_xlfn.IFNA(_xlfn.IFNA(VLOOKUP(E905,'punti di fornitura'!E:P,12,0),VLOOKUP(E905,'punti di fornitura'!B:P,15,0)),"NON TROVATO")</f>
        <v>94175000366</v>
      </c>
      <c r="J905" s="9" t="str">
        <f>_xlfn.IFNA(_xlfn.IFNA(VLOOKUP(E905,'punti di fornitura'!E:K,4,0),VLOOKUP(E905,'punti di fornitura'!B:K,7,0)),"NON TROVATO")</f>
        <v>ACQUA</v>
      </c>
      <c r="K905" s="9">
        <f>_xlfn.IFNA(_xlfn.IFNA(VLOOKUP(E905,'punti di fornitura'!E:K,1,0),VLOOKUP(E905,'punti di fornitura'!B:K,1,0)),"NON TROVATO")</f>
        <v>3004245679</v>
      </c>
      <c r="L905" s="10" t="str">
        <f>_xlfn.IFNA(_xlfn.IFNA(VLOOKUP(E905,'punti di fornitura'!E:K,7,0),VLOOKUP(E905,'punti di fornitura'!B:K,10,0)),"NON TROVATO")</f>
        <v>CONDOMINIO VERDI GIUSEPPE 35/A</v>
      </c>
    </row>
    <row r="906" spans="1:12" x14ac:dyDescent="0.25">
      <c r="A906" s="8">
        <v>1317</v>
      </c>
      <c r="B906" s="1">
        <v>3003978042</v>
      </c>
      <c r="C906" s="9" t="s">
        <v>7569</v>
      </c>
      <c r="D906" s="1">
        <v>94126460362</v>
      </c>
      <c r="E906" s="1">
        <v>3003978042</v>
      </c>
      <c r="F906" s="1" t="s">
        <v>7251</v>
      </c>
      <c r="G906" s="1" t="s">
        <v>7252</v>
      </c>
      <c r="H906" s="11" t="s">
        <v>1022</v>
      </c>
      <c r="I906" s="8">
        <f>_xlfn.IFNA(_xlfn.IFNA(VLOOKUP(E906,'punti di fornitura'!E:P,12,0),VLOOKUP(E906,'punti di fornitura'!B:P,15,0)),"NON TROVATO")</f>
        <v>94126460362</v>
      </c>
      <c r="J906" s="9" t="str">
        <f>_xlfn.IFNA(_xlfn.IFNA(VLOOKUP(E906,'punti di fornitura'!E:K,4,0),VLOOKUP(E906,'punti di fornitura'!B:K,7,0)),"NON TROVATO")</f>
        <v>ACQUA</v>
      </c>
      <c r="K906" s="9">
        <f>_xlfn.IFNA(_xlfn.IFNA(VLOOKUP(E906,'punti di fornitura'!E:K,1,0),VLOOKUP(E906,'punti di fornitura'!B:K,1,0)),"NON TROVATO")</f>
        <v>3003978042</v>
      </c>
      <c r="L906" s="10" t="str">
        <f>_xlfn.IFNA(_xlfn.IFNA(VLOOKUP(E906,'punti di fornitura'!E:K,7,0),VLOOKUP(E906,'punti di fornitura'!B:K,10,0)),"NON TROVATO")</f>
        <v>CONDOMINIO AMBRA</v>
      </c>
    </row>
    <row r="907" spans="1:12" x14ac:dyDescent="0.25">
      <c r="A907" s="8">
        <v>1325</v>
      </c>
      <c r="B907" s="1">
        <v>3003993508</v>
      </c>
      <c r="C907" s="9" t="s">
        <v>7571</v>
      </c>
      <c r="D907" s="1">
        <v>94107350368</v>
      </c>
      <c r="E907" s="1">
        <v>3003993508</v>
      </c>
      <c r="F907" s="1" t="s">
        <v>7251</v>
      </c>
      <c r="G907" s="1" t="s">
        <v>7252</v>
      </c>
      <c r="H907" s="11" t="s">
        <v>1022</v>
      </c>
      <c r="I907" s="8">
        <f>_xlfn.IFNA(_xlfn.IFNA(VLOOKUP(E907,'punti di fornitura'!E:P,12,0),VLOOKUP(E907,'punti di fornitura'!B:P,15,0)),"NON TROVATO")</f>
        <v>94107350368</v>
      </c>
      <c r="J907" s="9" t="str">
        <f>_xlfn.IFNA(_xlfn.IFNA(VLOOKUP(E907,'punti di fornitura'!E:K,4,0),VLOOKUP(E907,'punti di fornitura'!B:K,7,0)),"NON TROVATO")</f>
        <v>ACQUA</v>
      </c>
      <c r="K907" s="9">
        <f>_xlfn.IFNA(_xlfn.IFNA(VLOOKUP(E907,'punti di fornitura'!E:K,1,0),VLOOKUP(E907,'punti di fornitura'!B:K,1,0)),"NON TROVATO")</f>
        <v>3003993508</v>
      </c>
      <c r="L907" s="10" t="str">
        <f>_xlfn.IFNA(_xlfn.IFNA(VLOOKUP(E907,'punti di fornitura'!E:K,7,0),VLOOKUP(E907,'punti di fornitura'!B:K,10,0)),"NON TROVATO")</f>
        <v>CONDOMINIO DE ANDRE 25-27</v>
      </c>
    </row>
    <row r="908" spans="1:12" x14ac:dyDescent="0.25">
      <c r="A908" s="8">
        <v>1325</v>
      </c>
      <c r="B908" s="1" t="s">
        <v>4251</v>
      </c>
      <c r="C908" s="9" t="s">
        <v>7571</v>
      </c>
      <c r="D908" s="1">
        <v>94107350368</v>
      </c>
      <c r="E908" s="1" t="s">
        <v>4251</v>
      </c>
      <c r="F908" s="1" t="s">
        <v>7255</v>
      </c>
      <c r="G908" s="1" t="s">
        <v>7252</v>
      </c>
      <c r="H908" s="11" t="s">
        <v>4014</v>
      </c>
      <c r="I908" s="8">
        <f>_xlfn.IFNA(_xlfn.IFNA(VLOOKUP(E908,'punti di fornitura'!E:P,12,0),VLOOKUP(E908,'punti di fornitura'!B:P,15,0)),"NON TROVATO")</f>
        <v>94107350368</v>
      </c>
      <c r="J908" s="9" t="str">
        <f>_xlfn.IFNA(_xlfn.IFNA(VLOOKUP(E908,'punti di fornitura'!E:K,4,0),VLOOKUP(E908,'punti di fornitura'!B:K,7,0)),"NON TROVATO")</f>
        <v>EE</v>
      </c>
      <c r="K908" s="9" t="str">
        <f>_xlfn.IFNA(_xlfn.IFNA(VLOOKUP(E908,'punti di fornitura'!E:K,1,0),VLOOKUP(E908,'punti di fornitura'!B:K,1,0)),"NON TROVATO")</f>
        <v>IT011E10215240</v>
      </c>
      <c r="L908" s="10" t="str">
        <f>_xlfn.IFNA(_xlfn.IFNA(VLOOKUP(E908,'punti di fornitura'!E:K,7,0),VLOOKUP(E908,'punti di fornitura'!B:K,10,0)),"NON TROVATO")</f>
        <v>CONDOMINIO DE ANDRE 25-27</v>
      </c>
    </row>
    <row r="909" spans="1:12" x14ac:dyDescent="0.25">
      <c r="A909" s="8">
        <v>1325</v>
      </c>
      <c r="B909" s="1" t="s">
        <v>5006</v>
      </c>
      <c r="C909" s="9" t="s">
        <v>7571</v>
      </c>
      <c r="D909" s="1">
        <v>94107350368</v>
      </c>
      <c r="E909" s="1" t="s">
        <v>5006</v>
      </c>
      <c r="F909" s="1" t="s">
        <v>7255</v>
      </c>
      <c r="G909" s="1" t="s">
        <v>7252</v>
      </c>
      <c r="H909" s="11" t="s">
        <v>4014</v>
      </c>
      <c r="I909" s="8">
        <f>_xlfn.IFNA(_xlfn.IFNA(VLOOKUP(E909,'punti di fornitura'!E:P,12,0),VLOOKUP(E909,'punti di fornitura'!B:P,15,0)),"NON TROVATO")</f>
        <v>94107350368</v>
      </c>
      <c r="J909" s="9" t="str">
        <f>_xlfn.IFNA(_xlfn.IFNA(VLOOKUP(E909,'punti di fornitura'!E:K,4,0),VLOOKUP(E909,'punti di fornitura'!B:K,7,0)),"NON TROVATO")</f>
        <v>EE</v>
      </c>
      <c r="K909" s="9" t="str">
        <f>_xlfn.IFNA(_xlfn.IFNA(VLOOKUP(E909,'punti di fornitura'!E:K,1,0),VLOOKUP(E909,'punti di fornitura'!B:K,1,0)),"NON TROVATO")</f>
        <v>IT011E10215248</v>
      </c>
      <c r="L909" s="10" t="str">
        <f>_xlfn.IFNA(_xlfn.IFNA(VLOOKUP(E909,'punti di fornitura'!E:K,7,0),VLOOKUP(E909,'punti di fornitura'!B:K,10,0)),"NON TROVATO")</f>
        <v>CONDOMINIO DE ANDRE 25-27</v>
      </c>
    </row>
    <row r="910" spans="1:12" x14ac:dyDescent="0.25">
      <c r="A910" s="8">
        <v>1325</v>
      </c>
      <c r="B910" s="1">
        <v>3004008391</v>
      </c>
      <c r="C910" s="9" t="s">
        <v>7571</v>
      </c>
      <c r="D910" s="1">
        <v>94107350368</v>
      </c>
      <c r="E910" s="1">
        <v>3004008391</v>
      </c>
      <c r="F910" s="1" t="s">
        <v>7251</v>
      </c>
      <c r="G910" s="1" t="s">
        <v>7252</v>
      </c>
      <c r="H910" s="11" t="s">
        <v>1022</v>
      </c>
      <c r="I910" s="8">
        <f>_xlfn.IFNA(_xlfn.IFNA(VLOOKUP(E910,'punti di fornitura'!E:P,12,0),VLOOKUP(E910,'punti di fornitura'!B:P,15,0)),"NON TROVATO")</f>
        <v>94107350368</v>
      </c>
      <c r="J910" s="9" t="str">
        <f>_xlfn.IFNA(_xlfn.IFNA(VLOOKUP(E910,'punti di fornitura'!E:K,4,0),VLOOKUP(E910,'punti di fornitura'!B:K,7,0)),"NON TROVATO")</f>
        <v>ACQUA</v>
      </c>
      <c r="K910" s="9">
        <f>_xlfn.IFNA(_xlfn.IFNA(VLOOKUP(E910,'punti di fornitura'!E:K,1,0),VLOOKUP(E910,'punti di fornitura'!B:K,1,0)),"NON TROVATO")</f>
        <v>3004008391</v>
      </c>
      <c r="L910" s="10" t="str">
        <f>_xlfn.IFNA(_xlfn.IFNA(VLOOKUP(E910,'punti di fornitura'!E:K,7,0),VLOOKUP(E910,'punti di fornitura'!B:K,10,0)),"NON TROVATO")</f>
        <v>CONDOMINIO DE ANDRE 25-27</v>
      </c>
    </row>
    <row r="911" spans="1:12" x14ac:dyDescent="0.25">
      <c r="A911" s="8">
        <v>1325</v>
      </c>
      <c r="B911" s="1" t="s">
        <v>4474</v>
      </c>
      <c r="C911" s="9" t="s">
        <v>7571</v>
      </c>
      <c r="D911" s="1">
        <v>94107350368</v>
      </c>
      <c r="E911" s="1" t="s">
        <v>4474</v>
      </c>
      <c r="F911" s="1" t="s">
        <v>7255</v>
      </c>
      <c r="G911" s="1" t="s">
        <v>7252</v>
      </c>
      <c r="H911" s="11" t="s">
        <v>4014</v>
      </c>
      <c r="I911" s="8">
        <f>_xlfn.IFNA(_xlfn.IFNA(VLOOKUP(E911,'punti di fornitura'!E:P,12,0),VLOOKUP(E911,'punti di fornitura'!B:P,15,0)),"NON TROVATO")</f>
        <v>94107350368</v>
      </c>
      <c r="J911" s="9" t="str">
        <f>_xlfn.IFNA(_xlfn.IFNA(VLOOKUP(E911,'punti di fornitura'!E:K,4,0),VLOOKUP(E911,'punti di fornitura'!B:K,7,0)),"NON TROVATO")</f>
        <v>EE</v>
      </c>
      <c r="K911" s="9" t="str">
        <f>_xlfn.IFNA(_xlfn.IFNA(VLOOKUP(E911,'punti di fornitura'!E:K,1,0),VLOOKUP(E911,'punti di fornitura'!B:K,1,0)),"NON TROVATO")</f>
        <v>IT011E10215239</v>
      </c>
      <c r="L911" s="10" t="str">
        <f>_xlfn.IFNA(_xlfn.IFNA(VLOOKUP(E911,'punti di fornitura'!E:K,7,0),VLOOKUP(E911,'punti di fornitura'!B:K,10,0)),"NON TROVATO")</f>
        <v>CONDOMINIO DE ANDRE 25-27</v>
      </c>
    </row>
    <row r="912" spans="1:12" x14ac:dyDescent="0.25">
      <c r="A912" s="8">
        <v>1333</v>
      </c>
      <c r="B912" s="1" t="s">
        <v>4494</v>
      </c>
      <c r="C912" s="9" t="s">
        <v>7572</v>
      </c>
      <c r="D912" s="1">
        <v>94090050363</v>
      </c>
      <c r="E912" s="1" t="s">
        <v>4494</v>
      </c>
      <c r="F912" s="1" t="s">
        <v>7255</v>
      </c>
      <c r="G912" s="1" t="s">
        <v>7252</v>
      </c>
      <c r="H912" s="11" t="s">
        <v>4014</v>
      </c>
      <c r="I912" s="8">
        <f>_xlfn.IFNA(_xlfn.IFNA(VLOOKUP(E912,'punti di fornitura'!E:P,12,0),VLOOKUP(E912,'punti di fornitura'!B:P,15,0)),"NON TROVATO")</f>
        <v>94090050363</v>
      </c>
      <c r="J912" s="9" t="str">
        <f>_xlfn.IFNA(_xlfn.IFNA(VLOOKUP(E912,'punti di fornitura'!E:K,4,0),VLOOKUP(E912,'punti di fornitura'!B:K,7,0)),"NON TROVATO")</f>
        <v>EE</v>
      </c>
      <c r="K912" s="9" t="str">
        <f>_xlfn.IFNA(_xlfn.IFNA(VLOOKUP(E912,'punti di fornitura'!E:K,1,0),VLOOKUP(E912,'punti di fornitura'!B:K,1,0)),"NON TROVATO")</f>
        <v>IT011E10055115</v>
      </c>
      <c r="L912" s="10" t="str">
        <f>_xlfn.IFNA(_xlfn.IFNA(VLOOKUP(E912,'punti di fornitura'!E:K,7,0),VLOOKUP(E912,'punti di fornitura'!B:K,10,0)),"NON TROVATO")</f>
        <v>FABBRICATO LUOSI 176</v>
      </c>
    </row>
    <row r="913" spans="1:12" x14ac:dyDescent="0.25">
      <c r="A913" s="8">
        <v>1333</v>
      </c>
      <c r="B913" s="1">
        <v>3003932152</v>
      </c>
      <c r="C913" s="9" t="s">
        <v>7572</v>
      </c>
      <c r="D913" s="1">
        <v>94090050363</v>
      </c>
      <c r="E913" s="1">
        <v>3003932152</v>
      </c>
      <c r="F913" s="1" t="s">
        <v>7251</v>
      </c>
      <c r="G913" s="1" t="s">
        <v>7252</v>
      </c>
      <c r="H913" s="11" t="s">
        <v>1022</v>
      </c>
      <c r="I913" s="8">
        <f>_xlfn.IFNA(_xlfn.IFNA(VLOOKUP(E913,'punti di fornitura'!E:P,12,0),VLOOKUP(E913,'punti di fornitura'!B:P,15,0)),"NON TROVATO")</f>
        <v>94090050363</v>
      </c>
      <c r="J913" s="9" t="str">
        <f>_xlfn.IFNA(_xlfn.IFNA(VLOOKUP(E913,'punti di fornitura'!E:K,4,0),VLOOKUP(E913,'punti di fornitura'!B:K,7,0)),"NON TROVATO")</f>
        <v>ACQUA</v>
      </c>
      <c r="K913" s="9">
        <f>_xlfn.IFNA(_xlfn.IFNA(VLOOKUP(E913,'punti di fornitura'!E:K,1,0),VLOOKUP(E913,'punti di fornitura'!B:K,1,0)),"NON TROVATO")</f>
        <v>3003932152</v>
      </c>
      <c r="L913" s="10" t="str">
        <f>_xlfn.IFNA(_xlfn.IFNA(VLOOKUP(E913,'punti di fornitura'!E:K,7,0),VLOOKUP(E913,'punti di fornitura'!B:K,10,0)),"NON TROVATO")</f>
        <v>FABBRICATO LUOSI 176</v>
      </c>
    </row>
    <row r="914" spans="1:12" x14ac:dyDescent="0.25">
      <c r="A914" s="8">
        <v>1344</v>
      </c>
      <c r="B914" s="1" t="s">
        <v>6189</v>
      </c>
      <c r="C914" s="9" t="s">
        <v>7614</v>
      </c>
      <c r="D914" s="1">
        <v>94050250367</v>
      </c>
      <c r="E914" s="1" t="s">
        <v>6189</v>
      </c>
      <c r="F914" s="1" t="s">
        <v>7255</v>
      </c>
      <c r="G914" s="1" t="s">
        <v>7252</v>
      </c>
      <c r="H914" s="11" t="s">
        <v>4014</v>
      </c>
      <c r="I914" s="8">
        <f>_xlfn.IFNA(_xlfn.IFNA(VLOOKUP(E914,'punti di fornitura'!E:P,12,0),VLOOKUP(E914,'punti di fornitura'!B:P,15,0)),"NON TROVATO")</f>
        <v>94050250367</v>
      </c>
      <c r="J914" s="9" t="str">
        <f>_xlfn.IFNA(_xlfn.IFNA(VLOOKUP(E914,'punti di fornitura'!E:K,4,0),VLOOKUP(E914,'punti di fornitura'!B:K,7,0)),"NON TROVATO")</f>
        <v>EE</v>
      </c>
      <c r="K914" s="9" t="str">
        <f>_xlfn.IFNA(_xlfn.IFNA(VLOOKUP(E914,'punti di fornitura'!E:K,1,0),VLOOKUP(E914,'punti di fornitura'!B:K,1,0)),"NON TROVATO")</f>
        <v>IT011E10041004</v>
      </c>
      <c r="L914" s="10" t="str">
        <f>_xlfn.IFNA(_xlfn.IFNA(VLOOKUP(E914,'punti di fornitura'!E:K,7,0),VLOOKUP(E914,'punti di fornitura'!B:K,10,0)),"NON TROVATO")</f>
        <v>CONDOMINIO  FOSCHIERI 12</v>
      </c>
    </row>
    <row r="915" spans="1:12" x14ac:dyDescent="0.25">
      <c r="A915" s="8">
        <v>1344</v>
      </c>
      <c r="B915" s="1">
        <v>3004449940</v>
      </c>
      <c r="C915" s="9" t="s">
        <v>7614</v>
      </c>
      <c r="D915" s="1">
        <v>94050250367</v>
      </c>
      <c r="E915" s="1">
        <v>3004449940</v>
      </c>
      <c r="F915" s="1" t="s">
        <v>7251</v>
      </c>
      <c r="G915" s="1" t="s">
        <v>7252</v>
      </c>
      <c r="H915" s="11" t="s">
        <v>1022</v>
      </c>
      <c r="I915" s="8">
        <f>_xlfn.IFNA(_xlfn.IFNA(VLOOKUP(E915,'punti di fornitura'!E:P,12,0),VLOOKUP(E915,'punti di fornitura'!B:P,15,0)),"NON TROVATO")</f>
        <v>94050250367</v>
      </c>
      <c r="J915" s="9" t="str">
        <f>_xlfn.IFNA(_xlfn.IFNA(VLOOKUP(E915,'punti di fornitura'!E:K,4,0),VLOOKUP(E915,'punti di fornitura'!B:K,7,0)),"NON TROVATO")</f>
        <v>ACQUA</v>
      </c>
      <c r="K915" s="9">
        <f>_xlfn.IFNA(_xlfn.IFNA(VLOOKUP(E915,'punti di fornitura'!E:K,1,0),VLOOKUP(E915,'punti di fornitura'!B:K,1,0)),"NON TROVATO")</f>
        <v>3004449940</v>
      </c>
      <c r="L915" s="10" t="str">
        <f>_xlfn.IFNA(_xlfn.IFNA(VLOOKUP(E915,'punti di fornitura'!E:K,7,0),VLOOKUP(E915,'punti di fornitura'!B:K,10,0)),"NON TROVATO")</f>
        <v>CONDOMINIO  FOSCHIERI 12</v>
      </c>
    </row>
    <row r="916" spans="1:12" x14ac:dyDescent="0.25">
      <c r="A916" s="8">
        <v>1345</v>
      </c>
      <c r="B916" s="1">
        <v>3004015127</v>
      </c>
      <c r="C916" s="9" t="s">
        <v>7573</v>
      </c>
      <c r="D916" s="1">
        <v>94071970365</v>
      </c>
      <c r="E916" s="1">
        <v>3004015127</v>
      </c>
      <c r="F916" s="1" t="s">
        <v>7251</v>
      </c>
      <c r="G916" s="1" t="s">
        <v>7252</v>
      </c>
      <c r="H916" s="11" t="s">
        <v>1022</v>
      </c>
      <c r="I916" s="8">
        <f>_xlfn.IFNA(_xlfn.IFNA(VLOOKUP(E916,'punti di fornitura'!E:P,12,0),VLOOKUP(E916,'punti di fornitura'!B:P,15,0)),"NON TROVATO")</f>
        <v>94071970365</v>
      </c>
      <c r="J916" s="9" t="str">
        <f>_xlfn.IFNA(_xlfn.IFNA(VLOOKUP(E916,'punti di fornitura'!E:K,4,0),VLOOKUP(E916,'punti di fornitura'!B:K,7,0)),"NON TROVATO")</f>
        <v>ACQUA</v>
      </c>
      <c r="K916" s="9">
        <f>_xlfn.IFNA(_xlfn.IFNA(VLOOKUP(E916,'punti di fornitura'!E:K,1,0),VLOOKUP(E916,'punti di fornitura'!B:K,1,0)),"NON TROVATO")</f>
        <v>3004015127</v>
      </c>
      <c r="L916" s="10" t="str">
        <f>_xlfn.IFNA(_xlfn.IFNA(VLOOKUP(E916,'punti di fornitura'!E:K,7,0),VLOOKUP(E916,'punti di fornitura'!B:K,10,0)),"NON TROVATO")</f>
        <v>CONDOM RIGHI G</v>
      </c>
    </row>
    <row r="917" spans="1:12" x14ac:dyDescent="0.25">
      <c r="A917" s="8">
        <v>1345</v>
      </c>
      <c r="B917" s="1">
        <v>3013569828</v>
      </c>
      <c r="C917" s="9" t="s">
        <v>7573</v>
      </c>
      <c r="D917" s="1">
        <v>94071970365</v>
      </c>
      <c r="E917" s="1">
        <v>3013569828</v>
      </c>
      <c r="F917" s="1" t="s">
        <v>7255</v>
      </c>
      <c r="G917" s="1" t="s">
        <v>7252</v>
      </c>
      <c r="H917" s="11" t="s">
        <v>4014</v>
      </c>
      <c r="I917" s="8">
        <f>_xlfn.IFNA(_xlfn.IFNA(VLOOKUP(E917,'punti di fornitura'!E:P,12,0),VLOOKUP(E917,'punti di fornitura'!B:P,15,0)),"NON TROVATO")</f>
        <v>94071970365</v>
      </c>
      <c r="J917" s="9" t="str">
        <f>_xlfn.IFNA(_xlfn.IFNA(VLOOKUP(E917,'punti di fornitura'!E:K,4,0),VLOOKUP(E917,'punti di fornitura'!B:K,7,0)),"NON TROVATO")</f>
        <v>EE</v>
      </c>
      <c r="K917" s="9">
        <f>_xlfn.IFNA(_xlfn.IFNA(VLOOKUP(E917,'punti di fornitura'!E:K,1,0),VLOOKUP(E917,'punti di fornitura'!B:K,1,0)),"NON TROVATO")</f>
        <v>3013569828</v>
      </c>
      <c r="L917" s="10" t="str">
        <f>_xlfn.IFNA(_xlfn.IFNA(VLOOKUP(E917,'punti di fornitura'!E:K,7,0),VLOOKUP(E917,'punti di fornitura'!B:K,10,0)),"NON TROVATO")</f>
        <v>CONDOM RIGHI G</v>
      </c>
    </row>
    <row r="918" spans="1:12" x14ac:dyDescent="0.25">
      <c r="A918" s="8">
        <v>1351</v>
      </c>
      <c r="B918" s="1">
        <v>3081000931444</v>
      </c>
      <c r="C918" s="9" t="s">
        <v>7615</v>
      </c>
      <c r="D918" s="1">
        <v>94022980364</v>
      </c>
      <c r="E918" s="1">
        <v>3081000931444</v>
      </c>
      <c r="F918" s="1" t="s">
        <v>7272</v>
      </c>
      <c r="G918" s="1" t="s">
        <v>7252</v>
      </c>
      <c r="H918" s="11" t="s">
        <v>18</v>
      </c>
      <c r="I918" s="8">
        <f>_xlfn.IFNA(_xlfn.IFNA(VLOOKUP(E918,'punti di fornitura'!E:P,12,0),VLOOKUP(E918,'punti di fornitura'!B:P,15,0)),"NON TROVATO")</f>
        <v>94022980364</v>
      </c>
      <c r="J918" s="9" t="str">
        <f>_xlfn.IFNA(_xlfn.IFNA(VLOOKUP(E918,'punti di fornitura'!E:K,4,0),VLOOKUP(E918,'punti di fornitura'!B:K,7,0)),"NON TROVATO")</f>
        <v>GAS</v>
      </c>
      <c r="K918" s="9">
        <f>_xlfn.IFNA(_xlfn.IFNA(VLOOKUP(E918,'punti di fornitura'!E:K,1,0),VLOOKUP(E918,'punti di fornitura'!B:K,1,0)),"NON TROVATO")</f>
        <v>3081000931444</v>
      </c>
      <c r="L918" s="10" t="str">
        <f>_xlfn.IFNA(_xlfn.IFNA(VLOOKUP(E918,'punti di fornitura'!E:K,7,0),VLOOKUP(E918,'punti di fornitura'!B:K,10,0)),"NON TROVATO")</f>
        <v>COND IMMOBILIARE EST 6</v>
      </c>
    </row>
    <row r="919" spans="1:12" x14ac:dyDescent="0.25">
      <c r="A919" s="8">
        <v>1351</v>
      </c>
      <c r="B919" s="1" t="s">
        <v>6216</v>
      </c>
      <c r="C919" s="9" t="s">
        <v>7615</v>
      </c>
      <c r="D919" s="1">
        <v>94022980364</v>
      </c>
      <c r="E919" s="1" t="s">
        <v>6216</v>
      </c>
      <c r="F919" s="1" t="s">
        <v>7255</v>
      </c>
      <c r="G919" s="1" t="s">
        <v>7252</v>
      </c>
      <c r="H919" s="11" t="s">
        <v>4014</v>
      </c>
      <c r="I919" s="8">
        <f>_xlfn.IFNA(_xlfn.IFNA(VLOOKUP(E919,'punti di fornitura'!E:P,12,0),VLOOKUP(E919,'punti di fornitura'!B:P,15,0)),"NON TROVATO")</f>
        <v>94022980364</v>
      </c>
      <c r="J919" s="9" t="str">
        <f>_xlfn.IFNA(_xlfn.IFNA(VLOOKUP(E919,'punti di fornitura'!E:K,4,0),VLOOKUP(E919,'punti di fornitura'!B:K,7,0)),"NON TROVATO")</f>
        <v>EE</v>
      </c>
      <c r="K919" s="9" t="str">
        <f>_xlfn.IFNA(_xlfn.IFNA(VLOOKUP(E919,'punti di fornitura'!E:K,1,0),VLOOKUP(E919,'punti di fornitura'!B:K,1,0)),"NON TROVATO")</f>
        <v>IT011E10092012</v>
      </c>
      <c r="L919" s="10" t="str">
        <f>_xlfn.IFNA(_xlfn.IFNA(VLOOKUP(E919,'punti di fornitura'!E:K,7,0),VLOOKUP(E919,'punti di fornitura'!B:K,10,0)),"NON TROVATO")</f>
        <v>COND IMMOBILIARE EST 6</v>
      </c>
    </row>
    <row r="920" spans="1:12" x14ac:dyDescent="0.25">
      <c r="A920" s="8">
        <v>1351</v>
      </c>
      <c r="B920" s="1" t="s">
        <v>5929</v>
      </c>
      <c r="C920" s="9" t="s">
        <v>7615</v>
      </c>
      <c r="D920" s="1">
        <v>94022980364</v>
      </c>
      <c r="E920" s="1" t="s">
        <v>5929</v>
      </c>
      <c r="F920" s="1" t="s">
        <v>7255</v>
      </c>
      <c r="G920" s="1" t="s">
        <v>7252</v>
      </c>
      <c r="H920" s="11" t="s">
        <v>4014</v>
      </c>
      <c r="I920" s="8">
        <f>_xlfn.IFNA(_xlfn.IFNA(VLOOKUP(E920,'punti di fornitura'!E:P,12,0),VLOOKUP(E920,'punti di fornitura'!B:P,15,0)),"NON TROVATO")</f>
        <v>94022980364</v>
      </c>
      <c r="J920" s="9" t="str">
        <f>_xlfn.IFNA(_xlfn.IFNA(VLOOKUP(E920,'punti di fornitura'!E:K,4,0),VLOOKUP(E920,'punti di fornitura'!B:K,7,0)),"NON TROVATO")</f>
        <v>EE</v>
      </c>
      <c r="K920" s="9" t="str">
        <f>_xlfn.IFNA(_xlfn.IFNA(VLOOKUP(E920,'punti di fornitura'!E:K,1,0),VLOOKUP(E920,'punti di fornitura'!B:K,1,0)),"NON TROVATO")</f>
        <v>IT011E10092014</v>
      </c>
      <c r="L920" s="10" t="str">
        <f>_xlfn.IFNA(_xlfn.IFNA(VLOOKUP(E920,'punti di fornitura'!E:K,7,0),VLOOKUP(E920,'punti di fornitura'!B:K,10,0)),"NON TROVATO")</f>
        <v>COND IMMOBILIARE EST 6</v>
      </c>
    </row>
    <row r="921" spans="1:12" x14ac:dyDescent="0.25">
      <c r="A921" s="8">
        <v>1351</v>
      </c>
      <c r="B921" s="1">
        <v>3003938266</v>
      </c>
      <c r="C921" s="9" t="s">
        <v>7615</v>
      </c>
      <c r="D921" s="1">
        <v>94022980364</v>
      </c>
      <c r="E921" s="1">
        <v>3003938266</v>
      </c>
      <c r="F921" s="1" t="s">
        <v>7251</v>
      </c>
      <c r="G921" s="1" t="s">
        <v>7252</v>
      </c>
      <c r="H921" s="11" t="s">
        <v>1022</v>
      </c>
      <c r="I921" s="8" t="str">
        <f>_xlfn.IFNA(_xlfn.IFNA(VLOOKUP(E921,'punti di fornitura'!E:P,12,0),VLOOKUP(E921,'punti di fornitura'!B:P,15,0)),"NON TROVATO")</f>
        <v>NON TROVATO</v>
      </c>
      <c r="J921" s="9" t="str">
        <f>_xlfn.IFNA(_xlfn.IFNA(VLOOKUP(E921,'punti di fornitura'!E:K,4,0),VLOOKUP(E921,'punti di fornitura'!B:K,7,0)),"NON TROVATO")</f>
        <v>NON TROVATO</v>
      </c>
      <c r="K921" s="9" t="str">
        <f>_xlfn.IFNA(_xlfn.IFNA(VLOOKUP(E921,'punti di fornitura'!E:K,1,0),VLOOKUP(E921,'punti di fornitura'!B:K,1,0)),"NON TROVATO")</f>
        <v>NON TROVATO</v>
      </c>
      <c r="L921" s="10" t="str">
        <f>_xlfn.IFNA(_xlfn.IFNA(VLOOKUP(E921,'punti di fornitura'!E:K,7,0),VLOOKUP(E921,'punti di fornitura'!B:K,10,0)),"NON TROVATO")</f>
        <v>NON TROVATO</v>
      </c>
    </row>
    <row r="922" spans="1:12" x14ac:dyDescent="0.25">
      <c r="A922" s="8">
        <v>1351</v>
      </c>
      <c r="B922" s="1" t="s">
        <v>5485</v>
      </c>
      <c r="C922" s="9" t="s">
        <v>7615</v>
      </c>
      <c r="D922" s="1">
        <v>94022980364</v>
      </c>
      <c r="E922" s="1" t="s">
        <v>5485</v>
      </c>
      <c r="F922" s="1" t="s">
        <v>7255</v>
      </c>
      <c r="G922" s="1" t="s">
        <v>7252</v>
      </c>
      <c r="H922" s="11" t="s">
        <v>4014</v>
      </c>
      <c r="I922" s="8">
        <f>_xlfn.IFNA(_xlfn.IFNA(VLOOKUP(E922,'punti di fornitura'!E:P,12,0),VLOOKUP(E922,'punti di fornitura'!B:P,15,0)),"NON TROVATO")</f>
        <v>94022980364</v>
      </c>
      <c r="J922" s="9" t="str">
        <f>_xlfn.IFNA(_xlfn.IFNA(VLOOKUP(E922,'punti di fornitura'!E:K,4,0),VLOOKUP(E922,'punti di fornitura'!B:K,7,0)),"NON TROVATO")</f>
        <v>EE</v>
      </c>
      <c r="K922" s="9" t="str">
        <f>_xlfn.IFNA(_xlfn.IFNA(VLOOKUP(E922,'punti di fornitura'!E:K,1,0),VLOOKUP(E922,'punti di fornitura'!B:K,1,0)),"NON TROVATO")</f>
        <v>IT011E10092015</v>
      </c>
      <c r="L922" s="10" t="str">
        <f>_xlfn.IFNA(_xlfn.IFNA(VLOOKUP(E922,'punti di fornitura'!E:K,7,0),VLOOKUP(E922,'punti di fornitura'!B:K,10,0)),"NON TROVATO")</f>
        <v>COND IMMOBILIARE EST 6</v>
      </c>
    </row>
    <row r="923" spans="1:12" x14ac:dyDescent="0.25">
      <c r="A923" s="8">
        <v>1353</v>
      </c>
      <c r="B923" s="1">
        <v>3004402569</v>
      </c>
      <c r="C923" s="9" t="s">
        <v>7588</v>
      </c>
      <c r="D923" s="1">
        <v>94084090367</v>
      </c>
      <c r="E923" s="1">
        <v>3004402569</v>
      </c>
      <c r="F923" s="1" t="s">
        <v>7251</v>
      </c>
      <c r="G923" s="1" t="s">
        <v>7252</v>
      </c>
      <c r="H923" s="11" t="s">
        <v>1022</v>
      </c>
      <c r="I923" s="8">
        <f>_xlfn.IFNA(_xlfn.IFNA(VLOOKUP(E923,'punti di fornitura'!E:P,12,0),VLOOKUP(E923,'punti di fornitura'!B:P,15,0)),"NON TROVATO")</f>
        <v>94084090367</v>
      </c>
      <c r="J923" s="9" t="str">
        <f>_xlfn.IFNA(_xlfn.IFNA(VLOOKUP(E923,'punti di fornitura'!E:K,4,0),VLOOKUP(E923,'punti di fornitura'!B:K,7,0)),"NON TROVATO")</f>
        <v>ACQUA</v>
      </c>
      <c r="K923" s="9">
        <f>_xlfn.IFNA(_xlfn.IFNA(VLOOKUP(E923,'punti di fornitura'!E:K,1,0),VLOOKUP(E923,'punti di fornitura'!B:K,1,0)),"NON TROVATO")</f>
        <v>3004402569</v>
      </c>
      <c r="L923" s="10" t="str">
        <f>_xlfn.IFNA(_xlfn.IFNA(VLOOKUP(E923,'punti di fornitura'!E:K,7,0),VLOOKUP(E923,'punti di fornitura'!B:K,10,0)),"NON TROVATO")</f>
        <v>CONDOMINIO ZODIACO 8</v>
      </c>
    </row>
    <row r="924" spans="1:12" x14ac:dyDescent="0.25">
      <c r="A924" s="8">
        <v>1353</v>
      </c>
      <c r="B924" s="1" t="s">
        <v>5270</v>
      </c>
      <c r="C924" s="9" t="s">
        <v>7588</v>
      </c>
      <c r="D924" s="1">
        <v>94084090367</v>
      </c>
      <c r="E924" s="1" t="s">
        <v>5270</v>
      </c>
      <c r="F924" s="1" t="s">
        <v>7255</v>
      </c>
      <c r="G924" s="1" t="s">
        <v>7252</v>
      </c>
      <c r="H924" s="11" t="s">
        <v>4014</v>
      </c>
      <c r="I924" s="8">
        <f>_xlfn.IFNA(_xlfn.IFNA(VLOOKUP(E924,'punti di fornitura'!E:P,12,0),VLOOKUP(E924,'punti di fornitura'!B:P,15,0)),"NON TROVATO")</f>
        <v>94084090367</v>
      </c>
      <c r="J924" s="9" t="str">
        <f>_xlfn.IFNA(_xlfn.IFNA(VLOOKUP(E924,'punti di fornitura'!E:K,4,0),VLOOKUP(E924,'punti di fornitura'!B:K,7,0)),"NON TROVATO")</f>
        <v>EE</v>
      </c>
      <c r="K924" s="9" t="str">
        <f>_xlfn.IFNA(_xlfn.IFNA(VLOOKUP(E924,'punti di fornitura'!E:K,1,0),VLOOKUP(E924,'punti di fornitura'!B:K,1,0)),"NON TROVATO")</f>
        <v>IT011E10146920</v>
      </c>
      <c r="L924" s="10" t="str">
        <f>_xlfn.IFNA(_xlfn.IFNA(VLOOKUP(E924,'punti di fornitura'!E:K,7,0),VLOOKUP(E924,'punti di fornitura'!B:K,10,0)),"NON TROVATO")</f>
        <v>CONDOMINIO ZODIACO 8</v>
      </c>
    </row>
    <row r="925" spans="1:12" x14ac:dyDescent="0.25">
      <c r="A925" s="8">
        <v>1355</v>
      </c>
      <c r="B925" s="1">
        <v>3011984877</v>
      </c>
      <c r="C925" s="9" t="s">
        <v>7587</v>
      </c>
      <c r="D925" s="1">
        <v>94026360365</v>
      </c>
      <c r="E925" s="1">
        <v>3011984877</v>
      </c>
      <c r="F925" s="1" t="s">
        <v>7272</v>
      </c>
      <c r="G925" s="1" t="s">
        <v>7252</v>
      </c>
      <c r="H925" s="11" t="s">
        <v>18</v>
      </c>
      <c r="I925" s="8" t="str">
        <f>_xlfn.IFNA(_xlfn.IFNA(VLOOKUP(E925,'punti di fornitura'!E:P,12,0),VLOOKUP(E925,'punti di fornitura'!B:P,15,0)),"NON TROVATO")</f>
        <v>NON TROVATO</v>
      </c>
      <c r="J925" s="9" t="str">
        <f>_xlfn.IFNA(_xlfn.IFNA(VLOOKUP(E925,'punti di fornitura'!E:K,4,0),VLOOKUP(E925,'punti di fornitura'!B:K,7,0)),"NON TROVATO")</f>
        <v>NON TROVATO</v>
      </c>
      <c r="K925" s="9" t="str">
        <f>_xlfn.IFNA(_xlfn.IFNA(VLOOKUP(E925,'punti di fornitura'!E:K,1,0),VLOOKUP(E925,'punti di fornitura'!B:K,1,0)),"NON TROVATO")</f>
        <v>NON TROVATO</v>
      </c>
      <c r="L925" s="10" t="str">
        <f>_xlfn.IFNA(_xlfn.IFNA(VLOOKUP(E925,'punti di fornitura'!E:K,7,0),VLOOKUP(E925,'punti di fornitura'!B:K,10,0)),"NON TROVATO")</f>
        <v>NON TROVATO</v>
      </c>
    </row>
    <row r="926" spans="1:12" x14ac:dyDescent="0.25">
      <c r="A926" s="8">
        <v>1355</v>
      </c>
      <c r="B926" s="1">
        <v>3004101678</v>
      </c>
      <c r="C926" s="9" t="s">
        <v>7587</v>
      </c>
      <c r="D926" s="1">
        <v>94026360365</v>
      </c>
      <c r="E926" s="1">
        <v>3004101678</v>
      </c>
      <c r="F926" s="1" t="s">
        <v>7251</v>
      </c>
      <c r="G926" s="1" t="s">
        <v>7252</v>
      </c>
      <c r="H926" s="11" t="s">
        <v>1022</v>
      </c>
      <c r="I926" s="8">
        <f>_xlfn.IFNA(_xlfn.IFNA(VLOOKUP(E926,'punti di fornitura'!E:P,12,0),VLOOKUP(E926,'punti di fornitura'!B:P,15,0)),"NON TROVATO")</f>
        <v>94026360365</v>
      </c>
      <c r="J926" s="9" t="str">
        <f>_xlfn.IFNA(_xlfn.IFNA(VLOOKUP(E926,'punti di fornitura'!E:K,4,0),VLOOKUP(E926,'punti di fornitura'!B:K,7,0)),"NON TROVATO")</f>
        <v>ACQUA</v>
      </c>
      <c r="K926" s="9">
        <f>_xlfn.IFNA(_xlfn.IFNA(VLOOKUP(E926,'punti di fornitura'!E:K,1,0),VLOOKUP(E926,'punti di fornitura'!B:K,1,0)),"NON TROVATO")</f>
        <v>3004101678</v>
      </c>
      <c r="L926" s="10" t="str">
        <f>_xlfn.IFNA(_xlfn.IFNA(VLOOKUP(E926,'punti di fornitura'!E:K,7,0),VLOOKUP(E926,'punti di fornitura'!B:K,10,0)),"NON TROVATO")</f>
        <v>CONDOMINIO TARQUINIA 31</v>
      </c>
    </row>
    <row r="927" spans="1:12" x14ac:dyDescent="0.25">
      <c r="A927" s="8">
        <v>1363</v>
      </c>
      <c r="B927" s="1">
        <v>3004073086</v>
      </c>
      <c r="C927" s="9" t="s">
        <v>7576</v>
      </c>
      <c r="D927" s="1">
        <v>94059850365</v>
      </c>
      <c r="E927" s="1">
        <v>3004073086</v>
      </c>
      <c r="F927" s="1" t="s">
        <v>7251</v>
      </c>
      <c r="G927" s="1" t="s">
        <v>7252</v>
      </c>
      <c r="H927" s="11" t="s">
        <v>1022</v>
      </c>
      <c r="I927" s="8">
        <f>_xlfn.IFNA(_xlfn.IFNA(VLOOKUP(E927,'punti di fornitura'!E:P,12,0),VLOOKUP(E927,'punti di fornitura'!B:P,15,0)),"NON TROVATO")</f>
        <v>94059850365</v>
      </c>
      <c r="J927" s="9" t="str">
        <f>_xlfn.IFNA(_xlfn.IFNA(VLOOKUP(E927,'punti di fornitura'!E:K,4,0),VLOOKUP(E927,'punti di fornitura'!B:K,7,0)),"NON TROVATO")</f>
        <v>ACQUA</v>
      </c>
      <c r="K927" s="9">
        <f>_xlfn.IFNA(_xlfn.IFNA(VLOOKUP(E927,'punti di fornitura'!E:K,1,0),VLOOKUP(E927,'punti di fornitura'!B:K,1,0)),"NON TROVATO")</f>
        <v>3004073086</v>
      </c>
      <c r="L927" s="10" t="str">
        <f>_xlfn.IFNA(_xlfn.IFNA(VLOOKUP(E927,'punti di fornitura'!E:K,7,0),VLOOKUP(E927,'punti di fornitura'!B:K,10,0)),"NON TROVATO")</f>
        <v>CONDOMINIO BOLOGNA</v>
      </c>
    </row>
    <row r="928" spans="1:12" x14ac:dyDescent="0.25">
      <c r="A928" s="8">
        <v>1363</v>
      </c>
      <c r="B928" s="1">
        <v>3004073083</v>
      </c>
      <c r="C928" s="9" t="s">
        <v>7576</v>
      </c>
      <c r="D928" s="1">
        <v>94059850365</v>
      </c>
      <c r="E928" s="1">
        <v>3004073083</v>
      </c>
      <c r="F928" s="1" t="s">
        <v>7251</v>
      </c>
      <c r="G928" s="1" t="s">
        <v>7252</v>
      </c>
      <c r="H928" s="11" t="s">
        <v>1022</v>
      </c>
      <c r="I928" s="8">
        <f>_xlfn.IFNA(_xlfn.IFNA(VLOOKUP(E928,'punti di fornitura'!E:P,12,0),VLOOKUP(E928,'punti di fornitura'!B:P,15,0)),"NON TROVATO")</f>
        <v>94059850365</v>
      </c>
      <c r="J928" s="9" t="str">
        <f>_xlfn.IFNA(_xlfn.IFNA(VLOOKUP(E928,'punti di fornitura'!E:K,4,0),VLOOKUP(E928,'punti di fornitura'!B:K,7,0)),"NON TROVATO")</f>
        <v>ACQUA</v>
      </c>
      <c r="K928" s="9">
        <f>_xlfn.IFNA(_xlfn.IFNA(VLOOKUP(E928,'punti di fornitura'!E:K,1,0),VLOOKUP(E928,'punti di fornitura'!B:K,1,0)),"NON TROVATO")</f>
        <v>3004073083</v>
      </c>
      <c r="L928" s="10" t="str">
        <f>_xlfn.IFNA(_xlfn.IFNA(VLOOKUP(E928,'punti di fornitura'!E:K,7,0),VLOOKUP(E928,'punti di fornitura'!B:K,10,0)),"NON TROVATO")</f>
        <v>CONDOMINIO BOLOGNA</v>
      </c>
    </row>
    <row r="929" spans="1:12" x14ac:dyDescent="0.25">
      <c r="A929" s="8">
        <v>1363</v>
      </c>
      <c r="B929" s="1">
        <v>3011984825</v>
      </c>
      <c r="C929" s="9" t="s">
        <v>7576</v>
      </c>
      <c r="D929" s="1">
        <v>94059850365</v>
      </c>
      <c r="E929" s="1">
        <v>3011984825</v>
      </c>
      <c r="F929" s="1" t="s">
        <v>7272</v>
      </c>
      <c r="G929" s="1" t="s">
        <v>7252</v>
      </c>
      <c r="H929" s="11" t="s">
        <v>18</v>
      </c>
      <c r="I929" s="8" t="str">
        <f>_xlfn.IFNA(_xlfn.IFNA(VLOOKUP(E929,'punti di fornitura'!E:P,12,0),VLOOKUP(E929,'punti di fornitura'!B:P,15,0)),"NON TROVATO")</f>
        <v>NON TROVATO</v>
      </c>
      <c r="J929" s="9" t="str">
        <f>_xlfn.IFNA(_xlfn.IFNA(VLOOKUP(E929,'punti di fornitura'!E:K,4,0),VLOOKUP(E929,'punti di fornitura'!B:K,7,0)),"NON TROVATO")</f>
        <v>NON TROVATO</v>
      </c>
      <c r="K929" s="9" t="str">
        <f>_xlfn.IFNA(_xlfn.IFNA(VLOOKUP(E929,'punti di fornitura'!E:K,1,0),VLOOKUP(E929,'punti di fornitura'!B:K,1,0)),"NON TROVATO")</f>
        <v>NON TROVATO</v>
      </c>
      <c r="L929" s="10" t="str">
        <f>_xlfn.IFNA(_xlfn.IFNA(VLOOKUP(E929,'punti di fornitura'!E:K,7,0),VLOOKUP(E929,'punti di fornitura'!B:K,10,0)),"NON TROVATO")</f>
        <v>NON TROVATO</v>
      </c>
    </row>
    <row r="930" spans="1:12" x14ac:dyDescent="0.25">
      <c r="A930" s="8">
        <v>1363</v>
      </c>
      <c r="B930" s="1">
        <v>3013558263</v>
      </c>
      <c r="C930" s="9" t="s">
        <v>7576</v>
      </c>
      <c r="D930" s="1">
        <v>94059850365</v>
      </c>
      <c r="E930" s="1">
        <v>3013558263</v>
      </c>
      <c r="F930" s="1" t="s">
        <v>7255</v>
      </c>
      <c r="G930" s="1" t="s">
        <v>7252</v>
      </c>
      <c r="H930" s="11" t="s">
        <v>4014</v>
      </c>
      <c r="I930" s="8">
        <f>_xlfn.IFNA(_xlfn.IFNA(VLOOKUP(E930,'punti di fornitura'!E:P,12,0),VLOOKUP(E930,'punti di fornitura'!B:P,15,0)),"NON TROVATO")</f>
        <v>94059850365</v>
      </c>
      <c r="J930" s="9" t="str">
        <f>_xlfn.IFNA(_xlfn.IFNA(VLOOKUP(E930,'punti di fornitura'!E:K,4,0),VLOOKUP(E930,'punti di fornitura'!B:K,7,0)),"NON TROVATO")</f>
        <v>EE</v>
      </c>
      <c r="K930" s="9">
        <f>_xlfn.IFNA(_xlfn.IFNA(VLOOKUP(E930,'punti di fornitura'!E:K,1,0),VLOOKUP(E930,'punti di fornitura'!B:K,1,0)),"NON TROVATO")</f>
        <v>3013558263</v>
      </c>
      <c r="L930" s="10" t="str">
        <f>_xlfn.IFNA(_xlfn.IFNA(VLOOKUP(E930,'punti di fornitura'!E:K,7,0),VLOOKUP(E930,'punti di fornitura'!B:K,10,0)),"NON TROVATO")</f>
        <v>CONDOMINIO BOLOGNA</v>
      </c>
    </row>
    <row r="931" spans="1:12" x14ac:dyDescent="0.25">
      <c r="A931" s="8">
        <v>1363</v>
      </c>
      <c r="B931" s="1">
        <v>3013558277</v>
      </c>
      <c r="C931" s="9" t="s">
        <v>7576</v>
      </c>
      <c r="D931" s="1">
        <v>94059850365</v>
      </c>
      <c r="E931" s="1">
        <v>3013558277</v>
      </c>
      <c r="F931" s="1" t="s">
        <v>7255</v>
      </c>
      <c r="G931" s="1" t="s">
        <v>7252</v>
      </c>
      <c r="H931" s="11" t="s">
        <v>4014</v>
      </c>
      <c r="I931" s="8">
        <f>_xlfn.IFNA(_xlfn.IFNA(VLOOKUP(E931,'punti di fornitura'!E:P,12,0),VLOOKUP(E931,'punti di fornitura'!B:P,15,0)),"NON TROVATO")</f>
        <v>94059850365</v>
      </c>
      <c r="J931" s="9" t="str">
        <f>_xlfn.IFNA(_xlfn.IFNA(VLOOKUP(E931,'punti di fornitura'!E:K,4,0),VLOOKUP(E931,'punti di fornitura'!B:K,7,0)),"NON TROVATO")</f>
        <v>EE</v>
      </c>
      <c r="K931" s="9">
        <f>_xlfn.IFNA(_xlfn.IFNA(VLOOKUP(E931,'punti di fornitura'!E:K,1,0),VLOOKUP(E931,'punti di fornitura'!B:K,1,0)),"NON TROVATO")</f>
        <v>3013558277</v>
      </c>
      <c r="L931" s="10" t="str">
        <f>_xlfn.IFNA(_xlfn.IFNA(VLOOKUP(E931,'punti di fornitura'!E:K,7,0),VLOOKUP(E931,'punti di fornitura'!B:K,10,0)),"NON TROVATO")</f>
        <v>CONDOMINIO BOLOGNA</v>
      </c>
    </row>
    <row r="932" spans="1:12" x14ac:dyDescent="0.25">
      <c r="A932" s="8">
        <v>1363</v>
      </c>
      <c r="B932" s="1">
        <v>3013570023</v>
      </c>
      <c r="C932" s="9" t="s">
        <v>7576</v>
      </c>
      <c r="D932" s="1">
        <v>94059850365</v>
      </c>
      <c r="E932" s="1">
        <v>3013570023</v>
      </c>
      <c r="F932" s="1" t="s">
        <v>7255</v>
      </c>
      <c r="G932" s="1" t="s">
        <v>7252</v>
      </c>
      <c r="H932" s="11" t="s">
        <v>4014</v>
      </c>
      <c r="I932" s="8">
        <f>_xlfn.IFNA(_xlfn.IFNA(VLOOKUP(E932,'punti di fornitura'!E:P,12,0),VLOOKUP(E932,'punti di fornitura'!B:P,15,0)),"NON TROVATO")</f>
        <v>94059850365</v>
      </c>
      <c r="J932" s="9" t="str">
        <f>_xlfn.IFNA(_xlfn.IFNA(VLOOKUP(E932,'punti di fornitura'!E:K,4,0),VLOOKUP(E932,'punti di fornitura'!B:K,7,0)),"NON TROVATO")</f>
        <v>EE</v>
      </c>
      <c r="K932" s="9">
        <f>_xlfn.IFNA(_xlfn.IFNA(VLOOKUP(E932,'punti di fornitura'!E:K,1,0),VLOOKUP(E932,'punti di fornitura'!B:K,1,0)),"NON TROVATO")</f>
        <v>3013570023</v>
      </c>
      <c r="L932" s="10" t="str">
        <f>_xlfn.IFNA(_xlfn.IFNA(VLOOKUP(E932,'punti di fornitura'!E:K,7,0),VLOOKUP(E932,'punti di fornitura'!B:K,10,0)),"NON TROVATO")</f>
        <v>CONDOMINIO BOLOGNA</v>
      </c>
    </row>
    <row r="933" spans="1:12" x14ac:dyDescent="0.25">
      <c r="A933" s="8">
        <v>1376</v>
      </c>
      <c r="B933" s="1">
        <v>3013558988</v>
      </c>
      <c r="C933" s="9" t="s">
        <v>7585</v>
      </c>
      <c r="D933" s="1">
        <v>94055920360</v>
      </c>
      <c r="E933" s="1">
        <v>3013558988</v>
      </c>
      <c r="F933" s="1" t="s">
        <v>7255</v>
      </c>
      <c r="G933" s="1" t="s">
        <v>7252</v>
      </c>
      <c r="H933" s="11" t="s">
        <v>4014</v>
      </c>
      <c r="I933" s="8">
        <f>_xlfn.IFNA(_xlfn.IFNA(VLOOKUP(E933,'punti di fornitura'!E:P,12,0),VLOOKUP(E933,'punti di fornitura'!B:P,15,0)),"NON TROVATO")</f>
        <v>94055920360</v>
      </c>
      <c r="J933" s="9" t="str">
        <f>_xlfn.IFNA(_xlfn.IFNA(VLOOKUP(E933,'punti di fornitura'!E:K,4,0),VLOOKUP(E933,'punti di fornitura'!B:K,7,0)),"NON TROVATO")</f>
        <v>EE</v>
      </c>
      <c r="K933" s="9">
        <f>_xlfn.IFNA(_xlfn.IFNA(VLOOKUP(E933,'punti di fornitura'!E:K,1,0),VLOOKUP(E933,'punti di fornitura'!B:K,1,0)),"NON TROVATO")</f>
        <v>3013558988</v>
      </c>
      <c r="L933" s="10" t="str">
        <f>_xlfn.IFNA(_xlfn.IFNA(VLOOKUP(E933,'punti di fornitura'!E:K,7,0),VLOOKUP(E933,'punti di fornitura'!B:K,10,0)),"NON TROVATO")</f>
        <v>COND MONOPOLIO DI STATO</v>
      </c>
    </row>
    <row r="934" spans="1:12" x14ac:dyDescent="0.25">
      <c r="A934" s="8">
        <v>1376</v>
      </c>
      <c r="B934" s="1">
        <v>3004063221</v>
      </c>
      <c r="C934" s="9" t="s">
        <v>7585</v>
      </c>
      <c r="D934" s="1">
        <v>94055920360</v>
      </c>
      <c r="E934" s="1">
        <v>3004063221</v>
      </c>
      <c r="F934" s="1" t="s">
        <v>7251</v>
      </c>
      <c r="G934" s="1" t="s">
        <v>7252</v>
      </c>
      <c r="H934" s="11" t="s">
        <v>1022</v>
      </c>
      <c r="I934" s="8">
        <f>_xlfn.IFNA(_xlfn.IFNA(VLOOKUP(E934,'punti di fornitura'!E:P,12,0),VLOOKUP(E934,'punti di fornitura'!B:P,15,0)),"NON TROVATO")</f>
        <v>94055920360</v>
      </c>
      <c r="J934" s="9" t="str">
        <f>_xlfn.IFNA(_xlfn.IFNA(VLOOKUP(E934,'punti di fornitura'!E:K,4,0),VLOOKUP(E934,'punti di fornitura'!B:K,7,0)),"NON TROVATO")</f>
        <v>ACQUA</v>
      </c>
      <c r="K934" s="9">
        <f>_xlfn.IFNA(_xlfn.IFNA(VLOOKUP(E934,'punti di fornitura'!E:K,1,0),VLOOKUP(E934,'punti di fornitura'!B:K,1,0)),"NON TROVATO")</f>
        <v>3004063221</v>
      </c>
      <c r="L934" s="10" t="str">
        <f>_xlfn.IFNA(_xlfn.IFNA(VLOOKUP(E934,'punti di fornitura'!E:K,7,0),VLOOKUP(E934,'punti di fornitura'!B:K,10,0)),"NON TROVATO")</f>
        <v>COND MONOPOLIO DI STATO</v>
      </c>
    </row>
    <row r="935" spans="1:12" x14ac:dyDescent="0.25">
      <c r="A935" s="8">
        <v>1376</v>
      </c>
      <c r="B935" s="1">
        <v>3013558984</v>
      </c>
      <c r="C935" s="9" t="s">
        <v>7585</v>
      </c>
      <c r="D935" s="1">
        <v>94055920360</v>
      </c>
      <c r="E935" s="1">
        <v>3013558984</v>
      </c>
      <c r="F935" s="1" t="s">
        <v>7255</v>
      </c>
      <c r="G935" s="1" t="s">
        <v>7252</v>
      </c>
      <c r="H935" s="11" t="s">
        <v>4014</v>
      </c>
      <c r="I935" s="8">
        <f>_xlfn.IFNA(_xlfn.IFNA(VLOOKUP(E935,'punti di fornitura'!E:P,12,0),VLOOKUP(E935,'punti di fornitura'!B:P,15,0)),"NON TROVATO")</f>
        <v>94055920360</v>
      </c>
      <c r="J935" s="9" t="str">
        <f>_xlfn.IFNA(_xlfn.IFNA(VLOOKUP(E935,'punti di fornitura'!E:K,4,0),VLOOKUP(E935,'punti di fornitura'!B:K,7,0)),"NON TROVATO")</f>
        <v>EE</v>
      </c>
      <c r="K935" s="9">
        <f>_xlfn.IFNA(_xlfn.IFNA(VLOOKUP(E935,'punti di fornitura'!E:K,1,0),VLOOKUP(E935,'punti di fornitura'!B:K,1,0)),"NON TROVATO")</f>
        <v>3013558984</v>
      </c>
      <c r="L935" s="10" t="str">
        <f>_xlfn.IFNA(_xlfn.IFNA(VLOOKUP(E935,'punti di fornitura'!E:K,7,0),VLOOKUP(E935,'punti di fornitura'!B:K,10,0)),"NON TROVATO")</f>
        <v>COND MONOPOLIO DI STATO</v>
      </c>
    </row>
    <row r="936" spans="1:12" x14ac:dyDescent="0.25">
      <c r="A936" s="8">
        <v>1376</v>
      </c>
      <c r="B936" s="1">
        <v>3011984099</v>
      </c>
      <c r="C936" s="9" t="s">
        <v>7585</v>
      </c>
      <c r="D936" s="1">
        <v>94055920360</v>
      </c>
      <c r="E936" s="1">
        <v>3011984099</v>
      </c>
      <c r="F936" s="1" t="s">
        <v>7272</v>
      </c>
      <c r="G936" s="1" t="s">
        <v>7252</v>
      </c>
      <c r="H936" s="11" t="s">
        <v>18</v>
      </c>
      <c r="I936" s="8" t="str">
        <f>_xlfn.IFNA(_xlfn.IFNA(VLOOKUP(E936,'punti di fornitura'!E:P,12,0),VLOOKUP(E936,'punti di fornitura'!B:P,15,0)),"NON TROVATO")</f>
        <v>NON TROVATO</v>
      </c>
      <c r="J936" s="9" t="str">
        <f>_xlfn.IFNA(_xlfn.IFNA(VLOOKUP(E936,'punti di fornitura'!E:K,4,0),VLOOKUP(E936,'punti di fornitura'!B:K,7,0)),"NON TROVATO")</f>
        <v>NON TROVATO</v>
      </c>
      <c r="K936" s="9" t="str">
        <f>_xlfn.IFNA(_xlfn.IFNA(VLOOKUP(E936,'punti di fornitura'!E:K,1,0),VLOOKUP(E936,'punti di fornitura'!B:K,1,0)),"NON TROVATO")</f>
        <v>NON TROVATO</v>
      </c>
      <c r="L936" s="10" t="str">
        <f>_xlfn.IFNA(_xlfn.IFNA(VLOOKUP(E936,'punti di fornitura'!E:K,7,0),VLOOKUP(E936,'punti di fornitura'!B:K,10,0)),"NON TROVATO")</f>
        <v>NON TROVATO</v>
      </c>
    </row>
    <row r="937" spans="1:12" x14ac:dyDescent="0.25">
      <c r="A937" s="8">
        <v>1376</v>
      </c>
      <c r="B937" s="1">
        <v>3004063342</v>
      </c>
      <c r="C937" s="9" t="s">
        <v>7585</v>
      </c>
      <c r="D937" s="1">
        <v>94055920360</v>
      </c>
      <c r="E937" s="1">
        <v>3004063342</v>
      </c>
      <c r="F937" s="1" t="s">
        <v>7251</v>
      </c>
      <c r="G937" s="1" t="s">
        <v>7252</v>
      </c>
      <c r="H937" s="11" t="s">
        <v>1022</v>
      </c>
      <c r="I937" s="8">
        <f>_xlfn.IFNA(_xlfn.IFNA(VLOOKUP(E937,'punti di fornitura'!E:P,12,0),VLOOKUP(E937,'punti di fornitura'!B:P,15,0)),"NON TROVATO")</f>
        <v>94055920360</v>
      </c>
      <c r="J937" s="9" t="str">
        <f>_xlfn.IFNA(_xlfn.IFNA(VLOOKUP(E937,'punti di fornitura'!E:K,4,0),VLOOKUP(E937,'punti di fornitura'!B:K,7,0)),"NON TROVATO")</f>
        <v>ACQUA</v>
      </c>
      <c r="K937" s="9">
        <f>_xlfn.IFNA(_xlfn.IFNA(VLOOKUP(E937,'punti di fornitura'!E:K,1,0),VLOOKUP(E937,'punti di fornitura'!B:K,1,0)),"NON TROVATO")</f>
        <v>3004063342</v>
      </c>
      <c r="L937" s="10" t="str">
        <f>_xlfn.IFNA(_xlfn.IFNA(VLOOKUP(E937,'punti di fornitura'!E:K,7,0),VLOOKUP(E937,'punti di fornitura'!B:K,10,0)),"NON TROVATO")</f>
        <v>COND MONOPOLIO DI STATO</v>
      </c>
    </row>
    <row r="938" spans="1:12" x14ac:dyDescent="0.25">
      <c r="A938" s="8">
        <v>1377</v>
      </c>
      <c r="B938" s="1" t="s">
        <v>5727</v>
      </c>
      <c r="C938" s="9" t="s">
        <v>7665</v>
      </c>
      <c r="D938" s="1">
        <v>94126600363</v>
      </c>
      <c r="E938" s="1" t="s">
        <v>5727</v>
      </c>
      <c r="F938" s="1" t="s">
        <v>7255</v>
      </c>
      <c r="G938" s="1" t="s">
        <v>7252</v>
      </c>
      <c r="H938" s="11" t="s">
        <v>4014</v>
      </c>
      <c r="I938" s="8">
        <f>_xlfn.IFNA(_xlfn.IFNA(VLOOKUP(E938,'punti di fornitura'!E:P,12,0),VLOOKUP(E938,'punti di fornitura'!B:P,15,0)),"NON TROVATO")</f>
        <v>94126600363</v>
      </c>
      <c r="J938" s="9" t="str">
        <f>_xlfn.IFNA(_xlfn.IFNA(VLOOKUP(E938,'punti di fornitura'!E:K,4,0),VLOOKUP(E938,'punti di fornitura'!B:K,7,0)),"NON TROVATO")</f>
        <v>EE</v>
      </c>
      <c r="K938" s="9" t="str">
        <f>_xlfn.IFNA(_xlfn.IFNA(VLOOKUP(E938,'punti di fornitura'!E:K,1,0),VLOOKUP(E938,'punti di fornitura'!B:K,1,0)),"NON TROVATO")</f>
        <v>IT011E10330291</v>
      </c>
      <c r="L938" s="10" t="str">
        <f>_xlfn.IFNA(_xlfn.IFNA(VLOOKUP(E938,'punti di fornitura'!E:K,7,0),VLOOKUP(E938,'punti di fornitura'!B:K,10,0)),"NON TROVATO")</f>
        <v>CONDOMINIO MALMUSI 189</v>
      </c>
    </row>
    <row r="939" spans="1:12" x14ac:dyDescent="0.25">
      <c r="A939" s="8">
        <v>1378</v>
      </c>
      <c r="B939" s="1">
        <v>3013371057</v>
      </c>
      <c r="C939" s="9" t="s">
        <v>7586</v>
      </c>
      <c r="D939" s="1">
        <v>94152130368</v>
      </c>
      <c r="E939" s="1">
        <v>3013371057</v>
      </c>
      <c r="F939" s="1" t="s">
        <v>7255</v>
      </c>
      <c r="G939" s="1" t="s">
        <v>7252</v>
      </c>
      <c r="H939" s="11" t="s">
        <v>4014</v>
      </c>
      <c r="I939" s="8">
        <f>_xlfn.IFNA(_xlfn.IFNA(VLOOKUP(E939,'punti di fornitura'!E:P,12,0),VLOOKUP(E939,'punti di fornitura'!B:P,15,0)),"NON TROVATO")</f>
        <v>94152130368</v>
      </c>
      <c r="J939" s="9" t="str">
        <f>_xlfn.IFNA(_xlfn.IFNA(VLOOKUP(E939,'punti di fornitura'!E:K,4,0),VLOOKUP(E939,'punti di fornitura'!B:K,7,0)),"NON TROVATO")</f>
        <v>EE</v>
      </c>
      <c r="K939" s="9">
        <f>_xlfn.IFNA(_xlfn.IFNA(VLOOKUP(E939,'punti di fornitura'!E:K,1,0),VLOOKUP(E939,'punti di fornitura'!B:K,1,0)),"NON TROVATO")</f>
        <v>3013371057</v>
      </c>
      <c r="L939" s="10" t="str">
        <f>_xlfn.IFNA(_xlfn.IFNA(VLOOKUP(E939,'punti di fornitura'!E:K,7,0),VLOOKUP(E939,'punti di fornitura'!B:K,10,0)),"NON TROVATO")</f>
        <v>CONDOMINIO TINTORETTO 12/22 MO</v>
      </c>
    </row>
    <row r="940" spans="1:12" x14ac:dyDescent="0.25">
      <c r="A940" s="8">
        <v>1382</v>
      </c>
      <c r="B940" s="1" t="s">
        <v>5847</v>
      </c>
      <c r="C940" s="9" t="s">
        <v>7575</v>
      </c>
      <c r="D940" s="1">
        <v>94018710361</v>
      </c>
      <c r="E940" s="1" t="s">
        <v>5847</v>
      </c>
      <c r="F940" s="1" t="s">
        <v>7255</v>
      </c>
      <c r="G940" s="1" t="s">
        <v>7252</v>
      </c>
      <c r="H940" s="11" t="s">
        <v>4014</v>
      </c>
      <c r="I940" s="8">
        <f>_xlfn.IFNA(_xlfn.IFNA(VLOOKUP(E940,'punti di fornitura'!E:P,12,0),VLOOKUP(E940,'punti di fornitura'!B:P,15,0)),"NON TROVATO")</f>
        <v>94018710361</v>
      </c>
      <c r="J940" s="9" t="str">
        <f>_xlfn.IFNA(_xlfn.IFNA(VLOOKUP(E940,'punti di fornitura'!E:K,4,0),VLOOKUP(E940,'punti di fornitura'!B:K,7,0)),"NON TROVATO")</f>
        <v>EE</v>
      </c>
      <c r="K940" s="9" t="str">
        <f>_xlfn.IFNA(_xlfn.IFNA(VLOOKUP(E940,'punti di fornitura'!E:K,1,0),VLOOKUP(E940,'punti di fornitura'!B:K,1,0)),"NON TROVATO")</f>
        <v>IT011E10101803</v>
      </c>
      <c r="L940" s="10" t="str">
        <f>_xlfn.IFNA(_xlfn.IFNA(VLOOKUP(E940,'punti di fornitura'!E:K,7,0),VLOOKUP(E940,'punti di fornitura'!B:K,10,0)),"NON TROVATO")</f>
        <v>CONDOMINIO TREVISO 57</v>
      </c>
    </row>
    <row r="941" spans="1:12" x14ac:dyDescent="0.25">
      <c r="A941" s="8">
        <v>1382</v>
      </c>
      <c r="B941" s="1" t="s">
        <v>6407</v>
      </c>
      <c r="C941" s="9" t="s">
        <v>7575</v>
      </c>
      <c r="D941" s="1">
        <v>94018710361</v>
      </c>
      <c r="E941" s="1" t="s">
        <v>6407</v>
      </c>
      <c r="F941" s="1" t="s">
        <v>7255</v>
      </c>
      <c r="G941" s="1" t="s">
        <v>7252</v>
      </c>
      <c r="H941" s="11" t="s">
        <v>4014</v>
      </c>
      <c r="I941" s="8">
        <f>_xlfn.IFNA(_xlfn.IFNA(VLOOKUP(E941,'punti di fornitura'!E:P,12,0),VLOOKUP(E941,'punti di fornitura'!B:P,15,0)),"NON TROVATO")</f>
        <v>94018710361</v>
      </c>
      <c r="J941" s="9" t="str">
        <f>_xlfn.IFNA(_xlfn.IFNA(VLOOKUP(E941,'punti di fornitura'!E:K,4,0),VLOOKUP(E941,'punti di fornitura'!B:K,7,0)),"NON TROVATO")</f>
        <v>EE</v>
      </c>
      <c r="K941" s="9" t="str">
        <f>_xlfn.IFNA(_xlfn.IFNA(VLOOKUP(E941,'punti di fornitura'!E:K,1,0),VLOOKUP(E941,'punti di fornitura'!B:K,1,0)),"NON TROVATO")</f>
        <v>IT011E10101802</v>
      </c>
      <c r="L941" s="10" t="str">
        <f>_xlfn.IFNA(_xlfn.IFNA(VLOOKUP(E941,'punti di fornitura'!E:K,7,0),VLOOKUP(E941,'punti di fornitura'!B:K,10,0)),"NON TROVATO")</f>
        <v>CONDOMINIO TREVISO 57</v>
      </c>
    </row>
    <row r="942" spans="1:12" x14ac:dyDescent="0.25">
      <c r="A942" s="8">
        <v>1382</v>
      </c>
      <c r="B942" s="1">
        <v>3006922801</v>
      </c>
      <c r="C942" s="9" t="s">
        <v>7575</v>
      </c>
      <c r="D942" s="1">
        <v>94018710361</v>
      </c>
      <c r="E942" s="1">
        <v>3006922801</v>
      </c>
      <c r="F942" s="1" t="s">
        <v>7251</v>
      </c>
      <c r="G942" s="1" t="s">
        <v>7252</v>
      </c>
      <c r="H942" s="11" t="s">
        <v>1022</v>
      </c>
      <c r="I942" s="8">
        <f>_xlfn.IFNA(_xlfn.IFNA(VLOOKUP(E942,'punti di fornitura'!E:P,12,0),VLOOKUP(E942,'punti di fornitura'!B:P,15,0)),"NON TROVATO")</f>
        <v>94018710361</v>
      </c>
      <c r="J942" s="9" t="str">
        <f>_xlfn.IFNA(_xlfn.IFNA(VLOOKUP(E942,'punti di fornitura'!E:K,4,0),VLOOKUP(E942,'punti di fornitura'!B:K,7,0)),"NON TROVATO")</f>
        <v>ACQUA</v>
      </c>
      <c r="K942" s="9">
        <f>_xlfn.IFNA(_xlfn.IFNA(VLOOKUP(E942,'punti di fornitura'!E:K,1,0),VLOOKUP(E942,'punti di fornitura'!B:K,1,0)),"NON TROVATO")</f>
        <v>3006922801</v>
      </c>
      <c r="L942" s="10" t="str">
        <f>_xlfn.IFNA(_xlfn.IFNA(VLOOKUP(E942,'punti di fornitura'!E:K,7,0),VLOOKUP(E942,'punti di fornitura'!B:K,10,0)),"NON TROVATO")</f>
        <v>CONDOMINIO TREVISO 57</v>
      </c>
    </row>
    <row r="943" spans="1:12" x14ac:dyDescent="0.25">
      <c r="A943" s="8">
        <v>1387</v>
      </c>
      <c r="B943" s="1" t="s">
        <v>6240</v>
      </c>
      <c r="C943" s="9" t="s">
        <v>7582</v>
      </c>
      <c r="D943" s="1">
        <v>94035660367</v>
      </c>
      <c r="E943" s="1" t="s">
        <v>6240</v>
      </c>
      <c r="F943" s="1" t="s">
        <v>7255</v>
      </c>
      <c r="G943" s="1" t="s">
        <v>7252</v>
      </c>
      <c r="H943" s="11" t="s">
        <v>4014</v>
      </c>
      <c r="I943" s="8">
        <f>_xlfn.IFNA(_xlfn.IFNA(VLOOKUP(E943,'punti di fornitura'!E:P,12,0),VLOOKUP(E943,'punti di fornitura'!B:P,15,0)),"NON TROVATO")</f>
        <v>94035660367</v>
      </c>
      <c r="J943" s="9" t="str">
        <f>_xlfn.IFNA(_xlfn.IFNA(VLOOKUP(E943,'punti di fornitura'!E:K,4,0),VLOOKUP(E943,'punti di fornitura'!B:K,7,0)),"NON TROVATO")</f>
        <v>EE</v>
      </c>
      <c r="K943" s="9" t="str">
        <f>_xlfn.IFNA(_xlfn.IFNA(VLOOKUP(E943,'punti di fornitura'!E:K,1,0),VLOOKUP(E943,'punti di fornitura'!B:K,1,0)),"NON TROVATO")</f>
        <v>IT011E10093419</v>
      </c>
      <c r="L943" s="10" t="str">
        <f>_xlfn.IFNA(_xlfn.IFNA(VLOOKUP(E943,'punti di fornitura'!E:K,7,0),VLOOKUP(E943,'punti di fornitura'!B:K,10,0)),"NON TROVATO")</f>
        <v>CONDOMINIO SGARZERIA</v>
      </c>
    </row>
    <row r="944" spans="1:12" x14ac:dyDescent="0.25">
      <c r="A944" s="8">
        <v>1387</v>
      </c>
      <c r="B944" s="1" t="s">
        <v>6089</v>
      </c>
      <c r="C944" s="9" t="s">
        <v>7582</v>
      </c>
      <c r="D944" s="1">
        <v>94035660367</v>
      </c>
      <c r="E944" s="1" t="s">
        <v>6089</v>
      </c>
      <c r="F944" s="1" t="s">
        <v>7255</v>
      </c>
      <c r="G944" s="1" t="s">
        <v>7252</v>
      </c>
      <c r="H944" s="11" t="s">
        <v>4014</v>
      </c>
      <c r="I944" s="8">
        <f>_xlfn.IFNA(_xlfn.IFNA(VLOOKUP(E944,'punti di fornitura'!E:P,12,0),VLOOKUP(E944,'punti di fornitura'!B:P,15,0)),"NON TROVATO")</f>
        <v>94035660367</v>
      </c>
      <c r="J944" s="9" t="str">
        <f>_xlfn.IFNA(_xlfn.IFNA(VLOOKUP(E944,'punti di fornitura'!E:K,4,0),VLOOKUP(E944,'punti di fornitura'!B:K,7,0)),"NON TROVATO")</f>
        <v>EE</v>
      </c>
      <c r="K944" s="9" t="str">
        <f>_xlfn.IFNA(_xlfn.IFNA(VLOOKUP(E944,'punti di fornitura'!E:K,1,0),VLOOKUP(E944,'punti di fornitura'!B:K,1,0)),"NON TROVATO")</f>
        <v>IT011E10025699</v>
      </c>
      <c r="L944" s="10" t="str">
        <f>_xlfn.IFNA(_xlfn.IFNA(VLOOKUP(E944,'punti di fornitura'!E:K,7,0),VLOOKUP(E944,'punti di fornitura'!B:K,10,0)),"NON TROVATO")</f>
        <v>CONDOMINIO SGARZERIA</v>
      </c>
    </row>
    <row r="945" spans="1:12" x14ac:dyDescent="0.25">
      <c r="A945" s="8">
        <v>1392</v>
      </c>
      <c r="B945" s="1" t="s">
        <v>4831</v>
      </c>
      <c r="C945" s="9" t="s">
        <v>7605</v>
      </c>
      <c r="D945" s="1">
        <v>94031790366</v>
      </c>
      <c r="E945" s="1" t="s">
        <v>4831</v>
      </c>
      <c r="F945" s="1" t="s">
        <v>7255</v>
      </c>
      <c r="G945" s="1" t="s">
        <v>7252</v>
      </c>
      <c r="H945" s="11" t="s">
        <v>4014</v>
      </c>
      <c r="I945" s="8">
        <f>_xlfn.IFNA(_xlfn.IFNA(VLOOKUP(E945,'punti di fornitura'!E:P,12,0),VLOOKUP(E945,'punti di fornitura'!B:P,15,0)),"NON TROVATO")</f>
        <v>94031790366</v>
      </c>
      <c r="J945" s="9" t="str">
        <f>_xlfn.IFNA(_xlfn.IFNA(VLOOKUP(E945,'punti di fornitura'!E:K,4,0),VLOOKUP(E945,'punti di fornitura'!B:K,7,0)),"NON TROVATO")</f>
        <v>EE</v>
      </c>
      <c r="K945" s="9" t="str">
        <f>_xlfn.IFNA(_xlfn.IFNA(VLOOKUP(E945,'punti di fornitura'!E:K,1,0),VLOOKUP(E945,'punti di fornitura'!B:K,1,0)),"NON TROVATO")</f>
        <v>IT011E10056561</v>
      </c>
      <c r="L945" s="10" t="str">
        <f>_xlfn.IFNA(_xlfn.IFNA(VLOOKUP(E945,'punti di fornitura'!E:K,7,0),VLOOKUP(E945,'punti di fornitura'!B:K,10,0)),"NON TROVATO")</f>
        <v>CONDOMINIO VIA MANTEGNA 66</v>
      </c>
    </row>
    <row r="946" spans="1:12" x14ac:dyDescent="0.25">
      <c r="A946" s="8">
        <v>1392</v>
      </c>
      <c r="B946" s="1">
        <v>3004437680</v>
      </c>
      <c r="C946" s="9" t="s">
        <v>7605</v>
      </c>
      <c r="D946" s="1">
        <v>94031790366</v>
      </c>
      <c r="E946" s="1">
        <v>3004437680</v>
      </c>
      <c r="F946" s="1" t="s">
        <v>7251</v>
      </c>
      <c r="G946" s="1" t="s">
        <v>7252</v>
      </c>
      <c r="H946" s="11" t="s">
        <v>1022</v>
      </c>
      <c r="I946" s="8">
        <f>_xlfn.IFNA(_xlfn.IFNA(VLOOKUP(E946,'punti di fornitura'!E:P,12,0),VLOOKUP(E946,'punti di fornitura'!B:P,15,0)),"NON TROVATO")</f>
        <v>94031790366</v>
      </c>
      <c r="J946" s="9" t="str">
        <f>_xlfn.IFNA(_xlfn.IFNA(VLOOKUP(E946,'punti di fornitura'!E:K,4,0),VLOOKUP(E946,'punti di fornitura'!B:K,7,0)),"NON TROVATO")</f>
        <v>ACQUA</v>
      </c>
      <c r="K946" s="9">
        <f>_xlfn.IFNA(_xlfn.IFNA(VLOOKUP(E946,'punti di fornitura'!E:K,1,0),VLOOKUP(E946,'punti di fornitura'!B:K,1,0)),"NON TROVATO")</f>
        <v>3004437680</v>
      </c>
      <c r="L946" s="10" t="str">
        <f>_xlfn.IFNA(_xlfn.IFNA(VLOOKUP(E946,'punti di fornitura'!E:K,7,0),VLOOKUP(E946,'punti di fornitura'!B:K,10,0)),"NON TROVATO")</f>
        <v>CONDOMINIO VIA MANTEGNA 66</v>
      </c>
    </row>
    <row r="947" spans="1:12" x14ac:dyDescent="0.25">
      <c r="A947" s="8">
        <v>1393</v>
      </c>
      <c r="B947" s="1">
        <v>3004414714</v>
      </c>
      <c r="C947" s="9" t="s">
        <v>7574</v>
      </c>
      <c r="D947" s="1">
        <v>94131980362</v>
      </c>
      <c r="E947" s="1">
        <v>3004414714</v>
      </c>
      <c r="F947" s="1" t="s">
        <v>7251</v>
      </c>
      <c r="G947" s="1" t="s">
        <v>7252</v>
      </c>
      <c r="H947" s="11" t="s">
        <v>1022</v>
      </c>
      <c r="I947" s="8">
        <f>_xlfn.IFNA(_xlfn.IFNA(VLOOKUP(E947,'punti di fornitura'!E:P,12,0),VLOOKUP(E947,'punti di fornitura'!B:P,15,0)),"NON TROVATO")</f>
        <v>94131980362</v>
      </c>
      <c r="J947" s="9" t="str">
        <f>_xlfn.IFNA(_xlfn.IFNA(VLOOKUP(E947,'punti di fornitura'!E:K,4,0),VLOOKUP(E947,'punti di fornitura'!B:K,7,0)),"NON TROVATO")</f>
        <v>ACQUA</v>
      </c>
      <c r="K947" s="9">
        <f>_xlfn.IFNA(_xlfn.IFNA(VLOOKUP(E947,'punti di fornitura'!E:K,1,0),VLOOKUP(E947,'punti di fornitura'!B:K,1,0)),"NON TROVATO")</f>
        <v>3004414714</v>
      </c>
      <c r="L947" s="10" t="str">
        <f>_xlfn.IFNA(_xlfn.IFNA(VLOOKUP(E947,'punti di fornitura'!E:K,7,0),VLOOKUP(E947,'punti di fornitura'!B:K,10,0)),"NON TROVATO")</f>
        <v>CONDOMINIO ASIAGO 52</v>
      </c>
    </row>
    <row r="948" spans="1:12" x14ac:dyDescent="0.25">
      <c r="A948" s="8">
        <v>1393</v>
      </c>
      <c r="B948" s="1" t="s">
        <v>6397</v>
      </c>
      <c r="C948" s="9" t="s">
        <v>7574</v>
      </c>
      <c r="D948" s="1">
        <v>94131980362</v>
      </c>
      <c r="E948" s="1" t="s">
        <v>6397</v>
      </c>
      <c r="F948" s="1" t="s">
        <v>7255</v>
      </c>
      <c r="G948" s="1" t="s">
        <v>7252</v>
      </c>
      <c r="H948" s="11" t="s">
        <v>4014</v>
      </c>
      <c r="I948" s="8">
        <f>_xlfn.IFNA(_xlfn.IFNA(VLOOKUP(E948,'punti di fornitura'!E:P,12,0),VLOOKUP(E948,'punti di fornitura'!B:P,15,0)),"NON TROVATO")</f>
        <v>94131980362</v>
      </c>
      <c r="J948" s="9" t="str">
        <f>_xlfn.IFNA(_xlfn.IFNA(VLOOKUP(E948,'punti di fornitura'!E:K,4,0),VLOOKUP(E948,'punti di fornitura'!B:K,7,0)),"NON TROVATO")</f>
        <v>EE</v>
      </c>
      <c r="K948" s="9" t="str">
        <f>_xlfn.IFNA(_xlfn.IFNA(VLOOKUP(E948,'punti di fornitura'!E:K,1,0),VLOOKUP(E948,'punti di fornitura'!B:K,1,0)),"NON TROVATO")</f>
        <v>IT011E10007612</v>
      </c>
      <c r="L948" s="10" t="str">
        <f>_xlfn.IFNA(_xlfn.IFNA(VLOOKUP(E948,'punti di fornitura'!E:K,7,0),VLOOKUP(E948,'punti di fornitura'!B:K,10,0)),"NON TROVATO")</f>
        <v>CONDOMINIO ASIAGO 52</v>
      </c>
    </row>
    <row r="949" spans="1:12" x14ac:dyDescent="0.25">
      <c r="A949" s="8">
        <v>1395</v>
      </c>
      <c r="B949" s="1">
        <v>3013570220</v>
      </c>
      <c r="C949" s="9" t="s">
        <v>7257</v>
      </c>
      <c r="D949" s="1">
        <v>94029330365</v>
      </c>
      <c r="E949" s="1">
        <v>3013570220</v>
      </c>
      <c r="F949" s="1" t="s">
        <v>7255</v>
      </c>
      <c r="G949" s="1" t="s">
        <v>7252</v>
      </c>
      <c r="H949" s="11" t="s">
        <v>4014</v>
      </c>
      <c r="I949" s="8">
        <f>_xlfn.IFNA(_xlfn.IFNA(VLOOKUP(E949,'punti di fornitura'!E:P,12,0),VLOOKUP(E949,'punti di fornitura'!B:P,15,0)),"NON TROVATO")</f>
        <v>94029330365</v>
      </c>
      <c r="J949" s="9" t="str">
        <f>_xlfn.IFNA(_xlfn.IFNA(VLOOKUP(E949,'punti di fornitura'!E:K,4,0),VLOOKUP(E949,'punti di fornitura'!B:K,7,0)),"NON TROVATO")</f>
        <v>EE</v>
      </c>
      <c r="K949" s="9">
        <f>_xlfn.IFNA(_xlfn.IFNA(VLOOKUP(E949,'punti di fornitura'!E:K,1,0),VLOOKUP(E949,'punti di fornitura'!B:K,1,0)),"NON TROVATO")</f>
        <v>3013570220</v>
      </c>
      <c r="L949" s="10" t="str">
        <f>_xlfn.IFNA(_xlfn.IFNA(VLOOKUP(E949,'punti di fornitura'!E:K,7,0),VLOOKUP(E949,'punti di fornitura'!B:K,10,0)),"NON TROVATO")</f>
        <v>CONDOMINIO CONSULTA</v>
      </c>
    </row>
    <row r="950" spans="1:12" x14ac:dyDescent="0.25">
      <c r="A950" s="8">
        <v>1395</v>
      </c>
      <c r="B950" s="1">
        <v>3011065985</v>
      </c>
      <c r="C950" s="9" t="s">
        <v>7257</v>
      </c>
      <c r="D950" s="1">
        <v>94029330365</v>
      </c>
      <c r="E950" s="1">
        <v>3011065985</v>
      </c>
      <c r="F950" s="1" t="s">
        <v>7255</v>
      </c>
      <c r="G950" s="1" t="s">
        <v>7252</v>
      </c>
      <c r="H950" s="11" t="s">
        <v>4014</v>
      </c>
      <c r="I950" s="8">
        <f>_xlfn.IFNA(_xlfn.IFNA(VLOOKUP(E950,'punti di fornitura'!E:P,12,0),VLOOKUP(E950,'punti di fornitura'!B:P,15,0)),"NON TROVATO")</f>
        <v>94029330365</v>
      </c>
      <c r="J950" s="9" t="str">
        <f>_xlfn.IFNA(_xlfn.IFNA(VLOOKUP(E950,'punti di fornitura'!E:K,4,0),VLOOKUP(E950,'punti di fornitura'!B:K,7,0)),"NON TROVATO")</f>
        <v>EE</v>
      </c>
      <c r="K950" s="9">
        <f>_xlfn.IFNA(_xlfn.IFNA(VLOOKUP(E950,'punti di fornitura'!E:K,1,0),VLOOKUP(E950,'punti di fornitura'!B:K,1,0)),"NON TROVATO")</f>
        <v>3011065985</v>
      </c>
      <c r="L950" s="10" t="str">
        <f>_xlfn.IFNA(_xlfn.IFNA(VLOOKUP(E950,'punti di fornitura'!E:K,7,0),VLOOKUP(E950,'punti di fornitura'!B:K,10,0)),"NON TROVATO")</f>
        <v>CONDOMINIO CONSULTA</v>
      </c>
    </row>
    <row r="951" spans="1:12" x14ac:dyDescent="0.25">
      <c r="A951" s="8">
        <v>1395</v>
      </c>
      <c r="B951" s="1">
        <v>3011066193</v>
      </c>
      <c r="C951" s="9" t="s">
        <v>7257</v>
      </c>
      <c r="D951" s="1">
        <v>94029330365</v>
      </c>
      <c r="E951" s="1">
        <v>3011066193</v>
      </c>
      <c r="F951" s="1" t="s">
        <v>7255</v>
      </c>
      <c r="G951" s="1" t="s">
        <v>7252</v>
      </c>
      <c r="H951" s="11" t="s">
        <v>4014</v>
      </c>
      <c r="I951" s="8">
        <f>_xlfn.IFNA(_xlfn.IFNA(VLOOKUP(E951,'punti di fornitura'!E:P,12,0),VLOOKUP(E951,'punti di fornitura'!B:P,15,0)),"NON TROVATO")</f>
        <v>94029330365</v>
      </c>
      <c r="J951" s="9" t="str">
        <f>_xlfn.IFNA(_xlfn.IFNA(VLOOKUP(E951,'punti di fornitura'!E:K,4,0),VLOOKUP(E951,'punti di fornitura'!B:K,7,0)),"NON TROVATO")</f>
        <v>EE</v>
      </c>
      <c r="K951" s="9">
        <f>_xlfn.IFNA(_xlfn.IFNA(VLOOKUP(E951,'punti di fornitura'!E:K,1,0),VLOOKUP(E951,'punti di fornitura'!B:K,1,0)),"NON TROVATO")</f>
        <v>3011066193</v>
      </c>
      <c r="L951" s="10" t="str">
        <f>_xlfn.IFNA(_xlfn.IFNA(VLOOKUP(E951,'punti di fornitura'!E:K,7,0),VLOOKUP(E951,'punti di fornitura'!B:K,10,0)),"NON TROVATO")</f>
        <v>CONDOMINIO CONSULTA</v>
      </c>
    </row>
    <row r="952" spans="1:12" x14ac:dyDescent="0.25">
      <c r="A952" s="8">
        <v>1395</v>
      </c>
      <c r="B952" s="1">
        <v>3004003563</v>
      </c>
      <c r="C952" s="9" t="s">
        <v>7257</v>
      </c>
      <c r="D952" s="1">
        <v>94029330365</v>
      </c>
      <c r="E952" s="1">
        <v>3004003563</v>
      </c>
      <c r="F952" s="1" t="s">
        <v>7251</v>
      </c>
      <c r="G952" s="1" t="s">
        <v>7252</v>
      </c>
      <c r="H952" s="11" t="s">
        <v>1022</v>
      </c>
      <c r="I952" s="8">
        <f>_xlfn.IFNA(_xlfn.IFNA(VLOOKUP(E952,'punti di fornitura'!E:P,12,0),VLOOKUP(E952,'punti di fornitura'!B:P,15,0)),"NON TROVATO")</f>
        <v>94029330365</v>
      </c>
      <c r="J952" s="9" t="str">
        <f>_xlfn.IFNA(_xlfn.IFNA(VLOOKUP(E952,'punti di fornitura'!E:K,4,0),VLOOKUP(E952,'punti di fornitura'!B:K,7,0)),"NON TROVATO")</f>
        <v>ACQUA</v>
      </c>
      <c r="K952" s="9">
        <f>_xlfn.IFNA(_xlfn.IFNA(VLOOKUP(E952,'punti di fornitura'!E:K,1,0),VLOOKUP(E952,'punti di fornitura'!B:K,1,0)),"NON TROVATO")</f>
        <v>3004003563</v>
      </c>
      <c r="L952" s="10" t="str">
        <f>_xlfn.IFNA(_xlfn.IFNA(VLOOKUP(E952,'punti di fornitura'!E:K,7,0),VLOOKUP(E952,'punti di fornitura'!B:K,10,0)),"NON TROVATO")</f>
        <v>CONDOMINIO CONSULTA</v>
      </c>
    </row>
    <row r="953" spans="1:12" x14ac:dyDescent="0.25">
      <c r="A953" s="8">
        <v>1395</v>
      </c>
      <c r="B953" s="1">
        <v>3005189921</v>
      </c>
      <c r="C953" s="9" t="s">
        <v>7257</v>
      </c>
      <c r="D953" s="1">
        <v>94029330365</v>
      </c>
      <c r="E953" s="1">
        <v>3005189921</v>
      </c>
      <c r="F953" s="1" t="s">
        <v>7251</v>
      </c>
      <c r="G953" s="1" t="s">
        <v>7252</v>
      </c>
      <c r="H953" s="11" t="s">
        <v>1022</v>
      </c>
      <c r="I953" s="8">
        <f>_xlfn.IFNA(_xlfn.IFNA(VLOOKUP(E953,'punti di fornitura'!E:P,12,0),VLOOKUP(E953,'punti di fornitura'!B:P,15,0)),"NON TROVATO")</f>
        <v>94029330365</v>
      </c>
      <c r="J953" s="9" t="str">
        <f>_xlfn.IFNA(_xlfn.IFNA(VLOOKUP(E953,'punti di fornitura'!E:K,4,0),VLOOKUP(E953,'punti di fornitura'!B:K,7,0)),"NON TROVATO")</f>
        <v>ACQUA</v>
      </c>
      <c r="K953" s="9">
        <f>_xlfn.IFNA(_xlfn.IFNA(VLOOKUP(E953,'punti di fornitura'!E:K,1,0),VLOOKUP(E953,'punti di fornitura'!B:K,1,0)),"NON TROVATO")</f>
        <v>3005189921</v>
      </c>
      <c r="L953" s="10" t="str">
        <f>_xlfn.IFNA(_xlfn.IFNA(VLOOKUP(E953,'punti di fornitura'!E:K,7,0),VLOOKUP(E953,'punti di fornitura'!B:K,10,0)),"NON TROVATO")</f>
        <v>CONDOMINIO CONSULTA</v>
      </c>
    </row>
    <row r="954" spans="1:12" x14ac:dyDescent="0.25">
      <c r="A954" s="8">
        <v>1395</v>
      </c>
      <c r="B954" s="1">
        <v>3004018409</v>
      </c>
      <c r="C954" s="9" t="s">
        <v>7257</v>
      </c>
      <c r="D954" s="1">
        <v>94029330365</v>
      </c>
      <c r="E954" s="1">
        <v>3004018409</v>
      </c>
      <c r="F954" s="1" t="s">
        <v>7251</v>
      </c>
      <c r="G954" s="1" t="s">
        <v>7252</v>
      </c>
      <c r="H954" s="11" t="s">
        <v>1022</v>
      </c>
      <c r="I954" s="8">
        <f>_xlfn.IFNA(_xlfn.IFNA(VLOOKUP(E954,'punti di fornitura'!E:P,12,0),VLOOKUP(E954,'punti di fornitura'!B:P,15,0)),"NON TROVATO")</f>
        <v>94029330365</v>
      </c>
      <c r="J954" s="9" t="str">
        <f>_xlfn.IFNA(_xlfn.IFNA(VLOOKUP(E954,'punti di fornitura'!E:K,4,0),VLOOKUP(E954,'punti di fornitura'!B:K,7,0)),"NON TROVATO")</f>
        <v>ACQUA</v>
      </c>
      <c r="K954" s="9">
        <f>_xlfn.IFNA(_xlfn.IFNA(VLOOKUP(E954,'punti di fornitura'!E:K,1,0),VLOOKUP(E954,'punti di fornitura'!B:K,1,0)),"NON TROVATO")</f>
        <v>3004018409</v>
      </c>
      <c r="L954" s="10" t="str">
        <f>_xlfn.IFNA(_xlfn.IFNA(VLOOKUP(E954,'punti di fornitura'!E:K,7,0),VLOOKUP(E954,'punti di fornitura'!B:K,10,0)),"NON TROVATO")</f>
        <v>COND CONSULTA BOLLITORE</v>
      </c>
    </row>
    <row r="955" spans="1:12" x14ac:dyDescent="0.25">
      <c r="A955" s="8">
        <v>1395</v>
      </c>
      <c r="B955" s="1">
        <v>3011984820</v>
      </c>
      <c r="C955" s="9" t="s">
        <v>7257</v>
      </c>
      <c r="D955" s="1">
        <v>94029330365</v>
      </c>
      <c r="E955" s="1">
        <v>3011984820</v>
      </c>
      <c r="F955" s="1" t="s">
        <v>7272</v>
      </c>
      <c r="G955" s="1" t="s">
        <v>7252</v>
      </c>
      <c r="H955" s="11" t="s">
        <v>18</v>
      </c>
      <c r="I955" s="8" t="str">
        <f>_xlfn.IFNA(_xlfn.IFNA(VLOOKUP(E955,'punti di fornitura'!E:P,12,0),VLOOKUP(E955,'punti di fornitura'!B:P,15,0)),"NON TROVATO")</f>
        <v>NON TROVATO</v>
      </c>
      <c r="J955" s="9" t="str">
        <f>_xlfn.IFNA(_xlfn.IFNA(VLOOKUP(E955,'punti di fornitura'!E:K,4,0),VLOOKUP(E955,'punti di fornitura'!B:K,7,0)),"NON TROVATO")</f>
        <v>NON TROVATO</v>
      </c>
      <c r="K955" s="9" t="str">
        <f>_xlfn.IFNA(_xlfn.IFNA(VLOOKUP(E955,'punti di fornitura'!E:K,1,0),VLOOKUP(E955,'punti di fornitura'!B:K,1,0)),"NON TROVATO")</f>
        <v>NON TROVATO</v>
      </c>
      <c r="L955" s="10" t="str">
        <f>_xlfn.IFNA(_xlfn.IFNA(VLOOKUP(E955,'punti di fornitura'!E:K,7,0),VLOOKUP(E955,'punti di fornitura'!B:K,10,0)),"NON TROVATO")</f>
        <v>NON TROVATO</v>
      </c>
    </row>
    <row r="956" spans="1:12" x14ac:dyDescent="0.25">
      <c r="A956" s="8">
        <v>1397</v>
      </c>
      <c r="B956" s="1">
        <v>3004093644</v>
      </c>
      <c r="C956" s="9" t="s">
        <v>7631</v>
      </c>
      <c r="D956" s="1">
        <v>94063580362</v>
      </c>
      <c r="E956" s="1">
        <v>3004093644</v>
      </c>
      <c r="F956" s="1" t="s">
        <v>7251</v>
      </c>
      <c r="G956" s="1" t="s">
        <v>7252</v>
      </c>
      <c r="H956" s="11" t="s">
        <v>1022</v>
      </c>
      <c r="I956" s="8">
        <f>_xlfn.IFNA(_xlfn.IFNA(VLOOKUP(E956,'punti di fornitura'!E:P,12,0),VLOOKUP(E956,'punti di fornitura'!B:P,15,0)),"NON TROVATO")</f>
        <v>94063580362</v>
      </c>
      <c r="J956" s="9" t="str">
        <f>_xlfn.IFNA(_xlfn.IFNA(VLOOKUP(E956,'punti di fornitura'!E:K,4,0),VLOOKUP(E956,'punti di fornitura'!B:K,7,0)),"NON TROVATO")</f>
        <v>ACQUA</v>
      </c>
      <c r="K956" s="9">
        <f>_xlfn.IFNA(_xlfn.IFNA(VLOOKUP(E956,'punti di fornitura'!E:K,1,0),VLOOKUP(E956,'punti di fornitura'!B:K,1,0)),"NON TROVATO")</f>
        <v>3004093644</v>
      </c>
      <c r="L956" s="10" t="str">
        <f>_xlfn.IFNA(_xlfn.IFNA(VLOOKUP(E956,'punti di fornitura'!E:K,7,0),VLOOKUP(E956,'punti di fornitura'!B:K,10,0)),"NON TROVATO")</f>
        <v>CONDOMINIO EMILIA EST 351</v>
      </c>
    </row>
    <row r="957" spans="1:12" x14ac:dyDescent="0.25">
      <c r="A957" s="8">
        <v>1397</v>
      </c>
      <c r="B957" s="1" t="s">
        <v>5378</v>
      </c>
      <c r="C957" s="9" t="s">
        <v>7631</v>
      </c>
      <c r="D957" s="1">
        <v>94063580362</v>
      </c>
      <c r="E957" s="1" t="s">
        <v>5378</v>
      </c>
      <c r="F957" s="1" t="s">
        <v>7255</v>
      </c>
      <c r="G957" s="1" t="s">
        <v>7252</v>
      </c>
      <c r="H957" s="11" t="s">
        <v>4014</v>
      </c>
      <c r="I957" s="8">
        <f>_xlfn.IFNA(_xlfn.IFNA(VLOOKUP(E957,'punti di fornitura'!E:P,12,0),VLOOKUP(E957,'punti di fornitura'!B:P,15,0)),"NON TROVATO")</f>
        <v>94063580362</v>
      </c>
      <c r="J957" s="9" t="str">
        <f>_xlfn.IFNA(_xlfn.IFNA(VLOOKUP(E957,'punti di fornitura'!E:K,4,0),VLOOKUP(E957,'punti di fornitura'!B:K,7,0)),"NON TROVATO")</f>
        <v>EE</v>
      </c>
      <c r="K957" s="9" t="str">
        <f>_xlfn.IFNA(_xlfn.IFNA(VLOOKUP(E957,'punti di fornitura'!E:K,1,0),VLOOKUP(E957,'punti di fornitura'!B:K,1,0)),"NON TROVATO")</f>
        <v>IT011E10035849</v>
      </c>
      <c r="L957" s="10" t="str">
        <f>_xlfn.IFNA(_xlfn.IFNA(VLOOKUP(E957,'punti di fornitura'!E:K,7,0),VLOOKUP(E957,'punti di fornitura'!B:K,10,0)),"NON TROVATO")</f>
        <v>CONDOMINIO EMILIA EST 351</v>
      </c>
    </row>
    <row r="958" spans="1:12" x14ac:dyDescent="0.25">
      <c r="A958" s="8">
        <v>1398</v>
      </c>
      <c r="B958" s="1">
        <v>3081000919756</v>
      </c>
      <c r="C958" s="9" t="s">
        <v>7577</v>
      </c>
      <c r="D958" s="1">
        <v>94078630368</v>
      </c>
      <c r="E958" s="1">
        <v>3081000919756</v>
      </c>
      <c r="F958" s="1" t="s">
        <v>7272</v>
      </c>
      <c r="G958" s="1" t="s">
        <v>7252</v>
      </c>
      <c r="H958" s="11" t="s">
        <v>18</v>
      </c>
      <c r="I958" s="8">
        <f>_xlfn.IFNA(_xlfn.IFNA(VLOOKUP(E958,'punti di fornitura'!E:P,12,0),VLOOKUP(E958,'punti di fornitura'!B:P,15,0)),"NON TROVATO")</f>
        <v>94078630368</v>
      </c>
      <c r="J958" s="9" t="str">
        <f>_xlfn.IFNA(_xlfn.IFNA(VLOOKUP(E958,'punti di fornitura'!E:K,4,0),VLOOKUP(E958,'punti di fornitura'!B:K,7,0)),"NON TROVATO")</f>
        <v>GAS</v>
      </c>
      <c r="K958" s="9">
        <f>_xlfn.IFNA(_xlfn.IFNA(VLOOKUP(E958,'punti di fornitura'!E:K,1,0),VLOOKUP(E958,'punti di fornitura'!B:K,1,0)),"NON TROVATO")</f>
        <v>3081000919756</v>
      </c>
      <c r="L958" s="10" t="str">
        <f>_xlfn.IFNA(_xlfn.IFNA(VLOOKUP(E958,'punti di fornitura'!E:K,7,0),VLOOKUP(E958,'punti di fornitura'!B:K,10,0)),"NON TROVATO")</f>
        <v>CONDOMINIO FERRINI 102</v>
      </c>
    </row>
    <row r="959" spans="1:12" x14ac:dyDescent="0.25">
      <c r="A959" s="8">
        <v>1398</v>
      </c>
      <c r="B959" s="1" t="s">
        <v>5431</v>
      </c>
      <c r="C959" s="9" t="s">
        <v>7577</v>
      </c>
      <c r="D959" s="1">
        <v>94078630368</v>
      </c>
      <c r="E959" s="1" t="s">
        <v>5431</v>
      </c>
      <c r="F959" s="1" t="s">
        <v>7255</v>
      </c>
      <c r="G959" s="1" t="s">
        <v>7252</v>
      </c>
      <c r="H959" s="11" t="s">
        <v>4014</v>
      </c>
      <c r="I959" s="8">
        <f>_xlfn.IFNA(_xlfn.IFNA(VLOOKUP(E959,'punti di fornitura'!E:P,12,0),VLOOKUP(E959,'punti di fornitura'!B:P,15,0)),"NON TROVATO")</f>
        <v>94078630368</v>
      </c>
      <c r="J959" s="9" t="str">
        <f>_xlfn.IFNA(_xlfn.IFNA(VLOOKUP(E959,'punti di fornitura'!E:K,4,0),VLOOKUP(E959,'punti di fornitura'!B:K,7,0)),"NON TROVATO")</f>
        <v>EE</v>
      </c>
      <c r="K959" s="9" t="str">
        <f>_xlfn.IFNA(_xlfn.IFNA(VLOOKUP(E959,'punti di fornitura'!E:K,1,0),VLOOKUP(E959,'punti di fornitura'!B:K,1,0)),"NON TROVATO")</f>
        <v>IT011E10039196</v>
      </c>
      <c r="L959" s="10" t="str">
        <f>_xlfn.IFNA(_xlfn.IFNA(VLOOKUP(E959,'punti di fornitura'!E:K,7,0),VLOOKUP(E959,'punti di fornitura'!B:K,10,0)),"NON TROVATO")</f>
        <v>CONDOMINIO FERRINI 102</v>
      </c>
    </row>
    <row r="960" spans="1:12" x14ac:dyDescent="0.25">
      <c r="A960" s="8">
        <v>1398</v>
      </c>
      <c r="B960" s="1">
        <v>3004157413</v>
      </c>
      <c r="C960" s="9" t="s">
        <v>7577</v>
      </c>
      <c r="D960" s="1">
        <v>94078630368</v>
      </c>
      <c r="E960" s="1">
        <v>3004157413</v>
      </c>
      <c r="F960" s="1" t="s">
        <v>7251</v>
      </c>
      <c r="G960" s="1" t="s">
        <v>7252</v>
      </c>
      <c r="H960" s="11" t="s">
        <v>1022</v>
      </c>
      <c r="I960" s="8">
        <f>_xlfn.IFNA(_xlfn.IFNA(VLOOKUP(E960,'punti di fornitura'!E:P,12,0),VLOOKUP(E960,'punti di fornitura'!B:P,15,0)),"NON TROVATO")</f>
        <v>94078630368</v>
      </c>
      <c r="J960" s="9" t="str">
        <f>_xlfn.IFNA(_xlfn.IFNA(VLOOKUP(E960,'punti di fornitura'!E:K,4,0),VLOOKUP(E960,'punti di fornitura'!B:K,7,0)),"NON TROVATO")</f>
        <v>ACQUA</v>
      </c>
      <c r="K960" s="9">
        <f>_xlfn.IFNA(_xlfn.IFNA(VLOOKUP(E960,'punti di fornitura'!E:K,1,0),VLOOKUP(E960,'punti di fornitura'!B:K,1,0)),"NON TROVATO")</f>
        <v>3004157413</v>
      </c>
      <c r="L960" s="10" t="str">
        <f>_xlfn.IFNA(_xlfn.IFNA(VLOOKUP(E960,'punti di fornitura'!E:K,7,0),VLOOKUP(E960,'punti di fornitura'!B:K,10,0)),"NON TROVATO")</f>
        <v>CONDOMINIO FERRINI 102</v>
      </c>
    </row>
    <row r="961" spans="1:12" x14ac:dyDescent="0.25">
      <c r="A961" s="8">
        <v>1400</v>
      </c>
      <c r="B961" s="1" t="s">
        <v>6248</v>
      </c>
      <c r="C961" s="9" t="s">
        <v>7589</v>
      </c>
      <c r="D961" s="1">
        <v>94146400364</v>
      </c>
      <c r="E961" s="1" t="s">
        <v>6248</v>
      </c>
      <c r="F961" s="1" t="s">
        <v>7255</v>
      </c>
      <c r="G961" s="1" t="s">
        <v>7252</v>
      </c>
      <c r="H961" s="11" t="s">
        <v>4014</v>
      </c>
      <c r="I961" s="8">
        <f>_xlfn.IFNA(_xlfn.IFNA(VLOOKUP(E961,'punti di fornitura'!E:P,12,0),VLOOKUP(E961,'punti di fornitura'!B:P,15,0)),"NON TROVATO")</f>
        <v>94146400364</v>
      </c>
      <c r="J961" s="9" t="str">
        <f>_xlfn.IFNA(_xlfn.IFNA(VLOOKUP(E961,'punti di fornitura'!E:K,4,0),VLOOKUP(E961,'punti di fornitura'!B:K,7,0)),"NON TROVATO")</f>
        <v>EE</v>
      </c>
      <c r="K961" s="9" t="str">
        <f>_xlfn.IFNA(_xlfn.IFNA(VLOOKUP(E961,'punti di fornitura'!E:K,1,0),VLOOKUP(E961,'punti di fornitura'!B:K,1,0)),"NON TROVATO")</f>
        <v>IT011E10002781</v>
      </c>
      <c r="L961" s="10" t="str">
        <f>_xlfn.IFNA(_xlfn.IFNA(VLOOKUP(E961,'punti di fornitura'!E:K,7,0),VLOOKUP(E961,'punti di fornitura'!B:K,10,0)),"NON TROVATO")</f>
        <v>CONDOMINIO LUISA</v>
      </c>
    </row>
    <row r="962" spans="1:12" x14ac:dyDescent="0.25">
      <c r="A962" s="8">
        <v>1400</v>
      </c>
      <c r="B962" s="1">
        <v>3006806211</v>
      </c>
      <c r="C962" s="9" t="s">
        <v>7589</v>
      </c>
      <c r="D962" s="1">
        <v>94146400364</v>
      </c>
      <c r="E962" s="1">
        <v>3006806211</v>
      </c>
      <c r="F962" s="1" t="s">
        <v>7251</v>
      </c>
      <c r="G962" s="1" t="s">
        <v>7252</v>
      </c>
      <c r="H962" s="11" t="s">
        <v>1022</v>
      </c>
      <c r="I962" s="8">
        <f>_xlfn.IFNA(_xlfn.IFNA(VLOOKUP(E962,'punti di fornitura'!E:P,12,0),VLOOKUP(E962,'punti di fornitura'!B:P,15,0)),"NON TROVATO")</f>
        <v>94146400364</v>
      </c>
      <c r="J962" s="9" t="str">
        <f>_xlfn.IFNA(_xlfn.IFNA(VLOOKUP(E962,'punti di fornitura'!E:K,4,0),VLOOKUP(E962,'punti di fornitura'!B:K,7,0)),"NON TROVATO")</f>
        <v>ACQUA</v>
      </c>
      <c r="K962" s="9">
        <f>_xlfn.IFNA(_xlfn.IFNA(VLOOKUP(E962,'punti di fornitura'!E:K,1,0),VLOOKUP(E962,'punti di fornitura'!B:K,1,0)),"NON TROVATO")</f>
        <v>3006806211</v>
      </c>
      <c r="L962" s="10" t="str">
        <f>_xlfn.IFNA(_xlfn.IFNA(VLOOKUP(E962,'punti di fornitura'!E:K,7,0),VLOOKUP(E962,'punti di fornitura'!B:K,10,0)),"NON TROVATO")</f>
        <v>CONDOMINIO LUISA</v>
      </c>
    </row>
    <row r="963" spans="1:12" x14ac:dyDescent="0.25">
      <c r="A963" s="8">
        <v>1401</v>
      </c>
      <c r="B963" s="1">
        <v>3004376591</v>
      </c>
      <c r="C963" s="9" t="s">
        <v>7578</v>
      </c>
      <c r="D963" s="1">
        <v>94008710363</v>
      </c>
      <c r="E963" s="1">
        <v>3004376591</v>
      </c>
      <c r="F963" s="1" t="s">
        <v>7251</v>
      </c>
      <c r="G963" s="1" t="s">
        <v>7252</v>
      </c>
      <c r="H963" s="11" t="s">
        <v>1022</v>
      </c>
      <c r="I963" s="8" t="str">
        <f>_xlfn.IFNA(_xlfn.IFNA(VLOOKUP(E963,'punti di fornitura'!E:P,12,0),VLOOKUP(E963,'punti di fornitura'!B:P,15,0)),"NON TROVATO")</f>
        <v>NON TROVATO</v>
      </c>
      <c r="J963" s="9" t="str">
        <f>_xlfn.IFNA(_xlfn.IFNA(VLOOKUP(E963,'punti di fornitura'!E:K,4,0),VLOOKUP(E963,'punti di fornitura'!B:K,7,0)),"NON TROVATO")</f>
        <v>NON TROVATO</v>
      </c>
      <c r="K963" s="9" t="str">
        <f>_xlfn.IFNA(_xlfn.IFNA(VLOOKUP(E963,'punti di fornitura'!E:K,1,0),VLOOKUP(E963,'punti di fornitura'!B:K,1,0)),"NON TROVATO")</f>
        <v>NON TROVATO</v>
      </c>
      <c r="L963" s="10" t="str">
        <f>_xlfn.IFNA(_xlfn.IFNA(VLOOKUP(E963,'punti di fornitura'!E:K,7,0),VLOOKUP(E963,'punti di fornitura'!B:K,10,0)),"NON TROVATO")</f>
        <v>NON TROVATO</v>
      </c>
    </row>
    <row r="964" spans="1:12" x14ac:dyDescent="0.25">
      <c r="A964" s="8">
        <v>1401</v>
      </c>
      <c r="B964" s="1" t="s">
        <v>7579</v>
      </c>
      <c r="C964" s="9" t="s">
        <v>7578</v>
      </c>
      <c r="D964" s="1">
        <v>94008710363</v>
      </c>
      <c r="E964" s="1" t="s">
        <v>7579</v>
      </c>
      <c r="F964" s="1" t="s">
        <v>7255</v>
      </c>
      <c r="G964" s="1" t="s">
        <v>7252</v>
      </c>
      <c r="H964" s="11" t="s">
        <v>4014</v>
      </c>
      <c r="I964" s="8" t="str">
        <f>_xlfn.IFNA(_xlfn.IFNA(VLOOKUP(E964,'punti di fornitura'!E:P,12,0),VLOOKUP(E964,'punti di fornitura'!B:P,15,0)),"NON TROVATO")</f>
        <v>NON TROVATO</v>
      </c>
      <c r="J964" s="9" t="str">
        <f>_xlfn.IFNA(_xlfn.IFNA(VLOOKUP(E964,'punti di fornitura'!E:K,4,0),VLOOKUP(E964,'punti di fornitura'!B:K,7,0)),"NON TROVATO")</f>
        <v>NON TROVATO</v>
      </c>
      <c r="K964" s="9" t="str">
        <f>_xlfn.IFNA(_xlfn.IFNA(VLOOKUP(E964,'punti di fornitura'!E:K,1,0),VLOOKUP(E964,'punti di fornitura'!B:K,1,0)),"NON TROVATO")</f>
        <v>NON TROVATO</v>
      </c>
      <c r="L964" s="10" t="str">
        <f>_xlfn.IFNA(_xlfn.IFNA(VLOOKUP(E964,'punti di fornitura'!E:K,7,0),VLOOKUP(E964,'punti di fornitura'!B:K,10,0)),"NON TROVATO")</f>
        <v>NON TROVATO</v>
      </c>
    </row>
    <row r="965" spans="1:12" x14ac:dyDescent="0.25">
      <c r="A965" s="8">
        <v>1402</v>
      </c>
      <c r="B965" s="1">
        <v>3004299931</v>
      </c>
      <c r="C965" s="9" t="s">
        <v>7580</v>
      </c>
      <c r="D965" s="1">
        <v>94020950369</v>
      </c>
      <c r="E965" s="1">
        <v>3004299931</v>
      </c>
      <c r="F965" s="1" t="s">
        <v>7251</v>
      </c>
      <c r="G965" s="1" t="s">
        <v>7252</v>
      </c>
      <c r="H965" s="11" t="s">
        <v>1022</v>
      </c>
      <c r="I965" s="8" t="str">
        <f>_xlfn.IFNA(_xlfn.IFNA(VLOOKUP(E965,'punti di fornitura'!E:P,12,0),VLOOKUP(E965,'punti di fornitura'!B:P,15,0)),"NON TROVATO")</f>
        <v>NON TROVATO</v>
      </c>
      <c r="J965" s="9" t="str">
        <f>_xlfn.IFNA(_xlfn.IFNA(VLOOKUP(E965,'punti di fornitura'!E:K,4,0),VLOOKUP(E965,'punti di fornitura'!B:K,7,0)),"NON TROVATO")</f>
        <v>NON TROVATO</v>
      </c>
      <c r="K965" s="9" t="str">
        <f>_xlfn.IFNA(_xlfn.IFNA(VLOOKUP(E965,'punti di fornitura'!E:K,1,0),VLOOKUP(E965,'punti di fornitura'!B:K,1,0)),"NON TROVATO")</f>
        <v>NON TROVATO</v>
      </c>
      <c r="L965" s="10" t="str">
        <f>_xlfn.IFNA(_xlfn.IFNA(VLOOKUP(E965,'punti di fornitura'!E:K,7,0),VLOOKUP(E965,'punti di fornitura'!B:K,10,0)),"NON TROVATO")</f>
        <v>NON TROVATO</v>
      </c>
    </row>
    <row r="966" spans="1:12" x14ac:dyDescent="0.25">
      <c r="A966" s="8">
        <v>1402</v>
      </c>
      <c r="B966" s="1">
        <v>3011984616</v>
      </c>
      <c r="C966" s="9" t="s">
        <v>7580</v>
      </c>
      <c r="D966" s="1">
        <v>94020950369</v>
      </c>
      <c r="E966" s="1">
        <v>3011984616</v>
      </c>
      <c r="F966" s="1" t="s">
        <v>7272</v>
      </c>
      <c r="G966" s="1" t="s">
        <v>7252</v>
      </c>
      <c r="H966" s="11" t="s">
        <v>18</v>
      </c>
      <c r="I966" s="8" t="str">
        <f>_xlfn.IFNA(_xlfn.IFNA(VLOOKUP(E966,'punti di fornitura'!E:P,12,0),VLOOKUP(E966,'punti di fornitura'!B:P,15,0)),"NON TROVATO")</f>
        <v>NON TROVATO</v>
      </c>
      <c r="J966" s="9" t="str">
        <f>_xlfn.IFNA(_xlfn.IFNA(VLOOKUP(E966,'punti di fornitura'!E:K,4,0),VLOOKUP(E966,'punti di fornitura'!B:K,7,0)),"NON TROVATO")</f>
        <v>NON TROVATO</v>
      </c>
      <c r="K966" s="9" t="str">
        <f>_xlfn.IFNA(_xlfn.IFNA(VLOOKUP(E966,'punti di fornitura'!E:K,1,0),VLOOKUP(E966,'punti di fornitura'!B:K,1,0)),"NON TROVATO")</f>
        <v>NON TROVATO</v>
      </c>
      <c r="L966" s="10" t="str">
        <f>_xlfn.IFNA(_xlfn.IFNA(VLOOKUP(E966,'punti di fornitura'!E:K,7,0),VLOOKUP(E966,'punti di fornitura'!B:K,10,0)),"NON TROVATO")</f>
        <v>NON TROVATO</v>
      </c>
    </row>
    <row r="967" spans="1:12" x14ac:dyDescent="0.25">
      <c r="A967" s="8">
        <v>1402</v>
      </c>
      <c r="B967" s="1">
        <v>3011065974</v>
      </c>
      <c r="C967" s="9" t="s">
        <v>7580</v>
      </c>
      <c r="D967" s="1">
        <v>94020950369</v>
      </c>
      <c r="E967" s="1">
        <v>3011065974</v>
      </c>
      <c r="F967" s="1" t="s">
        <v>7255</v>
      </c>
      <c r="G967" s="1" t="s">
        <v>7252</v>
      </c>
      <c r="H967" s="11" t="s">
        <v>4014</v>
      </c>
      <c r="I967" s="8" t="str">
        <f>_xlfn.IFNA(_xlfn.IFNA(VLOOKUP(E967,'punti di fornitura'!E:P,12,0),VLOOKUP(E967,'punti di fornitura'!B:P,15,0)),"NON TROVATO")</f>
        <v>NON TROVATO</v>
      </c>
      <c r="J967" s="9" t="str">
        <f>_xlfn.IFNA(_xlfn.IFNA(VLOOKUP(E967,'punti di fornitura'!E:K,4,0),VLOOKUP(E967,'punti di fornitura'!B:K,7,0)),"NON TROVATO")</f>
        <v>NON TROVATO</v>
      </c>
      <c r="K967" s="9" t="str">
        <f>_xlfn.IFNA(_xlfn.IFNA(VLOOKUP(E967,'punti di fornitura'!E:K,1,0),VLOOKUP(E967,'punti di fornitura'!B:K,1,0)),"NON TROVATO")</f>
        <v>NON TROVATO</v>
      </c>
      <c r="L967" s="10" t="str">
        <f>_xlfn.IFNA(_xlfn.IFNA(VLOOKUP(E967,'punti di fornitura'!E:K,7,0),VLOOKUP(E967,'punti di fornitura'!B:K,10,0)),"NON TROVATO")</f>
        <v>NON TROVATO</v>
      </c>
    </row>
    <row r="968" spans="1:12" x14ac:dyDescent="0.25">
      <c r="A968" s="8">
        <v>1402</v>
      </c>
      <c r="B968" s="1">
        <v>3010901173</v>
      </c>
      <c r="C968" s="9" t="s">
        <v>7580</v>
      </c>
      <c r="D968" s="1">
        <v>94020950369</v>
      </c>
      <c r="E968" s="1">
        <v>3010901173</v>
      </c>
      <c r="F968" s="1" t="s">
        <v>7255</v>
      </c>
      <c r="G968" s="1" t="s">
        <v>7252</v>
      </c>
      <c r="H968" s="11" t="s">
        <v>4014</v>
      </c>
      <c r="I968" s="8" t="str">
        <f>_xlfn.IFNA(_xlfn.IFNA(VLOOKUP(E968,'punti di fornitura'!E:P,12,0),VLOOKUP(E968,'punti di fornitura'!B:P,15,0)),"NON TROVATO")</f>
        <v>NON TROVATO</v>
      </c>
      <c r="J968" s="9" t="str">
        <f>_xlfn.IFNA(_xlfn.IFNA(VLOOKUP(E968,'punti di fornitura'!E:K,4,0),VLOOKUP(E968,'punti di fornitura'!B:K,7,0)),"NON TROVATO")</f>
        <v>NON TROVATO</v>
      </c>
      <c r="K968" s="9" t="str">
        <f>_xlfn.IFNA(_xlfn.IFNA(VLOOKUP(E968,'punti di fornitura'!E:K,1,0),VLOOKUP(E968,'punti di fornitura'!B:K,1,0)),"NON TROVATO")</f>
        <v>NON TROVATO</v>
      </c>
      <c r="L968" s="10" t="str">
        <f>_xlfn.IFNA(_xlfn.IFNA(VLOOKUP(E968,'punti di fornitura'!E:K,7,0),VLOOKUP(E968,'punti di fornitura'!B:K,10,0)),"NON TROVATO")</f>
        <v>NON TROVATO</v>
      </c>
    </row>
    <row r="969" spans="1:12" x14ac:dyDescent="0.25">
      <c r="A969" s="8">
        <v>1404</v>
      </c>
      <c r="B969" s="1">
        <v>3004063252</v>
      </c>
      <c r="C969" s="9" t="s">
        <v>7581</v>
      </c>
      <c r="D969" s="1">
        <v>94046090364</v>
      </c>
      <c r="E969" s="1">
        <v>3004063252</v>
      </c>
      <c r="F969" s="1" t="s">
        <v>7251</v>
      </c>
      <c r="G969" s="1" t="s">
        <v>7252</v>
      </c>
      <c r="H969" s="11" t="s">
        <v>1022</v>
      </c>
      <c r="I969" s="8">
        <f>_xlfn.IFNA(_xlfn.IFNA(VLOOKUP(E969,'punti di fornitura'!E:P,12,0),VLOOKUP(E969,'punti di fornitura'!B:P,15,0)),"NON TROVATO")</f>
        <v>94046090364</v>
      </c>
      <c r="J969" s="9" t="str">
        <f>_xlfn.IFNA(_xlfn.IFNA(VLOOKUP(E969,'punti di fornitura'!E:K,4,0),VLOOKUP(E969,'punti di fornitura'!B:K,7,0)),"NON TROVATO")</f>
        <v>ACQUA</v>
      </c>
      <c r="K969" s="9">
        <f>_xlfn.IFNA(_xlfn.IFNA(VLOOKUP(E969,'punti di fornitura'!E:K,1,0),VLOOKUP(E969,'punti di fornitura'!B:K,1,0)),"NON TROVATO")</f>
        <v>3004063252</v>
      </c>
      <c r="L969" s="10" t="str">
        <f>_xlfn.IFNA(_xlfn.IFNA(VLOOKUP(E969,'punti di fornitura'!E:K,7,0),VLOOKUP(E969,'punti di fornitura'!B:K,10,0)),"NON TROVATO")</f>
        <v>CONDOMINIO VIA NICCOLO' DALL'ARCA</v>
      </c>
    </row>
    <row r="970" spans="1:12" x14ac:dyDescent="0.25">
      <c r="A970" s="8">
        <v>1404</v>
      </c>
      <c r="B970" s="1" t="s">
        <v>6411</v>
      </c>
      <c r="C970" s="9" t="s">
        <v>7581</v>
      </c>
      <c r="D970" s="1">
        <v>94046090364</v>
      </c>
      <c r="E970" s="1" t="s">
        <v>6411</v>
      </c>
      <c r="F970" s="1" t="s">
        <v>7255</v>
      </c>
      <c r="G970" s="1" t="s">
        <v>7252</v>
      </c>
      <c r="H970" s="11" t="s">
        <v>4014</v>
      </c>
      <c r="I970" s="8">
        <f>_xlfn.IFNA(_xlfn.IFNA(VLOOKUP(E970,'punti di fornitura'!E:P,12,0),VLOOKUP(E970,'punti di fornitura'!B:P,15,0)),"NON TROVATO")</f>
        <v>94046090364</v>
      </c>
      <c r="J970" s="9" t="str">
        <f>_xlfn.IFNA(_xlfn.IFNA(VLOOKUP(E970,'punti di fornitura'!E:K,4,0),VLOOKUP(E970,'punti di fornitura'!B:K,7,0)),"NON TROVATO")</f>
        <v>EE</v>
      </c>
      <c r="K970" s="9" t="str">
        <f>_xlfn.IFNA(_xlfn.IFNA(VLOOKUP(E970,'punti di fornitura'!E:K,1,0),VLOOKUP(E970,'punti di fornitura'!B:K,1,0)),"NON TROVATO")</f>
        <v>IT011E10032431</v>
      </c>
      <c r="L970" s="10" t="str">
        <f>_xlfn.IFNA(_xlfn.IFNA(VLOOKUP(E970,'punti di fornitura'!E:K,7,0),VLOOKUP(E970,'punti di fornitura'!B:K,10,0)),"NON TROVATO")</f>
        <v>CONDOMINIO VIA NICCOLO' DALL'ARCA</v>
      </c>
    </row>
    <row r="971" spans="1:12" x14ac:dyDescent="0.25">
      <c r="A971" s="8">
        <v>1404</v>
      </c>
      <c r="B971" s="1">
        <v>3081000918462</v>
      </c>
      <c r="C971" s="9" t="s">
        <v>7581</v>
      </c>
      <c r="D971" s="1">
        <v>94046090364</v>
      </c>
      <c r="E971" s="1">
        <v>3081000918462</v>
      </c>
      <c r="F971" s="1" t="s">
        <v>7272</v>
      </c>
      <c r="G971" s="1" t="s">
        <v>7252</v>
      </c>
      <c r="H971" s="11" t="s">
        <v>18</v>
      </c>
      <c r="I971" s="8">
        <f>_xlfn.IFNA(_xlfn.IFNA(VLOOKUP(E971,'punti di fornitura'!E:P,12,0),VLOOKUP(E971,'punti di fornitura'!B:P,15,0)),"NON TROVATO")</f>
        <v>94046090364</v>
      </c>
      <c r="J971" s="9" t="str">
        <f>_xlfn.IFNA(_xlfn.IFNA(VLOOKUP(E971,'punti di fornitura'!E:K,4,0),VLOOKUP(E971,'punti di fornitura'!B:K,7,0)),"NON TROVATO")</f>
        <v>GAS</v>
      </c>
      <c r="K971" s="9">
        <f>_xlfn.IFNA(_xlfn.IFNA(VLOOKUP(E971,'punti di fornitura'!E:K,1,0),VLOOKUP(E971,'punti di fornitura'!B:K,1,0)),"NON TROVATO")</f>
        <v>3081000918462</v>
      </c>
      <c r="L971" s="10" t="str">
        <f>_xlfn.IFNA(_xlfn.IFNA(VLOOKUP(E971,'punti di fornitura'!E:K,7,0),VLOOKUP(E971,'punti di fornitura'!B:K,10,0)),"NON TROVATO")</f>
        <v>CONDOMINIO VIA NICCOLO' DALL'ARCA</v>
      </c>
    </row>
    <row r="972" spans="1:12" x14ac:dyDescent="0.25">
      <c r="A972" s="8">
        <v>1406</v>
      </c>
      <c r="B972" s="1">
        <v>3004143534</v>
      </c>
      <c r="C972" s="9" t="s">
        <v>7584</v>
      </c>
      <c r="D972" s="1">
        <v>94036060369</v>
      </c>
      <c r="E972" s="1">
        <v>3004143534</v>
      </c>
      <c r="F972" s="1" t="s">
        <v>7251</v>
      </c>
      <c r="G972" s="1" t="s">
        <v>7252</v>
      </c>
      <c r="H972" s="11" t="s">
        <v>1022</v>
      </c>
      <c r="I972" s="8">
        <f>_xlfn.IFNA(_xlfn.IFNA(VLOOKUP(E972,'punti di fornitura'!E:P,12,0),VLOOKUP(E972,'punti di fornitura'!B:P,15,0)),"NON TROVATO")</f>
        <v>94036060369</v>
      </c>
      <c r="J972" s="9" t="str">
        <f>_xlfn.IFNA(_xlfn.IFNA(VLOOKUP(E972,'punti di fornitura'!E:K,4,0),VLOOKUP(E972,'punti di fornitura'!B:K,7,0)),"NON TROVATO")</f>
        <v>ACQUA</v>
      </c>
      <c r="K972" s="9">
        <f>_xlfn.IFNA(_xlfn.IFNA(VLOOKUP(E972,'punti di fornitura'!E:K,1,0),VLOOKUP(E972,'punti di fornitura'!B:K,1,0)),"NON TROVATO")</f>
        <v>3004143534</v>
      </c>
      <c r="L972" s="10" t="str">
        <f>_xlfn.IFNA(_xlfn.IFNA(VLOOKUP(E972,'punti di fornitura'!E:K,7,0),VLOOKUP(E972,'punti di fornitura'!B:K,10,0)),"NON TROVATO")</f>
        <v>CONDOMINIO VIA TREVISO 29</v>
      </c>
    </row>
    <row r="973" spans="1:12" x14ac:dyDescent="0.25">
      <c r="A973" s="8">
        <v>1406</v>
      </c>
      <c r="B973" s="1" t="s">
        <v>6582</v>
      </c>
      <c r="C973" s="9" t="s">
        <v>7584</v>
      </c>
      <c r="D973" s="1">
        <v>94036060369</v>
      </c>
      <c r="E973" s="1" t="s">
        <v>6582</v>
      </c>
      <c r="F973" s="1" t="s">
        <v>7255</v>
      </c>
      <c r="G973" s="1" t="s">
        <v>7252</v>
      </c>
      <c r="H973" s="11" t="s">
        <v>4014</v>
      </c>
      <c r="I973" s="8">
        <f>_xlfn.IFNA(_xlfn.IFNA(VLOOKUP(E973,'punti di fornitura'!E:P,12,0),VLOOKUP(E973,'punti di fornitura'!B:P,15,0)),"NON TROVATO")</f>
        <v>94036060369</v>
      </c>
      <c r="J973" s="9" t="str">
        <f>_xlfn.IFNA(_xlfn.IFNA(VLOOKUP(E973,'punti di fornitura'!E:K,4,0),VLOOKUP(E973,'punti di fornitura'!B:K,7,0)),"NON TROVATO")</f>
        <v>EE</v>
      </c>
      <c r="K973" s="9" t="str">
        <f>_xlfn.IFNA(_xlfn.IFNA(VLOOKUP(E973,'punti di fornitura'!E:K,1,0),VLOOKUP(E973,'punti di fornitura'!B:K,1,0)),"NON TROVATO")</f>
        <v>IT011E10101750</v>
      </c>
      <c r="L973" s="10" t="str">
        <f>_xlfn.IFNA(_xlfn.IFNA(VLOOKUP(E973,'punti di fornitura'!E:K,7,0),VLOOKUP(E973,'punti di fornitura'!B:K,10,0)),"NON TROVATO")</f>
        <v>CONDOMINIO VIA TREVISO 29</v>
      </c>
    </row>
    <row r="974" spans="1:12" x14ac:dyDescent="0.25">
      <c r="A974" s="8">
        <v>1406</v>
      </c>
      <c r="B974" s="1" t="s">
        <v>4822</v>
      </c>
      <c r="C974" s="9" t="s">
        <v>7584</v>
      </c>
      <c r="D974" s="1">
        <v>94036060369</v>
      </c>
      <c r="E974" s="1" t="s">
        <v>4822</v>
      </c>
      <c r="F974" s="1" t="s">
        <v>7255</v>
      </c>
      <c r="G974" s="1" t="s">
        <v>7252</v>
      </c>
      <c r="H974" s="11" t="s">
        <v>4014</v>
      </c>
      <c r="I974" s="8">
        <f>_xlfn.IFNA(_xlfn.IFNA(VLOOKUP(E974,'punti di fornitura'!E:P,12,0),VLOOKUP(E974,'punti di fornitura'!B:P,15,0)),"NON TROVATO")</f>
        <v>94036060369</v>
      </c>
      <c r="J974" s="9" t="str">
        <f>_xlfn.IFNA(_xlfn.IFNA(VLOOKUP(E974,'punti di fornitura'!E:K,4,0),VLOOKUP(E974,'punti di fornitura'!B:K,7,0)),"NON TROVATO")</f>
        <v>EE</v>
      </c>
      <c r="K974" s="9" t="str">
        <f>_xlfn.IFNA(_xlfn.IFNA(VLOOKUP(E974,'punti di fornitura'!E:K,1,0),VLOOKUP(E974,'punti di fornitura'!B:K,1,0)),"NON TROVATO")</f>
        <v>IT011E10101749</v>
      </c>
      <c r="L974" s="10" t="str">
        <f>_xlfn.IFNA(_xlfn.IFNA(VLOOKUP(E974,'punti di fornitura'!E:K,7,0),VLOOKUP(E974,'punti di fornitura'!B:K,10,0)),"NON TROVATO")</f>
        <v>CONDOMINIO VIA TREVISO 29</v>
      </c>
    </row>
    <row r="975" spans="1:12" x14ac:dyDescent="0.25">
      <c r="A975" s="8">
        <v>1406</v>
      </c>
      <c r="B975" s="1">
        <v>3081000919555</v>
      </c>
      <c r="C975" s="9" t="s">
        <v>7584</v>
      </c>
      <c r="D975" s="1">
        <v>94036060369</v>
      </c>
      <c r="E975" s="1">
        <v>3081000919555</v>
      </c>
      <c r="F975" s="1" t="s">
        <v>7272</v>
      </c>
      <c r="G975" s="1" t="s">
        <v>7252</v>
      </c>
      <c r="H975" s="11" t="s">
        <v>18</v>
      </c>
      <c r="I975" s="8">
        <f>_xlfn.IFNA(_xlfn.IFNA(VLOOKUP(E975,'punti di fornitura'!E:P,12,0),VLOOKUP(E975,'punti di fornitura'!B:P,15,0)),"NON TROVATO")</f>
        <v>94036060369</v>
      </c>
      <c r="J975" s="9" t="str">
        <f>_xlfn.IFNA(_xlfn.IFNA(VLOOKUP(E975,'punti di fornitura'!E:K,4,0),VLOOKUP(E975,'punti di fornitura'!B:K,7,0)),"NON TROVATO")</f>
        <v>GAS</v>
      </c>
      <c r="K975" s="9">
        <f>_xlfn.IFNA(_xlfn.IFNA(VLOOKUP(E975,'punti di fornitura'!E:K,1,0),VLOOKUP(E975,'punti di fornitura'!B:K,1,0)),"NON TROVATO")</f>
        <v>3081000919555</v>
      </c>
      <c r="L975" s="10" t="str">
        <f>_xlfn.IFNA(_xlfn.IFNA(VLOOKUP(E975,'punti di fornitura'!E:K,7,0),VLOOKUP(E975,'punti di fornitura'!B:K,10,0)),"NON TROVATO")</f>
        <v>CONDOMINIO VIA TREVISO 29</v>
      </c>
    </row>
    <row r="976" spans="1:12" x14ac:dyDescent="0.25">
      <c r="A976" s="8">
        <v>1408</v>
      </c>
      <c r="B976" s="1">
        <v>3004111403</v>
      </c>
      <c r="C976" s="9" t="s">
        <v>7583</v>
      </c>
      <c r="D976" s="1">
        <v>94154140365</v>
      </c>
      <c r="E976" s="1">
        <v>3004111403</v>
      </c>
      <c r="F976" s="1" t="s">
        <v>7251</v>
      </c>
      <c r="G976" s="1" t="s">
        <v>7252</v>
      </c>
      <c r="H976" s="11" t="s">
        <v>1022</v>
      </c>
      <c r="I976" s="8">
        <f>_xlfn.IFNA(_xlfn.IFNA(VLOOKUP(E976,'punti di fornitura'!E:P,12,0),VLOOKUP(E976,'punti di fornitura'!B:P,15,0)),"NON TROVATO")</f>
        <v>94154140365</v>
      </c>
      <c r="J976" s="9" t="str">
        <f>_xlfn.IFNA(_xlfn.IFNA(VLOOKUP(E976,'punti di fornitura'!E:K,4,0),VLOOKUP(E976,'punti di fornitura'!B:K,7,0)),"NON TROVATO")</f>
        <v>ACQUA</v>
      </c>
      <c r="K976" s="9">
        <f>_xlfn.IFNA(_xlfn.IFNA(VLOOKUP(E976,'punti di fornitura'!E:K,1,0),VLOOKUP(E976,'punti di fornitura'!B:K,1,0)),"NON TROVATO")</f>
        <v>3004111403</v>
      </c>
      <c r="L976" s="10" t="str">
        <f>_xlfn.IFNA(_xlfn.IFNA(VLOOKUP(E976,'punti di fornitura'!E:K,7,0),VLOOKUP(E976,'punti di fornitura'!B:K,10,0)),"NON TROVATO")</f>
        <v>CONDOMINIO VIA VICENZA 104-120</v>
      </c>
    </row>
    <row r="977" spans="1:12" x14ac:dyDescent="0.25">
      <c r="A977" s="8">
        <v>1408</v>
      </c>
      <c r="B977" s="1" t="s">
        <v>5381</v>
      </c>
      <c r="C977" s="9" t="s">
        <v>7583</v>
      </c>
      <c r="D977" s="1">
        <v>94154140365</v>
      </c>
      <c r="E977" s="1" t="s">
        <v>5381</v>
      </c>
      <c r="F977" s="1" t="s">
        <v>7255</v>
      </c>
      <c r="G977" s="1" t="s">
        <v>7252</v>
      </c>
      <c r="H977" s="11" t="s">
        <v>4014</v>
      </c>
      <c r="I977" s="8">
        <f>_xlfn.IFNA(_xlfn.IFNA(VLOOKUP(E977,'punti di fornitura'!E:P,12,0),VLOOKUP(E977,'punti di fornitura'!B:P,15,0)),"NON TROVATO")</f>
        <v>94154140365</v>
      </c>
      <c r="J977" s="9" t="str">
        <f>_xlfn.IFNA(_xlfn.IFNA(VLOOKUP(E977,'punti di fornitura'!E:K,4,0),VLOOKUP(E977,'punti di fornitura'!B:K,7,0)),"NON TROVATO")</f>
        <v>EE</v>
      </c>
      <c r="K977" s="9" t="str">
        <f>_xlfn.IFNA(_xlfn.IFNA(VLOOKUP(E977,'punti di fornitura'!E:K,1,0),VLOOKUP(E977,'punti di fornitura'!B:K,1,0)),"NON TROVATO")</f>
        <v>IT011E10105904</v>
      </c>
      <c r="L977" s="10" t="str">
        <f>_xlfn.IFNA(_xlfn.IFNA(VLOOKUP(E977,'punti di fornitura'!E:K,7,0),VLOOKUP(E977,'punti di fornitura'!B:K,10,0)),"NON TROVATO")</f>
        <v>CONDOMINIO VIA VICENZA 104-120</v>
      </c>
    </row>
    <row r="978" spans="1:12" x14ac:dyDescent="0.25">
      <c r="A978" s="8">
        <v>1408</v>
      </c>
      <c r="B978" s="1" t="s">
        <v>5364</v>
      </c>
      <c r="C978" s="9" t="s">
        <v>7583</v>
      </c>
      <c r="D978" s="1">
        <v>94154140365</v>
      </c>
      <c r="E978" s="1" t="s">
        <v>5364</v>
      </c>
      <c r="F978" s="1" t="s">
        <v>7255</v>
      </c>
      <c r="G978" s="1" t="s">
        <v>7252</v>
      </c>
      <c r="H978" s="11" t="s">
        <v>4014</v>
      </c>
      <c r="I978" s="8">
        <f>_xlfn.IFNA(_xlfn.IFNA(VLOOKUP(E978,'punti di fornitura'!E:P,12,0),VLOOKUP(E978,'punti di fornitura'!B:P,15,0)),"NON TROVATO")</f>
        <v>94154140365</v>
      </c>
      <c r="J978" s="9" t="str">
        <f>_xlfn.IFNA(_xlfn.IFNA(VLOOKUP(E978,'punti di fornitura'!E:K,4,0),VLOOKUP(E978,'punti di fornitura'!B:K,7,0)),"NON TROVATO")</f>
        <v>EE</v>
      </c>
      <c r="K978" s="9" t="str">
        <f>_xlfn.IFNA(_xlfn.IFNA(VLOOKUP(E978,'punti di fornitura'!E:K,1,0),VLOOKUP(E978,'punti di fornitura'!B:K,1,0)),"NON TROVATO")</f>
        <v>IT011E10105891</v>
      </c>
      <c r="L978" s="10" t="str">
        <f>_xlfn.IFNA(_xlfn.IFNA(VLOOKUP(E978,'punti di fornitura'!E:K,7,0),VLOOKUP(E978,'punti di fornitura'!B:K,10,0)),"NON TROVATO")</f>
        <v>CONDOMINIO VIA VICENZA 104-120</v>
      </c>
    </row>
    <row r="979" spans="1:12" x14ac:dyDescent="0.25">
      <c r="A979" s="8">
        <v>1408</v>
      </c>
      <c r="B979" s="1">
        <v>3081000919146</v>
      </c>
      <c r="C979" s="9" t="s">
        <v>7583</v>
      </c>
      <c r="D979" s="1">
        <v>94154140365</v>
      </c>
      <c r="E979" s="1">
        <v>3081000919146</v>
      </c>
      <c r="F979" s="1" t="s">
        <v>7272</v>
      </c>
      <c r="G979" s="1" t="s">
        <v>7252</v>
      </c>
      <c r="H979" s="11" t="s">
        <v>18</v>
      </c>
      <c r="I979" s="8">
        <f>_xlfn.IFNA(_xlfn.IFNA(VLOOKUP(E979,'punti di fornitura'!E:P,12,0),VLOOKUP(E979,'punti di fornitura'!B:P,15,0)),"NON TROVATO")</f>
        <v>94154140365</v>
      </c>
      <c r="J979" s="9" t="str">
        <f>_xlfn.IFNA(_xlfn.IFNA(VLOOKUP(E979,'punti di fornitura'!E:K,4,0),VLOOKUP(E979,'punti di fornitura'!B:K,7,0)),"NON TROVATO")</f>
        <v>GAS</v>
      </c>
      <c r="K979" s="9">
        <f>_xlfn.IFNA(_xlfn.IFNA(VLOOKUP(E979,'punti di fornitura'!E:K,1,0),VLOOKUP(E979,'punti di fornitura'!B:K,1,0)),"NON TROVATO")</f>
        <v>3081000919146</v>
      </c>
      <c r="L979" s="10" t="str">
        <f>_xlfn.IFNA(_xlfn.IFNA(VLOOKUP(E979,'punti di fornitura'!E:K,7,0),VLOOKUP(E979,'punti di fornitura'!B:K,10,0)),"NON TROVATO")</f>
        <v>CONDOMINIO VIA VICENZA 104-120</v>
      </c>
    </row>
    <row r="980" spans="1:12" x14ac:dyDescent="0.25">
      <c r="A980" s="8">
        <v>1409</v>
      </c>
      <c r="B980" s="1">
        <v>3004131466</v>
      </c>
      <c r="C980" s="9" t="s">
        <v>7599</v>
      </c>
      <c r="D980" s="1">
        <v>94033930366</v>
      </c>
      <c r="E980" s="1">
        <v>3004131466</v>
      </c>
      <c r="F980" s="1" t="s">
        <v>7251</v>
      </c>
      <c r="G980" s="1" t="s">
        <v>7252</v>
      </c>
      <c r="H980" s="11" t="s">
        <v>1022</v>
      </c>
      <c r="I980" s="8">
        <f>_xlfn.IFNA(_xlfn.IFNA(VLOOKUP(E980,'punti di fornitura'!E:P,12,0),VLOOKUP(E980,'punti di fornitura'!B:P,15,0)),"NON TROVATO")</f>
        <v>94033930366</v>
      </c>
      <c r="J980" s="9" t="str">
        <f>_xlfn.IFNA(_xlfn.IFNA(VLOOKUP(E980,'punti di fornitura'!E:K,4,0),VLOOKUP(E980,'punti di fornitura'!B:K,7,0)),"NON TROVATO")</f>
        <v>ACQUA</v>
      </c>
      <c r="K980" s="9">
        <f>_xlfn.IFNA(_xlfn.IFNA(VLOOKUP(E980,'punti di fornitura'!E:K,1,0),VLOOKUP(E980,'punti di fornitura'!B:K,1,0)),"NON TROVATO")</f>
        <v>3004131466</v>
      </c>
      <c r="L980" s="10" t="str">
        <f>_xlfn.IFNA(_xlfn.IFNA(VLOOKUP(E980,'punti di fornitura'!E:K,7,0),VLOOKUP(E980,'punti di fornitura'!B:K,10,0)),"NON TROVATO")</f>
        <v>CONDOMINIO  TAMBURINI</v>
      </c>
    </row>
    <row r="981" spans="1:12" x14ac:dyDescent="0.25">
      <c r="A981" s="8">
        <v>1409</v>
      </c>
      <c r="B981" s="1">
        <v>3081000966836</v>
      </c>
      <c r="C981" s="9" t="s">
        <v>7599</v>
      </c>
      <c r="D981" s="1">
        <v>94033930366</v>
      </c>
      <c r="E981" s="1">
        <v>3081000966836</v>
      </c>
      <c r="F981" s="1" t="s">
        <v>7272</v>
      </c>
      <c r="G981" s="1" t="s">
        <v>7252</v>
      </c>
      <c r="H981" s="11" t="s">
        <v>18</v>
      </c>
      <c r="I981" s="8">
        <f>_xlfn.IFNA(_xlfn.IFNA(VLOOKUP(E981,'punti di fornitura'!E:P,12,0),VLOOKUP(E981,'punti di fornitura'!B:P,15,0)),"NON TROVATO")</f>
        <v>94033930366</v>
      </c>
      <c r="J981" s="9" t="str">
        <f>_xlfn.IFNA(_xlfn.IFNA(VLOOKUP(E981,'punti di fornitura'!E:K,4,0),VLOOKUP(E981,'punti di fornitura'!B:K,7,0)),"NON TROVATO")</f>
        <v>GAS</v>
      </c>
      <c r="K981" s="9">
        <f>_xlfn.IFNA(_xlfn.IFNA(VLOOKUP(E981,'punti di fornitura'!E:K,1,0),VLOOKUP(E981,'punti di fornitura'!B:K,1,0)),"NON TROVATO")</f>
        <v>3081000966836</v>
      </c>
      <c r="L981" s="10" t="str">
        <f>_xlfn.IFNA(_xlfn.IFNA(VLOOKUP(E981,'punti di fornitura'!E:K,7,0),VLOOKUP(E981,'punti di fornitura'!B:K,10,0)),"NON TROVATO")</f>
        <v>CONDOMINIO  TAMBURINI</v>
      </c>
    </row>
    <row r="982" spans="1:12" x14ac:dyDescent="0.25">
      <c r="A982" s="8">
        <v>1409</v>
      </c>
      <c r="B982" s="1">
        <v>3004131468</v>
      </c>
      <c r="C982" s="9" t="s">
        <v>7599</v>
      </c>
      <c r="D982" s="1">
        <v>94033930366</v>
      </c>
      <c r="E982" s="1">
        <v>3004131468</v>
      </c>
      <c r="F982" s="1" t="s">
        <v>7251</v>
      </c>
      <c r="G982" s="1" t="s">
        <v>7252</v>
      </c>
      <c r="H982" s="11" t="s">
        <v>1022</v>
      </c>
      <c r="I982" s="8">
        <f>_xlfn.IFNA(_xlfn.IFNA(VLOOKUP(E982,'punti di fornitura'!E:P,12,0),VLOOKUP(E982,'punti di fornitura'!B:P,15,0)),"NON TROVATO")</f>
        <v>94033930366</v>
      </c>
      <c r="J982" s="9" t="str">
        <f>_xlfn.IFNA(_xlfn.IFNA(VLOOKUP(E982,'punti di fornitura'!E:K,4,0),VLOOKUP(E982,'punti di fornitura'!B:K,7,0)),"NON TROVATO")</f>
        <v>ACQUA</v>
      </c>
      <c r="K982" s="9">
        <f>_xlfn.IFNA(_xlfn.IFNA(VLOOKUP(E982,'punti di fornitura'!E:K,1,0),VLOOKUP(E982,'punti di fornitura'!B:K,1,0)),"NON TROVATO")</f>
        <v>3004131468</v>
      </c>
      <c r="L982" s="10" t="str">
        <f>_xlfn.IFNA(_xlfn.IFNA(VLOOKUP(E982,'punti di fornitura'!E:K,7,0),VLOOKUP(E982,'punti di fornitura'!B:K,10,0)),"NON TROVATO")</f>
        <v>CONDOMINIO TAMBURINI</v>
      </c>
    </row>
    <row r="983" spans="1:12" x14ac:dyDescent="0.25">
      <c r="A983" s="8">
        <v>1409</v>
      </c>
      <c r="B983" s="1" t="s">
        <v>5141</v>
      </c>
      <c r="C983" s="9" t="s">
        <v>7599</v>
      </c>
      <c r="D983" s="1">
        <v>94033930366</v>
      </c>
      <c r="E983" s="1" t="s">
        <v>5141</v>
      </c>
      <c r="F983" s="1" t="s">
        <v>7255</v>
      </c>
      <c r="G983" s="1" t="s">
        <v>7252</v>
      </c>
      <c r="H983" s="11" t="s">
        <v>4014</v>
      </c>
      <c r="I983" s="8">
        <f>_xlfn.IFNA(_xlfn.IFNA(VLOOKUP(E983,'punti di fornitura'!E:P,12,0),VLOOKUP(E983,'punti di fornitura'!B:P,15,0)),"NON TROVATO")</f>
        <v>94033930366</v>
      </c>
      <c r="J983" s="9" t="str">
        <f>_xlfn.IFNA(_xlfn.IFNA(VLOOKUP(E983,'punti di fornitura'!E:K,4,0),VLOOKUP(E983,'punti di fornitura'!B:K,7,0)),"NON TROVATO")</f>
        <v>EE</v>
      </c>
      <c r="K983" s="9" t="str">
        <f>_xlfn.IFNA(_xlfn.IFNA(VLOOKUP(E983,'punti di fornitura'!E:K,1,0),VLOOKUP(E983,'punti di fornitura'!B:K,1,0)),"NON TROVATO")</f>
        <v>IT011E10097686</v>
      </c>
      <c r="L983" s="10" t="str">
        <f>_xlfn.IFNA(_xlfn.IFNA(VLOOKUP(E983,'punti di fornitura'!E:K,7,0),VLOOKUP(E983,'punti di fornitura'!B:K,10,0)),"NON TROVATO")</f>
        <v>CONDOMINIO TAMBURINI</v>
      </c>
    </row>
    <row r="984" spans="1:12" x14ac:dyDescent="0.25">
      <c r="A984" s="8">
        <v>1409</v>
      </c>
      <c r="B984" s="1" t="s">
        <v>4235</v>
      </c>
      <c r="C984" s="9" t="s">
        <v>7599</v>
      </c>
      <c r="D984" s="1">
        <v>94033930366</v>
      </c>
      <c r="E984" s="1" t="s">
        <v>4235</v>
      </c>
      <c r="F984" s="1" t="s">
        <v>7255</v>
      </c>
      <c r="G984" s="1" t="s">
        <v>7252</v>
      </c>
      <c r="H984" s="11" t="s">
        <v>4014</v>
      </c>
      <c r="I984" s="8">
        <f>_xlfn.IFNA(_xlfn.IFNA(VLOOKUP(E984,'punti di fornitura'!E:P,12,0),VLOOKUP(E984,'punti di fornitura'!B:P,15,0)),"NON TROVATO")</f>
        <v>94033930366</v>
      </c>
      <c r="J984" s="9" t="str">
        <f>_xlfn.IFNA(_xlfn.IFNA(VLOOKUP(E984,'punti di fornitura'!E:K,4,0),VLOOKUP(E984,'punti di fornitura'!B:K,7,0)),"NON TROVATO")</f>
        <v>EE</v>
      </c>
      <c r="K984" s="9" t="str">
        <f>_xlfn.IFNA(_xlfn.IFNA(VLOOKUP(E984,'punti di fornitura'!E:K,1,0),VLOOKUP(E984,'punti di fornitura'!B:K,1,0)),"NON TROVATO")</f>
        <v>IT011E10097685</v>
      </c>
      <c r="L984" s="10" t="str">
        <f>_xlfn.IFNA(_xlfn.IFNA(VLOOKUP(E984,'punti di fornitura'!E:K,7,0),VLOOKUP(E984,'punti di fornitura'!B:K,10,0)),"NON TROVATO")</f>
        <v>CONDOMINIO TAMBURINI</v>
      </c>
    </row>
    <row r="985" spans="1:12" x14ac:dyDescent="0.25">
      <c r="A985" s="8">
        <v>1409</v>
      </c>
      <c r="B985" s="1">
        <v>3004131495</v>
      </c>
      <c r="C985" s="9" t="s">
        <v>7599</v>
      </c>
      <c r="D985" s="1">
        <v>94033930366</v>
      </c>
      <c r="E985" s="1">
        <v>3004131495</v>
      </c>
      <c r="F985" s="1" t="s">
        <v>7251</v>
      </c>
      <c r="G985" s="1" t="s">
        <v>7252</v>
      </c>
      <c r="H985" s="11" t="s">
        <v>1022</v>
      </c>
      <c r="I985" s="8">
        <f>_xlfn.IFNA(_xlfn.IFNA(VLOOKUP(E985,'punti di fornitura'!E:P,12,0),VLOOKUP(E985,'punti di fornitura'!B:P,15,0)),"NON TROVATO")</f>
        <v>94033930366</v>
      </c>
      <c r="J985" s="9" t="str">
        <f>_xlfn.IFNA(_xlfn.IFNA(VLOOKUP(E985,'punti di fornitura'!E:K,4,0),VLOOKUP(E985,'punti di fornitura'!B:K,7,0)),"NON TROVATO")</f>
        <v>ACQUA</v>
      </c>
      <c r="K985" s="9">
        <f>_xlfn.IFNA(_xlfn.IFNA(VLOOKUP(E985,'punti di fornitura'!E:K,1,0),VLOOKUP(E985,'punti di fornitura'!B:K,1,0)),"NON TROVATO")</f>
        <v>3004131495</v>
      </c>
      <c r="L985" s="10" t="str">
        <f>_xlfn.IFNA(_xlfn.IFNA(VLOOKUP(E985,'punti di fornitura'!E:K,7,0),VLOOKUP(E985,'punti di fornitura'!B:K,10,0)),"NON TROVATO")</f>
        <v>CONDOMINIO TAMBURINI</v>
      </c>
    </row>
    <row r="986" spans="1:12" x14ac:dyDescent="0.25">
      <c r="A986" s="8">
        <v>1413</v>
      </c>
      <c r="B986" s="12">
        <v>616100000002499</v>
      </c>
      <c r="C986" s="9" t="s">
        <v>7270</v>
      </c>
      <c r="D986" s="1">
        <v>94026150360</v>
      </c>
      <c r="E986" s="12">
        <v>616100000002499</v>
      </c>
      <c r="F986" s="1" t="s">
        <v>7255</v>
      </c>
      <c r="G986" s="1" t="s">
        <v>7252</v>
      </c>
      <c r="H986" s="11" t="s">
        <v>4014</v>
      </c>
      <c r="I986" s="8" t="str">
        <f>_xlfn.IFNA(_xlfn.IFNA(VLOOKUP(E986,'punti di fornitura'!E:P,12,0),VLOOKUP(E986,'punti di fornitura'!B:P,15,0)),"NON TROVATO")</f>
        <v>NON TROVATO</v>
      </c>
      <c r="J986" s="9" t="str">
        <f>_xlfn.IFNA(_xlfn.IFNA(VLOOKUP(E986,'punti di fornitura'!E:K,4,0),VLOOKUP(E986,'punti di fornitura'!B:K,7,0)),"NON TROVATO")</f>
        <v>NON TROVATO</v>
      </c>
      <c r="K986" s="9" t="str">
        <f>_xlfn.IFNA(_xlfn.IFNA(VLOOKUP(E986,'punti di fornitura'!E:K,1,0),VLOOKUP(E986,'punti di fornitura'!B:K,1,0)),"NON TROVATO")</f>
        <v>NON TROVATO</v>
      </c>
      <c r="L986" s="10" t="str">
        <f>_xlfn.IFNA(_xlfn.IFNA(VLOOKUP(E986,'punti di fornitura'!E:K,7,0),VLOOKUP(E986,'punti di fornitura'!B:K,10,0)),"NON TROVATO")</f>
        <v>NON TROVATO</v>
      </c>
    </row>
    <row r="987" spans="1:12" x14ac:dyDescent="0.25">
      <c r="A987" s="8">
        <v>1413</v>
      </c>
      <c r="B987" s="1">
        <v>3006888141</v>
      </c>
      <c r="C987" s="9" t="s">
        <v>7270</v>
      </c>
      <c r="D987" s="1">
        <v>94026150360</v>
      </c>
      <c r="E987" s="1">
        <v>3006888141</v>
      </c>
      <c r="F987" s="1" t="s">
        <v>7251</v>
      </c>
      <c r="G987" s="1" t="s">
        <v>7252</v>
      </c>
      <c r="H987" s="11" t="s">
        <v>1022</v>
      </c>
      <c r="I987" s="8">
        <f>_xlfn.IFNA(_xlfn.IFNA(VLOOKUP(E987,'punti di fornitura'!E:P,12,0),VLOOKUP(E987,'punti di fornitura'!B:P,15,0)),"NON TROVATO")</f>
        <v>94026150360</v>
      </c>
      <c r="J987" s="9" t="str">
        <f>_xlfn.IFNA(_xlfn.IFNA(VLOOKUP(E987,'punti di fornitura'!E:K,4,0),VLOOKUP(E987,'punti di fornitura'!B:K,7,0)),"NON TROVATO")</f>
        <v>ACQUA</v>
      </c>
      <c r="K987" s="9">
        <f>_xlfn.IFNA(_xlfn.IFNA(VLOOKUP(E987,'punti di fornitura'!E:K,1,0),VLOOKUP(E987,'punti di fornitura'!B:K,1,0)),"NON TROVATO")</f>
        <v>3006888141</v>
      </c>
      <c r="L987" s="10" t="str">
        <f>_xlfn.IFNA(_xlfn.IFNA(VLOOKUP(E987,'punti di fornitura'!E:K,7,0),VLOOKUP(E987,'punti di fornitura'!B:K,10,0)),"NON TROVATO")</f>
        <v>CONDOMINIO MATARELLI</v>
      </c>
    </row>
    <row r="988" spans="1:12" x14ac:dyDescent="0.25">
      <c r="A988" s="8">
        <v>1413</v>
      </c>
      <c r="B988" s="1" t="s">
        <v>6400</v>
      </c>
      <c r="C988" s="9" t="s">
        <v>7270</v>
      </c>
      <c r="D988" s="1">
        <v>94026150360</v>
      </c>
      <c r="E988" s="1" t="s">
        <v>6400</v>
      </c>
      <c r="F988" s="1" t="s">
        <v>7255</v>
      </c>
      <c r="G988" s="1" t="s">
        <v>7252</v>
      </c>
      <c r="H988" s="11" t="s">
        <v>4014</v>
      </c>
      <c r="I988" s="8">
        <f>_xlfn.IFNA(_xlfn.IFNA(VLOOKUP(E988,'punti di fornitura'!E:P,12,0),VLOOKUP(E988,'punti di fornitura'!B:P,15,0)),"NON TROVATO")</f>
        <v>94026150360</v>
      </c>
      <c r="J988" s="9" t="str">
        <f>_xlfn.IFNA(_xlfn.IFNA(VLOOKUP(E988,'punti di fornitura'!E:K,4,0),VLOOKUP(E988,'punti di fornitura'!B:K,7,0)),"NON TROVATO")</f>
        <v>EE</v>
      </c>
      <c r="K988" s="9" t="str">
        <f>_xlfn.IFNA(_xlfn.IFNA(VLOOKUP(E988,'punti di fornitura'!E:K,1,0),VLOOKUP(E988,'punti di fornitura'!B:K,1,0)),"NON TROVATO")</f>
        <v>IT011E10059811</v>
      </c>
      <c r="L988" s="10" t="str">
        <f>_xlfn.IFNA(_xlfn.IFNA(VLOOKUP(E988,'punti di fornitura'!E:K,7,0),VLOOKUP(E988,'punti di fornitura'!B:K,10,0)),"NON TROVATO")</f>
        <v>CONDOMINIO MATARELLI</v>
      </c>
    </row>
    <row r="989" spans="1:12" x14ac:dyDescent="0.25">
      <c r="A989" s="8">
        <v>1413</v>
      </c>
      <c r="B989" s="1" t="s">
        <v>5892</v>
      </c>
      <c r="C989" s="9" t="s">
        <v>7270</v>
      </c>
      <c r="D989" s="1">
        <v>94026150360</v>
      </c>
      <c r="E989" s="1" t="s">
        <v>5892</v>
      </c>
      <c r="F989" s="1" t="s">
        <v>7255</v>
      </c>
      <c r="G989" s="1" t="s">
        <v>7252</v>
      </c>
      <c r="H989" s="11" t="s">
        <v>4014</v>
      </c>
      <c r="I989" s="8">
        <f>_xlfn.IFNA(_xlfn.IFNA(VLOOKUP(E989,'punti di fornitura'!E:P,12,0),VLOOKUP(E989,'punti di fornitura'!B:P,15,0)),"NON TROVATO")</f>
        <v>94026150360</v>
      </c>
      <c r="J989" s="9" t="str">
        <f>_xlfn.IFNA(_xlfn.IFNA(VLOOKUP(E989,'punti di fornitura'!E:K,4,0),VLOOKUP(E989,'punti di fornitura'!B:K,7,0)),"NON TROVATO")</f>
        <v>EE</v>
      </c>
      <c r="K989" s="9" t="str">
        <f>_xlfn.IFNA(_xlfn.IFNA(VLOOKUP(E989,'punti di fornitura'!E:K,1,0),VLOOKUP(E989,'punti di fornitura'!B:K,1,0)),"NON TROVATO")</f>
        <v>IT011E53015999</v>
      </c>
      <c r="L989" s="10" t="str">
        <f>_xlfn.IFNA(_xlfn.IFNA(VLOOKUP(E989,'punti di fornitura'!E:K,7,0),VLOOKUP(E989,'punti di fornitura'!B:K,10,0)),"NON TROVATO")</f>
        <v>CONDOMINIO MATARELLI</v>
      </c>
    </row>
    <row r="990" spans="1:12" x14ac:dyDescent="0.25">
      <c r="A990" s="8">
        <v>1414</v>
      </c>
      <c r="B990" s="1" t="s">
        <v>5189</v>
      </c>
      <c r="C990" s="9" t="s">
        <v>7592</v>
      </c>
      <c r="D990" s="1">
        <v>94106470365</v>
      </c>
      <c r="E990" s="1" t="s">
        <v>5189</v>
      </c>
      <c r="F990" s="1" t="s">
        <v>7255</v>
      </c>
      <c r="G990" s="1" t="s">
        <v>7252</v>
      </c>
      <c r="H990" s="11" t="s">
        <v>4014</v>
      </c>
      <c r="I990" s="8">
        <f>_xlfn.IFNA(_xlfn.IFNA(VLOOKUP(E990,'punti di fornitura'!E:P,12,0),VLOOKUP(E990,'punti di fornitura'!B:P,15,0)),"NON TROVATO")</f>
        <v>94106470365</v>
      </c>
      <c r="J990" s="9" t="str">
        <f>_xlfn.IFNA(_xlfn.IFNA(VLOOKUP(E990,'punti di fornitura'!E:K,4,0),VLOOKUP(E990,'punti di fornitura'!B:K,7,0)),"NON TROVATO")</f>
        <v>EE</v>
      </c>
      <c r="K990" s="9" t="str">
        <f>_xlfn.IFNA(_xlfn.IFNA(VLOOKUP(E990,'punti di fornitura'!E:K,1,0),VLOOKUP(E990,'punti di fornitura'!B:K,1,0)),"NON TROVATO")</f>
        <v>IT011E10071566</v>
      </c>
      <c r="L990" s="10" t="str">
        <f>_xlfn.IFNA(_xlfn.IFNA(VLOOKUP(E990,'punti di fornitura'!E:K,7,0),VLOOKUP(E990,'punti di fornitura'!B:K,10,0)),"NON TROVATO")</f>
        <v>CONDOMINIO DELLA PACE 140</v>
      </c>
    </row>
    <row r="991" spans="1:12" x14ac:dyDescent="0.25">
      <c r="A991" s="8">
        <v>1414</v>
      </c>
      <c r="B991" s="1">
        <v>3003948461</v>
      </c>
      <c r="C991" s="9" t="s">
        <v>7592</v>
      </c>
      <c r="D991" s="1">
        <v>94106470365</v>
      </c>
      <c r="E991" s="1">
        <v>3003948461</v>
      </c>
      <c r="F991" s="1" t="s">
        <v>7251</v>
      </c>
      <c r="G991" s="1" t="s">
        <v>7252</v>
      </c>
      <c r="H991" s="11" t="s">
        <v>1022</v>
      </c>
      <c r="I991" s="8">
        <f>_xlfn.IFNA(_xlfn.IFNA(VLOOKUP(E991,'punti di fornitura'!E:P,12,0),VLOOKUP(E991,'punti di fornitura'!B:P,15,0)),"NON TROVATO")</f>
        <v>94106470365</v>
      </c>
      <c r="J991" s="9" t="str">
        <f>_xlfn.IFNA(_xlfn.IFNA(VLOOKUP(E991,'punti di fornitura'!E:K,4,0),VLOOKUP(E991,'punti di fornitura'!B:K,7,0)),"NON TROVATO")</f>
        <v>ACQUA</v>
      </c>
      <c r="K991" s="9">
        <f>_xlfn.IFNA(_xlfn.IFNA(VLOOKUP(E991,'punti di fornitura'!E:K,1,0),VLOOKUP(E991,'punti di fornitura'!B:K,1,0)),"NON TROVATO")</f>
        <v>3003948461</v>
      </c>
      <c r="L991" s="10" t="str">
        <f>_xlfn.IFNA(_xlfn.IFNA(VLOOKUP(E991,'punti di fornitura'!E:K,7,0),VLOOKUP(E991,'punti di fornitura'!B:K,10,0)),"NON TROVATO")</f>
        <v>CONDOMINIO DELLA PACE 140</v>
      </c>
    </row>
    <row r="992" spans="1:12" x14ac:dyDescent="0.25">
      <c r="A992" s="8">
        <v>1415</v>
      </c>
      <c r="B992" s="1" t="s">
        <v>6579</v>
      </c>
      <c r="C992" s="9" t="s">
        <v>7595</v>
      </c>
      <c r="D992" s="1">
        <v>94089930369</v>
      </c>
      <c r="E992" s="1" t="s">
        <v>6579</v>
      </c>
      <c r="F992" s="1" t="s">
        <v>7255</v>
      </c>
      <c r="G992" s="1" t="s">
        <v>7252</v>
      </c>
      <c r="H992" s="11" t="s">
        <v>4014</v>
      </c>
      <c r="I992" s="8">
        <f>_xlfn.IFNA(_xlfn.IFNA(VLOOKUP(E992,'punti di fornitura'!E:P,12,0),VLOOKUP(E992,'punti di fornitura'!B:P,15,0)),"NON TROVATO")</f>
        <v>94089930369</v>
      </c>
      <c r="J992" s="9" t="str">
        <f>_xlfn.IFNA(_xlfn.IFNA(VLOOKUP(E992,'punti di fornitura'!E:K,4,0),VLOOKUP(E992,'punti di fornitura'!B:K,7,0)),"NON TROVATO")</f>
        <v>EE</v>
      </c>
      <c r="K992" s="9" t="str">
        <f>_xlfn.IFNA(_xlfn.IFNA(VLOOKUP(E992,'punti di fornitura'!E:K,1,0),VLOOKUP(E992,'punti di fornitura'!B:K,1,0)),"NON TROVATO")</f>
        <v>IT011E10064452</v>
      </c>
      <c r="L992" s="10" t="str">
        <f>_xlfn.IFNA(_xlfn.IFNA(VLOOKUP(E992,'punti di fornitura'!E:K,7,0),VLOOKUP(E992,'punti di fornitura'!B:K,10,0)),"NON TROVATO")</f>
        <v>CONDOMINIO MONTEVERDI</v>
      </c>
    </row>
    <row r="993" spans="1:12" x14ac:dyDescent="0.25">
      <c r="A993" s="8">
        <v>1415</v>
      </c>
      <c r="B993" s="1">
        <v>3004050224</v>
      </c>
      <c r="C993" s="9" t="s">
        <v>7595</v>
      </c>
      <c r="D993" s="1">
        <v>94089930369</v>
      </c>
      <c r="E993" s="1">
        <v>3004050224</v>
      </c>
      <c r="F993" s="1" t="s">
        <v>7251</v>
      </c>
      <c r="G993" s="1" t="s">
        <v>7252</v>
      </c>
      <c r="H993" s="11" t="s">
        <v>1022</v>
      </c>
      <c r="I993" s="8">
        <f>_xlfn.IFNA(_xlfn.IFNA(VLOOKUP(E993,'punti di fornitura'!E:P,12,0),VLOOKUP(E993,'punti di fornitura'!B:P,15,0)),"NON TROVATO")</f>
        <v>94089930369</v>
      </c>
      <c r="J993" s="9" t="str">
        <f>_xlfn.IFNA(_xlfn.IFNA(VLOOKUP(E993,'punti di fornitura'!E:K,4,0),VLOOKUP(E993,'punti di fornitura'!B:K,7,0)),"NON TROVATO")</f>
        <v>ACQUA</v>
      </c>
      <c r="K993" s="9">
        <f>_xlfn.IFNA(_xlfn.IFNA(VLOOKUP(E993,'punti di fornitura'!E:K,1,0),VLOOKUP(E993,'punti di fornitura'!B:K,1,0)),"NON TROVATO")</f>
        <v>3004050224</v>
      </c>
      <c r="L993" s="10" t="str">
        <f>_xlfn.IFNA(_xlfn.IFNA(VLOOKUP(E993,'punti di fornitura'!E:K,7,0),VLOOKUP(E993,'punti di fornitura'!B:K,10,0)),"NON TROVATO")</f>
        <v>CONDOMINIO MONTEVERDI</v>
      </c>
    </row>
    <row r="994" spans="1:12" x14ac:dyDescent="0.25">
      <c r="A994" s="8">
        <v>1416</v>
      </c>
      <c r="B994" s="1" t="s">
        <v>5114</v>
      </c>
      <c r="C994" s="9" t="s">
        <v>7593</v>
      </c>
      <c r="D994" s="1">
        <v>94015350369</v>
      </c>
      <c r="E994" s="1" t="s">
        <v>5114</v>
      </c>
      <c r="F994" s="1" t="s">
        <v>7255</v>
      </c>
      <c r="G994" s="1" t="s">
        <v>7252</v>
      </c>
      <c r="H994" s="11" t="s">
        <v>4014</v>
      </c>
      <c r="I994" s="8">
        <f>_xlfn.IFNA(_xlfn.IFNA(VLOOKUP(E994,'punti di fornitura'!E:P,12,0),VLOOKUP(E994,'punti di fornitura'!B:P,15,0)),"NON TROVATO")</f>
        <v>94015350369</v>
      </c>
      <c r="J994" s="9" t="str">
        <f>_xlfn.IFNA(_xlfn.IFNA(VLOOKUP(E994,'punti di fornitura'!E:K,4,0),VLOOKUP(E994,'punti di fornitura'!B:K,7,0)),"NON TROVATO")</f>
        <v>EE</v>
      </c>
      <c r="K994" s="9" t="str">
        <f>_xlfn.IFNA(_xlfn.IFNA(VLOOKUP(E994,'punti di fornitura'!E:K,1,0),VLOOKUP(E994,'punti di fornitura'!B:K,1,0)),"NON TROVATO")</f>
        <v>IT011E10095345</v>
      </c>
      <c r="L994" s="10" t="str">
        <f>_xlfn.IFNA(_xlfn.IFNA(VLOOKUP(E994,'punti di fornitura'!E:K,7,0),VLOOKUP(E994,'punti di fornitura'!B:K,10,0)),"NON TROVATO")</f>
        <v/>
      </c>
    </row>
    <row r="995" spans="1:12" x14ac:dyDescent="0.25">
      <c r="A995" s="8">
        <v>1417</v>
      </c>
      <c r="B995" s="1" t="s">
        <v>6032</v>
      </c>
      <c r="C995" s="9" t="s">
        <v>7594</v>
      </c>
      <c r="D995" s="1">
        <v>94080110367</v>
      </c>
      <c r="E995" s="1" t="s">
        <v>6032</v>
      </c>
      <c r="F995" s="1" t="s">
        <v>7255</v>
      </c>
      <c r="G995" s="1" t="s">
        <v>7252</v>
      </c>
      <c r="H995" s="11" t="s">
        <v>4014</v>
      </c>
      <c r="I995" s="8">
        <f>_xlfn.IFNA(_xlfn.IFNA(VLOOKUP(E995,'punti di fornitura'!E:P,12,0),VLOOKUP(E995,'punti di fornitura'!B:P,15,0)),"NON TROVATO")</f>
        <v>94080110367</v>
      </c>
      <c r="J995" s="9" t="str">
        <f>_xlfn.IFNA(_xlfn.IFNA(VLOOKUP(E995,'punti di fornitura'!E:K,4,0),VLOOKUP(E995,'punti di fornitura'!B:K,7,0)),"NON TROVATO")</f>
        <v>EE</v>
      </c>
      <c r="K995" s="9" t="str">
        <f>_xlfn.IFNA(_xlfn.IFNA(VLOOKUP(E995,'punti di fornitura'!E:K,1,0),VLOOKUP(E995,'punti di fornitura'!B:K,1,0)),"NON TROVATO")</f>
        <v>IT011E10047350</v>
      </c>
      <c r="L995" s="10" t="str">
        <f>_xlfn.IFNA(_xlfn.IFNA(VLOOKUP(E995,'punti di fornitura'!E:K,7,0),VLOOKUP(E995,'punti di fornitura'!B:K,10,0)),"NON TROVATO")</f>
        <v>CONDOMINIO GIARDINI 848-850</v>
      </c>
    </row>
    <row r="996" spans="1:12" x14ac:dyDescent="0.25">
      <c r="A996" s="8">
        <v>1417</v>
      </c>
      <c r="B996" s="1">
        <v>3003945289</v>
      </c>
      <c r="C996" s="9" t="s">
        <v>7594</v>
      </c>
      <c r="D996" s="1">
        <v>94080110367</v>
      </c>
      <c r="E996" s="1">
        <v>3003945289</v>
      </c>
      <c r="F996" s="1" t="s">
        <v>7251</v>
      </c>
      <c r="G996" s="1" t="s">
        <v>7252</v>
      </c>
      <c r="H996" s="11" t="s">
        <v>1022</v>
      </c>
      <c r="I996" s="8">
        <f>_xlfn.IFNA(_xlfn.IFNA(VLOOKUP(E996,'punti di fornitura'!E:P,12,0),VLOOKUP(E996,'punti di fornitura'!B:P,15,0)),"NON TROVATO")</f>
        <v>94080110367</v>
      </c>
      <c r="J996" s="9" t="str">
        <f>_xlfn.IFNA(_xlfn.IFNA(VLOOKUP(E996,'punti di fornitura'!E:K,4,0),VLOOKUP(E996,'punti di fornitura'!B:K,7,0)),"NON TROVATO")</f>
        <v>ACQUA</v>
      </c>
      <c r="K996" s="9">
        <f>_xlfn.IFNA(_xlfn.IFNA(VLOOKUP(E996,'punti di fornitura'!E:K,1,0),VLOOKUP(E996,'punti di fornitura'!B:K,1,0)),"NON TROVATO")</f>
        <v>3003945289</v>
      </c>
      <c r="L996" s="10" t="str">
        <f>_xlfn.IFNA(_xlfn.IFNA(VLOOKUP(E996,'punti di fornitura'!E:K,7,0),VLOOKUP(E996,'punti di fornitura'!B:K,10,0)),"NON TROVATO")</f>
        <v>CONDOMINIO GIARDINI 848-850</v>
      </c>
    </row>
    <row r="997" spans="1:12" x14ac:dyDescent="0.25">
      <c r="A997" s="8">
        <v>1419</v>
      </c>
      <c r="B997" s="1">
        <v>3004131403</v>
      </c>
      <c r="C997" s="9" t="s">
        <v>7597</v>
      </c>
      <c r="D997" s="1">
        <v>80009000367</v>
      </c>
      <c r="E997" s="1">
        <v>3004131403</v>
      </c>
      <c r="F997" s="1" t="s">
        <v>7251</v>
      </c>
      <c r="G997" s="1" t="s">
        <v>7252</v>
      </c>
      <c r="H997" s="11" t="s">
        <v>1022</v>
      </c>
      <c r="I997" s="8">
        <f>_xlfn.IFNA(_xlfn.IFNA(VLOOKUP(E997,'punti di fornitura'!E:P,12,0),VLOOKUP(E997,'punti di fornitura'!B:P,15,0)),"NON TROVATO")</f>
        <v>80009000367</v>
      </c>
      <c r="J997" s="9" t="str">
        <f>_xlfn.IFNA(_xlfn.IFNA(VLOOKUP(E997,'punti di fornitura'!E:K,4,0),VLOOKUP(E997,'punti di fornitura'!B:K,7,0)),"NON TROVATO")</f>
        <v>ACQUA</v>
      </c>
      <c r="K997" s="9">
        <f>_xlfn.IFNA(_xlfn.IFNA(VLOOKUP(E997,'punti di fornitura'!E:K,1,0),VLOOKUP(E997,'punti di fornitura'!B:K,1,0)),"NON TROVATO")</f>
        <v>3004131403</v>
      </c>
      <c r="L997" s="10" t="str">
        <f>_xlfn.IFNA(_xlfn.IFNA(VLOOKUP(E997,'punti di fornitura'!E:K,7,0),VLOOKUP(E997,'punti di fornitura'!B:K,10,0)),"NON TROVATO")</f>
        <v>CONDOMINIO TAMBURINI 169</v>
      </c>
    </row>
    <row r="998" spans="1:12" x14ac:dyDescent="0.25">
      <c r="A998" s="8">
        <v>1419</v>
      </c>
      <c r="B998" s="1" t="s">
        <v>4982</v>
      </c>
      <c r="C998" s="9" t="s">
        <v>7597</v>
      </c>
      <c r="D998" s="1">
        <v>80009000367</v>
      </c>
      <c r="E998" s="1" t="s">
        <v>4982</v>
      </c>
      <c r="F998" s="1" t="s">
        <v>7255</v>
      </c>
      <c r="G998" s="1" t="s">
        <v>7252</v>
      </c>
      <c r="H998" s="11" t="s">
        <v>4014</v>
      </c>
      <c r="I998" s="8">
        <f>_xlfn.IFNA(_xlfn.IFNA(VLOOKUP(E998,'punti di fornitura'!E:P,12,0),VLOOKUP(E998,'punti di fornitura'!B:P,15,0)),"NON TROVATO")</f>
        <v>80009000367</v>
      </c>
      <c r="J998" s="9" t="str">
        <f>_xlfn.IFNA(_xlfn.IFNA(VLOOKUP(E998,'punti di fornitura'!E:K,4,0),VLOOKUP(E998,'punti di fornitura'!B:K,7,0)),"NON TROVATO")</f>
        <v>EE</v>
      </c>
      <c r="K998" s="9" t="str">
        <f>_xlfn.IFNA(_xlfn.IFNA(VLOOKUP(E998,'punti di fornitura'!E:K,1,0),VLOOKUP(E998,'punti di fornitura'!B:K,1,0)),"NON TROVATO")</f>
        <v>IT011E10097585</v>
      </c>
      <c r="L998" s="10" t="str">
        <f>_xlfn.IFNA(_xlfn.IFNA(VLOOKUP(E998,'punti di fornitura'!E:K,7,0),VLOOKUP(E998,'punti di fornitura'!B:K,10,0)),"NON TROVATO")</f>
        <v>CONDOMINIO TAMBURINI 169</v>
      </c>
    </row>
    <row r="999" spans="1:12" x14ac:dyDescent="0.25">
      <c r="A999" s="8">
        <v>1419</v>
      </c>
      <c r="B999" s="1" t="s">
        <v>5153</v>
      </c>
      <c r="C999" s="9" t="s">
        <v>7597</v>
      </c>
      <c r="D999" s="1">
        <v>80009000367</v>
      </c>
      <c r="E999" s="1" t="s">
        <v>5153</v>
      </c>
      <c r="F999" s="1" t="s">
        <v>7255</v>
      </c>
      <c r="G999" s="1" t="s">
        <v>7252</v>
      </c>
      <c r="H999" s="11" t="s">
        <v>4014</v>
      </c>
      <c r="I999" s="8">
        <f>_xlfn.IFNA(_xlfn.IFNA(VLOOKUP(E999,'punti di fornitura'!E:P,12,0),VLOOKUP(E999,'punti di fornitura'!B:P,15,0)),"NON TROVATO")</f>
        <v>80009000367</v>
      </c>
      <c r="J999" s="9" t="str">
        <f>_xlfn.IFNA(_xlfn.IFNA(VLOOKUP(E999,'punti di fornitura'!E:K,4,0),VLOOKUP(E999,'punti di fornitura'!B:K,7,0)),"NON TROVATO")</f>
        <v>EE</v>
      </c>
      <c r="K999" s="9" t="str">
        <f>_xlfn.IFNA(_xlfn.IFNA(VLOOKUP(E999,'punti di fornitura'!E:K,1,0),VLOOKUP(E999,'punti di fornitura'!B:K,1,0)),"NON TROVATO")</f>
        <v>IT011E10097587</v>
      </c>
      <c r="L999" s="10" t="str">
        <f>_xlfn.IFNA(_xlfn.IFNA(VLOOKUP(E999,'punti di fornitura'!E:K,7,0),VLOOKUP(E999,'punti di fornitura'!B:K,10,0)),"NON TROVATO")</f>
        <v>CONDOMINIO TAMBURINI 169</v>
      </c>
    </row>
    <row r="1000" spans="1:12" x14ac:dyDescent="0.25">
      <c r="A1000" s="8">
        <v>1419</v>
      </c>
      <c r="B1000" s="1">
        <v>3081001463394</v>
      </c>
      <c r="C1000" s="9" t="s">
        <v>7597</v>
      </c>
      <c r="D1000" s="1">
        <v>80009000367</v>
      </c>
      <c r="E1000" s="1">
        <v>3081001463394</v>
      </c>
      <c r="F1000" s="1" t="s">
        <v>7272</v>
      </c>
      <c r="G1000" s="1" t="s">
        <v>7252</v>
      </c>
      <c r="H1000" s="11" t="s">
        <v>18</v>
      </c>
      <c r="I1000" s="8">
        <f>_xlfn.IFNA(_xlfn.IFNA(VLOOKUP(E1000,'punti di fornitura'!E:P,12,0),VLOOKUP(E1000,'punti di fornitura'!B:P,15,0)),"NON TROVATO")</f>
        <v>80009000367</v>
      </c>
      <c r="J1000" s="9" t="str">
        <f>_xlfn.IFNA(_xlfn.IFNA(VLOOKUP(E1000,'punti di fornitura'!E:K,4,0),VLOOKUP(E1000,'punti di fornitura'!B:K,7,0)),"NON TROVATO")</f>
        <v>GAS</v>
      </c>
      <c r="K1000" s="9">
        <f>_xlfn.IFNA(_xlfn.IFNA(VLOOKUP(E1000,'punti di fornitura'!E:K,1,0),VLOOKUP(E1000,'punti di fornitura'!B:K,1,0)),"NON TROVATO")</f>
        <v>3081001463394</v>
      </c>
      <c r="L1000" s="10" t="str">
        <f>_xlfn.IFNA(_xlfn.IFNA(VLOOKUP(E1000,'punti di fornitura'!E:K,7,0),VLOOKUP(E1000,'punti di fornitura'!B:K,10,0)),"NON TROVATO")</f>
        <v>CONDOMINIO TAMBURINI 169</v>
      </c>
    </row>
    <row r="1001" spans="1:12" x14ac:dyDescent="0.25">
      <c r="A1001" s="8">
        <v>1420</v>
      </c>
      <c r="B1001" s="1" t="s">
        <v>4578</v>
      </c>
      <c r="C1001" s="9" t="s">
        <v>7598</v>
      </c>
      <c r="D1001" s="1">
        <v>94036380361</v>
      </c>
      <c r="E1001" s="1" t="s">
        <v>4578</v>
      </c>
      <c r="F1001" s="1" t="s">
        <v>7255</v>
      </c>
      <c r="G1001" s="1" t="s">
        <v>7252</v>
      </c>
      <c r="H1001" s="11" t="s">
        <v>4014</v>
      </c>
      <c r="I1001" s="8">
        <f>_xlfn.IFNA(_xlfn.IFNA(VLOOKUP(E1001,'punti di fornitura'!E:P,12,0),VLOOKUP(E1001,'punti di fornitura'!B:P,15,0)),"NON TROVATO")</f>
        <v>94036380361</v>
      </c>
      <c r="J1001" s="9" t="str">
        <f>_xlfn.IFNA(_xlfn.IFNA(VLOOKUP(E1001,'punti di fornitura'!E:K,4,0),VLOOKUP(E1001,'punti di fornitura'!B:K,7,0)),"NON TROVATO")</f>
        <v>EE</v>
      </c>
      <c r="K1001" s="9" t="str">
        <f>_xlfn.IFNA(_xlfn.IFNA(VLOOKUP(E1001,'punti di fornitura'!E:K,1,0),VLOOKUP(E1001,'punti di fornitura'!B:K,1,0)),"NON TROVATO")</f>
        <v>IT011E10097606</v>
      </c>
      <c r="L1001" s="10" t="str">
        <f>_xlfn.IFNA(_xlfn.IFNA(VLOOKUP(E1001,'punti di fornitura'!E:K,7,0),VLOOKUP(E1001,'punti di fornitura'!B:K,10,0)),"NON TROVATO")</f>
        <v>CONDOMINIO TAMBURINI</v>
      </c>
    </row>
    <row r="1002" spans="1:12" x14ac:dyDescent="0.25">
      <c r="A1002" s="8">
        <v>1420</v>
      </c>
      <c r="B1002" s="1" t="s">
        <v>5149</v>
      </c>
      <c r="C1002" s="9" t="s">
        <v>7598</v>
      </c>
      <c r="D1002" s="1">
        <v>94036380361</v>
      </c>
      <c r="E1002" s="1" t="s">
        <v>5149</v>
      </c>
      <c r="F1002" s="1" t="s">
        <v>7255</v>
      </c>
      <c r="G1002" s="1" t="s">
        <v>7252</v>
      </c>
      <c r="H1002" s="11" t="s">
        <v>4014</v>
      </c>
      <c r="I1002" s="8">
        <f>_xlfn.IFNA(_xlfn.IFNA(VLOOKUP(E1002,'punti di fornitura'!E:P,12,0),VLOOKUP(E1002,'punti di fornitura'!B:P,15,0)),"NON TROVATO")</f>
        <v>94036380361</v>
      </c>
      <c r="J1002" s="9" t="str">
        <f>_xlfn.IFNA(_xlfn.IFNA(VLOOKUP(E1002,'punti di fornitura'!E:K,4,0),VLOOKUP(E1002,'punti di fornitura'!B:K,7,0)),"NON TROVATO")</f>
        <v>EE</v>
      </c>
      <c r="K1002" s="9" t="str">
        <f>_xlfn.IFNA(_xlfn.IFNA(VLOOKUP(E1002,'punti di fornitura'!E:K,1,0),VLOOKUP(E1002,'punti di fornitura'!B:K,1,0)),"NON TROVATO")</f>
        <v>IT011E10097608</v>
      </c>
      <c r="L1002" s="10" t="str">
        <f>_xlfn.IFNA(_xlfn.IFNA(VLOOKUP(E1002,'punti di fornitura'!E:K,7,0),VLOOKUP(E1002,'punti di fornitura'!B:K,10,0)),"NON TROVATO")</f>
        <v>CONDOMINIO TAMBURINI</v>
      </c>
    </row>
    <row r="1003" spans="1:12" x14ac:dyDescent="0.25">
      <c r="A1003" s="8">
        <v>1420</v>
      </c>
      <c r="B1003" s="1">
        <v>3004131426</v>
      </c>
      <c r="C1003" s="9" t="s">
        <v>7598</v>
      </c>
      <c r="D1003" s="1">
        <v>94036380361</v>
      </c>
      <c r="E1003" s="1">
        <v>3004131426</v>
      </c>
      <c r="F1003" s="1" t="s">
        <v>7251</v>
      </c>
      <c r="G1003" s="1" t="s">
        <v>7252</v>
      </c>
      <c r="H1003" s="11" t="s">
        <v>1022</v>
      </c>
      <c r="I1003" s="8">
        <f>_xlfn.IFNA(_xlfn.IFNA(VLOOKUP(E1003,'punti di fornitura'!E:P,12,0),VLOOKUP(E1003,'punti di fornitura'!B:P,15,0)),"NON TROVATO")</f>
        <v>94036380361</v>
      </c>
      <c r="J1003" s="9" t="str">
        <f>_xlfn.IFNA(_xlfn.IFNA(VLOOKUP(E1003,'punti di fornitura'!E:K,4,0),VLOOKUP(E1003,'punti di fornitura'!B:K,7,0)),"NON TROVATO")</f>
        <v>ACQUA</v>
      </c>
      <c r="K1003" s="9">
        <f>_xlfn.IFNA(_xlfn.IFNA(VLOOKUP(E1003,'punti di fornitura'!E:K,1,0),VLOOKUP(E1003,'punti di fornitura'!B:K,1,0)),"NON TROVATO")</f>
        <v>3004131426</v>
      </c>
      <c r="L1003" s="10" t="str">
        <f>_xlfn.IFNA(_xlfn.IFNA(VLOOKUP(E1003,'punti di fornitura'!E:K,7,0),VLOOKUP(E1003,'punti di fornitura'!B:K,10,0)),"NON TROVATO")</f>
        <v>COND TAMBURINI LAVANDERIA</v>
      </c>
    </row>
    <row r="1004" spans="1:12" x14ac:dyDescent="0.25">
      <c r="A1004" s="8">
        <v>1420</v>
      </c>
      <c r="B1004" s="1">
        <v>3081000966618</v>
      </c>
      <c r="C1004" s="9" t="s">
        <v>7598</v>
      </c>
      <c r="D1004" s="1">
        <v>94036380361</v>
      </c>
      <c r="E1004" s="1">
        <v>3081000966618</v>
      </c>
      <c r="F1004" s="1" t="s">
        <v>7272</v>
      </c>
      <c r="G1004" s="1" t="s">
        <v>7252</v>
      </c>
      <c r="H1004" s="11" t="s">
        <v>18</v>
      </c>
      <c r="I1004" s="8">
        <f>_xlfn.IFNA(_xlfn.IFNA(VLOOKUP(E1004,'punti di fornitura'!E:P,12,0),VLOOKUP(E1004,'punti di fornitura'!B:P,15,0)),"NON TROVATO")</f>
        <v>94036380361</v>
      </c>
      <c r="J1004" s="9" t="str">
        <f>_xlfn.IFNA(_xlfn.IFNA(VLOOKUP(E1004,'punti di fornitura'!E:K,4,0),VLOOKUP(E1004,'punti di fornitura'!B:K,7,0)),"NON TROVATO")</f>
        <v>GAS</v>
      </c>
      <c r="K1004" s="9">
        <f>_xlfn.IFNA(_xlfn.IFNA(VLOOKUP(E1004,'punti di fornitura'!E:K,1,0),VLOOKUP(E1004,'punti di fornitura'!B:K,1,0)),"NON TROVATO")</f>
        <v>3081000966618</v>
      </c>
      <c r="L1004" s="10" t="str">
        <f>_xlfn.IFNA(_xlfn.IFNA(VLOOKUP(E1004,'punti di fornitura'!E:K,7,0),VLOOKUP(E1004,'punti di fornitura'!B:K,10,0)),"NON TROVATO")</f>
        <v>CONDOMINIO TAMBURINI</v>
      </c>
    </row>
    <row r="1005" spans="1:12" x14ac:dyDescent="0.25">
      <c r="A1005" s="8">
        <v>1421</v>
      </c>
      <c r="B1005" s="1">
        <v>1000919545</v>
      </c>
      <c r="C1005" s="9" t="s">
        <v>7596</v>
      </c>
      <c r="D1005" s="1">
        <v>94033890362</v>
      </c>
      <c r="E1005" s="1">
        <v>1000919545</v>
      </c>
      <c r="F1005" s="1" t="s">
        <v>7272</v>
      </c>
      <c r="G1005" s="1" t="s">
        <v>7252</v>
      </c>
      <c r="H1005" s="11" t="s">
        <v>18</v>
      </c>
      <c r="I1005" s="8" t="str">
        <f>_xlfn.IFNA(_xlfn.IFNA(VLOOKUP(E1005,'punti di fornitura'!E:P,12,0),VLOOKUP(E1005,'punti di fornitura'!B:P,15,0)),"NON TROVATO")</f>
        <v>NON TROVATO</v>
      </c>
      <c r="J1005" s="9" t="str">
        <f>_xlfn.IFNA(_xlfn.IFNA(VLOOKUP(E1005,'punti di fornitura'!E:K,4,0),VLOOKUP(E1005,'punti di fornitura'!B:K,7,0)),"NON TROVATO")</f>
        <v>NON TROVATO</v>
      </c>
      <c r="K1005" s="9" t="str">
        <f>_xlfn.IFNA(_xlfn.IFNA(VLOOKUP(E1005,'punti di fornitura'!E:K,1,0),VLOOKUP(E1005,'punti di fornitura'!B:K,1,0)),"NON TROVATO")</f>
        <v>NON TROVATO</v>
      </c>
      <c r="L1005" s="10" t="str">
        <f>_xlfn.IFNA(_xlfn.IFNA(VLOOKUP(E1005,'punti di fornitura'!E:K,7,0),VLOOKUP(E1005,'punti di fornitura'!B:K,10,0)),"NON TROVATO")</f>
        <v>NON TROVATO</v>
      </c>
    </row>
    <row r="1006" spans="1:12" x14ac:dyDescent="0.25">
      <c r="A1006" s="8">
        <v>1421</v>
      </c>
      <c r="B1006" s="1" t="s">
        <v>4806</v>
      </c>
      <c r="C1006" s="9" t="s">
        <v>7596</v>
      </c>
      <c r="D1006" s="1">
        <v>94033890362</v>
      </c>
      <c r="E1006" s="1" t="s">
        <v>4806</v>
      </c>
      <c r="F1006" s="1" t="s">
        <v>7255</v>
      </c>
      <c r="G1006" s="1" t="s">
        <v>7252</v>
      </c>
      <c r="H1006" s="11" t="s">
        <v>4014</v>
      </c>
      <c r="I1006" s="8">
        <f>_xlfn.IFNA(_xlfn.IFNA(VLOOKUP(E1006,'punti di fornitura'!E:P,12,0),VLOOKUP(E1006,'punti di fornitura'!B:P,15,0)),"NON TROVATO")</f>
        <v>94033890362</v>
      </c>
      <c r="J1006" s="9" t="str">
        <f>_xlfn.IFNA(_xlfn.IFNA(VLOOKUP(E1006,'punti di fornitura'!E:K,4,0),VLOOKUP(E1006,'punti di fornitura'!B:K,7,0)),"NON TROVATO")</f>
        <v>EE</v>
      </c>
      <c r="K1006" s="9" t="str">
        <f>_xlfn.IFNA(_xlfn.IFNA(VLOOKUP(E1006,'punti di fornitura'!E:K,1,0),VLOOKUP(E1006,'punti di fornitura'!B:K,1,0)),"NON TROVATO")</f>
        <v>IT011E10078842</v>
      </c>
      <c r="L1006" s="10" t="str">
        <f>_xlfn.IFNA(_xlfn.IFNA(VLOOKUP(E1006,'punti di fornitura'!E:K,7,0),VLOOKUP(E1006,'punti di fornitura'!B:K,10,0)),"NON TROVATO")</f>
        <v>CONDOMINIO PORTA 82</v>
      </c>
    </row>
    <row r="1007" spans="1:12" x14ac:dyDescent="0.25">
      <c r="A1007" s="8">
        <v>1421</v>
      </c>
      <c r="B1007" s="1">
        <v>3004143512</v>
      </c>
      <c r="C1007" s="9" t="s">
        <v>7596</v>
      </c>
      <c r="D1007" s="1">
        <v>94033890362</v>
      </c>
      <c r="E1007" s="1">
        <v>3004143512</v>
      </c>
      <c r="F1007" s="1" t="s">
        <v>7251</v>
      </c>
      <c r="G1007" s="1" t="s">
        <v>7252</v>
      </c>
      <c r="H1007" s="11" t="s">
        <v>1022</v>
      </c>
      <c r="I1007" s="8">
        <f>_xlfn.IFNA(_xlfn.IFNA(VLOOKUP(E1007,'punti di fornitura'!E:P,12,0),VLOOKUP(E1007,'punti di fornitura'!B:P,15,0)),"NON TROVATO")</f>
        <v>94033890362</v>
      </c>
      <c r="J1007" s="9" t="str">
        <f>_xlfn.IFNA(_xlfn.IFNA(VLOOKUP(E1007,'punti di fornitura'!E:K,4,0),VLOOKUP(E1007,'punti di fornitura'!B:K,7,0)),"NON TROVATO")</f>
        <v>ACQUA</v>
      </c>
      <c r="K1007" s="9">
        <f>_xlfn.IFNA(_xlfn.IFNA(VLOOKUP(E1007,'punti di fornitura'!E:K,1,0),VLOOKUP(E1007,'punti di fornitura'!B:K,1,0)),"NON TROVATO")</f>
        <v>3004143512</v>
      </c>
      <c r="L1007" s="10" t="str">
        <f>_xlfn.IFNA(_xlfn.IFNA(VLOOKUP(E1007,'punti di fornitura'!E:K,7,0),VLOOKUP(E1007,'punti di fornitura'!B:K,10,0)),"NON TROVATO")</f>
        <v>CONDOMINIO PORTA 82</v>
      </c>
    </row>
    <row r="1008" spans="1:12" x14ac:dyDescent="0.25">
      <c r="A1008" s="8">
        <v>1422</v>
      </c>
      <c r="B1008" s="1">
        <v>3081001556400</v>
      </c>
      <c r="C1008" s="9" t="s">
        <v>7591</v>
      </c>
      <c r="D1008" s="1">
        <v>94112890366</v>
      </c>
      <c r="E1008" s="1">
        <v>3081001556400</v>
      </c>
      <c r="F1008" s="1" t="s">
        <v>7272</v>
      </c>
      <c r="G1008" s="1" t="s">
        <v>7252</v>
      </c>
      <c r="H1008" s="11" t="s">
        <v>18</v>
      </c>
      <c r="I1008" s="8">
        <f>_xlfn.IFNA(_xlfn.IFNA(VLOOKUP(E1008,'punti di fornitura'!E:P,12,0),VLOOKUP(E1008,'punti di fornitura'!B:P,15,0)),"NON TROVATO")</f>
        <v>94112890366</v>
      </c>
      <c r="J1008" s="9" t="str">
        <f>_xlfn.IFNA(_xlfn.IFNA(VLOOKUP(E1008,'punti di fornitura'!E:K,4,0),VLOOKUP(E1008,'punti di fornitura'!B:K,7,0)),"NON TROVATO")</f>
        <v>GAS</v>
      </c>
      <c r="K1008" s="9">
        <f>_xlfn.IFNA(_xlfn.IFNA(VLOOKUP(E1008,'punti di fornitura'!E:K,1,0),VLOOKUP(E1008,'punti di fornitura'!B:K,1,0)),"NON TROVATO")</f>
        <v>3081001556400</v>
      </c>
      <c r="L1008" s="10" t="str">
        <f>_xlfn.IFNA(_xlfn.IFNA(VLOOKUP(E1008,'punti di fornitura'!E:K,7,0),VLOOKUP(E1008,'punti di fornitura'!B:K,10,0)),"NON TROVATO")</f>
        <v>CONDOMINIO BORELLI</v>
      </c>
    </row>
    <row r="1009" spans="1:12" x14ac:dyDescent="0.25">
      <c r="A1009" s="8">
        <v>1422</v>
      </c>
      <c r="B1009" s="1">
        <v>3004450071</v>
      </c>
      <c r="C1009" s="9" t="s">
        <v>7591</v>
      </c>
      <c r="D1009" s="1">
        <v>94112890366</v>
      </c>
      <c r="E1009" s="1">
        <v>3004450071</v>
      </c>
      <c r="F1009" s="1" t="s">
        <v>7251</v>
      </c>
      <c r="G1009" s="1" t="s">
        <v>7252</v>
      </c>
      <c r="H1009" s="11" t="s">
        <v>1022</v>
      </c>
      <c r="I1009" s="8">
        <f>_xlfn.IFNA(_xlfn.IFNA(VLOOKUP(E1009,'punti di fornitura'!E:P,12,0),VLOOKUP(E1009,'punti di fornitura'!B:P,15,0)),"NON TROVATO")</f>
        <v>94112890366</v>
      </c>
      <c r="J1009" s="9" t="str">
        <f>_xlfn.IFNA(_xlfn.IFNA(VLOOKUP(E1009,'punti di fornitura'!E:K,4,0),VLOOKUP(E1009,'punti di fornitura'!B:K,7,0)),"NON TROVATO")</f>
        <v>ACQUA</v>
      </c>
      <c r="K1009" s="9">
        <f>_xlfn.IFNA(_xlfn.IFNA(VLOOKUP(E1009,'punti di fornitura'!E:K,1,0),VLOOKUP(E1009,'punti di fornitura'!B:K,1,0)),"NON TROVATO")</f>
        <v>3004450071</v>
      </c>
      <c r="L1009" s="10" t="str">
        <f>_xlfn.IFNA(_xlfn.IFNA(VLOOKUP(E1009,'punti di fornitura'!E:K,7,0),VLOOKUP(E1009,'punti di fornitura'!B:K,10,0)),"NON TROVATO")</f>
        <v>CONDOMINIO BORELLI</v>
      </c>
    </row>
    <row r="1010" spans="1:12" x14ac:dyDescent="0.25">
      <c r="A1010" s="8">
        <v>1422</v>
      </c>
      <c r="B1010" s="1" t="s">
        <v>4566</v>
      </c>
      <c r="C1010" s="9" t="s">
        <v>7591</v>
      </c>
      <c r="D1010" s="1">
        <v>94112890366</v>
      </c>
      <c r="E1010" s="1" t="s">
        <v>4566</v>
      </c>
      <c r="F1010" s="1" t="s">
        <v>7255</v>
      </c>
      <c r="G1010" s="1" t="s">
        <v>7252</v>
      </c>
      <c r="H1010" s="11" t="s">
        <v>4014</v>
      </c>
      <c r="I1010" s="8">
        <f>_xlfn.IFNA(_xlfn.IFNA(VLOOKUP(E1010,'punti di fornitura'!E:P,12,0),VLOOKUP(E1010,'punti di fornitura'!B:P,15,0)),"NON TROVATO")</f>
        <v>94112890366</v>
      </c>
      <c r="J1010" s="9" t="str">
        <f>_xlfn.IFNA(_xlfn.IFNA(VLOOKUP(E1010,'punti di fornitura'!E:K,4,0),VLOOKUP(E1010,'punti di fornitura'!B:K,7,0)),"NON TROVATO")</f>
        <v>EE</v>
      </c>
      <c r="K1010" s="9" t="str">
        <f>_xlfn.IFNA(_xlfn.IFNA(VLOOKUP(E1010,'punti di fornitura'!E:K,1,0),VLOOKUP(E1010,'punti di fornitura'!B:K,1,0)),"NON TROVATO")</f>
        <v>IT011E10015792</v>
      </c>
      <c r="L1010" s="10" t="str">
        <f>_xlfn.IFNA(_xlfn.IFNA(VLOOKUP(E1010,'punti di fornitura'!E:K,7,0),VLOOKUP(E1010,'punti di fornitura'!B:K,10,0)),"NON TROVATO")</f>
        <v>CONDOMINIO BORELLI</v>
      </c>
    </row>
    <row r="1011" spans="1:12" x14ac:dyDescent="0.25">
      <c r="A1011" s="8">
        <v>1422</v>
      </c>
      <c r="B1011" s="1" t="s">
        <v>5635</v>
      </c>
      <c r="C1011" s="9" t="s">
        <v>7591</v>
      </c>
      <c r="D1011" s="1">
        <v>94112890366</v>
      </c>
      <c r="E1011" s="1" t="s">
        <v>5635</v>
      </c>
      <c r="F1011" s="1" t="s">
        <v>7255</v>
      </c>
      <c r="G1011" s="1" t="s">
        <v>7252</v>
      </c>
      <c r="H1011" s="11" t="s">
        <v>4014</v>
      </c>
      <c r="I1011" s="8">
        <f>_xlfn.IFNA(_xlfn.IFNA(VLOOKUP(E1011,'punti di fornitura'!E:P,12,0),VLOOKUP(E1011,'punti di fornitura'!B:P,15,0)),"NON TROVATO")</f>
        <v>94112890366</v>
      </c>
      <c r="J1011" s="9" t="str">
        <f>_xlfn.IFNA(_xlfn.IFNA(VLOOKUP(E1011,'punti di fornitura'!E:K,4,0),VLOOKUP(E1011,'punti di fornitura'!B:K,7,0)),"NON TROVATO")</f>
        <v>EE</v>
      </c>
      <c r="K1011" s="9" t="str">
        <f>_xlfn.IFNA(_xlfn.IFNA(VLOOKUP(E1011,'punti di fornitura'!E:K,1,0),VLOOKUP(E1011,'punti di fornitura'!B:K,1,0)),"NON TROVATO")</f>
        <v>IT011E10015794</v>
      </c>
      <c r="L1011" s="10" t="str">
        <f>_xlfn.IFNA(_xlfn.IFNA(VLOOKUP(E1011,'punti di fornitura'!E:K,7,0),VLOOKUP(E1011,'punti di fornitura'!B:K,10,0)),"NON TROVATO")</f>
        <v>CONDOMINIO BORELLI</v>
      </c>
    </row>
    <row r="1012" spans="1:12" x14ac:dyDescent="0.25">
      <c r="A1012" s="8">
        <v>1422</v>
      </c>
      <c r="B1012" s="1" t="s">
        <v>5638</v>
      </c>
      <c r="C1012" s="9" t="s">
        <v>7591</v>
      </c>
      <c r="D1012" s="1">
        <v>94112890366</v>
      </c>
      <c r="E1012" s="1" t="s">
        <v>5638</v>
      </c>
      <c r="F1012" s="1" t="s">
        <v>7255</v>
      </c>
      <c r="G1012" s="1" t="s">
        <v>7252</v>
      </c>
      <c r="H1012" s="11" t="s">
        <v>4014</v>
      </c>
      <c r="I1012" s="8">
        <f>_xlfn.IFNA(_xlfn.IFNA(VLOOKUP(E1012,'punti di fornitura'!E:P,12,0),VLOOKUP(E1012,'punti di fornitura'!B:P,15,0)),"NON TROVATO")</f>
        <v>94112890366</v>
      </c>
      <c r="J1012" s="9" t="str">
        <f>_xlfn.IFNA(_xlfn.IFNA(VLOOKUP(E1012,'punti di fornitura'!E:K,4,0),VLOOKUP(E1012,'punti di fornitura'!B:K,7,0)),"NON TROVATO")</f>
        <v>EE</v>
      </c>
      <c r="K1012" s="9" t="str">
        <f>_xlfn.IFNA(_xlfn.IFNA(VLOOKUP(E1012,'punti di fornitura'!E:K,1,0),VLOOKUP(E1012,'punti di fornitura'!B:K,1,0)),"NON TROVATO")</f>
        <v>IT011E10015793</v>
      </c>
      <c r="L1012" s="10" t="str">
        <f>_xlfn.IFNA(_xlfn.IFNA(VLOOKUP(E1012,'punti di fornitura'!E:K,7,0),VLOOKUP(E1012,'punti di fornitura'!B:K,10,0)),"NON TROVATO")</f>
        <v>CONDOMINIO BORELLI</v>
      </c>
    </row>
    <row r="1013" spans="1:12" x14ac:dyDescent="0.25">
      <c r="A1013" s="8">
        <v>1422</v>
      </c>
      <c r="B1013" s="1" t="s">
        <v>5631</v>
      </c>
      <c r="C1013" s="9" t="s">
        <v>7591</v>
      </c>
      <c r="D1013" s="1">
        <v>94112890366</v>
      </c>
      <c r="E1013" s="1" t="s">
        <v>5631</v>
      </c>
      <c r="F1013" s="1" t="s">
        <v>7255</v>
      </c>
      <c r="G1013" s="1" t="s">
        <v>7252</v>
      </c>
      <c r="H1013" s="11" t="s">
        <v>4014</v>
      </c>
      <c r="I1013" s="8">
        <f>_xlfn.IFNA(_xlfn.IFNA(VLOOKUP(E1013,'punti di fornitura'!E:P,12,0),VLOOKUP(E1013,'punti di fornitura'!B:P,15,0)),"NON TROVATO")</f>
        <v>94112890366</v>
      </c>
      <c r="J1013" s="9" t="str">
        <f>_xlfn.IFNA(_xlfn.IFNA(VLOOKUP(E1013,'punti di fornitura'!E:K,4,0),VLOOKUP(E1013,'punti di fornitura'!B:K,7,0)),"NON TROVATO")</f>
        <v>EE</v>
      </c>
      <c r="K1013" s="9" t="str">
        <f>_xlfn.IFNA(_xlfn.IFNA(VLOOKUP(E1013,'punti di fornitura'!E:K,1,0),VLOOKUP(E1013,'punti di fornitura'!B:K,1,0)),"NON TROVATO")</f>
        <v>IT011E10015790</v>
      </c>
      <c r="L1013" s="10" t="str">
        <f>_xlfn.IFNA(_xlfn.IFNA(VLOOKUP(E1013,'punti di fornitura'!E:K,7,0),VLOOKUP(E1013,'punti di fornitura'!B:K,10,0)),"NON TROVATO")</f>
        <v>CONDOMINIO BORELLI</v>
      </c>
    </row>
    <row r="1014" spans="1:12" x14ac:dyDescent="0.25">
      <c r="A1014" s="8">
        <v>1423</v>
      </c>
      <c r="B1014" s="1">
        <v>3081000936709</v>
      </c>
      <c r="C1014" s="9" t="s">
        <v>7602</v>
      </c>
      <c r="D1014" s="1">
        <v>94017000368</v>
      </c>
      <c r="E1014" s="1">
        <v>3081000936709</v>
      </c>
      <c r="F1014" s="1" t="s">
        <v>7272</v>
      </c>
      <c r="G1014" s="1" t="s">
        <v>7252</v>
      </c>
      <c r="H1014" s="11" t="s">
        <v>18</v>
      </c>
      <c r="I1014" s="8">
        <f>_xlfn.IFNA(_xlfn.IFNA(VLOOKUP(E1014,'punti di fornitura'!E:P,12,0),VLOOKUP(E1014,'punti di fornitura'!B:P,15,0)),"NON TROVATO")</f>
        <v>94017000368</v>
      </c>
      <c r="J1014" s="9" t="str">
        <f>_xlfn.IFNA(_xlfn.IFNA(VLOOKUP(E1014,'punti di fornitura'!E:K,4,0),VLOOKUP(E1014,'punti di fornitura'!B:K,7,0)),"NON TROVATO")</f>
        <v>GAS</v>
      </c>
      <c r="K1014" s="9">
        <f>_xlfn.IFNA(_xlfn.IFNA(VLOOKUP(E1014,'punti di fornitura'!E:K,1,0),VLOOKUP(E1014,'punti di fornitura'!B:K,1,0)),"NON TROVATO")</f>
        <v>3081000936709</v>
      </c>
      <c r="L1014" s="10" t="str">
        <f>_xlfn.IFNA(_xlfn.IFNA(VLOOKUP(E1014,'punti di fornitura'!E:K,7,0),VLOOKUP(E1014,'punti di fornitura'!B:K,10,0)),"NON TROVATO")</f>
        <v>COND LAURA</v>
      </c>
    </row>
    <row r="1015" spans="1:12" x14ac:dyDescent="0.25">
      <c r="A1015" s="8">
        <v>1423</v>
      </c>
      <c r="B1015" s="1" t="s">
        <v>6414</v>
      </c>
      <c r="C1015" s="9" t="s">
        <v>7602</v>
      </c>
      <c r="D1015" s="1">
        <v>94017000368</v>
      </c>
      <c r="E1015" s="1" t="s">
        <v>6414</v>
      </c>
      <c r="F1015" s="1" t="s">
        <v>7255</v>
      </c>
      <c r="G1015" s="1" t="s">
        <v>7252</v>
      </c>
      <c r="H1015" s="11" t="s">
        <v>4014</v>
      </c>
      <c r="I1015" s="8">
        <f>_xlfn.IFNA(_xlfn.IFNA(VLOOKUP(E1015,'punti di fornitura'!E:P,12,0),VLOOKUP(E1015,'punti di fornitura'!B:P,15,0)),"NON TROVATO")</f>
        <v>94017000368</v>
      </c>
      <c r="J1015" s="9" t="str">
        <f>_xlfn.IFNA(_xlfn.IFNA(VLOOKUP(E1015,'punti di fornitura'!E:K,4,0),VLOOKUP(E1015,'punti di fornitura'!B:K,7,0)),"NON TROVATO")</f>
        <v>EE</v>
      </c>
      <c r="K1015" s="9" t="str">
        <f>_xlfn.IFNA(_xlfn.IFNA(VLOOKUP(E1015,'punti di fornitura'!E:K,1,0),VLOOKUP(E1015,'punti di fornitura'!B:K,1,0)),"NON TROVATO")</f>
        <v>IT011E10006034</v>
      </c>
      <c r="L1015" s="10" t="str">
        <f>_xlfn.IFNA(_xlfn.IFNA(VLOOKUP(E1015,'punti di fornitura'!E:K,7,0),VLOOKUP(E1015,'punti di fornitura'!B:K,10,0)),"NON TROVATO")</f>
        <v>COND LAURA</v>
      </c>
    </row>
    <row r="1016" spans="1:12" x14ac:dyDescent="0.25">
      <c r="A1016" s="8">
        <v>1423</v>
      </c>
      <c r="B1016" s="1">
        <v>3004072871</v>
      </c>
      <c r="C1016" s="9" t="s">
        <v>7602</v>
      </c>
      <c r="D1016" s="1">
        <v>94017000368</v>
      </c>
      <c r="E1016" s="1">
        <v>3004072871</v>
      </c>
      <c r="F1016" s="1" t="s">
        <v>7251</v>
      </c>
      <c r="G1016" s="1" t="s">
        <v>7252</v>
      </c>
      <c r="H1016" s="11" t="s">
        <v>1022</v>
      </c>
      <c r="I1016" s="8">
        <f>_xlfn.IFNA(_xlfn.IFNA(VLOOKUP(E1016,'punti di fornitura'!E:P,12,0),VLOOKUP(E1016,'punti di fornitura'!B:P,15,0)),"NON TROVATO")</f>
        <v>94017000368</v>
      </c>
      <c r="J1016" s="9" t="str">
        <f>_xlfn.IFNA(_xlfn.IFNA(VLOOKUP(E1016,'punti di fornitura'!E:K,4,0),VLOOKUP(E1016,'punti di fornitura'!B:K,7,0)),"NON TROVATO")</f>
        <v>ACQUA</v>
      </c>
      <c r="K1016" s="9">
        <f>_xlfn.IFNA(_xlfn.IFNA(VLOOKUP(E1016,'punti di fornitura'!E:K,1,0),VLOOKUP(E1016,'punti di fornitura'!B:K,1,0)),"NON TROVATO")</f>
        <v>3004072871</v>
      </c>
      <c r="L1016" s="10" t="str">
        <f>_xlfn.IFNA(_xlfn.IFNA(VLOOKUP(E1016,'punti di fornitura'!E:K,7,0),VLOOKUP(E1016,'punti di fornitura'!B:K,10,0)),"NON TROVATO")</f>
        <v>COND LAURA</v>
      </c>
    </row>
    <row r="1017" spans="1:12" x14ac:dyDescent="0.25">
      <c r="A1017" s="8">
        <v>1423</v>
      </c>
      <c r="B1017" s="1" t="s">
        <v>4562</v>
      </c>
      <c r="C1017" s="9" t="s">
        <v>7602</v>
      </c>
      <c r="D1017" s="1">
        <v>94017000368</v>
      </c>
      <c r="E1017" s="1" t="s">
        <v>4562</v>
      </c>
      <c r="F1017" s="1" t="s">
        <v>7255</v>
      </c>
      <c r="G1017" s="1" t="s">
        <v>7252</v>
      </c>
      <c r="H1017" s="11" t="s">
        <v>4014</v>
      </c>
      <c r="I1017" s="8">
        <f>_xlfn.IFNA(_xlfn.IFNA(VLOOKUP(E1017,'punti di fornitura'!E:P,12,0),VLOOKUP(E1017,'punti di fornitura'!B:P,15,0)),"NON TROVATO")</f>
        <v>94017000368</v>
      </c>
      <c r="J1017" s="9" t="str">
        <f>_xlfn.IFNA(_xlfn.IFNA(VLOOKUP(E1017,'punti di fornitura'!E:K,4,0),VLOOKUP(E1017,'punti di fornitura'!B:K,7,0)),"NON TROVATO")</f>
        <v>EE</v>
      </c>
      <c r="K1017" s="9" t="str">
        <f>_xlfn.IFNA(_xlfn.IFNA(VLOOKUP(E1017,'punti di fornitura'!E:K,1,0),VLOOKUP(E1017,'punti di fornitura'!B:K,1,0)),"NON TROVATO")</f>
        <v>IT011E10006032</v>
      </c>
      <c r="L1017" s="10" t="str">
        <f>_xlfn.IFNA(_xlfn.IFNA(VLOOKUP(E1017,'punti di fornitura'!E:K,7,0),VLOOKUP(E1017,'punti di fornitura'!B:K,10,0)),"NON TROVATO")</f>
        <v>COND LAURA</v>
      </c>
    </row>
    <row r="1018" spans="1:12" x14ac:dyDescent="0.25">
      <c r="A1018" s="8">
        <v>1424</v>
      </c>
      <c r="B1018" s="1" t="s">
        <v>5361</v>
      </c>
      <c r="C1018" s="9" t="s">
        <v>7604</v>
      </c>
      <c r="D1018" s="1">
        <v>94046680362</v>
      </c>
      <c r="E1018" s="1" t="s">
        <v>5361</v>
      </c>
      <c r="F1018" s="1" t="s">
        <v>7255</v>
      </c>
      <c r="G1018" s="1" t="s">
        <v>7252</v>
      </c>
      <c r="H1018" s="11" t="s">
        <v>4014</v>
      </c>
      <c r="I1018" s="8">
        <f>_xlfn.IFNA(_xlfn.IFNA(VLOOKUP(E1018,'punti di fornitura'!E:P,12,0),VLOOKUP(E1018,'punti di fornitura'!B:P,15,0)),"NON TROVATO")</f>
        <v>94046680362</v>
      </c>
      <c r="J1018" s="9" t="str">
        <f>_xlfn.IFNA(_xlfn.IFNA(VLOOKUP(E1018,'punti di fornitura'!E:K,4,0),VLOOKUP(E1018,'punti di fornitura'!B:K,7,0)),"NON TROVATO")</f>
        <v>EE</v>
      </c>
      <c r="K1018" s="9" t="str">
        <f>_xlfn.IFNA(_xlfn.IFNA(VLOOKUP(E1018,'punti di fornitura'!E:K,1,0),VLOOKUP(E1018,'punti di fornitura'!B:K,1,0)),"NON TROVATO")</f>
        <v>IT011E10023105</v>
      </c>
      <c r="L1018" s="10" t="str">
        <f>_xlfn.IFNA(_xlfn.IFNA(VLOOKUP(E1018,'punti di fornitura'!E:K,7,0),VLOOKUP(E1018,'punti di fornitura'!B:K,10,0)),"NON TROVATO")</f>
        <v>CONDOMINIO CARRARA 74</v>
      </c>
    </row>
    <row r="1019" spans="1:12" x14ac:dyDescent="0.25">
      <c r="A1019" s="8">
        <v>1424</v>
      </c>
      <c r="B1019" s="1">
        <v>3004313702</v>
      </c>
      <c r="C1019" s="9" t="s">
        <v>7604</v>
      </c>
      <c r="D1019" s="1">
        <v>94046680362</v>
      </c>
      <c r="E1019" s="1">
        <v>3004313702</v>
      </c>
      <c r="F1019" s="1" t="s">
        <v>7251</v>
      </c>
      <c r="G1019" s="1" t="s">
        <v>7252</v>
      </c>
      <c r="H1019" s="11" t="s">
        <v>1022</v>
      </c>
      <c r="I1019" s="8">
        <f>_xlfn.IFNA(_xlfn.IFNA(VLOOKUP(E1019,'punti di fornitura'!E:P,12,0),VLOOKUP(E1019,'punti di fornitura'!B:P,15,0)),"NON TROVATO")</f>
        <v>94046680362</v>
      </c>
      <c r="J1019" s="9" t="str">
        <f>_xlfn.IFNA(_xlfn.IFNA(VLOOKUP(E1019,'punti di fornitura'!E:K,4,0),VLOOKUP(E1019,'punti di fornitura'!B:K,7,0)),"NON TROVATO")</f>
        <v>ACQUA</v>
      </c>
      <c r="K1019" s="9">
        <f>_xlfn.IFNA(_xlfn.IFNA(VLOOKUP(E1019,'punti di fornitura'!E:K,1,0),VLOOKUP(E1019,'punti di fornitura'!B:K,1,0)),"NON TROVATO")</f>
        <v>3004313702</v>
      </c>
      <c r="L1019" s="10" t="str">
        <f>_xlfn.IFNA(_xlfn.IFNA(VLOOKUP(E1019,'punti di fornitura'!E:K,7,0),VLOOKUP(E1019,'punti di fornitura'!B:K,10,0)),"NON TROVATO")</f>
        <v>CONDOMINIO CARRARA 74</v>
      </c>
    </row>
    <row r="1020" spans="1:12" x14ac:dyDescent="0.25">
      <c r="A1020" s="8">
        <v>1425</v>
      </c>
      <c r="B1020" s="1">
        <v>3004157411</v>
      </c>
      <c r="C1020" s="9" t="s">
        <v>7626</v>
      </c>
      <c r="D1020" s="1">
        <v>94066140362</v>
      </c>
      <c r="E1020" s="1">
        <v>3004157411</v>
      </c>
      <c r="F1020" s="1" t="s">
        <v>7251</v>
      </c>
      <c r="G1020" s="1" t="s">
        <v>7252</v>
      </c>
      <c r="H1020" s="11" t="s">
        <v>1022</v>
      </c>
      <c r="I1020" s="8">
        <f>_xlfn.IFNA(_xlfn.IFNA(VLOOKUP(E1020,'punti di fornitura'!E:P,12,0),VLOOKUP(E1020,'punti di fornitura'!B:P,15,0)),"NON TROVATO")</f>
        <v>94066140362</v>
      </c>
      <c r="J1020" s="9" t="str">
        <f>_xlfn.IFNA(_xlfn.IFNA(VLOOKUP(E1020,'punti di fornitura'!E:K,4,0),VLOOKUP(E1020,'punti di fornitura'!B:K,7,0)),"NON TROVATO")</f>
        <v>ACQUA</v>
      </c>
      <c r="K1020" s="9">
        <f>_xlfn.IFNA(_xlfn.IFNA(VLOOKUP(E1020,'punti di fornitura'!E:K,1,0),VLOOKUP(E1020,'punti di fornitura'!B:K,1,0)),"NON TROVATO")</f>
        <v>3004157411</v>
      </c>
      <c r="L1020" s="10" t="str">
        <f>_xlfn.IFNA(_xlfn.IFNA(VLOOKUP(E1020,'punti di fornitura'!E:K,7,0),VLOOKUP(E1020,'punti di fornitura'!B:K,10,0)),"NON TROVATO")</f>
        <v>CONDOMINIO FERRINI 92</v>
      </c>
    </row>
    <row r="1021" spans="1:12" x14ac:dyDescent="0.25">
      <c r="A1021" s="8">
        <v>1425</v>
      </c>
      <c r="B1021" s="1">
        <v>3081000919754</v>
      </c>
      <c r="C1021" s="9" t="s">
        <v>7626</v>
      </c>
      <c r="D1021" s="1">
        <v>94066140362</v>
      </c>
      <c r="E1021" s="1">
        <v>3081000919754</v>
      </c>
      <c r="F1021" s="1" t="s">
        <v>7272</v>
      </c>
      <c r="G1021" s="1" t="s">
        <v>7252</v>
      </c>
      <c r="H1021" s="11" t="s">
        <v>18</v>
      </c>
      <c r="I1021" s="8">
        <f>_xlfn.IFNA(_xlfn.IFNA(VLOOKUP(E1021,'punti di fornitura'!E:P,12,0),VLOOKUP(E1021,'punti di fornitura'!B:P,15,0)),"NON TROVATO")</f>
        <v>94066140362</v>
      </c>
      <c r="J1021" s="9" t="str">
        <f>_xlfn.IFNA(_xlfn.IFNA(VLOOKUP(E1021,'punti di fornitura'!E:K,4,0),VLOOKUP(E1021,'punti di fornitura'!B:K,7,0)),"NON TROVATO")</f>
        <v>GAS</v>
      </c>
      <c r="K1021" s="9">
        <f>_xlfn.IFNA(_xlfn.IFNA(VLOOKUP(E1021,'punti di fornitura'!E:K,1,0),VLOOKUP(E1021,'punti di fornitura'!B:K,1,0)),"NON TROVATO")</f>
        <v>3081000919754</v>
      </c>
      <c r="L1021" s="10" t="str">
        <f>_xlfn.IFNA(_xlfn.IFNA(VLOOKUP(E1021,'punti di fornitura'!E:K,7,0),VLOOKUP(E1021,'punti di fornitura'!B:K,10,0)),"NON TROVATO")</f>
        <v>CONDOMINIO FERRINI 92</v>
      </c>
    </row>
    <row r="1022" spans="1:12" x14ac:dyDescent="0.25">
      <c r="A1022" s="8">
        <v>1425</v>
      </c>
      <c r="B1022" s="1" t="s">
        <v>6076</v>
      </c>
      <c r="C1022" s="9" t="s">
        <v>7626</v>
      </c>
      <c r="D1022" s="1">
        <v>94066140362</v>
      </c>
      <c r="E1022" s="1" t="s">
        <v>6076</v>
      </c>
      <c r="F1022" s="1" t="s">
        <v>7255</v>
      </c>
      <c r="G1022" s="1" t="s">
        <v>7252</v>
      </c>
      <c r="H1022" s="11" t="s">
        <v>4014</v>
      </c>
      <c r="I1022" s="8">
        <f>_xlfn.IFNA(_xlfn.IFNA(VLOOKUP(E1022,'punti di fornitura'!E:P,12,0),VLOOKUP(E1022,'punti di fornitura'!B:P,15,0)),"NON TROVATO")</f>
        <v>94066140362</v>
      </c>
      <c r="J1022" s="9" t="str">
        <f>_xlfn.IFNA(_xlfn.IFNA(VLOOKUP(E1022,'punti di fornitura'!E:K,4,0),VLOOKUP(E1022,'punti di fornitura'!B:K,7,0)),"NON TROVATO")</f>
        <v>EE</v>
      </c>
      <c r="K1022" s="9" t="str">
        <f>_xlfn.IFNA(_xlfn.IFNA(VLOOKUP(E1022,'punti di fornitura'!E:K,1,0),VLOOKUP(E1022,'punti di fornitura'!B:K,1,0)),"NON TROVATO")</f>
        <v>IT011E10039185</v>
      </c>
      <c r="L1022" s="10" t="str">
        <f>_xlfn.IFNA(_xlfn.IFNA(VLOOKUP(E1022,'punti di fornitura'!E:K,7,0),VLOOKUP(E1022,'punti di fornitura'!B:K,10,0)),"NON TROVATO")</f>
        <v>CONDOMINIO FERRINI 92</v>
      </c>
    </row>
    <row r="1023" spans="1:12" x14ac:dyDescent="0.25">
      <c r="A1023" s="8">
        <v>1426</v>
      </c>
      <c r="B1023" s="1" t="s">
        <v>6404</v>
      </c>
      <c r="C1023" s="9" t="s">
        <v>7603</v>
      </c>
      <c r="D1023" s="1">
        <v>94090660369</v>
      </c>
      <c r="E1023" s="1" t="s">
        <v>6404</v>
      </c>
      <c r="F1023" s="1" t="s">
        <v>7255</v>
      </c>
      <c r="G1023" s="1" t="s">
        <v>7252</v>
      </c>
      <c r="H1023" s="11" t="s">
        <v>4014</v>
      </c>
      <c r="I1023" s="8">
        <f>_xlfn.IFNA(_xlfn.IFNA(VLOOKUP(E1023,'punti di fornitura'!E:P,12,0),VLOOKUP(E1023,'punti di fornitura'!B:P,15,0)),"NON TROVATO")</f>
        <v>94090660369</v>
      </c>
      <c r="J1023" s="9" t="str">
        <f>_xlfn.IFNA(_xlfn.IFNA(VLOOKUP(E1023,'punti di fornitura'!E:K,4,0),VLOOKUP(E1023,'punti di fornitura'!B:K,7,0)),"NON TROVATO")</f>
        <v>EE</v>
      </c>
      <c r="K1023" s="9" t="str">
        <f>_xlfn.IFNA(_xlfn.IFNA(VLOOKUP(E1023,'punti di fornitura'!E:K,1,0),VLOOKUP(E1023,'punti di fornitura'!B:K,1,0)),"NON TROVATO")</f>
        <v>IT011E10077985</v>
      </c>
      <c r="L1023" s="10" t="str">
        <f>_xlfn.IFNA(_xlfn.IFNA(VLOOKUP(E1023,'punti di fornitura'!E:K,7,0),VLOOKUP(E1023,'punti di fornitura'!B:K,10,0)),"NON TROVATO")</f>
        <v>CONDOMINIO DE' POLLI 43</v>
      </c>
    </row>
    <row r="1024" spans="1:12" x14ac:dyDescent="0.25">
      <c r="A1024" s="8">
        <v>1426</v>
      </c>
      <c r="B1024" s="1">
        <v>3003917419</v>
      </c>
      <c r="C1024" s="9" t="s">
        <v>7603</v>
      </c>
      <c r="D1024" s="1">
        <v>94090660369</v>
      </c>
      <c r="E1024" s="1">
        <v>3003917419</v>
      </c>
      <c r="F1024" s="1" t="s">
        <v>7251</v>
      </c>
      <c r="G1024" s="1" t="s">
        <v>7252</v>
      </c>
      <c r="H1024" s="11" t="s">
        <v>1022</v>
      </c>
      <c r="I1024" s="8">
        <f>_xlfn.IFNA(_xlfn.IFNA(VLOOKUP(E1024,'punti di fornitura'!E:P,12,0),VLOOKUP(E1024,'punti di fornitura'!B:P,15,0)),"NON TROVATO")</f>
        <v>94090660369</v>
      </c>
      <c r="J1024" s="9" t="str">
        <f>_xlfn.IFNA(_xlfn.IFNA(VLOOKUP(E1024,'punti di fornitura'!E:K,4,0),VLOOKUP(E1024,'punti di fornitura'!B:K,7,0)),"NON TROVATO")</f>
        <v>ACQUA</v>
      </c>
      <c r="K1024" s="9">
        <f>_xlfn.IFNA(_xlfn.IFNA(VLOOKUP(E1024,'punti di fornitura'!E:K,1,0),VLOOKUP(E1024,'punti di fornitura'!B:K,1,0)),"NON TROVATO")</f>
        <v>3003917419</v>
      </c>
      <c r="L1024" s="10" t="str">
        <f>_xlfn.IFNA(_xlfn.IFNA(VLOOKUP(E1024,'punti di fornitura'!E:K,7,0),VLOOKUP(E1024,'punti di fornitura'!B:K,10,0)),"NON TROVATO")</f>
        <v>CONDOMINIO DE' POLLI 43</v>
      </c>
    </row>
    <row r="1025" spans="1:12" x14ac:dyDescent="0.25">
      <c r="A1025" s="8">
        <v>1427</v>
      </c>
      <c r="B1025" s="1">
        <v>3081000938192</v>
      </c>
      <c r="C1025" s="9" t="s">
        <v>7606</v>
      </c>
      <c r="D1025" s="1">
        <v>94012110360</v>
      </c>
      <c r="E1025" s="1">
        <v>3081000938192</v>
      </c>
      <c r="F1025" s="1" t="s">
        <v>7272</v>
      </c>
      <c r="G1025" s="1" t="s">
        <v>7252</v>
      </c>
      <c r="H1025" s="11" t="s">
        <v>18</v>
      </c>
      <c r="I1025" s="8">
        <f>_xlfn.IFNA(_xlfn.IFNA(VLOOKUP(E1025,'punti di fornitura'!E:P,12,0),VLOOKUP(E1025,'punti di fornitura'!B:P,15,0)),"NON TROVATO")</f>
        <v>94012110360</v>
      </c>
      <c r="J1025" s="9" t="str">
        <f>_xlfn.IFNA(_xlfn.IFNA(VLOOKUP(E1025,'punti di fornitura'!E:K,4,0),VLOOKUP(E1025,'punti di fornitura'!B:K,7,0)),"NON TROVATO")</f>
        <v>GAS</v>
      </c>
      <c r="K1025" s="9">
        <f>_xlfn.IFNA(_xlfn.IFNA(VLOOKUP(E1025,'punti di fornitura'!E:K,1,0),VLOOKUP(E1025,'punti di fornitura'!B:K,1,0)),"NON TROVATO")</f>
        <v>3081000938192</v>
      </c>
      <c r="L1025" s="10" t="str">
        <f>_xlfn.IFNA(_xlfn.IFNA(VLOOKUP(E1025,'punti di fornitura'!E:K,7,0),VLOOKUP(E1025,'punti di fornitura'!B:K,10,0)),"NON TROVATO")</f>
        <v>CONDOMINIO ZANONI</v>
      </c>
    </row>
    <row r="1026" spans="1:12" x14ac:dyDescent="0.25">
      <c r="A1026" s="8">
        <v>1427</v>
      </c>
      <c r="B1026" s="1" t="s">
        <v>5385</v>
      </c>
      <c r="C1026" s="9" t="s">
        <v>7606</v>
      </c>
      <c r="D1026" s="1">
        <v>94012110360</v>
      </c>
      <c r="E1026" s="1" t="s">
        <v>5385</v>
      </c>
      <c r="F1026" s="1" t="s">
        <v>7255</v>
      </c>
      <c r="G1026" s="1" t="s">
        <v>7252</v>
      </c>
      <c r="H1026" s="11" t="s">
        <v>4014</v>
      </c>
      <c r="I1026" s="8">
        <f>_xlfn.IFNA(_xlfn.IFNA(VLOOKUP(E1026,'punti di fornitura'!E:P,12,0),VLOOKUP(E1026,'punti di fornitura'!B:P,15,0)),"NON TROVATO")</f>
        <v>94012110360</v>
      </c>
      <c r="J1026" s="9" t="str">
        <f>_xlfn.IFNA(_xlfn.IFNA(VLOOKUP(E1026,'punti di fornitura'!E:K,4,0),VLOOKUP(E1026,'punti di fornitura'!B:K,7,0)),"NON TROVATO")</f>
        <v>EE</v>
      </c>
      <c r="K1026" s="9" t="str">
        <f>_xlfn.IFNA(_xlfn.IFNA(VLOOKUP(E1026,'punti di fornitura'!E:K,1,0),VLOOKUP(E1026,'punti di fornitura'!B:K,1,0)),"NON TROVATO")</f>
        <v>IT011E10110026</v>
      </c>
      <c r="L1026" s="10" t="str">
        <f>_xlfn.IFNA(_xlfn.IFNA(VLOOKUP(E1026,'punti di fornitura'!E:K,7,0),VLOOKUP(E1026,'punti di fornitura'!B:K,10,0)),"NON TROVATO")</f>
        <v>CONDOMINIO ZANONI</v>
      </c>
    </row>
    <row r="1027" spans="1:12" x14ac:dyDescent="0.25">
      <c r="A1027" s="8">
        <v>1427</v>
      </c>
      <c r="B1027" s="1" t="s">
        <v>4986</v>
      </c>
      <c r="C1027" s="9" t="s">
        <v>7606</v>
      </c>
      <c r="D1027" s="1">
        <v>94012110360</v>
      </c>
      <c r="E1027" s="1" t="s">
        <v>4986</v>
      </c>
      <c r="F1027" s="1" t="s">
        <v>7255</v>
      </c>
      <c r="G1027" s="1" t="s">
        <v>7252</v>
      </c>
      <c r="H1027" s="11" t="s">
        <v>4014</v>
      </c>
      <c r="I1027" s="8">
        <f>_xlfn.IFNA(_xlfn.IFNA(VLOOKUP(E1027,'punti di fornitura'!E:P,12,0),VLOOKUP(E1027,'punti di fornitura'!B:P,15,0)),"NON TROVATO")</f>
        <v>94012110360</v>
      </c>
      <c r="J1027" s="9" t="str">
        <f>_xlfn.IFNA(_xlfn.IFNA(VLOOKUP(E1027,'punti di fornitura'!E:K,4,0),VLOOKUP(E1027,'punti di fornitura'!B:K,7,0)),"NON TROVATO")</f>
        <v>EE</v>
      </c>
      <c r="K1027" s="9" t="str">
        <f>_xlfn.IFNA(_xlfn.IFNA(VLOOKUP(E1027,'punti di fornitura'!E:K,1,0),VLOOKUP(E1027,'punti di fornitura'!B:K,1,0)),"NON TROVATO")</f>
        <v>IT011E10110025</v>
      </c>
      <c r="L1027" s="10" t="str">
        <f>_xlfn.IFNA(_xlfn.IFNA(VLOOKUP(E1027,'punti di fornitura'!E:K,7,0),VLOOKUP(E1027,'punti di fornitura'!B:K,10,0)),"NON TROVATO")</f>
        <v>CONDOMINIO ZANONI</v>
      </c>
    </row>
    <row r="1028" spans="1:12" x14ac:dyDescent="0.25">
      <c r="A1028" s="8">
        <v>1427</v>
      </c>
      <c r="B1028" s="1">
        <v>3004086395</v>
      </c>
      <c r="C1028" s="9" t="s">
        <v>7606</v>
      </c>
      <c r="D1028" s="1">
        <v>94012110360</v>
      </c>
      <c r="E1028" s="1">
        <v>3004086395</v>
      </c>
      <c r="F1028" s="1" t="s">
        <v>7251</v>
      </c>
      <c r="G1028" s="1" t="s">
        <v>7252</v>
      </c>
      <c r="H1028" s="11" t="s">
        <v>1022</v>
      </c>
      <c r="I1028" s="8">
        <f>_xlfn.IFNA(_xlfn.IFNA(VLOOKUP(E1028,'punti di fornitura'!E:P,12,0),VLOOKUP(E1028,'punti di fornitura'!B:P,15,0)),"NON TROVATO")</f>
        <v>94012110360</v>
      </c>
      <c r="J1028" s="9" t="str">
        <f>_xlfn.IFNA(_xlfn.IFNA(VLOOKUP(E1028,'punti di fornitura'!E:K,4,0),VLOOKUP(E1028,'punti di fornitura'!B:K,7,0)),"NON TROVATO")</f>
        <v>ACQUA</v>
      </c>
      <c r="K1028" s="9">
        <f>_xlfn.IFNA(_xlfn.IFNA(VLOOKUP(E1028,'punti di fornitura'!E:K,1,0),VLOOKUP(E1028,'punti di fornitura'!B:K,1,0)),"NON TROVATO")</f>
        <v>3004086395</v>
      </c>
      <c r="L1028" s="10" t="str">
        <f>_xlfn.IFNA(_xlfn.IFNA(VLOOKUP(E1028,'punti di fornitura'!E:K,7,0),VLOOKUP(E1028,'punti di fornitura'!B:K,10,0)),"NON TROVATO")</f>
        <v>CONDOMINIO ZANONI</v>
      </c>
    </row>
    <row r="1029" spans="1:12" x14ac:dyDescent="0.25">
      <c r="A1029" s="8">
        <v>1428</v>
      </c>
      <c r="B1029" s="1" t="s">
        <v>5536</v>
      </c>
      <c r="C1029" s="9" t="s">
        <v>7264</v>
      </c>
      <c r="D1029" s="1">
        <v>94027190365</v>
      </c>
      <c r="E1029" s="1" t="s">
        <v>5536</v>
      </c>
      <c r="F1029" s="1" t="s">
        <v>7255</v>
      </c>
      <c r="G1029" s="1" t="s">
        <v>7256</v>
      </c>
      <c r="H1029" s="11" t="s">
        <v>4014</v>
      </c>
      <c r="I1029" s="8">
        <f>_xlfn.IFNA(_xlfn.IFNA(VLOOKUP(E1029,'punti di fornitura'!E:P,12,0),VLOOKUP(E1029,'punti di fornitura'!B:P,15,0)),"NON TROVATO")</f>
        <v>94027190365</v>
      </c>
      <c r="J1029" s="9" t="str">
        <f>_xlfn.IFNA(_xlfn.IFNA(VLOOKUP(E1029,'punti di fornitura'!E:K,4,0),VLOOKUP(E1029,'punti di fornitura'!B:K,7,0)),"NON TROVATO")</f>
        <v>EE</v>
      </c>
      <c r="K1029" s="9" t="str">
        <f>_xlfn.IFNA(_xlfn.IFNA(VLOOKUP(E1029,'punti di fornitura'!E:K,1,0),VLOOKUP(E1029,'punti di fornitura'!B:K,1,0)),"NON TROVATO")</f>
        <v>IT011E10008955</v>
      </c>
      <c r="L1029" s="10" t="str">
        <f>_xlfn.IFNA(_xlfn.IFNA(VLOOKUP(E1029,'punti di fornitura'!E:K,7,0),VLOOKUP(E1029,'punti di fornitura'!B:K,10,0)),"NON TROVATO")</f>
        <v>CONDOMINIO BELVEDERE</v>
      </c>
    </row>
    <row r="1030" spans="1:12" x14ac:dyDescent="0.25">
      <c r="A1030" s="8">
        <v>1428</v>
      </c>
      <c r="B1030" s="1">
        <v>3006894404</v>
      </c>
      <c r="C1030" s="9" t="s">
        <v>7264</v>
      </c>
      <c r="D1030" s="1">
        <v>94027190365</v>
      </c>
      <c r="E1030" s="1">
        <v>3006894404</v>
      </c>
      <c r="F1030" s="1" t="s">
        <v>7251</v>
      </c>
      <c r="G1030" s="1" t="s">
        <v>7252</v>
      </c>
      <c r="H1030" s="11" t="s">
        <v>1022</v>
      </c>
      <c r="I1030" s="8">
        <f>_xlfn.IFNA(_xlfn.IFNA(VLOOKUP(E1030,'punti di fornitura'!E:P,12,0),VLOOKUP(E1030,'punti di fornitura'!B:P,15,0)),"NON TROVATO")</f>
        <v>94027190365</v>
      </c>
      <c r="J1030" s="9" t="str">
        <f>_xlfn.IFNA(_xlfn.IFNA(VLOOKUP(E1030,'punti di fornitura'!E:K,4,0),VLOOKUP(E1030,'punti di fornitura'!B:K,7,0)),"NON TROVATO")</f>
        <v>ACQUA</v>
      </c>
      <c r="K1030" s="9">
        <f>_xlfn.IFNA(_xlfn.IFNA(VLOOKUP(E1030,'punti di fornitura'!E:K,1,0),VLOOKUP(E1030,'punti di fornitura'!B:K,1,0)),"NON TROVATO")</f>
        <v>3006894404</v>
      </c>
      <c r="L1030" s="10" t="str">
        <f>_xlfn.IFNA(_xlfn.IFNA(VLOOKUP(E1030,'punti di fornitura'!E:K,7,0),VLOOKUP(E1030,'punti di fornitura'!B:K,10,0)),"NON TROVATO")</f>
        <v>CONDOMINIO BELVEDERE</v>
      </c>
    </row>
    <row r="1031" spans="1:12" x14ac:dyDescent="0.25">
      <c r="A1031" s="8">
        <v>1428</v>
      </c>
      <c r="B1031" s="1">
        <v>3006894403</v>
      </c>
      <c r="C1031" s="9" t="s">
        <v>7264</v>
      </c>
      <c r="D1031" s="1">
        <v>94027190365</v>
      </c>
      <c r="E1031" s="1">
        <v>3006894403</v>
      </c>
      <c r="F1031" s="1" t="s">
        <v>7251</v>
      </c>
      <c r="G1031" s="1" t="s">
        <v>7252</v>
      </c>
      <c r="H1031" s="11" t="s">
        <v>1022</v>
      </c>
      <c r="I1031" s="8">
        <f>_xlfn.IFNA(_xlfn.IFNA(VLOOKUP(E1031,'punti di fornitura'!E:P,12,0),VLOOKUP(E1031,'punti di fornitura'!B:P,15,0)),"NON TROVATO")</f>
        <v>94027190365</v>
      </c>
      <c r="J1031" s="9" t="str">
        <f>_xlfn.IFNA(_xlfn.IFNA(VLOOKUP(E1031,'punti di fornitura'!E:K,4,0),VLOOKUP(E1031,'punti di fornitura'!B:K,7,0)),"NON TROVATO")</f>
        <v>ACQUA</v>
      </c>
      <c r="K1031" s="9">
        <f>_xlfn.IFNA(_xlfn.IFNA(VLOOKUP(E1031,'punti di fornitura'!E:K,1,0),VLOOKUP(E1031,'punti di fornitura'!B:K,1,0)),"NON TROVATO")</f>
        <v>3006894403</v>
      </c>
      <c r="L1031" s="10" t="str">
        <f>_xlfn.IFNA(_xlfn.IFNA(VLOOKUP(E1031,'punti di fornitura'!E:K,7,0),VLOOKUP(E1031,'punti di fornitura'!B:K,10,0)),"NON TROVATO")</f>
        <v>CONDOMINIO BELVEDERE</v>
      </c>
    </row>
    <row r="1032" spans="1:12" x14ac:dyDescent="0.25">
      <c r="A1032" s="8">
        <v>1428</v>
      </c>
      <c r="B1032" s="1" t="s">
        <v>5532</v>
      </c>
      <c r="C1032" s="9" t="s">
        <v>7264</v>
      </c>
      <c r="D1032" s="1">
        <v>94027190365</v>
      </c>
      <c r="E1032" s="1" t="s">
        <v>5532</v>
      </c>
      <c r="F1032" s="1" t="s">
        <v>7255</v>
      </c>
      <c r="G1032" s="1" t="s">
        <v>7252</v>
      </c>
      <c r="H1032" s="11" t="s">
        <v>4014</v>
      </c>
      <c r="I1032" s="8">
        <f>_xlfn.IFNA(_xlfn.IFNA(VLOOKUP(E1032,'punti di fornitura'!E:P,12,0),VLOOKUP(E1032,'punti di fornitura'!B:P,15,0)),"NON TROVATO")</f>
        <v>94027190365</v>
      </c>
      <c r="J1032" s="9" t="str">
        <f>_xlfn.IFNA(_xlfn.IFNA(VLOOKUP(E1032,'punti di fornitura'!E:K,4,0),VLOOKUP(E1032,'punti di fornitura'!B:K,7,0)),"NON TROVATO")</f>
        <v>EE</v>
      </c>
      <c r="K1032" s="9" t="str">
        <f>_xlfn.IFNA(_xlfn.IFNA(VLOOKUP(E1032,'punti di fornitura'!E:K,1,0),VLOOKUP(E1032,'punti di fornitura'!B:K,1,0)),"NON TROVATO")</f>
        <v>IT011E10008956</v>
      </c>
      <c r="L1032" s="10" t="str">
        <f>_xlfn.IFNA(_xlfn.IFNA(VLOOKUP(E1032,'punti di fornitura'!E:K,7,0),VLOOKUP(E1032,'punti di fornitura'!B:K,10,0)),"NON TROVATO")</f>
        <v>CONDOMINIO BELVEDERE</v>
      </c>
    </row>
    <row r="1033" spans="1:12" x14ac:dyDescent="0.25">
      <c r="A1033" s="8">
        <v>1428</v>
      </c>
      <c r="B1033" s="1" t="s">
        <v>5528</v>
      </c>
      <c r="C1033" s="9" t="s">
        <v>7264</v>
      </c>
      <c r="D1033" s="1">
        <v>94027190365</v>
      </c>
      <c r="E1033" s="1" t="s">
        <v>5528</v>
      </c>
      <c r="F1033" s="1" t="s">
        <v>7255</v>
      </c>
      <c r="G1033" s="1" t="s">
        <v>7252</v>
      </c>
      <c r="H1033" s="11" t="s">
        <v>4014</v>
      </c>
      <c r="I1033" s="8">
        <f>_xlfn.IFNA(_xlfn.IFNA(VLOOKUP(E1033,'punti di fornitura'!E:P,12,0),VLOOKUP(E1033,'punti di fornitura'!B:P,15,0)),"NON TROVATO")</f>
        <v>94027190365</v>
      </c>
      <c r="J1033" s="9" t="str">
        <f>_xlfn.IFNA(_xlfn.IFNA(VLOOKUP(E1033,'punti di fornitura'!E:K,4,0),VLOOKUP(E1033,'punti di fornitura'!B:K,7,0)),"NON TROVATO")</f>
        <v>EE</v>
      </c>
      <c r="K1033" s="9" t="str">
        <f>_xlfn.IFNA(_xlfn.IFNA(VLOOKUP(E1033,'punti di fornitura'!E:K,1,0),VLOOKUP(E1033,'punti di fornitura'!B:K,1,0)),"NON TROVATO")</f>
        <v>IT011E10008951</v>
      </c>
      <c r="L1033" s="10" t="str">
        <f>_xlfn.IFNA(_xlfn.IFNA(VLOOKUP(E1033,'punti di fornitura'!E:K,7,0),VLOOKUP(E1033,'punti di fornitura'!B:K,10,0)),"NON TROVATO")</f>
        <v>CONDOMINIO BELVEDERE</v>
      </c>
    </row>
    <row r="1034" spans="1:12" x14ac:dyDescent="0.25">
      <c r="A1034" s="8">
        <v>1428</v>
      </c>
      <c r="B1034" s="1">
        <v>150000051742201</v>
      </c>
      <c r="C1034" s="9" t="s">
        <v>7264</v>
      </c>
      <c r="D1034" s="1">
        <v>94027190365</v>
      </c>
      <c r="E1034" s="1">
        <v>150000051742201</v>
      </c>
      <c r="F1034" s="1" t="s">
        <v>7272</v>
      </c>
      <c r="G1034" s="1" t="s">
        <v>7252</v>
      </c>
      <c r="H1034" s="11" t="s">
        <v>18</v>
      </c>
      <c r="I1034" s="8" t="str">
        <f>_xlfn.IFNA(_xlfn.IFNA(VLOOKUP(E1034,'punti di fornitura'!E:P,12,0),VLOOKUP(E1034,'punti di fornitura'!B:P,15,0)),"NON TROVATO")</f>
        <v>NON TROVATO</v>
      </c>
      <c r="J1034" s="9" t="str">
        <f>_xlfn.IFNA(_xlfn.IFNA(VLOOKUP(E1034,'punti di fornitura'!E:K,4,0),VLOOKUP(E1034,'punti di fornitura'!B:K,7,0)),"NON TROVATO")</f>
        <v>NON TROVATO</v>
      </c>
      <c r="K1034" s="9" t="str">
        <f>_xlfn.IFNA(_xlfn.IFNA(VLOOKUP(E1034,'punti di fornitura'!E:K,1,0),VLOOKUP(E1034,'punti di fornitura'!B:K,1,0)),"NON TROVATO")</f>
        <v>NON TROVATO</v>
      </c>
      <c r="L1034" s="10" t="str">
        <f>_xlfn.IFNA(_xlfn.IFNA(VLOOKUP(E1034,'punti di fornitura'!E:K,7,0),VLOOKUP(E1034,'punti di fornitura'!B:K,10,0)),"NON TROVATO")</f>
        <v>NON TROVATO</v>
      </c>
    </row>
    <row r="1035" spans="1:12" x14ac:dyDescent="0.25">
      <c r="A1035" s="8">
        <v>1429</v>
      </c>
      <c r="B1035" s="1" t="s">
        <v>6106</v>
      </c>
      <c r="C1035" s="9" t="s">
        <v>7632</v>
      </c>
      <c r="D1035" s="1">
        <v>94084140360</v>
      </c>
      <c r="E1035" s="1" t="s">
        <v>6106</v>
      </c>
      <c r="F1035" s="1" t="s">
        <v>7255</v>
      </c>
      <c r="G1035" s="1" t="s">
        <v>7252</v>
      </c>
      <c r="H1035" s="11" t="s">
        <v>4014</v>
      </c>
      <c r="I1035" s="8">
        <f>_xlfn.IFNA(_xlfn.IFNA(VLOOKUP(E1035,'punti di fornitura'!E:P,12,0),VLOOKUP(E1035,'punti di fornitura'!B:P,15,0)),"NON TROVATO")</f>
        <v>94084140360</v>
      </c>
      <c r="J1035" s="9" t="str">
        <f>_xlfn.IFNA(_xlfn.IFNA(VLOOKUP(E1035,'punti di fornitura'!E:K,4,0),VLOOKUP(E1035,'punti di fornitura'!B:K,7,0)),"NON TROVATO")</f>
        <v>EE</v>
      </c>
      <c r="K1035" s="9" t="str">
        <f>_xlfn.IFNA(_xlfn.IFNA(VLOOKUP(E1035,'punti di fornitura'!E:K,1,0),VLOOKUP(E1035,'punti di fornitura'!B:K,1,0)),"NON TROVATO")</f>
        <v>IT011E10005815</v>
      </c>
      <c r="L1035" s="10" t="str">
        <f>_xlfn.IFNA(_xlfn.IFNA(VLOOKUP(E1035,'punti di fornitura'!E:K,7,0),VLOOKUP(E1035,'punti di fornitura'!B:K,10,0)),"NON TROVATO")</f>
        <v>CONDOMINIO SANGALLO 49</v>
      </c>
    </row>
    <row r="1036" spans="1:12" x14ac:dyDescent="0.25">
      <c r="A1036" s="8">
        <v>1429</v>
      </c>
      <c r="B1036" s="1">
        <v>3015493173</v>
      </c>
      <c r="C1036" s="9" t="s">
        <v>7632</v>
      </c>
      <c r="D1036" s="1">
        <v>94084140360</v>
      </c>
      <c r="E1036" s="1">
        <v>3015493173</v>
      </c>
      <c r="F1036" s="1" t="s">
        <v>7251</v>
      </c>
      <c r="G1036" s="1" t="s">
        <v>7252</v>
      </c>
      <c r="H1036" s="11" t="s">
        <v>1022</v>
      </c>
      <c r="I1036" s="8">
        <f>_xlfn.IFNA(_xlfn.IFNA(VLOOKUP(E1036,'punti di fornitura'!E:P,12,0),VLOOKUP(E1036,'punti di fornitura'!B:P,15,0)),"NON TROVATO")</f>
        <v>94084140360</v>
      </c>
      <c r="J1036" s="9" t="str">
        <f>_xlfn.IFNA(_xlfn.IFNA(VLOOKUP(E1036,'punti di fornitura'!E:K,4,0),VLOOKUP(E1036,'punti di fornitura'!B:K,7,0)),"NON TROVATO")</f>
        <v>ACQUA</v>
      </c>
      <c r="K1036" s="9">
        <f>_xlfn.IFNA(_xlfn.IFNA(VLOOKUP(E1036,'punti di fornitura'!E:K,1,0),VLOOKUP(E1036,'punti di fornitura'!B:K,1,0)),"NON TROVATO")</f>
        <v>3015493173</v>
      </c>
      <c r="L1036" s="10" t="str">
        <f>_xlfn.IFNA(_xlfn.IFNA(VLOOKUP(E1036,'punti di fornitura'!E:K,7,0),VLOOKUP(E1036,'punti di fornitura'!B:K,10,0)),"NON TROVATO")</f>
        <v>CONDOMINIO SANGALLO 49</v>
      </c>
    </row>
    <row r="1037" spans="1:12" x14ac:dyDescent="0.25">
      <c r="A1037" s="8">
        <v>1430</v>
      </c>
      <c r="B1037" s="1">
        <v>3004047278</v>
      </c>
      <c r="C1037" s="9" t="s">
        <v>7625</v>
      </c>
      <c r="D1037" s="1">
        <v>94084790362</v>
      </c>
      <c r="E1037" s="1">
        <v>3004047278</v>
      </c>
      <c r="F1037" s="1" t="s">
        <v>7251</v>
      </c>
      <c r="G1037" s="1" t="s">
        <v>7252</v>
      </c>
      <c r="H1037" s="11" t="s">
        <v>1022</v>
      </c>
      <c r="I1037" s="8">
        <f>_xlfn.IFNA(_xlfn.IFNA(VLOOKUP(E1037,'punti di fornitura'!E:P,12,0),VLOOKUP(E1037,'punti di fornitura'!B:P,15,0)),"NON TROVATO")</f>
        <v>94084790362</v>
      </c>
      <c r="J1037" s="9" t="str">
        <f>_xlfn.IFNA(_xlfn.IFNA(VLOOKUP(E1037,'punti di fornitura'!E:K,4,0),VLOOKUP(E1037,'punti di fornitura'!B:K,7,0)),"NON TROVATO")</f>
        <v>ACQUA</v>
      </c>
      <c r="K1037" s="9">
        <f>_xlfn.IFNA(_xlfn.IFNA(VLOOKUP(E1037,'punti di fornitura'!E:K,1,0),VLOOKUP(E1037,'punti di fornitura'!B:K,1,0)),"NON TROVATO")</f>
        <v>3004047278</v>
      </c>
      <c r="L1037" s="10" t="str">
        <f>_xlfn.IFNA(_xlfn.IFNA(VLOOKUP(E1037,'punti di fornitura'!E:K,7,0),VLOOKUP(E1037,'punti di fornitura'!B:K,10,0)),"NON TROVATO")</f>
        <v>CONDOMINIO CORRIDORE 22</v>
      </c>
    </row>
    <row r="1038" spans="1:12" x14ac:dyDescent="0.25">
      <c r="A1038" s="8">
        <v>1430</v>
      </c>
      <c r="B1038" s="1" t="s">
        <v>4888</v>
      </c>
      <c r="C1038" s="9" t="s">
        <v>7625</v>
      </c>
      <c r="D1038" s="1">
        <v>94084790362</v>
      </c>
      <c r="E1038" s="1" t="s">
        <v>4888</v>
      </c>
      <c r="F1038" s="1" t="s">
        <v>7255</v>
      </c>
      <c r="G1038" s="1" t="s">
        <v>7252</v>
      </c>
      <c r="H1038" s="11" t="s">
        <v>4014</v>
      </c>
      <c r="I1038" s="8">
        <f>_xlfn.IFNA(_xlfn.IFNA(VLOOKUP(E1038,'punti di fornitura'!E:P,12,0),VLOOKUP(E1038,'punti di fornitura'!B:P,15,0)),"NON TROVATO")</f>
        <v>94084790362</v>
      </c>
      <c r="J1038" s="9" t="str">
        <f>_xlfn.IFNA(_xlfn.IFNA(VLOOKUP(E1038,'punti di fornitura'!E:K,4,0),VLOOKUP(E1038,'punti di fornitura'!B:K,7,0)),"NON TROVATO")</f>
        <v>EE</v>
      </c>
      <c r="K1038" s="9" t="str">
        <f>_xlfn.IFNA(_xlfn.IFNA(VLOOKUP(E1038,'punti di fornitura'!E:K,1,0),VLOOKUP(E1038,'punti di fornitura'!B:K,1,0)),"NON TROVATO")</f>
        <v>IT011E10029301</v>
      </c>
      <c r="L1038" s="10" t="str">
        <f>_xlfn.IFNA(_xlfn.IFNA(VLOOKUP(E1038,'punti di fornitura'!E:K,7,0),VLOOKUP(E1038,'punti di fornitura'!B:K,10,0)),"NON TROVATO")</f>
        <v>CONDOMINIO CORRIDORE 22</v>
      </c>
    </row>
    <row r="1039" spans="1:12" x14ac:dyDescent="0.25">
      <c r="A1039" s="8">
        <v>1431</v>
      </c>
      <c r="B1039" s="1">
        <v>3003879295</v>
      </c>
      <c r="C1039" s="9" t="s">
        <v>7630</v>
      </c>
      <c r="D1039" s="1">
        <v>94044720368</v>
      </c>
      <c r="E1039" s="1">
        <v>3003879295</v>
      </c>
      <c r="F1039" s="1" t="s">
        <v>7251</v>
      </c>
      <c r="G1039" s="1" t="s">
        <v>7252</v>
      </c>
      <c r="H1039" s="11" t="s">
        <v>1022</v>
      </c>
      <c r="I1039" s="8">
        <f>_xlfn.IFNA(_xlfn.IFNA(VLOOKUP(E1039,'punti di fornitura'!E:P,12,0),VLOOKUP(E1039,'punti di fornitura'!B:P,15,0)),"NON TROVATO")</f>
        <v>94044720368</v>
      </c>
      <c r="J1039" s="9" t="str">
        <f>_xlfn.IFNA(_xlfn.IFNA(VLOOKUP(E1039,'punti di fornitura'!E:K,4,0),VLOOKUP(E1039,'punti di fornitura'!B:K,7,0)),"NON TROVATO")</f>
        <v>ACQUA</v>
      </c>
      <c r="K1039" s="9">
        <f>_xlfn.IFNA(_xlfn.IFNA(VLOOKUP(E1039,'punti di fornitura'!E:K,1,0),VLOOKUP(E1039,'punti di fornitura'!B:K,1,0)),"NON TROVATO")</f>
        <v>3003879295</v>
      </c>
      <c r="L1039" s="10" t="str">
        <f>_xlfn.IFNA(_xlfn.IFNA(VLOOKUP(E1039,'punti di fornitura'!E:K,7,0),VLOOKUP(E1039,'punti di fornitura'!B:K,10,0)),"NON TROVATO")</f>
        <v>CONDOMINIO PADOVA 122</v>
      </c>
    </row>
    <row r="1040" spans="1:12" x14ac:dyDescent="0.25">
      <c r="A1040" s="8">
        <v>1431</v>
      </c>
      <c r="B1040" s="1">
        <v>3011065993</v>
      </c>
      <c r="C1040" s="9" t="s">
        <v>7630</v>
      </c>
      <c r="D1040" s="1">
        <v>94044720368</v>
      </c>
      <c r="E1040" s="1">
        <v>3011065993</v>
      </c>
      <c r="F1040" s="1" t="s">
        <v>7255</v>
      </c>
      <c r="G1040" s="1" t="s">
        <v>7252</v>
      </c>
      <c r="H1040" s="11" t="s">
        <v>4014</v>
      </c>
      <c r="I1040" s="8">
        <f>_xlfn.IFNA(_xlfn.IFNA(VLOOKUP(E1040,'punti di fornitura'!E:P,12,0),VLOOKUP(E1040,'punti di fornitura'!B:P,15,0)),"NON TROVATO")</f>
        <v>94044720368</v>
      </c>
      <c r="J1040" s="9" t="str">
        <f>_xlfn.IFNA(_xlfn.IFNA(VLOOKUP(E1040,'punti di fornitura'!E:K,4,0),VLOOKUP(E1040,'punti di fornitura'!B:K,7,0)),"NON TROVATO")</f>
        <v>EE</v>
      </c>
      <c r="K1040" s="9">
        <f>_xlfn.IFNA(_xlfn.IFNA(VLOOKUP(E1040,'punti di fornitura'!E:K,1,0),VLOOKUP(E1040,'punti di fornitura'!B:K,1,0)),"NON TROVATO")</f>
        <v>3011065993</v>
      </c>
      <c r="L1040" s="10" t="str">
        <f>_xlfn.IFNA(_xlfn.IFNA(VLOOKUP(E1040,'punti di fornitura'!E:K,7,0),VLOOKUP(E1040,'punti di fornitura'!B:K,10,0)),"NON TROVATO")</f>
        <v>CONDOMINIO PADOVA 122</v>
      </c>
    </row>
    <row r="1041" spans="1:12" x14ac:dyDescent="0.25">
      <c r="A1041" s="8">
        <v>1437</v>
      </c>
      <c r="B1041" s="1" t="s">
        <v>5192</v>
      </c>
      <c r="C1041" s="9" t="s">
        <v>7601</v>
      </c>
      <c r="D1041" s="1">
        <v>94107160361</v>
      </c>
      <c r="E1041" s="1" t="s">
        <v>5192</v>
      </c>
      <c r="F1041" s="1" t="s">
        <v>7255</v>
      </c>
      <c r="G1041" s="1" t="s">
        <v>7252</v>
      </c>
      <c r="H1041" s="11" t="s">
        <v>4014</v>
      </c>
      <c r="I1041" s="8">
        <f>_xlfn.IFNA(_xlfn.IFNA(VLOOKUP(E1041,'punti di fornitura'!E:P,12,0),VLOOKUP(E1041,'punti di fornitura'!B:P,15,0)),"NON TROVATO")</f>
        <v>94107160361</v>
      </c>
      <c r="J1041" s="9" t="str">
        <f>_xlfn.IFNA(_xlfn.IFNA(VLOOKUP(E1041,'punti di fornitura'!E:K,4,0),VLOOKUP(E1041,'punti di fornitura'!B:K,7,0)),"NON TROVATO")</f>
        <v>EE</v>
      </c>
      <c r="K1041" s="9" t="str">
        <f>_xlfn.IFNA(_xlfn.IFNA(VLOOKUP(E1041,'punti di fornitura'!E:K,1,0),VLOOKUP(E1041,'punti di fornitura'!B:K,1,0)),"NON TROVATO")</f>
        <v>IT011E10192734</v>
      </c>
      <c r="L1041" s="10" t="str">
        <f>_xlfn.IFNA(_xlfn.IFNA(VLOOKUP(E1041,'punti di fornitura'!E:K,7,0),VLOOKUP(E1041,'punti di fornitura'!B:K,10,0)),"NON TROVATO")</f>
        <v>CONDOMINIO PELLONI</v>
      </c>
    </row>
    <row r="1042" spans="1:12" x14ac:dyDescent="0.25">
      <c r="A1042" s="8">
        <v>1437</v>
      </c>
      <c r="B1042" s="1">
        <v>3004081990</v>
      </c>
      <c r="C1042" s="9" t="s">
        <v>7601</v>
      </c>
      <c r="D1042" s="1">
        <v>94107160361</v>
      </c>
      <c r="E1042" s="1">
        <v>3004081990</v>
      </c>
      <c r="F1042" s="1" t="s">
        <v>7251</v>
      </c>
      <c r="G1042" s="1" t="s">
        <v>7252</v>
      </c>
      <c r="H1042" s="11" t="s">
        <v>1022</v>
      </c>
      <c r="I1042" s="8">
        <f>_xlfn.IFNA(_xlfn.IFNA(VLOOKUP(E1042,'punti di fornitura'!E:P,12,0),VLOOKUP(E1042,'punti di fornitura'!B:P,15,0)),"NON TROVATO")</f>
        <v>94107160361</v>
      </c>
      <c r="J1042" s="9" t="str">
        <f>_xlfn.IFNA(_xlfn.IFNA(VLOOKUP(E1042,'punti di fornitura'!E:K,4,0),VLOOKUP(E1042,'punti di fornitura'!B:K,7,0)),"NON TROVATO")</f>
        <v>ACQUA</v>
      </c>
      <c r="K1042" s="9">
        <f>_xlfn.IFNA(_xlfn.IFNA(VLOOKUP(E1042,'punti di fornitura'!E:K,1,0),VLOOKUP(E1042,'punti di fornitura'!B:K,1,0)),"NON TROVATO")</f>
        <v>3004081990</v>
      </c>
      <c r="L1042" s="10" t="str">
        <f>_xlfn.IFNA(_xlfn.IFNA(VLOOKUP(E1042,'punti di fornitura'!E:K,7,0),VLOOKUP(E1042,'punti di fornitura'!B:K,10,0)),"NON TROVATO")</f>
        <v>CONDOMINIO PELLONI</v>
      </c>
    </row>
    <row r="1043" spans="1:12" x14ac:dyDescent="0.25">
      <c r="A1043" s="8">
        <v>1440</v>
      </c>
      <c r="B1043" s="1">
        <v>3010901191</v>
      </c>
      <c r="C1043" s="9" t="s">
        <v>7621</v>
      </c>
      <c r="D1043" s="1">
        <v>94074720361</v>
      </c>
      <c r="E1043" s="1">
        <v>3010901191</v>
      </c>
      <c r="F1043" s="1" t="s">
        <v>7255</v>
      </c>
      <c r="G1043" s="1" t="s">
        <v>7252</v>
      </c>
      <c r="H1043" s="11" t="s">
        <v>4014</v>
      </c>
      <c r="I1043" s="8">
        <f>_xlfn.IFNA(_xlfn.IFNA(VLOOKUP(E1043,'punti di fornitura'!E:P,12,0),VLOOKUP(E1043,'punti di fornitura'!B:P,15,0)),"NON TROVATO")</f>
        <v>94074720361</v>
      </c>
      <c r="J1043" s="9" t="str">
        <f>_xlfn.IFNA(_xlfn.IFNA(VLOOKUP(E1043,'punti di fornitura'!E:K,4,0),VLOOKUP(E1043,'punti di fornitura'!B:K,7,0)),"NON TROVATO")</f>
        <v>EE</v>
      </c>
      <c r="K1043" s="9">
        <f>_xlfn.IFNA(_xlfn.IFNA(VLOOKUP(E1043,'punti di fornitura'!E:K,1,0),VLOOKUP(E1043,'punti di fornitura'!B:K,1,0)),"NON TROVATO")</f>
        <v>3010901191</v>
      </c>
      <c r="L1043" s="10" t="str">
        <f>_xlfn.IFNA(_xlfn.IFNA(VLOOKUP(E1043,'punti di fornitura'!E:K,7,0),VLOOKUP(E1043,'punti di fornitura'!B:K,10,0)),"NON TROVATO")</f>
        <v>CONDOMINIO VIA BARALDI 56</v>
      </c>
    </row>
    <row r="1044" spans="1:12" x14ac:dyDescent="0.25">
      <c r="A1044" s="8">
        <v>1440</v>
      </c>
      <c r="B1044" s="1">
        <v>3011065727</v>
      </c>
      <c r="C1044" s="9" t="s">
        <v>7621</v>
      </c>
      <c r="D1044" s="1">
        <v>94074720361</v>
      </c>
      <c r="E1044" s="1">
        <v>3011065727</v>
      </c>
      <c r="F1044" s="1" t="s">
        <v>7255</v>
      </c>
      <c r="G1044" s="1" t="s">
        <v>7252</v>
      </c>
      <c r="H1044" s="11" t="s">
        <v>4014</v>
      </c>
      <c r="I1044" s="8">
        <f>_xlfn.IFNA(_xlfn.IFNA(VLOOKUP(E1044,'punti di fornitura'!E:P,12,0),VLOOKUP(E1044,'punti di fornitura'!B:P,15,0)),"NON TROVATO")</f>
        <v>94074720361</v>
      </c>
      <c r="J1044" s="9" t="str">
        <f>_xlfn.IFNA(_xlfn.IFNA(VLOOKUP(E1044,'punti di fornitura'!E:K,4,0),VLOOKUP(E1044,'punti di fornitura'!B:K,7,0)),"NON TROVATO")</f>
        <v>EE</v>
      </c>
      <c r="K1044" s="9">
        <f>_xlfn.IFNA(_xlfn.IFNA(VLOOKUP(E1044,'punti di fornitura'!E:K,1,0),VLOOKUP(E1044,'punti di fornitura'!B:K,1,0)),"NON TROVATO")</f>
        <v>3011065727</v>
      </c>
      <c r="L1044" s="10" t="str">
        <f>_xlfn.IFNA(_xlfn.IFNA(VLOOKUP(E1044,'punti di fornitura'!E:K,7,0),VLOOKUP(E1044,'punti di fornitura'!B:K,10,0)),"NON TROVATO")</f>
        <v>CONDOMINIO VIA BARALDI 56</v>
      </c>
    </row>
    <row r="1045" spans="1:12" x14ac:dyDescent="0.25">
      <c r="A1045" s="8">
        <v>1440</v>
      </c>
      <c r="B1045" s="1">
        <v>3007018650</v>
      </c>
      <c r="C1045" s="9" t="s">
        <v>7621</v>
      </c>
      <c r="D1045" s="1">
        <v>94074720361</v>
      </c>
      <c r="E1045" s="1">
        <v>3007018650</v>
      </c>
      <c r="F1045" s="1" t="s">
        <v>7251</v>
      </c>
      <c r="G1045" s="1" t="s">
        <v>7252</v>
      </c>
      <c r="H1045" s="11" t="s">
        <v>1022</v>
      </c>
      <c r="I1045" s="8">
        <f>_xlfn.IFNA(_xlfn.IFNA(VLOOKUP(E1045,'punti di fornitura'!E:P,12,0),VLOOKUP(E1045,'punti di fornitura'!B:P,15,0)),"NON TROVATO")</f>
        <v>94074720361</v>
      </c>
      <c r="J1045" s="9" t="str">
        <f>_xlfn.IFNA(_xlfn.IFNA(VLOOKUP(E1045,'punti di fornitura'!E:K,4,0),VLOOKUP(E1045,'punti di fornitura'!B:K,7,0)),"NON TROVATO")</f>
        <v>ACQUA</v>
      </c>
      <c r="K1045" s="9">
        <f>_xlfn.IFNA(_xlfn.IFNA(VLOOKUP(E1045,'punti di fornitura'!E:K,1,0),VLOOKUP(E1045,'punti di fornitura'!B:K,1,0)),"NON TROVATO")</f>
        <v>3007018650</v>
      </c>
      <c r="L1045" s="10" t="str">
        <f>_xlfn.IFNA(_xlfn.IFNA(VLOOKUP(E1045,'punti di fornitura'!E:K,7,0),VLOOKUP(E1045,'punti di fornitura'!B:K,10,0)),"NON TROVATO")</f>
        <v>CONDOMINIO VIA BARALDI 56</v>
      </c>
    </row>
    <row r="1046" spans="1:12" x14ac:dyDescent="0.25">
      <c r="A1046" s="8">
        <v>1440</v>
      </c>
      <c r="B1046" s="1">
        <v>3011984505</v>
      </c>
      <c r="C1046" s="9" t="s">
        <v>7621</v>
      </c>
      <c r="D1046" s="1">
        <v>94074720361</v>
      </c>
      <c r="E1046" s="1">
        <v>3011984505</v>
      </c>
      <c r="F1046" s="1" t="s">
        <v>7272</v>
      </c>
      <c r="G1046" s="1" t="s">
        <v>7252</v>
      </c>
      <c r="H1046" s="11" t="s">
        <v>18</v>
      </c>
      <c r="I1046" s="8" t="str">
        <f>_xlfn.IFNA(_xlfn.IFNA(VLOOKUP(E1046,'punti di fornitura'!E:P,12,0),VLOOKUP(E1046,'punti di fornitura'!B:P,15,0)),"NON TROVATO")</f>
        <v>NON TROVATO</v>
      </c>
      <c r="J1046" s="9" t="str">
        <f>_xlfn.IFNA(_xlfn.IFNA(VLOOKUP(E1046,'punti di fornitura'!E:K,4,0),VLOOKUP(E1046,'punti di fornitura'!B:K,7,0)),"NON TROVATO")</f>
        <v>NON TROVATO</v>
      </c>
      <c r="K1046" s="9" t="str">
        <f>_xlfn.IFNA(_xlfn.IFNA(VLOOKUP(E1046,'punti di fornitura'!E:K,1,0),VLOOKUP(E1046,'punti di fornitura'!B:K,1,0)),"NON TROVATO")</f>
        <v>NON TROVATO</v>
      </c>
      <c r="L1046" s="10" t="str">
        <f>_xlfn.IFNA(_xlfn.IFNA(VLOOKUP(E1046,'punti di fornitura'!E:K,7,0),VLOOKUP(E1046,'punti di fornitura'!B:K,10,0)),"NON TROVATO")</f>
        <v>NON TROVATO</v>
      </c>
    </row>
    <row r="1047" spans="1:12" x14ac:dyDescent="0.25">
      <c r="A1047" s="8">
        <v>1448</v>
      </c>
      <c r="B1047" s="1">
        <v>3011065989</v>
      </c>
      <c r="C1047" s="9" t="s">
        <v>7622</v>
      </c>
      <c r="D1047" s="1">
        <v>94065230362</v>
      </c>
      <c r="E1047" s="1">
        <v>3011065989</v>
      </c>
      <c r="F1047" s="1" t="s">
        <v>7255</v>
      </c>
      <c r="G1047" s="1" t="s">
        <v>7252</v>
      </c>
      <c r="H1047" s="11" t="s">
        <v>4014</v>
      </c>
      <c r="I1047" s="8">
        <f>_xlfn.IFNA(_xlfn.IFNA(VLOOKUP(E1047,'punti di fornitura'!E:P,12,0),VLOOKUP(E1047,'punti di fornitura'!B:P,15,0)),"NON TROVATO")</f>
        <v>94065230362</v>
      </c>
      <c r="J1047" s="9" t="str">
        <f>_xlfn.IFNA(_xlfn.IFNA(VLOOKUP(E1047,'punti di fornitura'!E:K,4,0),VLOOKUP(E1047,'punti di fornitura'!B:K,7,0)),"NON TROVATO")</f>
        <v>EE</v>
      </c>
      <c r="K1047" s="9">
        <f>_xlfn.IFNA(_xlfn.IFNA(VLOOKUP(E1047,'punti di fornitura'!E:K,1,0),VLOOKUP(E1047,'punti di fornitura'!B:K,1,0)),"NON TROVATO")</f>
        <v>3011065989</v>
      </c>
      <c r="L1047" s="10" t="str">
        <f>_xlfn.IFNA(_xlfn.IFNA(VLOOKUP(E1047,'punti di fornitura'!E:K,7,0),VLOOKUP(E1047,'punti di fornitura'!B:K,10,0)),"NON TROVATO")</f>
        <v>COND. SIGNORELLI 63</v>
      </c>
    </row>
    <row r="1048" spans="1:12" x14ac:dyDescent="0.25">
      <c r="A1048" s="8">
        <v>1448</v>
      </c>
      <c r="B1048" s="1">
        <v>3011984763</v>
      </c>
      <c r="C1048" s="9" t="s">
        <v>7622</v>
      </c>
      <c r="D1048" s="1">
        <v>94065230362</v>
      </c>
      <c r="E1048" s="1">
        <v>3011984763</v>
      </c>
      <c r="F1048" s="1" t="s">
        <v>7272</v>
      </c>
      <c r="G1048" s="1" t="s">
        <v>7252</v>
      </c>
      <c r="H1048" s="11" t="s">
        <v>18</v>
      </c>
      <c r="I1048" s="8" t="str">
        <f>_xlfn.IFNA(_xlfn.IFNA(VLOOKUP(E1048,'punti di fornitura'!E:P,12,0),VLOOKUP(E1048,'punti di fornitura'!B:P,15,0)),"NON TROVATO")</f>
        <v>NON TROVATO</v>
      </c>
      <c r="J1048" s="9" t="str">
        <f>_xlfn.IFNA(_xlfn.IFNA(VLOOKUP(E1048,'punti di fornitura'!E:K,4,0),VLOOKUP(E1048,'punti di fornitura'!B:K,7,0)),"NON TROVATO")</f>
        <v>NON TROVATO</v>
      </c>
      <c r="K1048" s="9" t="str">
        <f>_xlfn.IFNA(_xlfn.IFNA(VLOOKUP(E1048,'punti di fornitura'!E:K,1,0),VLOOKUP(E1048,'punti di fornitura'!B:K,1,0)),"NON TROVATO")</f>
        <v>NON TROVATO</v>
      </c>
      <c r="L1048" s="10" t="str">
        <f>_xlfn.IFNA(_xlfn.IFNA(VLOOKUP(E1048,'punti di fornitura'!E:K,7,0),VLOOKUP(E1048,'punti di fornitura'!B:K,10,0)),"NON TROVATO")</f>
        <v>NON TROVATO</v>
      </c>
    </row>
    <row r="1049" spans="1:12" x14ac:dyDescent="0.25">
      <c r="A1049" s="8">
        <v>1448</v>
      </c>
      <c r="B1049" s="1">
        <v>3004004273</v>
      </c>
      <c r="C1049" s="9" t="s">
        <v>7622</v>
      </c>
      <c r="D1049" s="1">
        <v>94065230362</v>
      </c>
      <c r="E1049" s="1">
        <v>3004004273</v>
      </c>
      <c r="F1049" s="1" t="s">
        <v>7251</v>
      </c>
      <c r="G1049" s="1" t="s">
        <v>7252</v>
      </c>
      <c r="H1049" s="11" t="s">
        <v>1022</v>
      </c>
      <c r="I1049" s="8">
        <f>_xlfn.IFNA(_xlfn.IFNA(VLOOKUP(E1049,'punti di fornitura'!E:P,12,0),VLOOKUP(E1049,'punti di fornitura'!B:P,15,0)),"NON TROVATO")</f>
        <v>94065230362</v>
      </c>
      <c r="J1049" s="9" t="str">
        <f>_xlfn.IFNA(_xlfn.IFNA(VLOOKUP(E1049,'punti di fornitura'!E:K,4,0),VLOOKUP(E1049,'punti di fornitura'!B:K,7,0)),"NON TROVATO")</f>
        <v>ACQUA</v>
      </c>
      <c r="K1049" s="9">
        <f>_xlfn.IFNA(_xlfn.IFNA(VLOOKUP(E1049,'punti di fornitura'!E:K,1,0),VLOOKUP(E1049,'punti di fornitura'!B:K,1,0)),"NON TROVATO")</f>
        <v>3004004273</v>
      </c>
      <c r="L1049" s="10" t="str">
        <f>_xlfn.IFNA(_xlfn.IFNA(VLOOKUP(E1049,'punti di fornitura'!E:K,7,0),VLOOKUP(E1049,'punti di fornitura'!B:K,10,0)),"NON TROVATO")</f>
        <v>COND. SIGNORELLI 63</v>
      </c>
    </row>
    <row r="1050" spans="1:12" x14ac:dyDescent="0.25">
      <c r="A1050" s="8">
        <v>1455</v>
      </c>
      <c r="B1050" s="1" t="s">
        <v>5642</v>
      </c>
      <c r="C1050" s="9" t="s">
        <v>7617</v>
      </c>
      <c r="D1050" s="1">
        <v>94112750362</v>
      </c>
      <c r="E1050" s="1" t="s">
        <v>5642</v>
      </c>
      <c r="F1050" s="1" t="s">
        <v>7255</v>
      </c>
      <c r="G1050" s="1" t="s">
        <v>7252</v>
      </c>
      <c r="H1050" s="11" t="s">
        <v>4014</v>
      </c>
      <c r="I1050" s="8">
        <f>_xlfn.IFNA(_xlfn.IFNA(VLOOKUP(E1050,'punti di fornitura'!E:P,12,0),VLOOKUP(E1050,'punti di fornitura'!B:P,15,0)),"NON TROVATO")</f>
        <v>94112750362</v>
      </c>
      <c r="J1050" s="9" t="str">
        <f>_xlfn.IFNA(_xlfn.IFNA(VLOOKUP(E1050,'punti di fornitura'!E:K,4,0),VLOOKUP(E1050,'punti di fornitura'!B:K,7,0)),"NON TROVATO")</f>
        <v>EE</v>
      </c>
      <c r="K1050" s="9" t="str">
        <f>_xlfn.IFNA(_xlfn.IFNA(VLOOKUP(E1050,'punti di fornitura'!E:K,1,0),VLOOKUP(E1050,'punti di fornitura'!B:K,1,0)),"NON TROVATO")</f>
        <v>IT011E10240052</v>
      </c>
      <c r="L1050" s="10" t="str">
        <f>_xlfn.IFNA(_xlfn.IFNA(VLOOKUP(E1050,'punti di fornitura'!E:K,7,0),VLOOKUP(E1050,'punti di fornitura'!B:K,10,0)),"NON TROVATO")</f>
        <v>CONDOMINIO PRIMAVERA 3</v>
      </c>
    </row>
    <row r="1051" spans="1:12" x14ac:dyDescent="0.25">
      <c r="A1051" s="8">
        <v>1455</v>
      </c>
      <c r="B1051" s="1">
        <v>3004401253</v>
      </c>
      <c r="C1051" s="9" t="s">
        <v>7617</v>
      </c>
      <c r="D1051" s="1">
        <v>94112750362</v>
      </c>
      <c r="E1051" s="1">
        <v>3004401253</v>
      </c>
      <c r="F1051" s="1" t="s">
        <v>7251</v>
      </c>
      <c r="G1051" s="1" t="s">
        <v>7252</v>
      </c>
      <c r="H1051" s="11" t="s">
        <v>1022</v>
      </c>
      <c r="I1051" s="8">
        <f>_xlfn.IFNA(_xlfn.IFNA(VLOOKUP(E1051,'punti di fornitura'!E:P,12,0),VLOOKUP(E1051,'punti di fornitura'!B:P,15,0)),"NON TROVATO")</f>
        <v>94112750362</v>
      </c>
      <c r="J1051" s="9" t="str">
        <f>_xlfn.IFNA(_xlfn.IFNA(VLOOKUP(E1051,'punti di fornitura'!E:K,4,0),VLOOKUP(E1051,'punti di fornitura'!B:K,7,0)),"NON TROVATO")</f>
        <v>ACQUA</v>
      </c>
      <c r="K1051" s="9">
        <f>_xlfn.IFNA(_xlfn.IFNA(VLOOKUP(E1051,'punti di fornitura'!E:K,1,0),VLOOKUP(E1051,'punti di fornitura'!B:K,1,0)),"NON TROVATO")</f>
        <v>3004401253</v>
      </c>
      <c r="L1051" s="10" t="str">
        <f>_xlfn.IFNA(_xlfn.IFNA(VLOOKUP(E1051,'punti di fornitura'!E:K,7,0),VLOOKUP(E1051,'punti di fornitura'!B:K,10,0)),"NON TROVATO")</f>
        <v>CONDOMINIO PRIMAVERA 3</v>
      </c>
    </row>
    <row r="1052" spans="1:12" x14ac:dyDescent="0.25">
      <c r="A1052" s="8">
        <v>1456</v>
      </c>
      <c r="B1052" s="1" t="s">
        <v>5497</v>
      </c>
      <c r="C1052" s="9" t="s">
        <v>7612</v>
      </c>
      <c r="D1052" s="1">
        <v>94115200365</v>
      </c>
      <c r="E1052" s="1" t="s">
        <v>5497</v>
      </c>
      <c r="F1052" s="1" t="s">
        <v>7255</v>
      </c>
      <c r="G1052" s="1" t="s">
        <v>7252</v>
      </c>
      <c r="H1052" s="11" t="s">
        <v>4014</v>
      </c>
      <c r="I1052" s="8">
        <f>_xlfn.IFNA(_xlfn.IFNA(VLOOKUP(E1052,'punti di fornitura'!E:P,12,0),VLOOKUP(E1052,'punti di fornitura'!B:P,15,0)),"NON TROVATO")</f>
        <v>94115200365</v>
      </c>
      <c r="J1052" s="9" t="str">
        <f>_xlfn.IFNA(_xlfn.IFNA(VLOOKUP(E1052,'punti di fornitura'!E:K,4,0),VLOOKUP(E1052,'punti di fornitura'!B:K,7,0)),"NON TROVATO")</f>
        <v>EE</v>
      </c>
      <c r="K1052" s="9" t="str">
        <f>_xlfn.IFNA(_xlfn.IFNA(VLOOKUP(E1052,'punti di fornitura'!E:K,1,0),VLOOKUP(E1052,'punti di fornitura'!B:K,1,0)),"NON TROVATO")</f>
        <v>IT011E10092122</v>
      </c>
      <c r="L1052" s="10" t="str">
        <f>_xlfn.IFNA(_xlfn.IFNA(VLOOKUP(E1052,'punti di fornitura'!E:K,7,0),VLOOKUP(E1052,'punti di fornitura'!B:K,10,0)),"NON TROVATO")</f>
        <v>CONDOMINIO FRANCA VITTORIA</v>
      </c>
    </row>
    <row r="1053" spans="1:12" x14ac:dyDescent="0.25">
      <c r="A1053" s="8">
        <v>1458</v>
      </c>
      <c r="B1053" s="1">
        <v>3004035582</v>
      </c>
      <c r="C1053" s="9" t="s">
        <v>7607</v>
      </c>
      <c r="D1053" s="1">
        <v>94109390362</v>
      </c>
      <c r="E1053" s="1">
        <v>3004035582</v>
      </c>
      <c r="F1053" s="1" t="s">
        <v>7251</v>
      </c>
      <c r="G1053" s="1" t="s">
        <v>7252</v>
      </c>
      <c r="H1053" s="11" t="s">
        <v>1022</v>
      </c>
      <c r="I1053" s="8">
        <f>_xlfn.IFNA(_xlfn.IFNA(VLOOKUP(E1053,'punti di fornitura'!E:P,12,0),VLOOKUP(E1053,'punti di fornitura'!B:P,15,0)),"NON TROVATO")</f>
        <v>94109390362</v>
      </c>
      <c r="J1053" s="9" t="str">
        <f>_xlfn.IFNA(_xlfn.IFNA(VLOOKUP(E1053,'punti di fornitura'!E:K,4,0),VLOOKUP(E1053,'punti di fornitura'!B:K,7,0)),"NON TROVATO")</f>
        <v>ACQUA</v>
      </c>
      <c r="K1053" s="9">
        <f>_xlfn.IFNA(_xlfn.IFNA(VLOOKUP(E1053,'punti di fornitura'!E:K,1,0),VLOOKUP(E1053,'punti di fornitura'!B:K,1,0)),"NON TROVATO")</f>
        <v>3004035582</v>
      </c>
      <c r="L1053" s="10" t="str">
        <f>_xlfn.IFNA(_xlfn.IFNA(VLOOKUP(E1053,'punti di fornitura'!E:K,7,0),VLOOKUP(E1053,'punti di fornitura'!B:K,10,0)),"NON TROVATO")</f>
        <v>CONDOMINIO AMENDOLA 3</v>
      </c>
    </row>
    <row r="1054" spans="1:12" x14ac:dyDescent="0.25">
      <c r="A1054" s="8">
        <v>1458</v>
      </c>
      <c r="B1054" s="1" t="s">
        <v>5577</v>
      </c>
      <c r="C1054" s="9" t="s">
        <v>7607</v>
      </c>
      <c r="D1054" s="1">
        <v>94109390362</v>
      </c>
      <c r="E1054" s="1" t="s">
        <v>5577</v>
      </c>
      <c r="F1054" s="1" t="s">
        <v>7255</v>
      </c>
      <c r="G1054" s="1" t="s">
        <v>7252</v>
      </c>
      <c r="H1054" s="11" t="s">
        <v>4014</v>
      </c>
      <c r="I1054" s="8">
        <f>_xlfn.IFNA(_xlfn.IFNA(VLOOKUP(E1054,'punti di fornitura'!E:P,12,0),VLOOKUP(E1054,'punti di fornitura'!B:P,15,0)),"NON TROVATO")</f>
        <v>94109390362</v>
      </c>
      <c r="J1054" s="9" t="str">
        <f>_xlfn.IFNA(_xlfn.IFNA(VLOOKUP(E1054,'punti di fornitura'!E:K,4,0),VLOOKUP(E1054,'punti di fornitura'!B:K,7,0)),"NON TROVATO")</f>
        <v>EE</v>
      </c>
      <c r="K1054" s="9" t="str">
        <f>_xlfn.IFNA(_xlfn.IFNA(VLOOKUP(E1054,'punti di fornitura'!E:K,1,0),VLOOKUP(E1054,'punti di fornitura'!B:K,1,0)),"NON TROVATO")</f>
        <v>IT011E10227872</v>
      </c>
      <c r="L1054" s="10" t="str">
        <f>_xlfn.IFNA(_xlfn.IFNA(VLOOKUP(E1054,'punti di fornitura'!E:K,7,0),VLOOKUP(E1054,'punti di fornitura'!B:K,10,0)),"NON TROVATO")</f>
        <v>CONDOMINIO AMENDOLA 3</v>
      </c>
    </row>
    <row r="1055" spans="1:12" x14ac:dyDescent="0.25">
      <c r="A1055" s="8">
        <v>1458</v>
      </c>
      <c r="B1055" s="1" t="s">
        <v>5889</v>
      </c>
      <c r="C1055" s="9" t="s">
        <v>7607</v>
      </c>
      <c r="D1055" s="1">
        <v>94109390362</v>
      </c>
      <c r="E1055" s="1" t="s">
        <v>5889</v>
      </c>
      <c r="F1055" s="1" t="s">
        <v>7255</v>
      </c>
      <c r="G1055" s="1" t="s">
        <v>7252</v>
      </c>
      <c r="H1055" s="11" t="s">
        <v>4014</v>
      </c>
      <c r="I1055" s="8">
        <f>_xlfn.IFNA(_xlfn.IFNA(VLOOKUP(E1055,'punti di fornitura'!E:P,12,0),VLOOKUP(E1055,'punti di fornitura'!B:P,15,0)),"NON TROVATO")</f>
        <v>94109390362</v>
      </c>
      <c r="J1055" s="9" t="str">
        <f>_xlfn.IFNA(_xlfn.IFNA(VLOOKUP(E1055,'punti di fornitura'!E:K,4,0),VLOOKUP(E1055,'punti di fornitura'!B:K,7,0)),"NON TROVATO")</f>
        <v>EE</v>
      </c>
      <c r="K1055" s="9" t="str">
        <f>_xlfn.IFNA(_xlfn.IFNA(VLOOKUP(E1055,'punti di fornitura'!E:K,1,0),VLOOKUP(E1055,'punti di fornitura'!B:K,1,0)),"NON TROVATO")</f>
        <v>IT011E10240137</v>
      </c>
      <c r="L1055" s="10" t="str">
        <f>_xlfn.IFNA(_xlfn.IFNA(VLOOKUP(E1055,'punti di fornitura'!E:K,7,0),VLOOKUP(E1055,'punti di fornitura'!B:K,10,0)),"NON TROVATO")</f>
        <v>CONDOMINIO AMENDOLA 3</v>
      </c>
    </row>
    <row r="1056" spans="1:12" x14ac:dyDescent="0.25">
      <c r="A1056" s="8">
        <v>1458</v>
      </c>
      <c r="B1056" s="1" t="s">
        <v>4332</v>
      </c>
      <c r="C1056" s="9" t="s">
        <v>7607</v>
      </c>
      <c r="D1056" s="1">
        <v>94109390362</v>
      </c>
      <c r="E1056" s="1" t="s">
        <v>4332</v>
      </c>
      <c r="F1056" s="1" t="s">
        <v>7255</v>
      </c>
      <c r="G1056" s="1" t="s">
        <v>7252</v>
      </c>
      <c r="H1056" s="11" t="s">
        <v>4014</v>
      </c>
      <c r="I1056" s="8">
        <f>_xlfn.IFNA(_xlfn.IFNA(VLOOKUP(E1056,'punti di fornitura'!E:P,12,0),VLOOKUP(E1056,'punti di fornitura'!B:P,15,0)),"NON TROVATO")</f>
        <v>94109390362</v>
      </c>
      <c r="J1056" s="9" t="str">
        <f>_xlfn.IFNA(_xlfn.IFNA(VLOOKUP(E1056,'punti di fornitura'!E:K,4,0),VLOOKUP(E1056,'punti di fornitura'!B:K,7,0)),"NON TROVATO")</f>
        <v>EE</v>
      </c>
      <c r="K1056" s="9" t="str">
        <f>_xlfn.IFNA(_xlfn.IFNA(VLOOKUP(E1056,'punti di fornitura'!E:K,1,0),VLOOKUP(E1056,'punti di fornitura'!B:K,1,0)),"NON TROVATO")</f>
        <v>IT011E10227888</v>
      </c>
      <c r="L1056" s="10" t="str">
        <f>_xlfn.IFNA(_xlfn.IFNA(VLOOKUP(E1056,'punti di fornitura'!E:K,7,0),VLOOKUP(E1056,'punti di fornitura'!B:K,10,0)),"NON TROVATO")</f>
        <v>CONDOMINIO AMENDOLA 3</v>
      </c>
    </row>
    <row r="1057" spans="1:12" x14ac:dyDescent="0.25">
      <c r="A1057" s="8">
        <v>1458</v>
      </c>
      <c r="B1057" s="1">
        <v>3013631614</v>
      </c>
      <c r="C1057" s="9" t="s">
        <v>7607</v>
      </c>
      <c r="D1057" s="1">
        <v>94109390362</v>
      </c>
      <c r="E1057" s="1">
        <v>3013631614</v>
      </c>
      <c r="F1057" s="1" t="s">
        <v>7251</v>
      </c>
      <c r="G1057" s="1" t="s">
        <v>7252</v>
      </c>
      <c r="H1057" s="11" t="s">
        <v>1022</v>
      </c>
      <c r="I1057" s="8">
        <f>_xlfn.IFNA(_xlfn.IFNA(VLOOKUP(E1057,'punti di fornitura'!E:P,12,0),VLOOKUP(E1057,'punti di fornitura'!B:P,15,0)),"NON TROVATO")</f>
        <v>94109390362</v>
      </c>
      <c r="J1057" s="9" t="str">
        <f>_xlfn.IFNA(_xlfn.IFNA(VLOOKUP(E1057,'punti di fornitura'!E:K,4,0),VLOOKUP(E1057,'punti di fornitura'!B:K,7,0)),"NON TROVATO")</f>
        <v>ACQUA</v>
      </c>
      <c r="K1057" s="9">
        <f>_xlfn.IFNA(_xlfn.IFNA(VLOOKUP(E1057,'punti di fornitura'!E:K,1,0),VLOOKUP(E1057,'punti di fornitura'!B:K,1,0)),"NON TROVATO")</f>
        <v>3013631614</v>
      </c>
      <c r="L1057" s="10" t="str">
        <f>_xlfn.IFNA(_xlfn.IFNA(VLOOKUP(E1057,'punti di fornitura'!E:K,7,0),VLOOKUP(E1057,'punti di fornitura'!B:K,10,0)),"NON TROVATO")</f>
        <v>CONDOMINIO AMENDOLA 3</v>
      </c>
    </row>
    <row r="1058" spans="1:12" x14ac:dyDescent="0.25">
      <c r="A1058" s="8">
        <v>1459</v>
      </c>
      <c r="B1058" s="1">
        <v>1000921326</v>
      </c>
      <c r="C1058" s="9" t="s">
        <v>7608</v>
      </c>
      <c r="D1058" s="1">
        <v>80020260362</v>
      </c>
      <c r="E1058" s="1">
        <v>1000921326</v>
      </c>
      <c r="F1058" s="1" t="s">
        <v>7272</v>
      </c>
      <c r="G1058" s="1" t="s">
        <v>7252</v>
      </c>
      <c r="H1058" s="11" t="s">
        <v>18</v>
      </c>
      <c r="I1058" s="8" t="str">
        <f>_xlfn.IFNA(_xlfn.IFNA(VLOOKUP(E1058,'punti di fornitura'!E:P,12,0),VLOOKUP(E1058,'punti di fornitura'!B:P,15,0)),"NON TROVATO")</f>
        <v>NON TROVATO</v>
      </c>
      <c r="J1058" s="9" t="str">
        <f>_xlfn.IFNA(_xlfn.IFNA(VLOOKUP(E1058,'punti di fornitura'!E:K,4,0),VLOOKUP(E1058,'punti di fornitura'!B:K,7,0)),"NON TROVATO")</f>
        <v>NON TROVATO</v>
      </c>
      <c r="K1058" s="9" t="str">
        <f>_xlfn.IFNA(_xlfn.IFNA(VLOOKUP(E1058,'punti di fornitura'!E:K,1,0),VLOOKUP(E1058,'punti di fornitura'!B:K,1,0)),"NON TROVATO")</f>
        <v>NON TROVATO</v>
      </c>
      <c r="L1058" s="10" t="str">
        <f>_xlfn.IFNA(_xlfn.IFNA(VLOOKUP(E1058,'punti di fornitura'!E:K,7,0),VLOOKUP(E1058,'punti di fornitura'!B:K,10,0)),"NON TROVATO")</f>
        <v>NON TROVATO</v>
      </c>
    </row>
    <row r="1059" spans="1:12" x14ac:dyDescent="0.25">
      <c r="A1059" s="8">
        <v>1459</v>
      </c>
      <c r="B1059" s="1" t="s">
        <v>5195</v>
      </c>
      <c r="C1059" s="9" t="s">
        <v>7608</v>
      </c>
      <c r="D1059" s="1">
        <v>80020260362</v>
      </c>
      <c r="E1059" s="1" t="s">
        <v>5195</v>
      </c>
      <c r="F1059" s="1" t="s">
        <v>7255</v>
      </c>
      <c r="G1059" s="1" t="s">
        <v>7252</v>
      </c>
      <c r="H1059" s="11" t="s">
        <v>4014</v>
      </c>
      <c r="I1059" s="8">
        <f>_xlfn.IFNA(_xlfn.IFNA(VLOOKUP(E1059,'punti di fornitura'!E:P,12,0),VLOOKUP(E1059,'punti di fornitura'!B:P,15,0)),"NON TROVATO")</f>
        <v>80020260362</v>
      </c>
      <c r="J1059" s="9" t="str">
        <f>_xlfn.IFNA(_xlfn.IFNA(VLOOKUP(E1059,'punti di fornitura'!E:K,4,0),VLOOKUP(E1059,'punti di fornitura'!B:K,7,0)),"NON TROVATO")</f>
        <v>EE</v>
      </c>
      <c r="K1059" s="9" t="str">
        <f>_xlfn.IFNA(_xlfn.IFNA(VLOOKUP(E1059,'punti di fornitura'!E:K,1,0),VLOOKUP(E1059,'punti di fornitura'!B:K,1,0)),"NON TROVATO")</f>
        <v>IT011E10007680</v>
      </c>
      <c r="L1059" s="10" t="str">
        <f>_xlfn.IFNA(_xlfn.IFNA(VLOOKUP(E1059,'punti di fornitura'!E:K,7,0),VLOOKUP(E1059,'punti di fornitura'!B:K,10,0)),"NON TROVATO")</f>
        <v>CONDOMINIO ASIAGO 85 MODENA</v>
      </c>
    </row>
    <row r="1060" spans="1:12" x14ac:dyDescent="0.25">
      <c r="A1060" s="8">
        <v>1459</v>
      </c>
      <c r="B1060" s="1" t="s">
        <v>5368</v>
      </c>
      <c r="C1060" s="9" t="s">
        <v>7608</v>
      </c>
      <c r="D1060" s="1">
        <v>80020260362</v>
      </c>
      <c r="E1060" s="1" t="s">
        <v>5368</v>
      </c>
      <c r="F1060" s="1" t="s">
        <v>7255</v>
      </c>
      <c r="G1060" s="1" t="s">
        <v>7252</v>
      </c>
      <c r="H1060" s="11" t="s">
        <v>4014</v>
      </c>
      <c r="I1060" s="8">
        <f>_xlfn.IFNA(_xlfn.IFNA(VLOOKUP(E1060,'punti di fornitura'!E:P,12,0),VLOOKUP(E1060,'punti di fornitura'!B:P,15,0)),"NON TROVATO")</f>
        <v>80020260362</v>
      </c>
      <c r="J1060" s="9" t="str">
        <f>_xlfn.IFNA(_xlfn.IFNA(VLOOKUP(E1060,'punti di fornitura'!E:K,4,0),VLOOKUP(E1060,'punti di fornitura'!B:K,7,0)),"NON TROVATO")</f>
        <v>EE</v>
      </c>
      <c r="K1060" s="9" t="str">
        <f>_xlfn.IFNA(_xlfn.IFNA(VLOOKUP(E1060,'punti di fornitura'!E:K,1,0),VLOOKUP(E1060,'punti di fornitura'!B:K,1,0)),"NON TROVATO")</f>
        <v>IT011E10007665</v>
      </c>
      <c r="L1060" s="10" t="str">
        <f>_xlfn.IFNA(_xlfn.IFNA(VLOOKUP(E1060,'punti di fornitura'!E:K,7,0),VLOOKUP(E1060,'punti di fornitura'!B:K,10,0)),"NON TROVATO")</f>
        <v>CONDOMINIO ASIAGO 85 MODENA</v>
      </c>
    </row>
    <row r="1061" spans="1:12" x14ac:dyDescent="0.25">
      <c r="A1061" s="8">
        <v>1459</v>
      </c>
      <c r="B1061" s="1" t="s">
        <v>6393</v>
      </c>
      <c r="C1061" s="9" t="s">
        <v>7608</v>
      </c>
      <c r="D1061" s="1">
        <v>80020260362</v>
      </c>
      <c r="E1061" s="1" t="s">
        <v>6393</v>
      </c>
      <c r="F1061" s="1" t="s">
        <v>7255</v>
      </c>
      <c r="G1061" s="1" t="s">
        <v>7252</v>
      </c>
      <c r="H1061" s="11" t="s">
        <v>4014</v>
      </c>
      <c r="I1061" s="8">
        <f>_xlfn.IFNA(_xlfn.IFNA(VLOOKUP(E1061,'punti di fornitura'!E:P,12,0),VLOOKUP(E1061,'punti di fornitura'!B:P,15,0)),"NON TROVATO")</f>
        <v>80020260362</v>
      </c>
      <c r="J1061" s="9" t="str">
        <f>_xlfn.IFNA(_xlfn.IFNA(VLOOKUP(E1061,'punti di fornitura'!E:K,4,0),VLOOKUP(E1061,'punti di fornitura'!B:K,7,0)),"NON TROVATO")</f>
        <v>EE</v>
      </c>
      <c r="K1061" s="9" t="str">
        <f>_xlfn.IFNA(_xlfn.IFNA(VLOOKUP(E1061,'punti di fornitura'!E:K,1,0),VLOOKUP(E1061,'punti di fornitura'!B:K,1,0)),"NON TROVATO")</f>
        <v>IT011E10007681</v>
      </c>
      <c r="L1061" s="10" t="str">
        <f>_xlfn.IFNA(_xlfn.IFNA(VLOOKUP(E1061,'punti di fornitura'!E:K,7,0),VLOOKUP(E1061,'punti di fornitura'!B:K,10,0)),"NON TROVATO")</f>
        <v>CONDOMINIO ASIAGO 85 MODENA</v>
      </c>
    </row>
    <row r="1062" spans="1:12" x14ac:dyDescent="0.25">
      <c r="A1062" s="8">
        <v>1459</v>
      </c>
      <c r="B1062" s="1" t="s">
        <v>4638</v>
      </c>
      <c r="C1062" s="9" t="s">
        <v>7608</v>
      </c>
      <c r="D1062" s="1">
        <v>80020260362</v>
      </c>
      <c r="E1062" s="1" t="s">
        <v>4638</v>
      </c>
      <c r="F1062" s="1" t="s">
        <v>7255</v>
      </c>
      <c r="G1062" s="1" t="s">
        <v>7252</v>
      </c>
      <c r="H1062" s="11" t="s">
        <v>4014</v>
      </c>
      <c r="I1062" s="8">
        <f>_xlfn.IFNA(_xlfn.IFNA(VLOOKUP(E1062,'punti di fornitura'!E:P,12,0),VLOOKUP(E1062,'punti di fornitura'!B:P,15,0)),"NON TROVATO")</f>
        <v>80020260362</v>
      </c>
      <c r="J1062" s="9" t="str">
        <f>_xlfn.IFNA(_xlfn.IFNA(VLOOKUP(E1062,'punti di fornitura'!E:K,4,0),VLOOKUP(E1062,'punti di fornitura'!B:K,7,0)),"NON TROVATO")</f>
        <v>EE</v>
      </c>
      <c r="K1062" s="9" t="str">
        <f>_xlfn.IFNA(_xlfn.IFNA(VLOOKUP(E1062,'punti di fornitura'!E:K,1,0),VLOOKUP(E1062,'punti di fornitura'!B:K,1,0)),"NON TROVATO")</f>
        <v>IT011E10029690</v>
      </c>
      <c r="L1062" s="10" t="str">
        <f>_xlfn.IFNA(_xlfn.IFNA(VLOOKUP(E1062,'punti di fornitura'!E:K,7,0),VLOOKUP(E1062,'punti di fornitura'!B:K,10,0)),"NON TROVATO")</f>
        <v>CONDOMINIO ASIAGO 85 MODENA</v>
      </c>
    </row>
    <row r="1063" spans="1:12" x14ac:dyDescent="0.25">
      <c r="A1063" s="8">
        <v>1459</v>
      </c>
      <c r="B1063" s="1">
        <v>3006872052</v>
      </c>
      <c r="C1063" s="9" t="s">
        <v>7608</v>
      </c>
      <c r="D1063" s="1">
        <v>80020260362</v>
      </c>
      <c r="E1063" s="1">
        <v>3006872052</v>
      </c>
      <c r="F1063" s="1" t="s">
        <v>7251</v>
      </c>
      <c r="G1063" s="1" t="s">
        <v>7252</v>
      </c>
      <c r="H1063" s="11" t="s">
        <v>1022</v>
      </c>
      <c r="I1063" s="8">
        <f>_xlfn.IFNA(_xlfn.IFNA(VLOOKUP(E1063,'punti di fornitura'!E:P,12,0),VLOOKUP(E1063,'punti di fornitura'!B:P,15,0)),"NON TROVATO")</f>
        <v>80020260362</v>
      </c>
      <c r="J1063" s="9" t="str">
        <f>_xlfn.IFNA(_xlfn.IFNA(VLOOKUP(E1063,'punti di fornitura'!E:K,4,0),VLOOKUP(E1063,'punti di fornitura'!B:K,7,0)),"NON TROVATO")</f>
        <v>ACQUA</v>
      </c>
      <c r="K1063" s="9">
        <f>_xlfn.IFNA(_xlfn.IFNA(VLOOKUP(E1063,'punti di fornitura'!E:K,1,0),VLOOKUP(E1063,'punti di fornitura'!B:K,1,0)),"NON TROVATO")</f>
        <v>3006872052</v>
      </c>
      <c r="L1063" s="10" t="str">
        <f>_xlfn.IFNA(_xlfn.IFNA(VLOOKUP(E1063,'punti di fornitura'!E:K,7,0),VLOOKUP(E1063,'punti di fornitura'!B:K,10,0)),"NON TROVATO")</f>
        <v>CONDOMINIO ASIAGO 85 MODENA</v>
      </c>
    </row>
    <row r="1064" spans="1:12" x14ac:dyDescent="0.25">
      <c r="A1064" s="8">
        <v>1459</v>
      </c>
      <c r="B1064" s="1">
        <v>3006872098</v>
      </c>
      <c r="C1064" s="9" t="s">
        <v>7608</v>
      </c>
      <c r="D1064" s="1">
        <v>80020260362</v>
      </c>
      <c r="E1064" s="1">
        <v>3006872098</v>
      </c>
      <c r="F1064" s="1" t="s">
        <v>7251</v>
      </c>
      <c r="G1064" s="1" t="s">
        <v>7252</v>
      </c>
      <c r="H1064" s="11" t="s">
        <v>1022</v>
      </c>
      <c r="I1064" s="8">
        <f>_xlfn.IFNA(_xlfn.IFNA(VLOOKUP(E1064,'punti di fornitura'!E:P,12,0),VLOOKUP(E1064,'punti di fornitura'!B:P,15,0)),"NON TROVATO")</f>
        <v>80020260362</v>
      </c>
      <c r="J1064" s="9" t="str">
        <f>_xlfn.IFNA(_xlfn.IFNA(VLOOKUP(E1064,'punti di fornitura'!E:K,4,0),VLOOKUP(E1064,'punti di fornitura'!B:K,7,0)),"NON TROVATO")</f>
        <v>ACQUA</v>
      </c>
      <c r="K1064" s="9">
        <f>_xlfn.IFNA(_xlfn.IFNA(VLOOKUP(E1064,'punti di fornitura'!E:K,1,0),VLOOKUP(E1064,'punti di fornitura'!B:K,1,0)),"NON TROVATO")</f>
        <v>3006872098</v>
      </c>
      <c r="L1064" s="10" t="str">
        <f>_xlfn.IFNA(_xlfn.IFNA(VLOOKUP(E1064,'punti di fornitura'!E:K,7,0),VLOOKUP(E1064,'punti di fornitura'!B:K,10,0)),"NON TROVATO")</f>
        <v>CONDOMINIO ASIAGO 85 MODENA</v>
      </c>
    </row>
    <row r="1065" spans="1:12" x14ac:dyDescent="0.25">
      <c r="A1065" s="8">
        <v>1462</v>
      </c>
      <c r="B1065" s="1" t="s">
        <v>4072</v>
      </c>
      <c r="C1065" s="9" t="s">
        <v>7613</v>
      </c>
      <c r="D1065" s="1">
        <v>94069950361</v>
      </c>
      <c r="E1065" s="1" t="s">
        <v>4072</v>
      </c>
      <c r="F1065" s="1" t="s">
        <v>7255</v>
      </c>
      <c r="G1065" s="1" t="s">
        <v>7252</v>
      </c>
      <c r="H1065" s="11" t="s">
        <v>4014</v>
      </c>
      <c r="I1065" s="8">
        <f>_xlfn.IFNA(_xlfn.IFNA(VLOOKUP(E1065,'punti di fornitura'!E:P,12,0),VLOOKUP(E1065,'punti di fornitura'!B:P,15,0)),"NON TROVATO")</f>
        <v>94069950361</v>
      </c>
      <c r="J1065" s="9" t="str">
        <f>_xlfn.IFNA(_xlfn.IFNA(VLOOKUP(E1065,'punti di fornitura'!E:K,4,0),VLOOKUP(E1065,'punti di fornitura'!B:K,7,0)),"NON TROVATO")</f>
        <v>EE</v>
      </c>
      <c r="K1065" s="9" t="str">
        <f>_xlfn.IFNA(_xlfn.IFNA(VLOOKUP(E1065,'punti di fornitura'!E:K,1,0),VLOOKUP(E1065,'punti di fornitura'!B:K,1,0)),"NON TROVATO")</f>
        <v>IT011E10084329</v>
      </c>
      <c r="L1065" s="10" t="str">
        <f>_xlfn.IFNA(_xlfn.IFNA(VLOOKUP(E1065,'punti di fornitura'!E:K,7,0),VLOOKUP(E1065,'punti di fornitura'!B:K,10,0)),"NON TROVATO")</f>
        <v>CONDOMINIO ROMANELLI 12</v>
      </c>
    </row>
    <row r="1066" spans="1:12" x14ac:dyDescent="0.25">
      <c r="A1066" s="8">
        <v>1465</v>
      </c>
      <c r="B1066" s="1">
        <v>3006885798</v>
      </c>
      <c r="C1066" s="9" t="s">
        <v>7616</v>
      </c>
      <c r="D1066" s="1">
        <v>94016990361</v>
      </c>
      <c r="E1066" s="1">
        <v>3006885798</v>
      </c>
      <c r="F1066" s="1" t="s">
        <v>7251</v>
      </c>
      <c r="G1066" s="1" t="s">
        <v>7252</v>
      </c>
      <c r="H1066" s="11" t="s">
        <v>1022</v>
      </c>
      <c r="I1066" s="8">
        <f>_xlfn.IFNA(_xlfn.IFNA(VLOOKUP(E1066,'punti di fornitura'!E:P,12,0),VLOOKUP(E1066,'punti di fornitura'!B:P,15,0)),"NON TROVATO")</f>
        <v>94016990361</v>
      </c>
      <c r="J1066" s="9" t="str">
        <f>_xlfn.IFNA(_xlfn.IFNA(VLOOKUP(E1066,'punti di fornitura'!E:K,4,0),VLOOKUP(E1066,'punti di fornitura'!B:K,7,0)),"NON TROVATO")</f>
        <v>ACQUA</v>
      </c>
      <c r="K1066" s="9">
        <f>_xlfn.IFNA(_xlfn.IFNA(VLOOKUP(E1066,'punti di fornitura'!E:K,1,0),VLOOKUP(E1066,'punti di fornitura'!B:K,1,0)),"NON TROVATO")</f>
        <v>3006885798</v>
      </c>
      <c r="L1066" s="10" t="str">
        <f>_xlfn.IFNA(_xlfn.IFNA(VLOOKUP(E1066,'punti di fornitura'!E:K,7,0),VLOOKUP(E1066,'punti di fornitura'!B:K,10,0)),"NON TROVATO")</f>
        <v>CONDOMINIO LONGHENA</v>
      </c>
    </row>
    <row r="1067" spans="1:12" x14ac:dyDescent="0.25">
      <c r="A1067" s="8">
        <v>1465</v>
      </c>
      <c r="B1067" s="1" t="s">
        <v>4598</v>
      </c>
      <c r="C1067" s="9" t="s">
        <v>7616</v>
      </c>
      <c r="D1067" s="1">
        <v>94016990361</v>
      </c>
      <c r="E1067" s="1" t="s">
        <v>4598</v>
      </c>
      <c r="F1067" s="1" t="s">
        <v>7255</v>
      </c>
      <c r="G1067" s="1" t="s">
        <v>7252</v>
      </c>
      <c r="H1067" s="11" t="s">
        <v>4014</v>
      </c>
      <c r="I1067" s="8">
        <f>_xlfn.IFNA(_xlfn.IFNA(VLOOKUP(E1067,'punti di fornitura'!E:P,12,0),VLOOKUP(E1067,'punti di fornitura'!B:P,15,0)),"NON TROVATO")</f>
        <v>94016990361</v>
      </c>
      <c r="J1067" s="9" t="str">
        <f>_xlfn.IFNA(_xlfn.IFNA(VLOOKUP(E1067,'punti di fornitura'!E:K,4,0),VLOOKUP(E1067,'punti di fornitura'!B:K,7,0)),"NON TROVATO")</f>
        <v>EE</v>
      </c>
      <c r="K1067" s="9" t="str">
        <f>_xlfn.IFNA(_xlfn.IFNA(VLOOKUP(E1067,'punti di fornitura'!E:K,1,0),VLOOKUP(E1067,'punti di fornitura'!B:K,1,0)),"NON TROVATO")</f>
        <v>IT011E10004623</v>
      </c>
      <c r="L1067" s="10" t="str">
        <f>_xlfn.IFNA(_xlfn.IFNA(VLOOKUP(E1067,'punti di fornitura'!E:K,7,0),VLOOKUP(E1067,'punti di fornitura'!B:K,10,0)),"NON TROVATO")</f>
        <v>CONDOMINIO LONGHENA</v>
      </c>
    </row>
    <row r="1068" spans="1:12" x14ac:dyDescent="0.25">
      <c r="A1068" s="8">
        <v>1465</v>
      </c>
      <c r="B1068" s="1" t="s">
        <v>4625</v>
      </c>
      <c r="C1068" s="9" t="s">
        <v>7616</v>
      </c>
      <c r="D1068" s="1">
        <v>94016990361</v>
      </c>
      <c r="E1068" s="1" t="s">
        <v>4625</v>
      </c>
      <c r="F1068" s="1" t="s">
        <v>7255</v>
      </c>
      <c r="G1068" s="1" t="s">
        <v>7252</v>
      </c>
      <c r="H1068" s="11" t="s">
        <v>4014</v>
      </c>
      <c r="I1068" s="8">
        <f>_xlfn.IFNA(_xlfn.IFNA(VLOOKUP(E1068,'punti di fornitura'!E:P,12,0),VLOOKUP(E1068,'punti di fornitura'!B:P,15,0)),"NON TROVATO")</f>
        <v>94016990361</v>
      </c>
      <c r="J1068" s="9" t="str">
        <f>_xlfn.IFNA(_xlfn.IFNA(VLOOKUP(E1068,'punti di fornitura'!E:K,4,0),VLOOKUP(E1068,'punti di fornitura'!B:K,7,0)),"NON TROVATO")</f>
        <v>EE</v>
      </c>
      <c r="K1068" s="9" t="str">
        <f>_xlfn.IFNA(_xlfn.IFNA(VLOOKUP(E1068,'punti di fornitura'!E:K,1,0),VLOOKUP(E1068,'punti di fornitura'!B:K,1,0)),"NON TROVATO")</f>
        <v>IT011E10004607</v>
      </c>
      <c r="L1068" s="10" t="str">
        <f>_xlfn.IFNA(_xlfn.IFNA(VLOOKUP(E1068,'punti di fornitura'!E:K,7,0),VLOOKUP(E1068,'punti di fornitura'!B:K,10,0)),"NON TROVATO")</f>
        <v>CONDOMINIO LONGHENA</v>
      </c>
    </row>
    <row r="1069" spans="1:12" x14ac:dyDescent="0.25">
      <c r="A1069" s="8">
        <v>1465</v>
      </c>
      <c r="B1069" s="1" t="s">
        <v>5102</v>
      </c>
      <c r="C1069" s="9" t="s">
        <v>7616</v>
      </c>
      <c r="D1069" s="1">
        <v>94016990361</v>
      </c>
      <c r="E1069" s="1" t="s">
        <v>5102</v>
      </c>
      <c r="F1069" s="1" t="s">
        <v>7255</v>
      </c>
      <c r="G1069" s="1" t="s">
        <v>7252</v>
      </c>
      <c r="H1069" s="11" t="s">
        <v>4014</v>
      </c>
      <c r="I1069" s="8">
        <f>_xlfn.IFNA(_xlfn.IFNA(VLOOKUP(E1069,'punti di fornitura'!E:P,12,0),VLOOKUP(E1069,'punti di fornitura'!B:P,15,0)),"NON TROVATO")</f>
        <v>94016990361</v>
      </c>
      <c r="J1069" s="9" t="str">
        <f>_xlfn.IFNA(_xlfn.IFNA(VLOOKUP(E1069,'punti di fornitura'!E:K,4,0),VLOOKUP(E1069,'punti di fornitura'!B:K,7,0)),"NON TROVATO")</f>
        <v>EE</v>
      </c>
      <c r="K1069" s="9" t="str">
        <f>_xlfn.IFNA(_xlfn.IFNA(VLOOKUP(E1069,'punti di fornitura'!E:K,1,0),VLOOKUP(E1069,'punti di fornitura'!B:K,1,0)),"NON TROVATO")</f>
        <v>IT011E10054526</v>
      </c>
      <c r="L1069" s="10" t="str">
        <f>_xlfn.IFNA(_xlfn.IFNA(VLOOKUP(E1069,'punti di fornitura'!E:K,7,0),VLOOKUP(E1069,'punti di fornitura'!B:K,10,0)),"NON TROVATO")</f>
        <v>CONDOMINIO LONGHENA</v>
      </c>
    </row>
    <row r="1070" spans="1:12" x14ac:dyDescent="0.25">
      <c r="A1070" s="8">
        <v>1465</v>
      </c>
      <c r="B1070" s="1" t="s">
        <v>5565</v>
      </c>
      <c r="C1070" s="9" t="s">
        <v>7616</v>
      </c>
      <c r="D1070" s="1">
        <v>94016990361</v>
      </c>
      <c r="E1070" s="1" t="s">
        <v>5565</v>
      </c>
      <c r="F1070" s="1" t="s">
        <v>7255</v>
      </c>
      <c r="G1070" s="1" t="s">
        <v>7252</v>
      </c>
      <c r="H1070" s="11" t="s">
        <v>4014</v>
      </c>
      <c r="I1070" s="8">
        <f>_xlfn.IFNA(_xlfn.IFNA(VLOOKUP(E1070,'punti di fornitura'!E:P,12,0),VLOOKUP(E1070,'punti di fornitura'!B:P,15,0)),"NON TROVATO")</f>
        <v>94016990361</v>
      </c>
      <c r="J1070" s="9" t="str">
        <f>_xlfn.IFNA(_xlfn.IFNA(VLOOKUP(E1070,'punti di fornitura'!E:K,4,0),VLOOKUP(E1070,'punti di fornitura'!B:K,7,0)),"NON TROVATO")</f>
        <v>EE</v>
      </c>
      <c r="K1070" s="9" t="str">
        <f>_xlfn.IFNA(_xlfn.IFNA(VLOOKUP(E1070,'punti di fornitura'!E:K,1,0),VLOOKUP(E1070,'punti di fornitura'!B:K,1,0)),"NON TROVATO")</f>
        <v>IT011E10054507</v>
      </c>
      <c r="L1070" s="10" t="str">
        <f>_xlfn.IFNA(_xlfn.IFNA(VLOOKUP(E1070,'punti di fornitura'!E:K,7,0),VLOOKUP(E1070,'punti di fornitura'!B:K,10,0)),"NON TROVATO")</f>
        <v>CONDOMINIO LONGHENA</v>
      </c>
    </row>
    <row r="1071" spans="1:12" x14ac:dyDescent="0.25">
      <c r="A1071" s="8">
        <v>1465</v>
      </c>
      <c r="B1071" s="1" t="s">
        <v>4602</v>
      </c>
      <c r="C1071" s="9" t="s">
        <v>7616</v>
      </c>
      <c r="D1071" s="1">
        <v>94016990361</v>
      </c>
      <c r="E1071" s="1" t="s">
        <v>4602</v>
      </c>
      <c r="F1071" s="1" t="s">
        <v>7255</v>
      </c>
      <c r="G1071" s="1" t="s">
        <v>7252</v>
      </c>
      <c r="H1071" s="11" t="s">
        <v>4014</v>
      </c>
      <c r="I1071" s="8">
        <f>_xlfn.IFNA(_xlfn.IFNA(VLOOKUP(E1071,'punti di fornitura'!E:P,12,0),VLOOKUP(E1071,'punti di fornitura'!B:P,15,0)),"NON TROVATO")</f>
        <v>94016990361</v>
      </c>
      <c r="J1071" s="9" t="str">
        <f>_xlfn.IFNA(_xlfn.IFNA(VLOOKUP(E1071,'punti di fornitura'!E:K,4,0),VLOOKUP(E1071,'punti di fornitura'!B:K,7,0)),"NON TROVATO")</f>
        <v>EE</v>
      </c>
      <c r="K1071" s="9" t="str">
        <f>_xlfn.IFNA(_xlfn.IFNA(VLOOKUP(E1071,'punti di fornitura'!E:K,1,0),VLOOKUP(E1071,'punti di fornitura'!B:K,1,0)),"NON TROVATO")</f>
        <v>IT011E10004605</v>
      </c>
      <c r="L1071" s="10" t="str">
        <f>_xlfn.IFNA(_xlfn.IFNA(VLOOKUP(E1071,'punti di fornitura'!E:K,7,0),VLOOKUP(E1071,'punti di fornitura'!B:K,10,0)),"NON TROVATO")</f>
        <v>CONDOMINIO LONGHENA</v>
      </c>
    </row>
    <row r="1072" spans="1:12" x14ac:dyDescent="0.25">
      <c r="A1072" s="8">
        <v>1465</v>
      </c>
      <c r="B1072" s="1" t="s">
        <v>6048</v>
      </c>
      <c r="C1072" s="9" t="s">
        <v>7616</v>
      </c>
      <c r="D1072" s="1">
        <v>94016990361</v>
      </c>
      <c r="E1072" s="1" t="s">
        <v>6048</v>
      </c>
      <c r="F1072" s="1" t="s">
        <v>7255</v>
      </c>
      <c r="G1072" s="1" t="s">
        <v>7252</v>
      </c>
      <c r="H1072" s="11" t="s">
        <v>4014</v>
      </c>
      <c r="I1072" s="8">
        <f>_xlfn.IFNA(_xlfn.IFNA(VLOOKUP(E1072,'punti di fornitura'!E:P,12,0),VLOOKUP(E1072,'punti di fornitura'!B:P,15,0)),"NON TROVATO")</f>
        <v>94016990361</v>
      </c>
      <c r="J1072" s="9" t="str">
        <f>_xlfn.IFNA(_xlfn.IFNA(VLOOKUP(E1072,'punti di fornitura'!E:K,4,0),VLOOKUP(E1072,'punti di fornitura'!B:K,7,0)),"NON TROVATO")</f>
        <v>EE</v>
      </c>
      <c r="K1072" s="9" t="str">
        <f>_xlfn.IFNA(_xlfn.IFNA(VLOOKUP(E1072,'punti di fornitura'!E:K,1,0),VLOOKUP(E1072,'punti di fornitura'!B:K,1,0)),"NON TROVATO")</f>
        <v>IT011E10004606</v>
      </c>
      <c r="L1072" s="10" t="str">
        <f>_xlfn.IFNA(_xlfn.IFNA(VLOOKUP(E1072,'punti di fornitura'!E:K,7,0),VLOOKUP(E1072,'punti di fornitura'!B:K,10,0)),"NON TROVATO")</f>
        <v>CONDOMINIO LONGHENA</v>
      </c>
    </row>
    <row r="1073" spans="1:12" x14ac:dyDescent="0.25">
      <c r="A1073" s="8">
        <v>1465</v>
      </c>
      <c r="B1073" s="1" t="s">
        <v>5106</v>
      </c>
      <c r="C1073" s="9" t="s">
        <v>7616</v>
      </c>
      <c r="D1073" s="1">
        <v>94016990361</v>
      </c>
      <c r="E1073" s="1" t="s">
        <v>5106</v>
      </c>
      <c r="F1073" s="1" t="s">
        <v>7255</v>
      </c>
      <c r="G1073" s="1" t="s">
        <v>7252</v>
      </c>
      <c r="H1073" s="11" t="s">
        <v>4014</v>
      </c>
      <c r="I1073" s="8">
        <f>_xlfn.IFNA(_xlfn.IFNA(VLOOKUP(E1073,'punti di fornitura'!E:P,12,0),VLOOKUP(E1073,'punti di fornitura'!B:P,15,0)),"NON TROVATO")</f>
        <v>94016990361</v>
      </c>
      <c r="J1073" s="9" t="str">
        <f>_xlfn.IFNA(_xlfn.IFNA(VLOOKUP(E1073,'punti di fornitura'!E:K,4,0),VLOOKUP(E1073,'punti di fornitura'!B:K,7,0)),"NON TROVATO")</f>
        <v>EE</v>
      </c>
      <c r="K1073" s="9" t="str">
        <f>_xlfn.IFNA(_xlfn.IFNA(VLOOKUP(E1073,'punti di fornitura'!E:K,1,0),VLOOKUP(E1073,'punti di fornitura'!B:K,1,0)),"NON TROVATO")</f>
        <v>IT011E10004622</v>
      </c>
      <c r="L1073" s="10" t="str">
        <f>_xlfn.IFNA(_xlfn.IFNA(VLOOKUP(E1073,'punti di fornitura'!E:K,7,0),VLOOKUP(E1073,'punti di fornitura'!B:K,10,0)),"NON TROVATO")</f>
        <v>CONDOMINIO LONGHENA</v>
      </c>
    </row>
    <row r="1074" spans="1:12" x14ac:dyDescent="0.25">
      <c r="A1074" s="8">
        <v>1465</v>
      </c>
      <c r="B1074" s="1">
        <v>3081000922046</v>
      </c>
      <c r="C1074" s="9" t="s">
        <v>7616</v>
      </c>
      <c r="D1074" s="1">
        <v>94016990361</v>
      </c>
      <c r="E1074" s="1">
        <v>3081000922046</v>
      </c>
      <c r="F1074" s="1" t="s">
        <v>7272</v>
      </c>
      <c r="G1074" s="1" t="s">
        <v>7252</v>
      </c>
      <c r="H1074" s="11" t="s">
        <v>18</v>
      </c>
      <c r="I1074" s="8">
        <f>_xlfn.IFNA(_xlfn.IFNA(VLOOKUP(E1074,'punti di fornitura'!E:P,12,0),VLOOKUP(E1074,'punti di fornitura'!B:P,15,0)),"NON TROVATO")</f>
        <v>94016990361</v>
      </c>
      <c r="J1074" s="9" t="str">
        <f>_xlfn.IFNA(_xlfn.IFNA(VLOOKUP(E1074,'punti di fornitura'!E:K,4,0),VLOOKUP(E1074,'punti di fornitura'!B:K,7,0)),"NON TROVATO")</f>
        <v>GAS</v>
      </c>
      <c r="K1074" s="9">
        <f>_xlfn.IFNA(_xlfn.IFNA(VLOOKUP(E1074,'punti di fornitura'!E:K,1,0),VLOOKUP(E1074,'punti di fornitura'!B:K,1,0)),"NON TROVATO")</f>
        <v>3081000922046</v>
      </c>
      <c r="L1074" s="10" t="str">
        <f>_xlfn.IFNA(_xlfn.IFNA(VLOOKUP(E1074,'punti di fornitura'!E:K,7,0),VLOOKUP(E1074,'punti di fornitura'!B:K,10,0)),"NON TROVATO")</f>
        <v>CONDOMINIO LONGHENA</v>
      </c>
    </row>
    <row r="1075" spans="1:12" x14ac:dyDescent="0.25">
      <c r="A1075" s="8">
        <v>1468</v>
      </c>
      <c r="B1075" s="1">
        <v>3003917544</v>
      </c>
      <c r="C1075" s="9" t="s">
        <v>7611</v>
      </c>
      <c r="D1075" s="1">
        <v>94031270369</v>
      </c>
      <c r="E1075" s="1">
        <v>3003917544</v>
      </c>
      <c r="F1075" s="1" t="s">
        <v>7251</v>
      </c>
      <c r="G1075" s="1" t="s">
        <v>7252</v>
      </c>
      <c r="H1075" s="11" t="s">
        <v>1022</v>
      </c>
      <c r="I1075" s="8">
        <f>_xlfn.IFNA(_xlfn.IFNA(VLOOKUP(E1075,'punti di fornitura'!E:P,12,0),VLOOKUP(E1075,'punti di fornitura'!B:P,15,0)),"NON TROVATO")</f>
        <v>94031270369</v>
      </c>
      <c r="J1075" s="9" t="str">
        <f>_xlfn.IFNA(_xlfn.IFNA(VLOOKUP(E1075,'punti di fornitura'!E:K,4,0),VLOOKUP(E1075,'punti di fornitura'!B:K,7,0)),"NON TROVATO")</f>
        <v>ACQUA</v>
      </c>
      <c r="K1075" s="9">
        <f>_xlfn.IFNA(_xlfn.IFNA(VLOOKUP(E1075,'punti di fornitura'!E:K,1,0),VLOOKUP(E1075,'punti di fornitura'!B:K,1,0)),"NON TROVATO")</f>
        <v>3003917544</v>
      </c>
      <c r="L1075" s="10" t="str">
        <f>_xlfn.IFNA(_xlfn.IFNA(VLOOKUP(E1075,'punti di fornitura'!E:K,7,0),VLOOKUP(E1075,'punti di fornitura'!B:K,10,0)),"NON TROVATO")</f>
        <v>CONDOMINIO DE' POLLI 59</v>
      </c>
    </row>
    <row r="1076" spans="1:12" x14ac:dyDescent="0.25">
      <c r="A1076" s="8">
        <v>1468</v>
      </c>
      <c r="B1076" s="1" t="s">
        <v>6083</v>
      </c>
      <c r="C1076" s="9" t="s">
        <v>7611</v>
      </c>
      <c r="D1076" s="1">
        <v>94031270369</v>
      </c>
      <c r="E1076" s="1" t="s">
        <v>6083</v>
      </c>
      <c r="F1076" s="1" t="s">
        <v>7255</v>
      </c>
      <c r="G1076" s="1" t="s">
        <v>7252</v>
      </c>
      <c r="H1076" s="11" t="s">
        <v>4014</v>
      </c>
      <c r="I1076" s="8">
        <f>_xlfn.IFNA(_xlfn.IFNA(VLOOKUP(E1076,'punti di fornitura'!E:P,12,0),VLOOKUP(E1076,'punti di fornitura'!B:P,15,0)),"NON TROVATO")</f>
        <v>94031270369</v>
      </c>
      <c r="J1076" s="9" t="str">
        <f>_xlfn.IFNA(_xlfn.IFNA(VLOOKUP(E1076,'punti di fornitura'!E:K,4,0),VLOOKUP(E1076,'punti di fornitura'!B:K,7,0)),"NON TROVATO")</f>
        <v>EE</v>
      </c>
      <c r="K1076" s="9" t="str">
        <f>_xlfn.IFNA(_xlfn.IFNA(VLOOKUP(E1076,'punti di fornitura'!E:K,1,0),VLOOKUP(E1076,'punti di fornitura'!B:K,1,0)),"NON TROVATO")</f>
        <v>IT011E10077994</v>
      </c>
      <c r="L1076" s="10" t="str">
        <f>_xlfn.IFNA(_xlfn.IFNA(VLOOKUP(E1076,'punti di fornitura'!E:K,7,0),VLOOKUP(E1076,'punti di fornitura'!B:K,10,0)),"NON TROVATO")</f>
        <v>CONDOMINIO DE' POLLI 59</v>
      </c>
    </row>
    <row r="1077" spans="1:12" x14ac:dyDescent="0.25">
      <c r="A1077" s="8">
        <v>1480</v>
      </c>
      <c r="B1077" s="1">
        <v>3004086508</v>
      </c>
      <c r="C1077" s="9" t="s">
        <v>7624</v>
      </c>
      <c r="D1077" s="1">
        <v>94016320361</v>
      </c>
      <c r="E1077" s="1">
        <v>3004086508</v>
      </c>
      <c r="F1077" s="1" t="s">
        <v>7251</v>
      </c>
      <c r="G1077" s="1" t="s">
        <v>7252</v>
      </c>
      <c r="H1077" s="11" t="s">
        <v>1022</v>
      </c>
      <c r="I1077" s="8">
        <f>_xlfn.IFNA(_xlfn.IFNA(VLOOKUP(E1077,'punti di fornitura'!E:P,12,0),VLOOKUP(E1077,'punti di fornitura'!B:P,15,0)),"NON TROVATO")</f>
        <v>94016320361</v>
      </c>
      <c r="J1077" s="9" t="str">
        <f>_xlfn.IFNA(_xlfn.IFNA(VLOOKUP(E1077,'punti di fornitura'!E:K,4,0),VLOOKUP(E1077,'punti di fornitura'!B:K,7,0)),"NON TROVATO")</f>
        <v>ACQUA</v>
      </c>
      <c r="K1077" s="9">
        <f>_xlfn.IFNA(_xlfn.IFNA(VLOOKUP(E1077,'punti di fornitura'!E:K,1,0),VLOOKUP(E1077,'punti di fornitura'!B:K,1,0)),"NON TROVATO")</f>
        <v>3004086508</v>
      </c>
      <c r="L1077" s="10" t="str">
        <f>_xlfn.IFNA(_xlfn.IFNA(VLOOKUP(E1077,'punti di fornitura'!E:K,7,0),VLOOKUP(E1077,'punti di fornitura'!B:K,10,0)),"NON TROVATO")</f>
        <v>CONDOMINIO VIA CESANA 47</v>
      </c>
    </row>
    <row r="1078" spans="1:12" x14ac:dyDescent="0.25">
      <c r="A1078" s="8">
        <v>1480</v>
      </c>
      <c r="B1078" s="1">
        <v>3081000938437</v>
      </c>
      <c r="C1078" s="9" t="s">
        <v>7624</v>
      </c>
      <c r="D1078" s="1">
        <v>94016320361</v>
      </c>
      <c r="E1078" s="1">
        <v>3081000938437</v>
      </c>
      <c r="F1078" s="1" t="s">
        <v>7272</v>
      </c>
      <c r="G1078" s="1" t="s">
        <v>7252</v>
      </c>
      <c r="H1078" s="11" t="s">
        <v>18</v>
      </c>
      <c r="I1078" s="8">
        <f>_xlfn.IFNA(_xlfn.IFNA(VLOOKUP(E1078,'punti di fornitura'!E:P,12,0),VLOOKUP(E1078,'punti di fornitura'!B:P,15,0)),"NON TROVATO")</f>
        <v>94016320361</v>
      </c>
      <c r="J1078" s="9" t="str">
        <f>_xlfn.IFNA(_xlfn.IFNA(VLOOKUP(E1078,'punti di fornitura'!E:K,4,0),VLOOKUP(E1078,'punti di fornitura'!B:K,7,0)),"NON TROVATO")</f>
        <v>GAS</v>
      </c>
      <c r="K1078" s="9">
        <f>_xlfn.IFNA(_xlfn.IFNA(VLOOKUP(E1078,'punti di fornitura'!E:K,1,0),VLOOKUP(E1078,'punti di fornitura'!B:K,1,0)),"NON TROVATO")</f>
        <v>3081000938437</v>
      </c>
      <c r="L1078" s="10" t="str">
        <f>_xlfn.IFNA(_xlfn.IFNA(VLOOKUP(E1078,'punti di fornitura'!E:K,7,0),VLOOKUP(E1078,'punti di fornitura'!B:K,10,0)),"NON TROVATO")</f>
        <v>CONDOMINIO VIA CESANA 47</v>
      </c>
    </row>
    <row r="1079" spans="1:12" x14ac:dyDescent="0.25">
      <c r="A1079" s="8">
        <v>1480</v>
      </c>
      <c r="B1079" s="1" t="s">
        <v>6086</v>
      </c>
      <c r="C1079" s="9" t="s">
        <v>7624</v>
      </c>
      <c r="D1079" s="1">
        <v>94016320361</v>
      </c>
      <c r="E1079" s="1" t="s">
        <v>6086</v>
      </c>
      <c r="F1079" s="1" t="s">
        <v>7255</v>
      </c>
      <c r="G1079" s="1" t="s">
        <v>7252</v>
      </c>
      <c r="H1079" s="11" t="s">
        <v>4014</v>
      </c>
      <c r="I1079" s="8">
        <f>_xlfn.IFNA(_xlfn.IFNA(VLOOKUP(E1079,'punti di fornitura'!E:P,12,0),VLOOKUP(E1079,'punti di fornitura'!B:P,15,0)),"NON TROVATO")</f>
        <v>94016320361</v>
      </c>
      <c r="J1079" s="9" t="str">
        <f>_xlfn.IFNA(_xlfn.IFNA(VLOOKUP(E1079,'punti di fornitura'!E:K,4,0),VLOOKUP(E1079,'punti di fornitura'!B:K,7,0)),"NON TROVATO")</f>
        <v>EE</v>
      </c>
      <c r="K1079" s="9" t="str">
        <f>_xlfn.IFNA(_xlfn.IFNA(VLOOKUP(E1079,'punti di fornitura'!E:K,1,0),VLOOKUP(E1079,'punti di fornitura'!B:K,1,0)),"NON TROVATO")</f>
        <v>IT011E10026558</v>
      </c>
      <c r="L1079" s="10" t="str">
        <f>_xlfn.IFNA(_xlfn.IFNA(VLOOKUP(E1079,'punti di fornitura'!E:K,7,0),VLOOKUP(E1079,'punti di fornitura'!B:K,10,0)),"NON TROVATO")</f>
        <v>CONDOMINIO VIA CESANA 47</v>
      </c>
    </row>
    <row r="1080" spans="1:12" x14ac:dyDescent="0.25">
      <c r="A1080" s="8">
        <v>1486</v>
      </c>
      <c r="B1080" s="1">
        <v>3003929609</v>
      </c>
      <c r="C1080" s="9" t="s">
        <v>7627</v>
      </c>
      <c r="D1080" s="1">
        <v>94138510360</v>
      </c>
      <c r="E1080" s="1">
        <v>3003929609</v>
      </c>
      <c r="F1080" s="1" t="s">
        <v>7251</v>
      </c>
      <c r="G1080" s="1" t="s">
        <v>7252</v>
      </c>
      <c r="H1080" s="11" t="s">
        <v>1022</v>
      </c>
      <c r="I1080" s="8">
        <f>_xlfn.IFNA(_xlfn.IFNA(VLOOKUP(E1080,'punti di fornitura'!E:P,12,0),VLOOKUP(E1080,'punti di fornitura'!B:P,15,0)),"NON TROVATO")</f>
        <v>94138510360</v>
      </c>
      <c r="J1080" s="9" t="str">
        <f>_xlfn.IFNA(_xlfn.IFNA(VLOOKUP(E1080,'punti di fornitura'!E:K,4,0),VLOOKUP(E1080,'punti di fornitura'!B:K,7,0)),"NON TROVATO")</f>
        <v>ACQUA</v>
      </c>
      <c r="K1080" s="9">
        <f>_xlfn.IFNA(_xlfn.IFNA(VLOOKUP(E1080,'punti di fornitura'!E:K,1,0),VLOOKUP(E1080,'punti di fornitura'!B:K,1,0)),"NON TROVATO")</f>
        <v>3003929609</v>
      </c>
      <c r="L1080" s="10" t="str">
        <f>_xlfn.IFNA(_xlfn.IFNA(VLOOKUP(E1080,'punti di fornitura'!E:K,7,0),VLOOKUP(E1080,'punti di fornitura'!B:K,10,0)),"NON TROVATO")</f>
        <v>CONDOMINIO LIMANA 32</v>
      </c>
    </row>
    <row r="1081" spans="1:12" x14ac:dyDescent="0.25">
      <c r="A1081" s="8">
        <v>1486</v>
      </c>
      <c r="B1081" s="1" t="s">
        <v>4228</v>
      </c>
      <c r="C1081" s="9" t="s">
        <v>7627</v>
      </c>
      <c r="D1081" s="1">
        <v>94138510360</v>
      </c>
      <c r="E1081" s="1" t="s">
        <v>4228</v>
      </c>
      <c r="F1081" s="1" t="s">
        <v>7255</v>
      </c>
      <c r="G1081" s="1" t="s">
        <v>7252</v>
      </c>
      <c r="H1081" s="11" t="s">
        <v>4014</v>
      </c>
      <c r="I1081" s="8">
        <f>_xlfn.IFNA(_xlfn.IFNA(VLOOKUP(E1081,'punti di fornitura'!E:P,12,0),VLOOKUP(E1081,'punti di fornitura'!B:P,15,0)),"NON TROVATO")</f>
        <v>94138510360</v>
      </c>
      <c r="J1081" s="9" t="str">
        <f>_xlfn.IFNA(_xlfn.IFNA(VLOOKUP(E1081,'punti di fornitura'!E:K,4,0),VLOOKUP(E1081,'punti di fornitura'!B:K,7,0)),"NON TROVATO")</f>
        <v>EE</v>
      </c>
      <c r="K1081" s="9" t="str">
        <f>_xlfn.IFNA(_xlfn.IFNA(VLOOKUP(E1081,'punti di fornitura'!E:K,1,0),VLOOKUP(E1081,'punti di fornitura'!B:K,1,0)),"NON TROVATO")</f>
        <v>IT011E10053904</v>
      </c>
      <c r="L1081" s="10" t="str">
        <f>_xlfn.IFNA(_xlfn.IFNA(VLOOKUP(E1081,'punti di fornitura'!E:K,7,0),VLOOKUP(E1081,'punti di fornitura'!B:K,10,0)),"NON TROVATO")</f>
        <v>CONDOMINIO LIMANA 32</v>
      </c>
    </row>
    <row r="1082" spans="1:12" x14ac:dyDescent="0.25">
      <c r="A1082" s="8">
        <v>1488</v>
      </c>
      <c r="B1082" s="1">
        <v>3003966811</v>
      </c>
      <c r="C1082" s="9" t="s">
        <v>7610</v>
      </c>
      <c r="D1082" s="1">
        <v>94057430368</v>
      </c>
      <c r="E1082" s="1">
        <v>3003966811</v>
      </c>
      <c r="F1082" s="1" t="s">
        <v>7251</v>
      </c>
      <c r="G1082" s="1" t="s">
        <v>7252</v>
      </c>
      <c r="H1082" s="11" t="s">
        <v>1022</v>
      </c>
      <c r="I1082" s="8">
        <f>_xlfn.IFNA(_xlfn.IFNA(VLOOKUP(E1082,'punti di fornitura'!E:P,12,0),VLOOKUP(E1082,'punti di fornitura'!B:P,15,0)),"NON TROVATO")</f>
        <v>94057430368</v>
      </c>
      <c r="J1082" s="9" t="str">
        <f>_xlfn.IFNA(_xlfn.IFNA(VLOOKUP(E1082,'punti di fornitura'!E:K,4,0),VLOOKUP(E1082,'punti di fornitura'!B:K,7,0)),"NON TROVATO")</f>
        <v>ACQUA</v>
      </c>
      <c r="K1082" s="9">
        <f>_xlfn.IFNA(_xlfn.IFNA(VLOOKUP(E1082,'punti di fornitura'!E:K,1,0),VLOOKUP(E1082,'punti di fornitura'!B:K,1,0)),"NON TROVATO")</f>
        <v>3003966811</v>
      </c>
      <c r="L1082" s="10" t="str">
        <f>_xlfn.IFNA(_xlfn.IFNA(VLOOKUP(E1082,'punti di fornitura'!E:K,7,0),VLOOKUP(E1082,'punti di fornitura'!B:K,10,0)),"NON TROVATO")</f>
        <v/>
      </c>
    </row>
    <row r="1083" spans="1:12" x14ac:dyDescent="0.25">
      <c r="A1083" s="8">
        <v>1488</v>
      </c>
      <c r="B1083" s="1" t="s">
        <v>4517</v>
      </c>
      <c r="C1083" s="9" t="s">
        <v>7610</v>
      </c>
      <c r="D1083" s="1">
        <v>94057430368</v>
      </c>
      <c r="E1083" s="1" t="s">
        <v>4517</v>
      </c>
      <c r="F1083" s="1" t="s">
        <v>7255</v>
      </c>
      <c r="G1083" s="1" t="s">
        <v>7252</v>
      </c>
      <c r="H1083" s="11" t="s">
        <v>4014</v>
      </c>
      <c r="I1083" s="8">
        <f>_xlfn.IFNA(_xlfn.IFNA(VLOOKUP(E1083,'punti di fornitura'!E:P,12,0),VLOOKUP(E1083,'punti di fornitura'!B:P,15,0)),"NON TROVATO")</f>
        <v>94057430368</v>
      </c>
      <c r="J1083" s="9" t="str">
        <f>_xlfn.IFNA(_xlfn.IFNA(VLOOKUP(E1083,'punti di fornitura'!E:K,4,0),VLOOKUP(E1083,'punti di fornitura'!B:K,7,0)),"NON TROVATO")</f>
        <v>EE</v>
      </c>
      <c r="K1083" s="9" t="str">
        <f>_xlfn.IFNA(_xlfn.IFNA(VLOOKUP(E1083,'punti di fornitura'!E:K,1,0),VLOOKUP(E1083,'punti di fornitura'!B:K,1,0)),"NON TROVATO")</f>
        <v>IT011E10015473</v>
      </c>
      <c r="L1083" s="10" t="str">
        <f>_xlfn.IFNA(_xlfn.IFNA(VLOOKUP(E1083,'punti di fornitura'!E:K,7,0),VLOOKUP(E1083,'punti di fornitura'!B:K,10,0)),"NON TROVATO")</f>
        <v/>
      </c>
    </row>
    <row r="1084" spans="1:12" x14ac:dyDescent="0.25">
      <c r="A1084" s="8">
        <v>1490</v>
      </c>
      <c r="B1084" s="1">
        <v>3004314051</v>
      </c>
      <c r="C1084" s="9" t="s">
        <v>7609</v>
      </c>
      <c r="D1084" s="1">
        <v>80008320360</v>
      </c>
      <c r="E1084" s="1">
        <v>3004314051</v>
      </c>
      <c r="F1084" s="1" t="s">
        <v>7251</v>
      </c>
      <c r="G1084" s="1" t="s">
        <v>7252</v>
      </c>
      <c r="H1084" s="11" t="s">
        <v>1022</v>
      </c>
      <c r="I1084" s="8">
        <f>_xlfn.IFNA(_xlfn.IFNA(VLOOKUP(E1084,'punti di fornitura'!E:P,12,0),VLOOKUP(E1084,'punti di fornitura'!B:P,15,0)),"NON TROVATO")</f>
        <v>80008320360</v>
      </c>
      <c r="J1084" s="9" t="str">
        <f>_xlfn.IFNA(_xlfn.IFNA(VLOOKUP(E1084,'punti di fornitura'!E:K,4,0),VLOOKUP(E1084,'punti di fornitura'!B:K,7,0)),"NON TROVATO")</f>
        <v>ACQUA</v>
      </c>
      <c r="K1084" s="9">
        <f>_xlfn.IFNA(_xlfn.IFNA(VLOOKUP(E1084,'punti di fornitura'!E:K,1,0),VLOOKUP(E1084,'punti di fornitura'!B:K,1,0)),"NON TROVATO")</f>
        <v>3004314051</v>
      </c>
      <c r="L1084" s="10" t="str">
        <f>_xlfn.IFNA(_xlfn.IFNA(VLOOKUP(E1084,'punti di fornitura'!E:K,7,0),VLOOKUP(E1084,'punti di fornitura'!B:K,10,0)),"NON TROVATO")</f>
        <v>CONDOMINIO CAMPANELLA 55</v>
      </c>
    </row>
    <row r="1085" spans="1:12" x14ac:dyDescent="0.25">
      <c r="A1085" s="8">
        <v>1490</v>
      </c>
      <c r="B1085" s="1" t="s">
        <v>6390</v>
      </c>
      <c r="C1085" s="9" t="s">
        <v>7609</v>
      </c>
      <c r="D1085" s="1">
        <v>80008320360</v>
      </c>
      <c r="E1085" s="1" t="s">
        <v>6390</v>
      </c>
      <c r="F1085" s="1" t="s">
        <v>7255</v>
      </c>
      <c r="G1085" s="1" t="s">
        <v>7252</v>
      </c>
      <c r="H1085" s="11" t="s">
        <v>4014</v>
      </c>
      <c r="I1085" s="8">
        <f>_xlfn.IFNA(_xlfn.IFNA(VLOOKUP(E1085,'punti di fornitura'!E:P,12,0),VLOOKUP(E1085,'punti di fornitura'!B:P,15,0)),"NON TROVATO")</f>
        <v>80008320360</v>
      </c>
      <c r="J1085" s="9" t="str">
        <f>_xlfn.IFNA(_xlfn.IFNA(VLOOKUP(E1085,'punti di fornitura'!E:K,4,0),VLOOKUP(E1085,'punti di fornitura'!B:K,7,0)),"NON TROVATO")</f>
        <v>EE</v>
      </c>
      <c r="K1085" s="9" t="str">
        <f>_xlfn.IFNA(_xlfn.IFNA(VLOOKUP(E1085,'punti di fornitura'!E:K,1,0),VLOOKUP(E1085,'punti di fornitura'!B:K,1,0)),"NON TROVATO")</f>
        <v>IT011E10019587</v>
      </c>
      <c r="L1085" s="10" t="str">
        <f>_xlfn.IFNA(_xlfn.IFNA(VLOOKUP(E1085,'punti di fornitura'!E:K,7,0),VLOOKUP(E1085,'punti di fornitura'!B:K,10,0)),"NON TROVATO")</f>
        <v>CONDOMINIO CAMPANELLA 55</v>
      </c>
    </row>
    <row r="1086" spans="1:12" x14ac:dyDescent="0.25">
      <c r="A1086" s="8">
        <v>1503</v>
      </c>
      <c r="B1086" s="1" t="s">
        <v>6338</v>
      </c>
      <c r="C1086" s="9" t="s">
        <v>6344</v>
      </c>
      <c r="D1086" s="1">
        <v>94101550369</v>
      </c>
      <c r="E1086" s="1" t="s">
        <v>6338</v>
      </c>
      <c r="F1086" s="1" t="s">
        <v>7255</v>
      </c>
      <c r="G1086" s="1" t="s">
        <v>7252</v>
      </c>
      <c r="H1086" s="11" t="s">
        <v>4014</v>
      </c>
      <c r="I1086" s="8">
        <f>_xlfn.IFNA(_xlfn.IFNA(VLOOKUP(E1086,'punti di fornitura'!E:P,12,0),VLOOKUP(E1086,'punti di fornitura'!B:P,15,0)),"NON TROVATO")</f>
        <v>94101550369</v>
      </c>
      <c r="J1086" s="9" t="str">
        <f>_xlfn.IFNA(_xlfn.IFNA(VLOOKUP(E1086,'punti di fornitura'!E:K,4,0),VLOOKUP(E1086,'punti di fornitura'!B:K,7,0)),"NON TROVATO")</f>
        <v>EE</v>
      </c>
      <c r="K1086" s="9" t="str">
        <f>_xlfn.IFNA(_xlfn.IFNA(VLOOKUP(E1086,'punti di fornitura'!E:K,1,0),VLOOKUP(E1086,'punti di fornitura'!B:K,1,0)),"NON TROVATO")</f>
        <v>IT011E10113055</v>
      </c>
      <c r="L1086" s="10" t="str">
        <f>_xlfn.IFNA(_xlfn.IFNA(VLOOKUP(E1086,'punti di fornitura'!E:K,7,0),VLOOKUP(E1086,'punti di fornitura'!B:K,10,0)),"NON TROVATO")</f>
        <v>CONDOMINIO RUA PIOPPA</v>
      </c>
    </row>
    <row r="1087" spans="1:12" x14ac:dyDescent="0.25">
      <c r="A1087" s="8">
        <v>1505</v>
      </c>
      <c r="B1087" s="1">
        <v>3004299967</v>
      </c>
      <c r="C1087" s="9" t="s">
        <v>7628</v>
      </c>
      <c r="D1087" s="1">
        <v>80007640362</v>
      </c>
      <c r="E1087" s="1">
        <v>3004299967</v>
      </c>
      <c r="F1087" s="1" t="s">
        <v>7251</v>
      </c>
      <c r="G1087" s="1" t="s">
        <v>7252</v>
      </c>
      <c r="H1087" s="11" t="s">
        <v>1022</v>
      </c>
      <c r="I1087" s="8">
        <f>_xlfn.IFNA(_xlfn.IFNA(VLOOKUP(E1087,'punti di fornitura'!E:P,12,0),VLOOKUP(E1087,'punti di fornitura'!B:P,15,0)),"NON TROVATO")</f>
        <v>80007640362</v>
      </c>
      <c r="J1087" s="9" t="str">
        <f>_xlfn.IFNA(_xlfn.IFNA(VLOOKUP(E1087,'punti di fornitura'!E:K,4,0),VLOOKUP(E1087,'punti di fornitura'!B:K,7,0)),"NON TROVATO")</f>
        <v>ACQUA</v>
      </c>
      <c r="K1087" s="9">
        <f>_xlfn.IFNA(_xlfn.IFNA(VLOOKUP(E1087,'punti di fornitura'!E:K,1,0),VLOOKUP(E1087,'punti di fornitura'!B:K,1,0)),"NON TROVATO")</f>
        <v>3004299967</v>
      </c>
      <c r="L1087" s="10" t="str">
        <f>_xlfn.IFNA(_xlfn.IFNA(VLOOKUP(E1087,'punti di fornitura'!E:K,7,0),VLOOKUP(E1087,'punti di fornitura'!B:K,10,0)),"NON TROVATO")</f>
        <v>CONDOMINIO VIA MONTE GRAPPA 50</v>
      </c>
    </row>
    <row r="1088" spans="1:12" x14ac:dyDescent="0.25">
      <c r="A1088" s="8">
        <v>1505</v>
      </c>
      <c r="B1088" s="1" t="s">
        <v>4818</v>
      </c>
      <c r="C1088" s="9" t="s">
        <v>7628</v>
      </c>
      <c r="D1088" s="1">
        <v>80007640362</v>
      </c>
      <c r="E1088" s="1" t="s">
        <v>4818</v>
      </c>
      <c r="F1088" s="1" t="s">
        <v>7255</v>
      </c>
      <c r="G1088" s="1" t="s">
        <v>7252</v>
      </c>
      <c r="H1088" s="11" t="s">
        <v>4014</v>
      </c>
      <c r="I1088" s="8">
        <f>_xlfn.IFNA(_xlfn.IFNA(VLOOKUP(E1088,'punti di fornitura'!E:P,12,0),VLOOKUP(E1088,'punti di fornitura'!B:P,15,0)),"NON TROVATO")</f>
        <v>80007640362</v>
      </c>
      <c r="J1088" s="9" t="str">
        <f>_xlfn.IFNA(_xlfn.IFNA(VLOOKUP(E1088,'punti di fornitura'!E:K,4,0),VLOOKUP(E1088,'punti di fornitura'!B:K,7,0)),"NON TROVATO")</f>
        <v>EE</v>
      </c>
      <c r="K1088" s="9" t="str">
        <f>_xlfn.IFNA(_xlfn.IFNA(VLOOKUP(E1088,'punti di fornitura'!E:K,1,0),VLOOKUP(E1088,'punti di fornitura'!B:K,1,0)),"NON TROVATO")</f>
        <v>IT011E10063664</v>
      </c>
      <c r="L1088" s="10" t="str">
        <f>_xlfn.IFNA(_xlfn.IFNA(VLOOKUP(E1088,'punti di fornitura'!E:K,7,0),VLOOKUP(E1088,'punti di fornitura'!B:K,10,0)),"NON TROVATO")</f>
        <v>CONDOMINIO VIA MONTE GRAPPA 50</v>
      </c>
    </row>
    <row r="1089" spans="1:12" x14ac:dyDescent="0.25">
      <c r="A1089" s="8">
        <v>1511</v>
      </c>
      <c r="B1089" s="1">
        <v>3004419383</v>
      </c>
      <c r="C1089" s="9" t="s">
        <v>7600</v>
      </c>
      <c r="D1089" s="1">
        <v>80016300362</v>
      </c>
      <c r="E1089" s="1">
        <v>3004419383</v>
      </c>
      <c r="F1089" s="1" t="s">
        <v>7251</v>
      </c>
      <c r="G1089" s="1" t="s">
        <v>7252</v>
      </c>
      <c r="H1089" s="11" t="s">
        <v>1022</v>
      </c>
      <c r="I1089" s="8">
        <f>_xlfn.IFNA(_xlfn.IFNA(VLOOKUP(E1089,'punti di fornitura'!E:P,12,0),VLOOKUP(E1089,'punti di fornitura'!B:P,15,0)),"NON TROVATO")</f>
        <v>80016300362</v>
      </c>
      <c r="J1089" s="9" t="str">
        <f>_xlfn.IFNA(_xlfn.IFNA(VLOOKUP(E1089,'punti di fornitura'!E:K,4,0),VLOOKUP(E1089,'punti di fornitura'!B:K,7,0)),"NON TROVATO")</f>
        <v>ACQUA</v>
      </c>
      <c r="K1089" s="9">
        <f>_xlfn.IFNA(_xlfn.IFNA(VLOOKUP(E1089,'punti di fornitura'!E:K,1,0),VLOOKUP(E1089,'punti di fornitura'!B:K,1,0)),"NON TROVATO")</f>
        <v>3004419383</v>
      </c>
      <c r="L1089" s="10" t="str">
        <f>_xlfn.IFNA(_xlfn.IFNA(VLOOKUP(E1089,'punti di fornitura'!E:K,7,0),VLOOKUP(E1089,'punti di fornitura'!B:K,10,0)),"NON TROVATO")</f>
        <v>CONDOMINIO RUFFINI 44</v>
      </c>
    </row>
    <row r="1090" spans="1:12" x14ac:dyDescent="0.25">
      <c r="A1090" s="8">
        <v>1511</v>
      </c>
      <c r="B1090" s="1" t="s">
        <v>4929</v>
      </c>
      <c r="C1090" s="9" t="s">
        <v>7600</v>
      </c>
      <c r="D1090" s="1">
        <v>80016300362</v>
      </c>
      <c r="E1090" s="1" t="s">
        <v>4929</v>
      </c>
      <c r="F1090" s="1" t="s">
        <v>7255</v>
      </c>
      <c r="G1090" s="1" t="s">
        <v>7252</v>
      </c>
      <c r="H1090" s="11" t="s">
        <v>4014</v>
      </c>
      <c r="I1090" s="8">
        <f>_xlfn.IFNA(_xlfn.IFNA(VLOOKUP(E1090,'punti di fornitura'!E:P,12,0),VLOOKUP(E1090,'punti di fornitura'!B:P,15,0)),"NON TROVATO")</f>
        <v>80016300362</v>
      </c>
      <c r="J1090" s="9" t="str">
        <f>_xlfn.IFNA(_xlfn.IFNA(VLOOKUP(E1090,'punti di fornitura'!E:K,4,0),VLOOKUP(E1090,'punti di fornitura'!B:K,7,0)),"NON TROVATO")</f>
        <v>EE</v>
      </c>
      <c r="K1090" s="9" t="str">
        <f>_xlfn.IFNA(_xlfn.IFNA(VLOOKUP(E1090,'punti di fornitura'!E:K,1,0),VLOOKUP(E1090,'punti di fornitura'!B:K,1,0)),"NON TROVATO")</f>
        <v>IT011E10085286</v>
      </c>
      <c r="L1090" s="10" t="str">
        <f>_xlfn.IFNA(_xlfn.IFNA(VLOOKUP(E1090,'punti di fornitura'!E:K,7,0),VLOOKUP(E1090,'punti di fornitura'!B:K,10,0)),"NON TROVATO")</f>
        <v>CONDOMINIO RUFFINI 44</v>
      </c>
    </row>
    <row r="1091" spans="1:12" x14ac:dyDescent="0.25">
      <c r="A1091" s="8">
        <v>1517</v>
      </c>
      <c r="B1091" s="1">
        <v>3007088131</v>
      </c>
      <c r="C1091" s="9" t="s">
        <v>7647</v>
      </c>
      <c r="D1091" s="1">
        <v>94134160368</v>
      </c>
      <c r="E1091" s="1">
        <v>3007088131</v>
      </c>
      <c r="F1091" s="1" t="s">
        <v>7251</v>
      </c>
      <c r="G1091" s="1" t="s">
        <v>7252</v>
      </c>
      <c r="H1091" s="11" t="s">
        <v>1022</v>
      </c>
      <c r="I1091" s="8">
        <f>_xlfn.IFNA(_xlfn.IFNA(VLOOKUP(E1091,'punti di fornitura'!E:P,12,0),VLOOKUP(E1091,'punti di fornitura'!B:P,15,0)),"NON TROVATO")</f>
        <v>94134160368</v>
      </c>
      <c r="J1091" s="9" t="str">
        <f>_xlfn.IFNA(_xlfn.IFNA(VLOOKUP(E1091,'punti di fornitura'!E:K,4,0),VLOOKUP(E1091,'punti di fornitura'!B:K,7,0)),"NON TROVATO")</f>
        <v>ACQUA</v>
      </c>
      <c r="K1091" s="9">
        <f>_xlfn.IFNA(_xlfn.IFNA(VLOOKUP(E1091,'punti di fornitura'!E:K,1,0),VLOOKUP(E1091,'punti di fornitura'!B:K,1,0)),"NON TROVATO")</f>
        <v>3007088131</v>
      </c>
      <c r="L1091" s="10" t="str">
        <f>_xlfn.IFNA(_xlfn.IFNA(VLOOKUP(E1091,'punti di fornitura'!E:K,7,0),VLOOKUP(E1091,'punti di fornitura'!B:K,10,0)),"NON TROVATO")</f>
        <v>CONDOMINIO MANZONI</v>
      </c>
    </row>
    <row r="1092" spans="1:12" x14ac:dyDescent="0.25">
      <c r="A1092" s="8">
        <v>1525</v>
      </c>
      <c r="B1092" s="1" t="s">
        <v>7269</v>
      </c>
      <c r="C1092" s="9" t="s">
        <v>7268</v>
      </c>
      <c r="D1092" s="1">
        <v>94012900364</v>
      </c>
      <c r="E1092" s="1" t="s">
        <v>7269</v>
      </c>
      <c r="F1092" s="1" t="s">
        <v>7255</v>
      </c>
      <c r="G1092" s="1" t="s">
        <v>7252</v>
      </c>
      <c r="H1092" s="11" t="s">
        <v>4014</v>
      </c>
      <c r="I1092" s="8" t="str">
        <f>_xlfn.IFNA(_xlfn.IFNA(VLOOKUP(E1092,'punti di fornitura'!E:P,12,0),VLOOKUP(E1092,'punti di fornitura'!B:P,15,0)),"NON TROVATO")</f>
        <v>NON TROVATO</v>
      </c>
      <c r="J1092" s="9" t="str">
        <f>_xlfn.IFNA(_xlfn.IFNA(VLOOKUP(E1092,'punti di fornitura'!E:K,4,0),VLOOKUP(E1092,'punti di fornitura'!B:K,7,0)),"NON TROVATO")</f>
        <v>NON TROVATO</v>
      </c>
      <c r="K1092" s="9" t="str">
        <f>_xlfn.IFNA(_xlfn.IFNA(VLOOKUP(E1092,'punti di fornitura'!E:K,1,0),VLOOKUP(E1092,'punti di fornitura'!B:K,1,0)),"NON TROVATO")</f>
        <v>NON TROVATO</v>
      </c>
      <c r="L1092" s="10" t="str">
        <f>_xlfn.IFNA(_xlfn.IFNA(VLOOKUP(E1092,'punti di fornitura'!E:K,7,0),VLOOKUP(E1092,'punti di fornitura'!B:K,10,0)),"NON TROVATO")</f>
        <v>NON TROVATO</v>
      </c>
    </row>
    <row r="1093" spans="1:12" x14ac:dyDescent="0.25">
      <c r="A1093" s="8">
        <v>1525</v>
      </c>
      <c r="B1093" s="1">
        <v>3003932030</v>
      </c>
      <c r="C1093" s="9" t="s">
        <v>7268</v>
      </c>
      <c r="D1093" s="1">
        <v>94012900364</v>
      </c>
      <c r="E1093" s="1">
        <v>3003932030</v>
      </c>
      <c r="F1093" s="1" t="s">
        <v>7251</v>
      </c>
      <c r="G1093" s="1" t="s">
        <v>7252</v>
      </c>
      <c r="H1093" s="11" t="s">
        <v>1022</v>
      </c>
      <c r="I1093" s="8">
        <f>_xlfn.IFNA(_xlfn.IFNA(VLOOKUP(E1093,'punti di fornitura'!E:P,12,0),VLOOKUP(E1093,'punti di fornitura'!B:P,15,0)),"NON TROVATO")</f>
        <v>94012900364</v>
      </c>
      <c r="J1093" s="9" t="str">
        <f>_xlfn.IFNA(_xlfn.IFNA(VLOOKUP(E1093,'punti di fornitura'!E:K,4,0),VLOOKUP(E1093,'punti di fornitura'!B:K,7,0)),"NON TROVATO")</f>
        <v>ACQUA</v>
      </c>
      <c r="K1093" s="9">
        <f>_xlfn.IFNA(_xlfn.IFNA(VLOOKUP(E1093,'punti di fornitura'!E:K,1,0),VLOOKUP(E1093,'punti di fornitura'!B:K,1,0)),"NON TROVATO")</f>
        <v>3003932030</v>
      </c>
      <c r="L1093" s="10" t="str">
        <f>_xlfn.IFNA(_xlfn.IFNA(VLOOKUP(E1093,'punti di fornitura'!E:K,7,0),VLOOKUP(E1093,'punti di fornitura'!B:K,10,0)),"NON TROVATO")</f>
        <v>CONDOMINIO PACINI 31</v>
      </c>
    </row>
    <row r="1094" spans="1:12" x14ac:dyDescent="0.25">
      <c r="A1094" s="8">
        <v>1529</v>
      </c>
      <c r="B1094" s="1">
        <v>3006273813</v>
      </c>
      <c r="C1094" s="9" t="s">
        <v>1625</v>
      </c>
      <c r="D1094" s="1">
        <v>94140540363</v>
      </c>
      <c r="E1094" s="1">
        <v>3006273813</v>
      </c>
      <c r="F1094" s="1" t="s">
        <v>7251</v>
      </c>
      <c r="G1094" s="1" t="s">
        <v>7252</v>
      </c>
      <c r="H1094" s="11" t="s">
        <v>1022</v>
      </c>
      <c r="I1094" s="8">
        <f>_xlfn.IFNA(_xlfn.IFNA(VLOOKUP(E1094,'punti di fornitura'!E:P,12,0),VLOOKUP(E1094,'punti di fornitura'!B:P,15,0)),"NON TROVATO")</f>
        <v>94140540363</v>
      </c>
      <c r="J1094" s="9" t="str">
        <f>_xlfn.IFNA(_xlfn.IFNA(VLOOKUP(E1094,'punti di fornitura'!E:K,4,0),VLOOKUP(E1094,'punti di fornitura'!B:K,7,0)),"NON TROVATO")</f>
        <v>ACQUA</v>
      </c>
      <c r="K1094" s="9">
        <f>_xlfn.IFNA(_xlfn.IFNA(VLOOKUP(E1094,'punti di fornitura'!E:K,1,0),VLOOKUP(E1094,'punti di fornitura'!B:K,1,0)),"NON TROVATO")</f>
        <v>3006273813</v>
      </c>
      <c r="L1094" s="10" t="str">
        <f>_xlfn.IFNA(_xlfn.IFNA(VLOOKUP(E1094,'punti di fornitura'!E:K,7,0),VLOOKUP(E1094,'punti di fornitura'!B:K,10,0)),"NON TROVATO")</f>
        <v>RESIDENZA VIA BRESCIA</v>
      </c>
    </row>
    <row r="1095" spans="1:12" x14ac:dyDescent="0.25">
      <c r="A1095" s="8">
        <v>1529</v>
      </c>
      <c r="B1095" s="1">
        <v>3013566482</v>
      </c>
      <c r="C1095" s="9" t="s">
        <v>1625</v>
      </c>
      <c r="D1095" s="1">
        <v>94140540363</v>
      </c>
      <c r="E1095" s="1">
        <v>3013566482</v>
      </c>
      <c r="F1095" s="1" t="s">
        <v>7255</v>
      </c>
      <c r="G1095" s="1" t="s">
        <v>7252</v>
      </c>
      <c r="H1095" s="11" t="s">
        <v>4014</v>
      </c>
      <c r="I1095" s="8">
        <f>_xlfn.IFNA(_xlfn.IFNA(VLOOKUP(E1095,'punti di fornitura'!E:P,12,0),VLOOKUP(E1095,'punti di fornitura'!B:P,15,0)),"NON TROVATO")</f>
        <v>94140540363</v>
      </c>
      <c r="J1095" s="9" t="str">
        <f>_xlfn.IFNA(_xlfn.IFNA(VLOOKUP(E1095,'punti di fornitura'!E:K,4,0),VLOOKUP(E1095,'punti di fornitura'!B:K,7,0)),"NON TROVATO")</f>
        <v>EE</v>
      </c>
      <c r="K1095" s="9">
        <f>_xlfn.IFNA(_xlfn.IFNA(VLOOKUP(E1095,'punti di fornitura'!E:K,1,0),VLOOKUP(E1095,'punti di fornitura'!B:K,1,0)),"NON TROVATO")</f>
        <v>3013566482</v>
      </c>
      <c r="L1095" s="10" t="str">
        <f>_xlfn.IFNA(_xlfn.IFNA(VLOOKUP(E1095,'punti di fornitura'!E:K,7,0),VLOOKUP(E1095,'punti di fornitura'!B:K,10,0)),"NON TROVATO")</f>
        <v>RESIDENZA VIA BRESCIA</v>
      </c>
    </row>
    <row r="1096" spans="1:12" x14ac:dyDescent="0.25">
      <c r="A1096" s="8">
        <v>1529</v>
      </c>
      <c r="B1096" s="1">
        <v>3013566484</v>
      </c>
      <c r="C1096" s="9" t="s">
        <v>1625</v>
      </c>
      <c r="D1096" s="1">
        <v>94140540363</v>
      </c>
      <c r="E1096" s="1">
        <v>3013566484</v>
      </c>
      <c r="F1096" s="1" t="s">
        <v>7255</v>
      </c>
      <c r="G1096" s="1" t="s">
        <v>7252</v>
      </c>
      <c r="H1096" s="11" t="s">
        <v>4014</v>
      </c>
      <c r="I1096" s="8">
        <f>_xlfn.IFNA(_xlfn.IFNA(VLOOKUP(E1096,'punti di fornitura'!E:P,12,0),VLOOKUP(E1096,'punti di fornitura'!B:P,15,0)),"NON TROVATO")</f>
        <v>94140540363</v>
      </c>
      <c r="J1096" s="9" t="str">
        <f>_xlfn.IFNA(_xlfn.IFNA(VLOOKUP(E1096,'punti di fornitura'!E:K,4,0),VLOOKUP(E1096,'punti di fornitura'!B:K,7,0)),"NON TROVATO")</f>
        <v>EE</v>
      </c>
      <c r="K1096" s="9">
        <f>_xlfn.IFNA(_xlfn.IFNA(VLOOKUP(E1096,'punti di fornitura'!E:K,1,0),VLOOKUP(E1096,'punti di fornitura'!B:K,1,0)),"NON TROVATO")</f>
        <v>3013566484</v>
      </c>
      <c r="L1096" s="10" t="str">
        <f>_xlfn.IFNA(_xlfn.IFNA(VLOOKUP(E1096,'punti di fornitura'!E:K,7,0),VLOOKUP(E1096,'punti di fornitura'!B:K,10,0)),"NON TROVATO")</f>
        <v>RESIDENZA VIA BRESCIA</v>
      </c>
    </row>
    <row r="1097" spans="1:12" x14ac:dyDescent="0.25">
      <c r="A1097" s="8">
        <v>1529</v>
      </c>
      <c r="B1097" s="1">
        <v>3013566494</v>
      </c>
      <c r="C1097" s="9" t="s">
        <v>1625</v>
      </c>
      <c r="D1097" s="1">
        <v>94140540363</v>
      </c>
      <c r="E1097" s="1">
        <v>3013566494</v>
      </c>
      <c r="F1097" s="1" t="s">
        <v>7255</v>
      </c>
      <c r="G1097" s="1" t="s">
        <v>7252</v>
      </c>
      <c r="H1097" s="11" t="s">
        <v>4014</v>
      </c>
      <c r="I1097" s="8">
        <f>_xlfn.IFNA(_xlfn.IFNA(VLOOKUP(E1097,'punti di fornitura'!E:P,12,0),VLOOKUP(E1097,'punti di fornitura'!B:P,15,0)),"NON TROVATO")</f>
        <v>94140540363</v>
      </c>
      <c r="J1097" s="9" t="str">
        <f>_xlfn.IFNA(_xlfn.IFNA(VLOOKUP(E1097,'punti di fornitura'!E:K,4,0),VLOOKUP(E1097,'punti di fornitura'!B:K,7,0)),"NON TROVATO")</f>
        <v>EE</v>
      </c>
      <c r="K1097" s="9">
        <f>_xlfn.IFNA(_xlfn.IFNA(VLOOKUP(E1097,'punti di fornitura'!E:K,1,0),VLOOKUP(E1097,'punti di fornitura'!B:K,1,0)),"NON TROVATO")</f>
        <v>3013566494</v>
      </c>
      <c r="L1097" s="10" t="str">
        <f>_xlfn.IFNA(_xlfn.IFNA(VLOOKUP(E1097,'punti di fornitura'!E:K,7,0),VLOOKUP(E1097,'punti di fornitura'!B:K,10,0)),"NON TROVATO")</f>
        <v>RESIDENZA VIA BRESCIA</v>
      </c>
    </row>
    <row r="1098" spans="1:12" x14ac:dyDescent="0.25">
      <c r="A1098" s="8">
        <v>1529</v>
      </c>
      <c r="B1098" s="1">
        <v>3006268555</v>
      </c>
      <c r="C1098" s="9" t="s">
        <v>1625</v>
      </c>
      <c r="D1098" s="1">
        <v>94140540363</v>
      </c>
      <c r="E1098" s="1">
        <v>3006268555</v>
      </c>
      <c r="F1098" s="1" t="s">
        <v>7251</v>
      </c>
      <c r="G1098" s="1" t="s">
        <v>7252</v>
      </c>
      <c r="H1098" s="11" t="s">
        <v>1022</v>
      </c>
      <c r="I1098" s="8">
        <f>_xlfn.IFNA(_xlfn.IFNA(VLOOKUP(E1098,'punti di fornitura'!E:P,12,0),VLOOKUP(E1098,'punti di fornitura'!B:P,15,0)),"NON TROVATO")</f>
        <v>94140540363</v>
      </c>
      <c r="J1098" s="9" t="str">
        <f>_xlfn.IFNA(_xlfn.IFNA(VLOOKUP(E1098,'punti di fornitura'!E:K,4,0),VLOOKUP(E1098,'punti di fornitura'!B:K,7,0)),"NON TROVATO")</f>
        <v>ACQUA</v>
      </c>
      <c r="K1098" s="9">
        <f>_xlfn.IFNA(_xlfn.IFNA(VLOOKUP(E1098,'punti di fornitura'!E:K,1,0),VLOOKUP(E1098,'punti di fornitura'!B:K,1,0)),"NON TROVATO")</f>
        <v>3006268555</v>
      </c>
      <c r="L1098" s="10" t="str">
        <f>_xlfn.IFNA(_xlfn.IFNA(VLOOKUP(E1098,'punti di fornitura'!E:K,7,0),VLOOKUP(E1098,'punti di fornitura'!B:K,10,0)),"NON TROVATO")</f>
        <v>RESIDENZA VIA BRESCIA</v>
      </c>
    </row>
    <row r="1099" spans="1:12" x14ac:dyDescent="0.25">
      <c r="A1099" s="8">
        <v>1532</v>
      </c>
      <c r="B1099" s="1">
        <v>3004450108</v>
      </c>
      <c r="C1099" s="9" t="s">
        <v>7623</v>
      </c>
      <c r="D1099" s="1">
        <v>94073920368</v>
      </c>
      <c r="E1099" s="1">
        <v>3004450108</v>
      </c>
      <c r="F1099" s="1" t="s">
        <v>7251</v>
      </c>
      <c r="G1099" s="1" t="s">
        <v>7252</v>
      </c>
      <c r="H1099" s="11" t="s">
        <v>1022</v>
      </c>
      <c r="I1099" s="8">
        <f>_xlfn.IFNA(_xlfn.IFNA(VLOOKUP(E1099,'punti di fornitura'!E:P,12,0),VLOOKUP(E1099,'punti di fornitura'!B:P,15,0)),"NON TROVATO")</f>
        <v>94073920368</v>
      </c>
      <c r="J1099" s="9" t="str">
        <f>_xlfn.IFNA(_xlfn.IFNA(VLOOKUP(E1099,'punti di fornitura'!E:K,4,0),VLOOKUP(E1099,'punti di fornitura'!B:K,7,0)),"NON TROVATO")</f>
        <v>ACQUA</v>
      </c>
      <c r="K1099" s="9">
        <f>_xlfn.IFNA(_xlfn.IFNA(VLOOKUP(E1099,'punti di fornitura'!E:K,1,0),VLOOKUP(E1099,'punti di fornitura'!B:K,1,0)),"NON TROVATO")</f>
        <v>3004450108</v>
      </c>
      <c r="L1099" s="10" t="str">
        <f>_xlfn.IFNA(_xlfn.IFNA(VLOOKUP(E1099,'punti di fornitura'!E:K,7,0),VLOOKUP(E1099,'punti di fornitura'!B:K,10,0)),"NON TROVATO")</f>
        <v>CONDOMINIO MARILENA</v>
      </c>
    </row>
    <row r="1100" spans="1:12" x14ac:dyDescent="0.25">
      <c r="A1100" s="8">
        <v>1532</v>
      </c>
      <c r="B1100" s="1">
        <v>3013558902</v>
      </c>
      <c r="C1100" s="9" t="s">
        <v>7623</v>
      </c>
      <c r="D1100" s="1">
        <v>94073920368</v>
      </c>
      <c r="E1100" s="1">
        <v>3013558902</v>
      </c>
      <c r="F1100" s="1" t="s">
        <v>7255</v>
      </c>
      <c r="G1100" s="1" t="s">
        <v>7252</v>
      </c>
      <c r="H1100" s="11" t="s">
        <v>4014</v>
      </c>
      <c r="I1100" s="8">
        <f>_xlfn.IFNA(_xlfn.IFNA(VLOOKUP(E1100,'punti di fornitura'!E:P,12,0),VLOOKUP(E1100,'punti di fornitura'!B:P,15,0)),"NON TROVATO")</f>
        <v>94073920368</v>
      </c>
      <c r="J1100" s="9" t="str">
        <f>_xlfn.IFNA(_xlfn.IFNA(VLOOKUP(E1100,'punti di fornitura'!E:K,4,0),VLOOKUP(E1100,'punti di fornitura'!B:K,7,0)),"NON TROVATO")</f>
        <v>EE</v>
      </c>
      <c r="K1100" s="9">
        <f>_xlfn.IFNA(_xlfn.IFNA(VLOOKUP(E1100,'punti di fornitura'!E:K,1,0),VLOOKUP(E1100,'punti di fornitura'!B:K,1,0)),"NON TROVATO")</f>
        <v>3013558902</v>
      </c>
      <c r="L1100" s="10" t="str">
        <f>_xlfn.IFNA(_xlfn.IFNA(VLOOKUP(E1100,'punti di fornitura'!E:K,7,0),VLOOKUP(E1100,'punti di fornitura'!B:K,10,0)),"NON TROVATO")</f>
        <v>CONDOMINIO MARILENA</v>
      </c>
    </row>
    <row r="1101" spans="1:12" x14ac:dyDescent="0.25">
      <c r="A1101" s="8">
        <v>1535</v>
      </c>
      <c r="B1101" s="1">
        <v>3004145313</v>
      </c>
      <c r="C1101" s="9" t="s">
        <v>7618</v>
      </c>
      <c r="D1101" s="1">
        <v>94069270364</v>
      </c>
      <c r="E1101" s="1">
        <v>3004145313</v>
      </c>
      <c r="F1101" s="1" t="s">
        <v>7251</v>
      </c>
      <c r="G1101" s="1" t="s">
        <v>7252</v>
      </c>
      <c r="H1101" s="11" t="s">
        <v>1022</v>
      </c>
      <c r="I1101" s="8" t="str">
        <f>_xlfn.IFNA(_xlfn.IFNA(VLOOKUP(E1101,'punti di fornitura'!E:P,12,0),VLOOKUP(E1101,'punti di fornitura'!B:P,15,0)),"NON TROVATO")</f>
        <v>NON TROVATO</v>
      </c>
      <c r="J1101" s="9" t="str">
        <f>_xlfn.IFNA(_xlfn.IFNA(VLOOKUP(E1101,'punti di fornitura'!E:K,4,0),VLOOKUP(E1101,'punti di fornitura'!B:K,7,0)),"NON TROVATO")</f>
        <v>NON TROVATO</v>
      </c>
      <c r="K1101" s="9" t="str">
        <f>_xlfn.IFNA(_xlfn.IFNA(VLOOKUP(E1101,'punti di fornitura'!E:K,1,0),VLOOKUP(E1101,'punti di fornitura'!B:K,1,0)),"NON TROVATO")</f>
        <v>NON TROVATO</v>
      </c>
      <c r="L1101" s="10" t="str">
        <f>_xlfn.IFNA(_xlfn.IFNA(VLOOKUP(E1101,'punti di fornitura'!E:K,7,0),VLOOKUP(E1101,'punti di fornitura'!B:K,10,0)),"NON TROVATO")</f>
        <v>NON TROVATO</v>
      </c>
    </row>
    <row r="1102" spans="1:12" x14ac:dyDescent="0.25">
      <c r="A1102" s="8">
        <v>1535</v>
      </c>
      <c r="B1102" s="1" t="s">
        <v>7619</v>
      </c>
      <c r="C1102" s="9" t="s">
        <v>7618</v>
      </c>
      <c r="D1102" s="1">
        <v>94069270364</v>
      </c>
      <c r="E1102" s="1" t="s">
        <v>7619</v>
      </c>
      <c r="F1102" s="1" t="s">
        <v>7255</v>
      </c>
      <c r="G1102" s="1" t="s">
        <v>7252</v>
      </c>
      <c r="H1102" s="11" t="s">
        <v>4014</v>
      </c>
      <c r="I1102" s="8" t="str">
        <f>_xlfn.IFNA(_xlfn.IFNA(VLOOKUP(E1102,'punti di fornitura'!E:P,12,0),VLOOKUP(E1102,'punti di fornitura'!B:P,15,0)),"NON TROVATO")</f>
        <v>NON TROVATO</v>
      </c>
      <c r="J1102" s="9" t="str">
        <f>_xlfn.IFNA(_xlfn.IFNA(VLOOKUP(E1102,'punti di fornitura'!E:K,4,0),VLOOKUP(E1102,'punti di fornitura'!B:K,7,0)),"NON TROVATO")</f>
        <v>NON TROVATO</v>
      </c>
      <c r="K1102" s="9" t="str">
        <f>_xlfn.IFNA(_xlfn.IFNA(VLOOKUP(E1102,'punti di fornitura'!E:K,1,0),VLOOKUP(E1102,'punti di fornitura'!B:K,1,0)),"NON TROVATO")</f>
        <v>NON TROVATO</v>
      </c>
      <c r="L1102" s="10" t="str">
        <f>_xlfn.IFNA(_xlfn.IFNA(VLOOKUP(E1102,'punti di fornitura'!E:K,7,0),VLOOKUP(E1102,'punti di fornitura'!B:K,10,0)),"NON TROVATO")</f>
        <v>NON TROVATO</v>
      </c>
    </row>
    <row r="1103" spans="1:12" x14ac:dyDescent="0.25">
      <c r="A1103" s="8">
        <v>1535</v>
      </c>
      <c r="B1103" s="1">
        <v>3081000967591</v>
      </c>
      <c r="C1103" s="9" t="s">
        <v>7618</v>
      </c>
      <c r="D1103" s="1">
        <v>94069270364</v>
      </c>
      <c r="E1103" s="1">
        <v>3081000967591</v>
      </c>
      <c r="F1103" s="1" t="s">
        <v>7272</v>
      </c>
      <c r="G1103" s="1" t="s">
        <v>7252</v>
      </c>
      <c r="H1103" s="11" t="s">
        <v>18</v>
      </c>
      <c r="I1103" s="8" t="str">
        <f>_xlfn.IFNA(_xlfn.IFNA(VLOOKUP(E1103,'punti di fornitura'!E:P,12,0),VLOOKUP(E1103,'punti di fornitura'!B:P,15,0)),"NON TROVATO")</f>
        <v>NON TROVATO</v>
      </c>
      <c r="J1103" s="9" t="str">
        <f>_xlfn.IFNA(_xlfn.IFNA(VLOOKUP(E1103,'punti di fornitura'!E:K,4,0),VLOOKUP(E1103,'punti di fornitura'!B:K,7,0)),"NON TROVATO")</f>
        <v>NON TROVATO</v>
      </c>
      <c r="K1103" s="9" t="str">
        <f>_xlfn.IFNA(_xlfn.IFNA(VLOOKUP(E1103,'punti di fornitura'!E:K,1,0),VLOOKUP(E1103,'punti di fornitura'!B:K,1,0)),"NON TROVATO")</f>
        <v>NON TROVATO</v>
      </c>
      <c r="L1103" s="10" t="str">
        <f>_xlfn.IFNA(_xlfn.IFNA(VLOOKUP(E1103,'punti di fornitura'!E:K,7,0),VLOOKUP(E1103,'punti di fornitura'!B:K,10,0)),"NON TROVATO")</f>
        <v>NON TROVATO</v>
      </c>
    </row>
    <row r="1104" spans="1:12" x14ac:dyDescent="0.25">
      <c r="A1104" s="8">
        <v>1535</v>
      </c>
      <c r="B1104" s="1" t="s">
        <v>7620</v>
      </c>
      <c r="C1104" s="9" t="s">
        <v>7618</v>
      </c>
      <c r="D1104" s="1">
        <v>94069270364</v>
      </c>
      <c r="E1104" s="1" t="s">
        <v>7620</v>
      </c>
      <c r="F1104" s="1" t="s">
        <v>7255</v>
      </c>
      <c r="G1104" s="1" t="s">
        <v>7252</v>
      </c>
      <c r="H1104" s="11" t="s">
        <v>4014</v>
      </c>
      <c r="I1104" s="8" t="str">
        <f>_xlfn.IFNA(_xlfn.IFNA(VLOOKUP(E1104,'punti di fornitura'!E:P,12,0),VLOOKUP(E1104,'punti di fornitura'!B:P,15,0)),"NON TROVATO")</f>
        <v>NON TROVATO</v>
      </c>
      <c r="J1104" s="9" t="str">
        <f>_xlfn.IFNA(_xlfn.IFNA(VLOOKUP(E1104,'punti di fornitura'!E:K,4,0),VLOOKUP(E1104,'punti di fornitura'!B:K,7,0)),"NON TROVATO")</f>
        <v>NON TROVATO</v>
      </c>
      <c r="K1104" s="9" t="str">
        <f>_xlfn.IFNA(_xlfn.IFNA(VLOOKUP(E1104,'punti di fornitura'!E:K,1,0),VLOOKUP(E1104,'punti di fornitura'!B:K,1,0)),"NON TROVATO")</f>
        <v>NON TROVATO</v>
      </c>
      <c r="L1104" s="10" t="str">
        <f>_xlfn.IFNA(_xlfn.IFNA(VLOOKUP(E1104,'punti di fornitura'!E:K,7,0),VLOOKUP(E1104,'punti di fornitura'!B:K,10,0)),"NON TROVATO")</f>
        <v>NON TROVATO</v>
      </c>
    </row>
    <row r="1105" spans="1:12" x14ac:dyDescent="0.25">
      <c r="A1105" s="8">
        <v>1535</v>
      </c>
      <c r="B1105" s="1" t="s">
        <v>7653</v>
      </c>
      <c r="C1105" s="9" t="s">
        <v>7618</v>
      </c>
      <c r="D1105" s="1">
        <v>94069270364</v>
      </c>
      <c r="E1105" s="1" t="s">
        <v>7653</v>
      </c>
      <c r="F1105" s="1" t="s">
        <v>7255</v>
      </c>
      <c r="G1105" s="1" t="s">
        <v>7252</v>
      </c>
      <c r="H1105" s="11" t="s">
        <v>4014</v>
      </c>
      <c r="I1105" s="8" t="str">
        <f>_xlfn.IFNA(_xlfn.IFNA(VLOOKUP(E1105,'punti di fornitura'!E:P,12,0),VLOOKUP(E1105,'punti di fornitura'!B:P,15,0)),"NON TROVATO")</f>
        <v>NON TROVATO</v>
      </c>
      <c r="J1105" s="9" t="str">
        <f>_xlfn.IFNA(_xlfn.IFNA(VLOOKUP(E1105,'punti di fornitura'!E:K,4,0),VLOOKUP(E1105,'punti di fornitura'!B:K,7,0)),"NON TROVATO")</f>
        <v>NON TROVATO</v>
      </c>
      <c r="K1105" s="9" t="str">
        <f>_xlfn.IFNA(_xlfn.IFNA(VLOOKUP(E1105,'punti di fornitura'!E:K,1,0),VLOOKUP(E1105,'punti di fornitura'!B:K,1,0)),"NON TROVATO")</f>
        <v>NON TROVATO</v>
      </c>
      <c r="L1105" s="10" t="str">
        <f>_xlfn.IFNA(_xlfn.IFNA(VLOOKUP(E1105,'punti di fornitura'!E:K,7,0),VLOOKUP(E1105,'punti di fornitura'!B:K,10,0)),"NON TROVATO")</f>
        <v>NON TROVATO</v>
      </c>
    </row>
    <row r="1106" spans="1:12" x14ac:dyDescent="0.25">
      <c r="A1106" s="8">
        <v>1547</v>
      </c>
      <c r="B1106" s="1">
        <v>30135586307</v>
      </c>
      <c r="C1106" s="9" t="s">
        <v>7634</v>
      </c>
      <c r="D1106" s="1">
        <v>94052960369</v>
      </c>
      <c r="E1106" s="1">
        <v>30135586307</v>
      </c>
      <c r="F1106" s="1" t="s">
        <v>7255</v>
      </c>
      <c r="G1106" s="1" t="s">
        <v>7252</v>
      </c>
      <c r="H1106" s="11" t="s">
        <v>4014</v>
      </c>
      <c r="I1106" s="8" t="str">
        <f>_xlfn.IFNA(_xlfn.IFNA(VLOOKUP(E1106,'punti di fornitura'!E:P,12,0),VLOOKUP(E1106,'punti di fornitura'!B:P,15,0)),"NON TROVATO")</f>
        <v>NON TROVATO</v>
      </c>
      <c r="J1106" s="9" t="str">
        <f>_xlfn.IFNA(_xlfn.IFNA(VLOOKUP(E1106,'punti di fornitura'!E:K,4,0),VLOOKUP(E1106,'punti di fornitura'!B:K,7,0)),"NON TROVATO")</f>
        <v>NON TROVATO</v>
      </c>
      <c r="K1106" s="9" t="str">
        <f>_xlfn.IFNA(_xlfn.IFNA(VLOOKUP(E1106,'punti di fornitura'!E:K,1,0),VLOOKUP(E1106,'punti di fornitura'!B:K,1,0)),"NON TROVATO")</f>
        <v>NON TROVATO</v>
      </c>
      <c r="L1106" s="10" t="str">
        <f>_xlfn.IFNA(_xlfn.IFNA(VLOOKUP(E1106,'punti di fornitura'!E:K,7,0),VLOOKUP(E1106,'punti di fornitura'!B:K,10,0)),"NON TROVATO")</f>
        <v>NON TROVATO</v>
      </c>
    </row>
    <row r="1107" spans="1:12" x14ac:dyDescent="0.25">
      <c r="A1107" s="8">
        <v>1565</v>
      </c>
      <c r="B1107" s="1" t="s">
        <v>4026</v>
      </c>
      <c r="C1107" s="9" t="s">
        <v>7267</v>
      </c>
      <c r="D1107" s="1">
        <v>94002220369</v>
      </c>
      <c r="E1107" s="1" t="s">
        <v>4026</v>
      </c>
      <c r="F1107" s="1" t="s">
        <v>7255</v>
      </c>
      <c r="G1107" s="1" t="s">
        <v>7252</v>
      </c>
      <c r="H1107" s="11" t="s">
        <v>4014</v>
      </c>
      <c r="I1107" s="8">
        <f>_xlfn.IFNA(_xlfn.IFNA(VLOOKUP(E1107,'punti di fornitura'!E:P,12,0),VLOOKUP(E1107,'punti di fornitura'!B:P,15,0)),"NON TROVATO")</f>
        <v>94002220369</v>
      </c>
      <c r="J1107" s="9" t="str">
        <f>_xlfn.IFNA(_xlfn.IFNA(VLOOKUP(E1107,'punti di fornitura'!E:K,4,0),VLOOKUP(E1107,'punti di fornitura'!B:K,7,0)),"NON TROVATO")</f>
        <v>EE</v>
      </c>
      <c r="K1107" s="9" t="str">
        <f>_xlfn.IFNA(_xlfn.IFNA(VLOOKUP(E1107,'punti di fornitura'!E:K,1,0),VLOOKUP(E1107,'punti di fornitura'!B:K,1,0)),"NON TROVATO")</f>
        <v>IT011E53016751</v>
      </c>
      <c r="L1107" s="10" t="str">
        <f>_xlfn.IFNA(_xlfn.IFNA(VLOOKUP(E1107,'punti di fornitura'!E:K,7,0),VLOOKUP(E1107,'punti di fornitura'!B:K,10,0)),"NON TROVATO")</f>
        <v>CONDOMINIO SOLE B</v>
      </c>
    </row>
    <row r="1108" spans="1:12" x14ac:dyDescent="0.25">
      <c r="A1108" s="8">
        <v>1565</v>
      </c>
      <c r="B1108" s="1" t="s">
        <v>7282</v>
      </c>
      <c r="C1108" s="9" t="s">
        <v>7267</v>
      </c>
      <c r="D1108" s="1">
        <v>94002220369</v>
      </c>
      <c r="E1108" s="1" t="s">
        <v>7282</v>
      </c>
      <c r="F1108" s="1" t="s">
        <v>7255</v>
      </c>
      <c r="G1108" s="1" t="s">
        <v>7252</v>
      </c>
      <c r="H1108" s="11" t="s">
        <v>4014</v>
      </c>
      <c r="I1108" s="8" t="str">
        <f>_xlfn.IFNA(_xlfn.IFNA(VLOOKUP(E1108,'punti di fornitura'!E:P,12,0),VLOOKUP(E1108,'punti di fornitura'!B:P,15,0)),"NON TROVATO")</f>
        <v>NON TROVATO</v>
      </c>
      <c r="J1108" s="9" t="str">
        <f>_xlfn.IFNA(_xlfn.IFNA(VLOOKUP(E1108,'punti di fornitura'!E:K,4,0),VLOOKUP(E1108,'punti di fornitura'!B:K,7,0)),"NON TROVATO")</f>
        <v>NON TROVATO</v>
      </c>
      <c r="K1108" s="9" t="str">
        <f>_xlfn.IFNA(_xlfn.IFNA(VLOOKUP(E1108,'punti di fornitura'!E:K,1,0),VLOOKUP(E1108,'punti di fornitura'!B:K,1,0)),"NON TROVATO")</f>
        <v>NON TROVATO</v>
      </c>
      <c r="L1108" s="10" t="str">
        <f>_xlfn.IFNA(_xlfn.IFNA(VLOOKUP(E1108,'punti di fornitura'!E:K,7,0),VLOOKUP(E1108,'punti di fornitura'!B:K,10,0)),"NON TROVATO")</f>
        <v>NON TROVATO</v>
      </c>
    </row>
    <row r="1109" spans="1:12" x14ac:dyDescent="0.25">
      <c r="A1109" s="8">
        <v>1565</v>
      </c>
      <c r="B1109" s="1" t="s">
        <v>6460</v>
      </c>
      <c r="C1109" s="9" t="s">
        <v>7267</v>
      </c>
      <c r="D1109" s="1">
        <v>94002220369</v>
      </c>
      <c r="E1109" s="1" t="s">
        <v>6460</v>
      </c>
      <c r="F1109" s="1" t="s">
        <v>7255</v>
      </c>
      <c r="G1109" s="1" t="s">
        <v>7252</v>
      </c>
      <c r="H1109" s="11" t="s">
        <v>4014</v>
      </c>
      <c r="I1109" s="8">
        <f>_xlfn.IFNA(_xlfn.IFNA(VLOOKUP(E1109,'punti di fornitura'!E:P,12,0),VLOOKUP(E1109,'punti di fornitura'!B:P,15,0)),"NON TROVATO")</f>
        <v>94002220369</v>
      </c>
      <c r="J1109" s="9" t="str">
        <f>_xlfn.IFNA(_xlfn.IFNA(VLOOKUP(E1109,'punti di fornitura'!E:K,4,0),VLOOKUP(E1109,'punti di fornitura'!B:K,7,0)),"NON TROVATO")</f>
        <v>EE</v>
      </c>
      <c r="K1109" s="9" t="str">
        <f>_xlfn.IFNA(_xlfn.IFNA(VLOOKUP(E1109,'punti di fornitura'!E:K,1,0),VLOOKUP(E1109,'punti di fornitura'!B:K,1,0)),"NON TROVATO")</f>
        <v>IT011E10015155</v>
      </c>
      <c r="L1109" s="10" t="str">
        <f>_xlfn.IFNA(_xlfn.IFNA(VLOOKUP(E1109,'punti di fornitura'!E:K,7,0),VLOOKUP(E1109,'punti di fornitura'!B:K,10,0)),"NON TROVATO")</f>
        <v>CONDOMINIO SOLE B</v>
      </c>
    </row>
    <row r="1110" spans="1:12" x14ac:dyDescent="0.25">
      <c r="A1110" s="8">
        <v>1565</v>
      </c>
      <c r="B1110" s="1" t="s">
        <v>4100</v>
      </c>
      <c r="C1110" s="9" t="s">
        <v>7267</v>
      </c>
      <c r="D1110" s="1">
        <v>94002220369</v>
      </c>
      <c r="E1110" s="1" t="s">
        <v>4100</v>
      </c>
      <c r="F1110" s="1" t="s">
        <v>7255</v>
      </c>
      <c r="G1110" s="1" t="s">
        <v>7252</v>
      </c>
      <c r="H1110" s="11" t="s">
        <v>4014</v>
      </c>
      <c r="I1110" s="8">
        <f>_xlfn.IFNA(_xlfn.IFNA(VLOOKUP(E1110,'punti di fornitura'!E:P,12,0),VLOOKUP(E1110,'punti di fornitura'!B:P,15,0)),"NON TROVATO")</f>
        <v>94002220369</v>
      </c>
      <c r="J1110" s="9" t="str">
        <f>_xlfn.IFNA(_xlfn.IFNA(VLOOKUP(E1110,'punti di fornitura'!E:K,4,0),VLOOKUP(E1110,'punti di fornitura'!B:K,7,0)),"NON TROVATO")</f>
        <v>EE</v>
      </c>
      <c r="K1110" s="9" t="str">
        <f>_xlfn.IFNA(_xlfn.IFNA(VLOOKUP(E1110,'punti di fornitura'!E:K,1,0),VLOOKUP(E1110,'punti di fornitura'!B:K,1,0)),"NON TROVATO")</f>
        <v>IT011E10015118</v>
      </c>
      <c r="L1110" s="10" t="str">
        <f>_xlfn.IFNA(_xlfn.IFNA(VLOOKUP(E1110,'punti di fornitura'!E:K,7,0),VLOOKUP(E1110,'punti di fornitura'!B:K,10,0)),"NON TROVATO")</f>
        <v>CONDOMINIO SOLE B</v>
      </c>
    </row>
    <row r="1111" spans="1:12" x14ac:dyDescent="0.25">
      <c r="A1111" s="8">
        <v>1565</v>
      </c>
      <c r="B1111" s="1" t="s">
        <v>6213</v>
      </c>
      <c r="C1111" s="9" t="s">
        <v>7267</v>
      </c>
      <c r="D1111" s="1">
        <v>94002220369</v>
      </c>
      <c r="E1111" s="1" t="s">
        <v>6213</v>
      </c>
      <c r="F1111" s="1" t="s">
        <v>7255</v>
      </c>
      <c r="G1111" s="1" t="s">
        <v>7252</v>
      </c>
      <c r="H1111" s="11" t="s">
        <v>4014</v>
      </c>
      <c r="I1111" s="8">
        <f>_xlfn.IFNA(_xlfn.IFNA(VLOOKUP(E1111,'punti di fornitura'!E:P,12,0),VLOOKUP(E1111,'punti di fornitura'!B:P,15,0)),"NON TROVATO")</f>
        <v>94002220369</v>
      </c>
      <c r="J1111" s="9" t="str">
        <f>_xlfn.IFNA(_xlfn.IFNA(VLOOKUP(E1111,'punti di fornitura'!E:K,4,0),VLOOKUP(E1111,'punti di fornitura'!B:K,7,0)),"NON TROVATO")</f>
        <v>EE</v>
      </c>
      <c r="K1111" s="9" t="str">
        <f>_xlfn.IFNA(_xlfn.IFNA(VLOOKUP(E1111,'punti di fornitura'!E:K,1,0),VLOOKUP(E1111,'punti di fornitura'!B:K,1,0)),"NON TROVATO")</f>
        <v>IT011E10015117</v>
      </c>
      <c r="L1111" s="10" t="str">
        <f>_xlfn.IFNA(_xlfn.IFNA(VLOOKUP(E1111,'punti di fornitura'!E:K,7,0),VLOOKUP(E1111,'punti di fornitura'!B:K,10,0)),"NON TROVATO")</f>
        <v>CONDOMINIO SOLE B</v>
      </c>
    </row>
    <row r="1112" spans="1:12" x14ac:dyDescent="0.25">
      <c r="A1112" s="8">
        <v>1565</v>
      </c>
      <c r="B1112" s="1" t="s">
        <v>5073</v>
      </c>
      <c r="C1112" s="9" t="s">
        <v>7267</v>
      </c>
      <c r="D1112" s="1">
        <v>94002220369</v>
      </c>
      <c r="E1112" s="1" t="s">
        <v>5073</v>
      </c>
      <c r="F1112" s="1" t="s">
        <v>7255</v>
      </c>
      <c r="G1112" s="1" t="s">
        <v>7252</v>
      </c>
      <c r="H1112" s="11" t="s">
        <v>4014</v>
      </c>
      <c r="I1112" s="8">
        <f>_xlfn.IFNA(_xlfn.IFNA(VLOOKUP(E1112,'punti di fornitura'!E:P,12,0),VLOOKUP(E1112,'punti di fornitura'!B:P,15,0)),"NON TROVATO")</f>
        <v>94002220369</v>
      </c>
      <c r="J1112" s="9" t="str">
        <f>_xlfn.IFNA(_xlfn.IFNA(VLOOKUP(E1112,'punti di fornitura'!E:K,4,0),VLOOKUP(E1112,'punti di fornitura'!B:K,7,0)),"NON TROVATO")</f>
        <v>EE</v>
      </c>
      <c r="K1112" s="9" t="str">
        <f>_xlfn.IFNA(_xlfn.IFNA(VLOOKUP(E1112,'punti di fornitura'!E:K,1,0),VLOOKUP(E1112,'punti di fornitura'!B:K,1,0)),"NON TROVATO")</f>
        <v>IT011E10015116</v>
      </c>
      <c r="L1112" s="10" t="str">
        <f>_xlfn.IFNA(_xlfn.IFNA(VLOOKUP(E1112,'punti di fornitura'!E:K,7,0),VLOOKUP(E1112,'punti di fornitura'!B:K,10,0)),"NON TROVATO")</f>
        <v>CONDOMINIO SOLE B</v>
      </c>
    </row>
    <row r="1113" spans="1:12" x14ac:dyDescent="0.25">
      <c r="A1113" s="8">
        <v>1565</v>
      </c>
      <c r="B1113" s="1" t="s">
        <v>4673</v>
      </c>
      <c r="C1113" s="9" t="s">
        <v>7267</v>
      </c>
      <c r="D1113" s="1">
        <v>94002220369</v>
      </c>
      <c r="E1113" s="1" t="s">
        <v>4673</v>
      </c>
      <c r="F1113" s="1" t="s">
        <v>7255</v>
      </c>
      <c r="G1113" s="1" t="s">
        <v>7252</v>
      </c>
      <c r="H1113" s="11" t="s">
        <v>4014</v>
      </c>
      <c r="I1113" s="8">
        <f>_xlfn.IFNA(_xlfn.IFNA(VLOOKUP(E1113,'punti di fornitura'!E:P,12,0),VLOOKUP(E1113,'punti di fornitura'!B:P,15,0)),"NON TROVATO")</f>
        <v>94002220369</v>
      </c>
      <c r="J1113" s="9" t="str">
        <f>_xlfn.IFNA(_xlfn.IFNA(VLOOKUP(E1113,'punti di fornitura'!E:K,4,0),VLOOKUP(E1113,'punti di fornitura'!B:K,7,0)),"NON TROVATO")</f>
        <v>EE</v>
      </c>
      <c r="K1113" s="9" t="str">
        <f>_xlfn.IFNA(_xlfn.IFNA(VLOOKUP(E1113,'punti di fornitura'!E:K,1,0),VLOOKUP(E1113,'punti di fornitura'!B:K,1,0)),"NON TROVATO")</f>
        <v>IT011E10015156</v>
      </c>
      <c r="L1113" s="10" t="str">
        <f>_xlfn.IFNA(_xlfn.IFNA(VLOOKUP(E1113,'punti di fornitura'!E:K,7,0),VLOOKUP(E1113,'punti di fornitura'!B:K,10,0)),"NON TROVATO")</f>
        <v>CONDOMINIO SOLE B</v>
      </c>
    </row>
    <row r="1114" spans="1:12" x14ac:dyDescent="0.25">
      <c r="A1114" s="8">
        <v>1565</v>
      </c>
      <c r="B1114" s="1" t="s">
        <v>4030</v>
      </c>
      <c r="C1114" s="9" t="s">
        <v>7267</v>
      </c>
      <c r="D1114" s="1">
        <v>94002220369</v>
      </c>
      <c r="E1114" s="1" t="s">
        <v>4030</v>
      </c>
      <c r="F1114" s="1" t="s">
        <v>7255</v>
      </c>
      <c r="G1114" s="1" t="s">
        <v>7252</v>
      </c>
      <c r="H1114" s="11" t="s">
        <v>4014</v>
      </c>
      <c r="I1114" s="8">
        <f>_xlfn.IFNA(_xlfn.IFNA(VLOOKUP(E1114,'punti di fornitura'!E:P,12,0),VLOOKUP(E1114,'punti di fornitura'!B:P,15,0)),"NON TROVATO")</f>
        <v>94002220369</v>
      </c>
      <c r="J1114" s="9" t="str">
        <f>_xlfn.IFNA(_xlfn.IFNA(VLOOKUP(E1114,'punti di fornitura'!E:K,4,0),VLOOKUP(E1114,'punti di fornitura'!B:K,7,0)),"NON TROVATO")</f>
        <v>EE</v>
      </c>
      <c r="K1114" s="9" t="str">
        <f>_xlfn.IFNA(_xlfn.IFNA(VLOOKUP(E1114,'punti di fornitura'!E:K,1,0),VLOOKUP(E1114,'punti di fornitura'!B:K,1,0)),"NON TROVATO")</f>
        <v>IT011E10015143</v>
      </c>
      <c r="L1114" s="10" t="str">
        <f>_xlfn.IFNA(_xlfn.IFNA(VLOOKUP(E1114,'punti di fornitura'!E:K,7,0),VLOOKUP(E1114,'punti di fornitura'!B:K,10,0)),"NON TROVATO")</f>
        <v>CONDOMINIO SOLE B</v>
      </c>
    </row>
    <row r="1115" spans="1:12" x14ac:dyDescent="0.25">
      <c r="A1115" s="8">
        <v>1565</v>
      </c>
      <c r="B1115" s="1" t="s">
        <v>6056</v>
      </c>
      <c r="C1115" s="9" t="s">
        <v>7267</v>
      </c>
      <c r="D1115" s="1">
        <v>94002220369</v>
      </c>
      <c r="E1115" s="1" t="s">
        <v>6056</v>
      </c>
      <c r="F1115" s="1" t="s">
        <v>7255</v>
      </c>
      <c r="G1115" s="1" t="s">
        <v>7252</v>
      </c>
      <c r="H1115" s="11" t="s">
        <v>4014</v>
      </c>
      <c r="I1115" s="8">
        <f>_xlfn.IFNA(_xlfn.IFNA(VLOOKUP(E1115,'punti di fornitura'!E:P,12,0),VLOOKUP(E1115,'punti di fornitura'!B:P,15,0)),"NON TROVATO")</f>
        <v>94002220369</v>
      </c>
      <c r="J1115" s="9" t="str">
        <f>_xlfn.IFNA(_xlfn.IFNA(VLOOKUP(E1115,'punti di fornitura'!E:K,4,0),VLOOKUP(E1115,'punti di fornitura'!B:K,7,0)),"NON TROVATO")</f>
        <v>EE</v>
      </c>
      <c r="K1115" s="9" t="str">
        <f>_xlfn.IFNA(_xlfn.IFNA(VLOOKUP(E1115,'punti di fornitura'!E:K,1,0),VLOOKUP(E1115,'punti di fornitura'!B:K,1,0)),"NON TROVATO")</f>
        <v>IT011E10015154</v>
      </c>
      <c r="L1115" s="10" t="str">
        <f>_xlfn.IFNA(_xlfn.IFNA(VLOOKUP(E1115,'punti di fornitura'!E:K,7,0),VLOOKUP(E1115,'punti di fornitura'!B:K,10,0)),"NON TROVATO")</f>
        <v>CONDOMINIO SOLE B</v>
      </c>
    </row>
    <row r="1116" spans="1:12" x14ac:dyDescent="0.25">
      <c r="A1116" s="8">
        <v>1565</v>
      </c>
      <c r="B1116" s="1">
        <v>3081000927726</v>
      </c>
      <c r="C1116" s="9" t="s">
        <v>7267</v>
      </c>
      <c r="D1116" s="1">
        <v>94002220369</v>
      </c>
      <c r="E1116" s="1">
        <v>3081000927726</v>
      </c>
      <c r="F1116" s="1" t="s">
        <v>7272</v>
      </c>
      <c r="G1116" s="1" t="s">
        <v>7252</v>
      </c>
      <c r="H1116" s="11" t="s">
        <v>18</v>
      </c>
      <c r="I1116" s="8">
        <f>_xlfn.IFNA(_xlfn.IFNA(VLOOKUP(E1116,'punti di fornitura'!E:P,12,0),VLOOKUP(E1116,'punti di fornitura'!B:P,15,0)),"NON TROVATO")</f>
        <v>94002220369</v>
      </c>
      <c r="J1116" s="9" t="str">
        <f>_xlfn.IFNA(_xlfn.IFNA(VLOOKUP(E1116,'punti di fornitura'!E:K,4,0),VLOOKUP(E1116,'punti di fornitura'!B:K,7,0)),"NON TROVATO")</f>
        <v>GAS</v>
      </c>
      <c r="K1116" s="9">
        <f>_xlfn.IFNA(_xlfn.IFNA(VLOOKUP(E1116,'punti di fornitura'!E:K,1,0),VLOOKUP(E1116,'punti di fornitura'!B:K,1,0)),"NON TROVATO")</f>
        <v>3081000927726</v>
      </c>
      <c r="L1116" s="10" t="str">
        <f>_xlfn.IFNA(_xlfn.IFNA(VLOOKUP(E1116,'punti di fornitura'!E:K,7,0),VLOOKUP(E1116,'punti di fornitura'!B:K,10,0)),"NON TROVATO")</f>
        <v>CONDOMINIO SOLE B</v>
      </c>
    </row>
    <row r="1117" spans="1:12" x14ac:dyDescent="0.25">
      <c r="A1117" s="8">
        <v>1577</v>
      </c>
      <c r="B1117" s="1">
        <v>3081000922507</v>
      </c>
      <c r="C1117" s="9" t="s">
        <v>7664</v>
      </c>
      <c r="D1117" s="1">
        <v>94070810364</v>
      </c>
      <c r="E1117" s="1">
        <v>3081000922507</v>
      </c>
      <c r="F1117" s="1" t="s">
        <v>7272</v>
      </c>
      <c r="G1117" s="1" t="s">
        <v>7252</v>
      </c>
      <c r="H1117" s="11" t="s">
        <v>18</v>
      </c>
      <c r="I1117" s="8">
        <f>_xlfn.IFNA(_xlfn.IFNA(VLOOKUP(E1117,'punti di fornitura'!E:P,12,0),VLOOKUP(E1117,'punti di fornitura'!B:P,15,0)),"NON TROVATO")</f>
        <v>94070810364</v>
      </c>
      <c r="J1117" s="9" t="str">
        <f>_xlfn.IFNA(_xlfn.IFNA(VLOOKUP(E1117,'punti di fornitura'!E:K,4,0),VLOOKUP(E1117,'punti di fornitura'!B:K,7,0)),"NON TROVATO")</f>
        <v>GAS</v>
      </c>
      <c r="K1117" s="9">
        <f>_xlfn.IFNA(_xlfn.IFNA(VLOOKUP(E1117,'punti di fornitura'!E:K,1,0),VLOOKUP(E1117,'punti di fornitura'!B:K,1,0)),"NON TROVATO")</f>
        <v>3081000922507</v>
      </c>
      <c r="L1117" s="10" t="str">
        <f>_xlfn.IFNA(_xlfn.IFNA(VLOOKUP(E1117,'punti di fornitura'!E:K,7,0),VLOOKUP(E1117,'punti di fornitura'!B:K,10,0)),"NON TROVATO")</f>
        <v>CONDOMINIO GORIZIA 89</v>
      </c>
    </row>
    <row r="1118" spans="1:12" x14ac:dyDescent="0.25">
      <c r="A1118" s="8">
        <v>1577</v>
      </c>
      <c r="B1118" s="1" t="s">
        <v>4145</v>
      </c>
      <c r="C1118" s="9" t="s">
        <v>7664</v>
      </c>
      <c r="D1118" s="1">
        <v>94070810364</v>
      </c>
      <c r="E1118" s="1" t="s">
        <v>4145</v>
      </c>
      <c r="F1118" s="1" t="s">
        <v>7255</v>
      </c>
      <c r="G1118" s="1" t="s">
        <v>7252</v>
      </c>
      <c r="H1118" s="11" t="s">
        <v>4014</v>
      </c>
      <c r="I1118" s="8">
        <f>_xlfn.IFNA(_xlfn.IFNA(VLOOKUP(E1118,'punti di fornitura'!E:P,12,0),VLOOKUP(E1118,'punti di fornitura'!B:P,15,0)),"NON TROVATO")</f>
        <v>94070810364</v>
      </c>
      <c r="J1118" s="9" t="str">
        <f>_xlfn.IFNA(_xlfn.IFNA(VLOOKUP(E1118,'punti di fornitura'!E:K,4,0),VLOOKUP(E1118,'punti di fornitura'!B:K,7,0)),"NON TROVATO")</f>
        <v>EE</v>
      </c>
      <c r="K1118" s="9" t="str">
        <f>_xlfn.IFNA(_xlfn.IFNA(VLOOKUP(E1118,'punti di fornitura'!E:K,1,0),VLOOKUP(E1118,'punti di fornitura'!B:K,1,0)),"NON TROVATO")</f>
        <v>IT011E10048721</v>
      </c>
      <c r="L1118" s="10" t="str">
        <f>_xlfn.IFNA(_xlfn.IFNA(VLOOKUP(E1118,'punti di fornitura'!E:K,7,0),VLOOKUP(E1118,'punti di fornitura'!B:K,10,0)),"NON TROVATO")</f>
        <v>CONDOMINIO GORIZIA 89</v>
      </c>
    </row>
    <row r="1119" spans="1:12" x14ac:dyDescent="0.25">
      <c r="A1119" s="8">
        <v>1577</v>
      </c>
      <c r="B1119" s="1">
        <v>3003970949</v>
      </c>
      <c r="C1119" s="9" t="s">
        <v>7664</v>
      </c>
      <c r="D1119" s="1">
        <v>94070810364</v>
      </c>
      <c r="E1119" s="1">
        <v>3003970949</v>
      </c>
      <c r="F1119" s="1" t="s">
        <v>7251</v>
      </c>
      <c r="G1119" s="1" t="s">
        <v>7252</v>
      </c>
      <c r="H1119" s="11" t="s">
        <v>1022</v>
      </c>
      <c r="I1119" s="8">
        <f>_xlfn.IFNA(_xlfn.IFNA(VLOOKUP(E1119,'punti di fornitura'!E:P,12,0),VLOOKUP(E1119,'punti di fornitura'!B:P,15,0)),"NON TROVATO")</f>
        <v>94070810364</v>
      </c>
      <c r="J1119" s="9" t="str">
        <f>_xlfn.IFNA(_xlfn.IFNA(VLOOKUP(E1119,'punti di fornitura'!E:K,4,0),VLOOKUP(E1119,'punti di fornitura'!B:K,7,0)),"NON TROVATO")</f>
        <v>ACQUA</v>
      </c>
      <c r="K1119" s="9">
        <f>_xlfn.IFNA(_xlfn.IFNA(VLOOKUP(E1119,'punti di fornitura'!E:K,1,0),VLOOKUP(E1119,'punti di fornitura'!B:K,1,0)),"NON TROVATO")</f>
        <v>3003970949</v>
      </c>
      <c r="L1119" s="10" t="str">
        <f>_xlfn.IFNA(_xlfn.IFNA(VLOOKUP(E1119,'punti di fornitura'!E:K,7,0),VLOOKUP(E1119,'punti di fornitura'!B:K,10,0)),"NON TROVATO")</f>
        <v>CONDOMINIO GORIZIA 89</v>
      </c>
    </row>
    <row r="1120" spans="1:12" x14ac:dyDescent="0.25">
      <c r="A1120" s="8">
        <v>1580</v>
      </c>
      <c r="B1120" s="1">
        <v>3006005094</v>
      </c>
      <c r="C1120" s="9" t="s">
        <v>7666</v>
      </c>
      <c r="D1120" s="1">
        <v>94046480367</v>
      </c>
      <c r="E1120" s="1">
        <v>3006005094</v>
      </c>
      <c r="F1120" s="1" t="s">
        <v>7251</v>
      </c>
      <c r="G1120" s="1" t="s">
        <v>7252</v>
      </c>
      <c r="H1120" s="11" t="s">
        <v>1022</v>
      </c>
      <c r="I1120" s="8">
        <f>_xlfn.IFNA(_xlfn.IFNA(VLOOKUP(E1120,'punti di fornitura'!E:P,12,0),VLOOKUP(E1120,'punti di fornitura'!B:P,15,0)),"NON TROVATO")</f>
        <v>94046480367</v>
      </c>
      <c r="J1120" s="9" t="str">
        <f>_xlfn.IFNA(_xlfn.IFNA(VLOOKUP(E1120,'punti di fornitura'!E:K,4,0),VLOOKUP(E1120,'punti di fornitura'!B:K,7,0)),"NON TROVATO")</f>
        <v>ACQUA</v>
      </c>
      <c r="K1120" s="9">
        <f>_xlfn.IFNA(_xlfn.IFNA(VLOOKUP(E1120,'punti di fornitura'!E:K,1,0),VLOOKUP(E1120,'punti di fornitura'!B:K,1,0)),"NON TROVATO")</f>
        <v>3006005094</v>
      </c>
      <c r="L1120" s="10" t="str">
        <f>_xlfn.IFNA(_xlfn.IFNA(VLOOKUP(E1120,'punti di fornitura'!E:K,7,0),VLOOKUP(E1120,'punti di fornitura'!B:K,10,0)),"NON TROVATO")</f>
        <v>CONDOMINIO VIA MONTE GRAPPA 68 MO</v>
      </c>
    </row>
    <row r="1121" spans="1:12" x14ac:dyDescent="0.25">
      <c r="A1121" s="8">
        <v>1580</v>
      </c>
      <c r="B1121" s="1" t="s">
        <v>4917</v>
      </c>
      <c r="C1121" s="9" t="s">
        <v>7666</v>
      </c>
      <c r="D1121" s="1">
        <v>94046480367</v>
      </c>
      <c r="E1121" s="1" t="s">
        <v>4917</v>
      </c>
      <c r="F1121" s="1" t="s">
        <v>7255</v>
      </c>
      <c r="G1121" s="1" t="s">
        <v>7252</v>
      </c>
      <c r="H1121" s="11" t="s">
        <v>4014</v>
      </c>
      <c r="I1121" s="8">
        <f>_xlfn.IFNA(_xlfn.IFNA(VLOOKUP(E1121,'punti di fornitura'!E:P,12,0),VLOOKUP(E1121,'punti di fornitura'!B:P,15,0)),"NON TROVATO")</f>
        <v>94046480367</v>
      </c>
      <c r="J1121" s="9" t="str">
        <f>_xlfn.IFNA(_xlfn.IFNA(VLOOKUP(E1121,'punti di fornitura'!E:K,4,0),VLOOKUP(E1121,'punti di fornitura'!B:K,7,0)),"NON TROVATO")</f>
        <v>EE</v>
      </c>
      <c r="K1121" s="9" t="str">
        <f>_xlfn.IFNA(_xlfn.IFNA(VLOOKUP(E1121,'punti di fornitura'!E:K,1,0),VLOOKUP(E1121,'punti di fornitura'!B:K,1,0)),"NON TROVATO")</f>
        <v>IT011E10063700</v>
      </c>
      <c r="L1121" s="10" t="str">
        <f>_xlfn.IFNA(_xlfn.IFNA(VLOOKUP(E1121,'punti di fornitura'!E:K,7,0),VLOOKUP(E1121,'punti di fornitura'!B:K,10,0)),"NON TROVATO")</f>
        <v>CONDOMINIO VIA MONTE GRAPPA 68 MO</v>
      </c>
    </row>
    <row r="1122" spans="1:12" x14ac:dyDescent="0.25">
      <c r="A1122" s="8">
        <v>1595</v>
      </c>
      <c r="B1122" s="1" t="s">
        <v>5160</v>
      </c>
      <c r="C1122" s="9" t="s">
        <v>7656</v>
      </c>
      <c r="D1122" s="1">
        <v>94009630362</v>
      </c>
      <c r="E1122" s="1" t="s">
        <v>5160</v>
      </c>
      <c r="F1122" s="1" t="s">
        <v>7255</v>
      </c>
      <c r="G1122" s="1" t="s">
        <v>7252</v>
      </c>
      <c r="H1122" s="11" t="s">
        <v>4014</v>
      </c>
      <c r="I1122" s="8">
        <f>_xlfn.IFNA(_xlfn.IFNA(VLOOKUP(E1122,'punti di fornitura'!E:P,12,0),VLOOKUP(E1122,'punti di fornitura'!B:P,15,0)),"NON TROVATO")</f>
        <v>94009630362</v>
      </c>
      <c r="J1122" s="9" t="str">
        <f>_xlfn.IFNA(_xlfn.IFNA(VLOOKUP(E1122,'punti di fornitura'!E:K,4,0),VLOOKUP(E1122,'punti di fornitura'!B:K,7,0)),"NON TROVATO")</f>
        <v>EE</v>
      </c>
      <c r="K1122" s="9" t="str">
        <f>_xlfn.IFNA(_xlfn.IFNA(VLOOKUP(E1122,'punti di fornitura'!E:K,1,0),VLOOKUP(E1122,'punti di fornitura'!B:K,1,0)),"NON TROVATO")</f>
        <v>IT011E10037852</v>
      </c>
      <c r="L1122" s="10" t="str">
        <f>_xlfn.IFNA(_xlfn.IFNA(VLOOKUP(E1122,'punti di fornitura'!E:K,7,0),VLOOKUP(E1122,'punti di fornitura'!B:K,10,0)),"NON TROVATO")</f>
        <v>COND ALLEGRETTI ASCENS</v>
      </c>
    </row>
    <row r="1123" spans="1:12" x14ac:dyDescent="0.25">
      <c r="A1123" s="8">
        <v>1595</v>
      </c>
      <c r="B1123" s="1" t="s">
        <v>5170</v>
      </c>
      <c r="C1123" s="9" t="s">
        <v>7656</v>
      </c>
      <c r="D1123" s="1">
        <v>94009630362</v>
      </c>
      <c r="E1123" s="1" t="s">
        <v>5170</v>
      </c>
      <c r="F1123" s="1" t="s">
        <v>7255</v>
      </c>
      <c r="G1123" s="1" t="s">
        <v>7252</v>
      </c>
      <c r="H1123" s="11" t="s">
        <v>4014</v>
      </c>
      <c r="I1123" s="8">
        <f>_xlfn.IFNA(_xlfn.IFNA(VLOOKUP(E1123,'punti di fornitura'!E:P,12,0),VLOOKUP(E1123,'punti di fornitura'!B:P,15,0)),"NON TROVATO")</f>
        <v>94009630362</v>
      </c>
      <c r="J1123" s="9" t="str">
        <f>_xlfn.IFNA(_xlfn.IFNA(VLOOKUP(E1123,'punti di fornitura'!E:K,4,0),VLOOKUP(E1123,'punti di fornitura'!B:K,7,0)),"NON TROVATO")</f>
        <v>EE</v>
      </c>
      <c r="K1123" s="9" t="str">
        <f>_xlfn.IFNA(_xlfn.IFNA(VLOOKUP(E1123,'punti di fornitura'!E:K,1,0),VLOOKUP(E1123,'punti di fornitura'!B:K,1,0)),"NON TROVATO")</f>
        <v>IT011E10109546</v>
      </c>
      <c r="L1123" s="10" t="str">
        <f>_xlfn.IFNA(_xlfn.IFNA(VLOOKUP(E1123,'punti di fornitura'!E:K,7,0),VLOOKUP(E1123,'punti di fornitura'!B:K,10,0)),"NON TROVATO")</f>
        <v>COND ALLEGRETTI ASCENS</v>
      </c>
    </row>
    <row r="1124" spans="1:12" x14ac:dyDescent="0.25">
      <c r="A1124" s="8">
        <v>1595</v>
      </c>
      <c r="B1124" s="1" t="s">
        <v>5167</v>
      </c>
      <c r="C1124" s="9" t="s">
        <v>7656</v>
      </c>
      <c r="D1124" s="1">
        <v>94009630362</v>
      </c>
      <c r="E1124" s="1" t="s">
        <v>5167</v>
      </c>
      <c r="F1124" s="1" t="s">
        <v>7255</v>
      </c>
      <c r="G1124" s="1" t="s">
        <v>7252</v>
      </c>
      <c r="H1124" s="11" t="s">
        <v>4014</v>
      </c>
      <c r="I1124" s="8">
        <f>_xlfn.IFNA(_xlfn.IFNA(VLOOKUP(E1124,'punti di fornitura'!E:P,12,0),VLOOKUP(E1124,'punti di fornitura'!B:P,15,0)),"NON TROVATO")</f>
        <v>94009630362</v>
      </c>
      <c r="J1124" s="9" t="str">
        <f>_xlfn.IFNA(_xlfn.IFNA(VLOOKUP(E1124,'punti di fornitura'!E:K,4,0),VLOOKUP(E1124,'punti di fornitura'!B:K,7,0)),"NON TROVATO")</f>
        <v>EE</v>
      </c>
      <c r="K1124" s="9" t="str">
        <f>_xlfn.IFNA(_xlfn.IFNA(VLOOKUP(E1124,'punti di fornitura'!E:K,1,0),VLOOKUP(E1124,'punti di fornitura'!B:K,1,0)),"NON TROVATO")</f>
        <v>IT011E10037853</v>
      </c>
      <c r="L1124" s="10" t="str">
        <f>_xlfn.IFNA(_xlfn.IFNA(VLOOKUP(E1124,'punti di fornitura'!E:K,7,0),VLOOKUP(E1124,'punti di fornitura'!B:K,10,0)),"NON TROVATO")</f>
        <v>COND ALLEGRETTI ASCENS</v>
      </c>
    </row>
    <row r="1125" spans="1:12" x14ac:dyDescent="0.25">
      <c r="A1125" s="8">
        <v>1595</v>
      </c>
      <c r="B1125" s="1">
        <v>3081000965501</v>
      </c>
      <c r="C1125" s="9" t="s">
        <v>7656</v>
      </c>
      <c r="D1125" s="1">
        <v>94009630362</v>
      </c>
      <c r="E1125" s="1">
        <v>3081000965501</v>
      </c>
      <c r="F1125" s="1" t="s">
        <v>7272</v>
      </c>
      <c r="G1125" s="1" t="s">
        <v>7252</v>
      </c>
      <c r="H1125" s="11" t="s">
        <v>18</v>
      </c>
      <c r="I1125" s="8">
        <f>_xlfn.IFNA(_xlfn.IFNA(VLOOKUP(E1125,'punti di fornitura'!E:P,12,0),VLOOKUP(E1125,'punti di fornitura'!B:P,15,0)),"NON TROVATO")</f>
        <v>94009630362</v>
      </c>
      <c r="J1125" s="9" t="str">
        <f>_xlfn.IFNA(_xlfn.IFNA(VLOOKUP(E1125,'punti di fornitura'!E:K,4,0),VLOOKUP(E1125,'punti di fornitura'!B:K,7,0)),"NON TROVATO")</f>
        <v>GAS</v>
      </c>
      <c r="K1125" s="9">
        <f>_xlfn.IFNA(_xlfn.IFNA(VLOOKUP(E1125,'punti di fornitura'!E:K,1,0),VLOOKUP(E1125,'punti di fornitura'!B:K,1,0)),"NON TROVATO")</f>
        <v>3081000965501</v>
      </c>
      <c r="L1125" s="10" t="str">
        <f>_xlfn.IFNA(_xlfn.IFNA(VLOOKUP(E1125,'punti di fornitura'!E:K,7,0),VLOOKUP(E1125,'punti di fornitura'!B:K,10,0)),"NON TROVATO")</f>
        <v>CONDOMINIO ALLEGRETTI</v>
      </c>
    </row>
    <row r="1126" spans="1:12" x14ac:dyDescent="0.25">
      <c r="A1126" s="8">
        <v>1595</v>
      </c>
      <c r="B1126" s="1">
        <v>3004118598</v>
      </c>
      <c r="C1126" s="9" t="s">
        <v>7656</v>
      </c>
      <c r="D1126" s="1">
        <v>94009630362</v>
      </c>
      <c r="E1126" s="1">
        <v>3004118598</v>
      </c>
      <c r="F1126" s="1" t="s">
        <v>7251</v>
      </c>
      <c r="G1126" s="1" t="s">
        <v>7252</v>
      </c>
      <c r="H1126" s="11" t="s">
        <v>1022</v>
      </c>
      <c r="I1126" s="8">
        <f>_xlfn.IFNA(_xlfn.IFNA(VLOOKUP(E1126,'punti di fornitura'!E:P,12,0),VLOOKUP(E1126,'punti di fornitura'!B:P,15,0)),"NON TROVATO")</f>
        <v>94009630362</v>
      </c>
      <c r="J1126" s="9" t="str">
        <f>_xlfn.IFNA(_xlfn.IFNA(VLOOKUP(E1126,'punti di fornitura'!E:K,4,0),VLOOKUP(E1126,'punti di fornitura'!B:K,7,0)),"NON TROVATO")</f>
        <v>ACQUA</v>
      </c>
      <c r="K1126" s="9">
        <f>_xlfn.IFNA(_xlfn.IFNA(VLOOKUP(E1126,'punti di fornitura'!E:K,1,0),VLOOKUP(E1126,'punti di fornitura'!B:K,1,0)),"NON TROVATO")</f>
        <v>3004118598</v>
      </c>
      <c r="L1126" s="10" t="str">
        <f>_xlfn.IFNA(_xlfn.IFNA(VLOOKUP(E1126,'punti di fornitura'!E:K,7,0),VLOOKUP(E1126,'punti di fornitura'!B:K,10,0)),"NON TROVATO")</f>
        <v>CONDOMINIO ALLEGRETTI</v>
      </c>
    </row>
    <row r="1127" spans="1:12" x14ac:dyDescent="0.25">
      <c r="A1127" s="8">
        <v>1637</v>
      </c>
      <c r="B1127" s="1">
        <v>3005532462</v>
      </c>
      <c r="C1127" s="9" t="s">
        <v>7660</v>
      </c>
      <c r="D1127" s="1">
        <v>94091890361</v>
      </c>
      <c r="E1127" s="1">
        <v>3005532462</v>
      </c>
      <c r="F1127" s="1" t="s">
        <v>7251</v>
      </c>
      <c r="G1127" s="1" t="s">
        <v>7252</v>
      </c>
      <c r="H1127" s="11" t="s">
        <v>1022</v>
      </c>
      <c r="I1127" s="8">
        <f>_xlfn.IFNA(_xlfn.IFNA(VLOOKUP(E1127,'punti di fornitura'!E:P,12,0),VLOOKUP(E1127,'punti di fornitura'!B:P,15,0)),"NON TROVATO")</f>
        <v>94091890361</v>
      </c>
      <c r="J1127" s="9" t="str">
        <f>_xlfn.IFNA(_xlfn.IFNA(VLOOKUP(E1127,'punti di fornitura'!E:K,4,0),VLOOKUP(E1127,'punti di fornitura'!B:K,7,0)),"NON TROVATO")</f>
        <v>ACQUA</v>
      </c>
      <c r="K1127" s="9">
        <f>_xlfn.IFNA(_xlfn.IFNA(VLOOKUP(E1127,'punti di fornitura'!E:K,1,0),VLOOKUP(E1127,'punti di fornitura'!B:K,1,0)),"NON TROVATO")</f>
        <v>3005532462</v>
      </c>
      <c r="L1127" s="10" t="str">
        <f>_xlfn.IFNA(_xlfn.IFNA(VLOOKUP(E1127,'punti di fornitura'!E:K,7,0),VLOOKUP(E1127,'punti di fornitura'!B:K,10,0)),"NON TROVATO")</f>
        <v/>
      </c>
    </row>
    <row r="1128" spans="1:12" x14ac:dyDescent="0.25">
      <c r="A1128" s="8">
        <v>1637</v>
      </c>
      <c r="B1128" s="1">
        <v>3005643952</v>
      </c>
      <c r="C1128" s="9" t="s">
        <v>7660</v>
      </c>
      <c r="D1128" s="1">
        <v>94091890361</v>
      </c>
      <c r="E1128" s="1">
        <v>3005643952</v>
      </c>
      <c r="F1128" s="1" t="s">
        <v>7255</v>
      </c>
      <c r="G1128" s="1" t="s">
        <v>7252</v>
      </c>
      <c r="H1128" s="11" t="s">
        <v>4014</v>
      </c>
      <c r="I1128" s="8">
        <f>_xlfn.IFNA(_xlfn.IFNA(VLOOKUP(E1128,'punti di fornitura'!E:P,12,0),VLOOKUP(E1128,'punti di fornitura'!B:P,15,0)),"NON TROVATO")</f>
        <v>94091890361</v>
      </c>
      <c r="J1128" s="9" t="str">
        <f>_xlfn.IFNA(_xlfn.IFNA(VLOOKUP(E1128,'punti di fornitura'!E:K,4,0),VLOOKUP(E1128,'punti di fornitura'!B:K,7,0)),"NON TROVATO")</f>
        <v>EE</v>
      </c>
      <c r="K1128" s="9">
        <f>_xlfn.IFNA(_xlfn.IFNA(VLOOKUP(E1128,'punti di fornitura'!E:K,1,0),VLOOKUP(E1128,'punti di fornitura'!B:K,1,0)),"NON TROVATO")</f>
        <v>3005643952</v>
      </c>
      <c r="L1128" s="10" t="str">
        <f>_xlfn.IFNA(_xlfn.IFNA(VLOOKUP(E1128,'punti di fornitura'!E:K,7,0),VLOOKUP(E1128,'punti di fornitura'!B:K,10,0)),"NON TROVATO")</f>
        <v/>
      </c>
    </row>
    <row r="1129" spans="1:12" x14ac:dyDescent="0.25">
      <c r="A1129" s="8">
        <v>1637</v>
      </c>
      <c r="B1129" s="1">
        <v>3005616964</v>
      </c>
      <c r="C1129" s="9" t="s">
        <v>7660</v>
      </c>
      <c r="D1129" s="1">
        <v>94091890361</v>
      </c>
      <c r="E1129" s="1">
        <v>3005616964</v>
      </c>
      <c r="F1129" s="1" t="s">
        <v>7251</v>
      </c>
      <c r="G1129" s="1" t="s">
        <v>7252</v>
      </c>
      <c r="H1129" s="11" t="s">
        <v>1022</v>
      </c>
      <c r="I1129" s="8">
        <f>_xlfn.IFNA(_xlfn.IFNA(VLOOKUP(E1129,'punti di fornitura'!E:P,12,0),VLOOKUP(E1129,'punti di fornitura'!B:P,15,0)),"NON TROVATO")</f>
        <v>94091890361</v>
      </c>
      <c r="J1129" s="9" t="str">
        <f>_xlfn.IFNA(_xlfn.IFNA(VLOOKUP(E1129,'punti di fornitura'!E:K,4,0),VLOOKUP(E1129,'punti di fornitura'!B:K,7,0)),"NON TROVATO")</f>
        <v>ACQUA</v>
      </c>
      <c r="K1129" s="9">
        <f>_xlfn.IFNA(_xlfn.IFNA(VLOOKUP(E1129,'punti di fornitura'!E:K,1,0),VLOOKUP(E1129,'punti di fornitura'!B:K,1,0)),"NON TROVATO")</f>
        <v>3005616964</v>
      </c>
      <c r="L1129" s="10" t="str">
        <f>_xlfn.IFNA(_xlfn.IFNA(VLOOKUP(E1129,'punti di fornitura'!E:K,7,0),VLOOKUP(E1129,'punti di fornitura'!B:K,10,0)),"NON TROVATO")</f>
        <v/>
      </c>
    </row>
    <row r="1130" spans="1:12" x14ac:dyDescent="0.25">
      <c r="A1130" s="8">
        <v>1637</v>
      </c>
      <c r="B1130" s="1">
        <v>3011969890</v>
      </c>
      <c r="C1130" s="9" t="s">
        <v>7660</v>
      </c>
      <c r="D1130" s="1">
        <v>94091890361</v>
      </c>
      <c r="E1130" s="1">
        <v>3011969890</v>
      </c>
      <c r="F1130" s="1" t="s">
        <v>7255</v>
      </c>
      <c r="G1130" s="1" t="s">
        <v>7252</v>
      </c>
      <c r="H1130" s="11" t="s">
        <v>4014</v>
      </c>
      <c r="I1130" s="8">
        <f>_xlfn.IFNA(_xlfn.IFNA(VLOOKUP(E1130,'punti di fornitura'!E:P,12,0),VLOOKUP(E1130,'punti di fornitura'!B:P,15,0)),"NON TROVATO")</f>
        <v>94091890361</v>
      </c>
      <c r="J1130" s="9" t="str">
        <f>_xlfn.IFNA(_xlfn.IFNA(VLOOKUP(E1130,'punti di fornitura'!E:K,4,0),VLOOKUP(E1130,'punti di fornitura'!B:K,7,0)),"NON TROVATO")</f>
        <v>EE</v>
      </c>
      <c r="K1130" s="9">
        <f>_xlfn.IFNA(_xlfn.IFNA(VLOOKUP(E1130,'punti di fornitura'!E:K,1,0),VLOOKUP(E1130,'punti di fornitura'!B:K,1,0)),"NON TROVATO")</f>
        <v>3011969890</v>
      </c>
      <c r="L1130" s="10" t="str">
        <f>_xlfn.IFNA(_xlfn.IFNA(VLOOKUP(E1130,'punti di fornitura'!E:K,7,0),VLOOKUP(E1130,'punti di fornitura'!B:K,10,0)),"NON TROVATO")</f>
        <v/>
      </c>
    </row>
    <row r="1131" spans="1:12" x14ac:dyDescent="0.25">
      <c r="A1131" s="8">
        <v>1639</v>
      </c>
      <c r="B1131" s="1">
        <v>3011905137</v>
      </c>
      <c r="C1131" s="9" t="s">
        <v>7654</v>
      </c>
      <c r="D1131" s="1">
        <v>94024550363</v>
      </c>
      <c r="E1131" s="1">
        <v>3011905137</v>
      </c>
      <c r="F1131" s="1" t="s">
        <v>7255</v>
      </c>
      <c r="G1131" s="1" t="s">
        <v>7252</v>
      </c>
      <c r="H1131" s="11" t="s">
        <v>4014</v>
      </c>
      <c r="I1131" s="8">
        <f>_xlfn.IFNA(_xlfn.IFNA(VLOOKUP(E1131,'punti di fornitura'!E:P,12,0),VLOOKUP(E1131,'punti di fornitura'!B:P,15,0)),"NON TROVATO")</f>
        <v>94024550363</v>
      </c>
      <c r="J1131" s="9" t="str">
        <f>_xlfn.IFNA(_xlfn.IFNA(VLOOKUP(E1131,'punti di fornitura'!E:K,4,0),VLOOKUP(E1131,'punti di fornitura'!B:K,7,0)),"NON TROVATO")</f>
        <v>EE</v>
      </c>
      <c r="K1131" s="9">
        <f>_xlfn.IFNA(_xlfn.IFNA(VLOOKUP(E1131,'punti di fornitura'!E:K,1,0),VLOOKUP(E1131,'punti di fornitura'!B:K,1,0)),"NON TROVATO")</f>
        <v>3011905137</v>
      </c>
      <c r="L1131" s="10" t="str">
        <f>_xlfn.IFNA(_xlfn.IFNA(VLOOKUP(E1131,'punti di fornitura'!E:K,7,0),VLOOKUP(E1131,'punti di fornitura'!B:K,10,0)),"NON TROVATO")</f>
        <v>CONDOMINIO VIA RANGONI 40 MODENA</v>
      </c>
    </row>
    <row r="1132" spans="1:12" x14ac:dyDescent="0.25">
      <c r="A1132" s="8">
        <v>1639</v>
      </c>
      <c r="B1132" s="1">
        <v>3005601600</v>
      </c>
      <c r="C1132" s="9" t="s">
        <v>7654</v>
      </c>
      <c r="D1132" s="1">
        <v>94024550363</v>
      </c>
      <c r="E1132" s="1">
        <v>3005601600</v>
      </c>
      <c r="F1132" s="1" t="s">
        <v>7251</v>
      </c>
      <c r="G1132" s="1" t="s">
        <v>7252</v>
      </c>
      <c r="H1132" s="11" t="s">
        <v>1022</v>
      </c>
      <c r="I1132" s="8">
        <f>_xlfn.IFNA(_xlfn.IFNA(VLOOKUP(E1132,'punti di fornitura'!E:P,12,0),VLOOKUP(E1132,'punti di fornitura'!B:P,15,0)),"NON TROVATO")</f>
        <v>94024550363</v>
      </c>
      <c r="J1132" s="9" t="str">
        <f>_xlfn.IFNA(_xlfn.IFNA(VLOOKUP(E1132,'punti di fornitura'!E:K,4,0),VLOOKUP(E1132,'punti di fornitura'!B:K,7,0)),"NON TROVATO")</f>
        <v>ACQUA</v>
      </c>
      <c r="K1132" s="9">
        <f>_xlfn.IFNA(_xlfn.IFNA(VLOOKUP(E1132,'punti di fornitura'!E:K,1,0),VLOOKUP(E1132,'punti di fornitura'!B:K,1,0)),"NON TROVATO")</f>
        <v>3005601600</v>
      </c>
      <c r="L1132" s="10" t="str">
        <f>_xlfn.IFNA(_xlfn.IFNA(VLOOKUP(E1132,'punti di fornitura'!E:K,7,0),VLOOKUP(E1132,'punti di fornitura'!B:K,10,0)),"NON TROVATO")</f>
        <v>CONDOMINIO VIA RANGONI 40 MODENA</v>
      </c>
    </row>
    <row r="1133" spans="1:12" x14ac:dyDescent="0.25">
      <c r="A1133" s="8">
        <v>1639</v>
      </c>
      <c r="B1133" s="1">
        <v>3011352495</v>
      </c>
      <c r="C1133" s="9" t="s">
        <v>7654</v>
      </c>
      <c r="D1133" s="1">
        <v>94024550363</v>
      </c>
      <c r="E1133" s="1">
        <v>3011352495</v>
      </c>
      <c r="F1133" s="1" t="s">
        <v>7272</v>
      </c>
      <c r="G1133" s="1" t="s">
        <v>7252</v>
      </c>
      <c r="H1133" s="11" t="s">
        <v>18</v>
      </c>
      <c r="I1133" s="8" t="str">
        <f>_xlfn.IFNA(_xlfn.IFNA(VLOOKUP(E1133,'punti di fornitura'!E:P,12,0),VLOOKUP(E1133,'punti di fornitura'!B:P,15,0)),"NON TROVATO")</f>
        <v>NON TROVATO</v>
      </c>
      <c r="J1133" s="9" t="str">
        <f>_xlfn.IFNA(_xlfn.IFNA(VLOOKUP(E1133,'punti di fornitura'!E:K,4,0),VLOOKUP(E1133,'punti di fornitura'!B:K,7,0)),"NON TROVATO")</f>
        <v>NON TROVATO</v>
      </c>
      <c r="K1133" s="9" t="str">
        <f>_xlfn.IFNA(_xlfn.IFNA(VLOOKUP(E1133,'punti di fornitura'!E:K,1,0),VLOOKUP(E1133,'punti di fornitura'!B:K,1,0)),"NON TROVATO")</f>
        <v>NON TROVATO</v>
      </c>
      <c r="L1133" s="10" t="str">
        <f>_xlfn.IFNA(_xlfn.IFNA(VLOOKUP(E1133,'punti di fornitura'!E:K,7,0),VLOOKUP(E1133,'punti di fornitura'!B:K,10,0)),"NON TROVATO")</f>
        <v>NON TROVATO</v>
      </c>
    </row>
    <row r="1134" spans="1:12" x14ac:dyDescent="0.25">
      <c r="A1134" s="8">
        <v>1639</v>
      </c>
      <c r="B1134" s="1">
        <v>3008485534</v>
      </c>
      <c r="C1134" s="9" t="s">
        <v>7654</v>
      </c>
      <c r="D1134" s="1">
        <v>94024550363</v>
      </c>
      <c r="E1134" s="1">
        <v>3008485534</v>
      </c>
      <c r="F1134" s="1" t="s">
        <v>7255</v>
      </c>
      <c r="G1134" s="1" t="s">
        <v>7252</v>
      </c>
      <c r="H1134" s="11" t="s">
        <v>4014</v>
      </c>
      <c r="I1134" s="8">
        <f>_xlfn.IFNA(_xlfn.IFNA(VLOOKUP(E1134,'punti di fornitura'!E:P,12,0),VLOOKUP(E1134,'punti di fornitura'!B:P,15,0)),"NON TROVATO")</f>
        <v>94024550363</v>
      </c>
      <c r="J1134" s="9" t="str">
        <f>_xlfn.IFNA(_xlfn.IFNA(VLOOKUP(E1134,'punti di fornitura'!E:K,4,0),VLOOKUP(E1134,'punti di fornitura'!B:K,7,0)),"NON TROVATO")</f>
        <v>EE</v>
      </c>
      <c r="K1134" s="9">
        <f>_xlfn.IFNA(_xlfn.IFNA(VLOOKUP(E1134,'punti di fornitura'!E:K,1,0),VLOOKUP(E1134,'punti di fornitura'!B:K,1,0)),"NON TROVATO")</f>
        <v>3008485534</v>
      </c>
      <c r="L1134" s="10" t="str">
        <f>_xlfn.IFNA(_xlfn.IFNA(VLOOKUP(E1134,'punti di fornitura'!E:K,7,0),VLOOKUP(E1134,'punti di fornitura'!B:K,10,0)),"NON TROVATO")</f>
        <v>CONDOMINIO VIA RANGONI 40 MODENA</v>
      </c>
    </row>
    <row r="1135" spans="1:12" x14ac:dyDescent="0.25">
      <c r="A1135" s="8">
        <v>1640</v>
      </c>
      <c r="B1135" s="1">
        <v>3006239610</v>
      </c>
      <c r="C1135" s="9" t="s">
        <v>7652</v>
      </c>
      <c r="D1135" s="1">
        <v>94094640367</v>
      </c>
      <c r="E1135" s="1">
        <v>3006239610</v>
      </c>
      <c r="F1135" s="1" t="s">
        <v>7251</v>
      </c>
      <c r="G1135" s="1" t="s">
        <v>7252</v>
      </c>
      <c r="H1135" s="11" t="s">
        <v>1022</v>
      </c>
      <c r="I1135" s="8">
        <f>_xlfn.IFNA(_xlfn.IFNA(VLOOKUP(E1135,'punti di fornitura'!E:P,12,0),VLOOKUP(E1135,'punti di fornitura'!B:P,15,0)),"NON TROVATO")</f>
        <v>94094640367</v>
      </c>
      <c r="J1135" s="9" t="str">
        <f>_xlfn.IFNA(_xlfn.IFNA(VLOOKUP(E1135,'punti di fornitura'!E:K,4,0),VLOOKUP(E1135,'punti di fornitura'!B:K,7,0)),"NON TROVATO")</f>
        <v>ACQUA</v>
      </c>
      <c r="K1135" s="9">
        <f>_xlfn.IFNA(_xlfn.IFNA(VLOOKUP(E1135,'punti di fornitura'!E:K,1,0),VLOOKUP(E1135,'punti di fornitura'!B:K,1,0)),"NON TROVATO")</f>
        <v>3006239610</v>
      </c>
      <c r="L1135" s="10" t="str">
        <f>_xlfn.IFNA(_xlfn.IFNA(VLOOKUP(E1135,'punti di fornitura'!E:K,7,0),VLOOKUP(E1135,'punti di fornitura'!B:K,10,0)),"NON TROVATO")</f>
        <v>CONDOMINIO VIA PASCOLI 16</v>
      </c>
    </row>
    <row r="1136" spans="1:12" x14ac:dyDescent="0.25">
      <c r="A1136" s="8">
        <v>1652</v>
      </c>
      <c r="B1136" s="1">
        <v>3081001032435</v>
      </c>
      <c r="C1136" s="9" t="s">
        <v>7655</v>
      </c>
      <c r="D1136" s="1">
        <v>94034080369</v>
      </c>
      <c r="E1136" s="1">
        <v>3081001032435</v>
      </c>
      <c r="F1136" s="1" t="s">
        <v>7272</v>
      </c>
      <c r="G1136" s="1" t="s">
        <v>7252</v>
      </c>
      <c r="H1136" s="11" t="s">
        <v>18</v>
      </c>
      <c r="I1136" s="8">
        <f>_xlfn.IFNA(_xlfn.IFNA(VLOOKUP(E1136,'punti di fornitura'!E:P,12,0),VLOOKUP(E1136,'punti di fornitura'!B:P,15,0)),"NON TROVATO")</f>
        <v>94034080369</v>
      </c>
      <c r="J1136" s="9" t="str">
        <f>_xlfn.IFNA(_xlfn.IFNA(VLOOKUP(E1136,'punti di fornitura'!E:K,4,0),VLOOKUP(E1136,'punti di fornitura'!B:K,7,0)),"NON TROVATO")</f>
        <v>GAS</v>
      </c>
      <c r="K1136" s="9">
        <f>_xlfn.IFNA(_xlfn.IFNA(VLOOKUP(E1136,'punti di fornitura'!E:K,1,0),VLOOKUP(E1136,'punti di fornitura'!B:K,1,0)),"NON TROVATO")</f>
        <v>3081001032435</v>
      </c>
      <c r="L1136" s="10" t="str">
        <f>_xlfn.IFNA(_xlfn.IFNA(VLOOKUP(E1136,'punti di fornitura'!E:K,7,0),VLOOKUP(E1136,'punti di fornitura'!B:K,10,0)),"NON TROVATO")</f>
        <v>CONDOMINIO RIVA SAVANI</v>
      </c>
    </row>
    <row r="1137" spans="1:12" x14ac:dyDescent="0.25">
      <c r="A1137" s="8">
        <v>1652</v>
      </c>
      <c r="B1137" s="1">
        <v>3004078609</v>
      </c>
      <c r="C1137" s="9" t="s">
        <v>7655</v>
      </c>
      <c r="D1137" s="1">
        <v>94034080369</v>
      </c>
      <c r="E1137" s="1">
        <v>3004078609</v>
      </c>
      <c r="F1137" s="1" t="s">
        <v>7251</v>
      </c>
      <c r="G1137" s="1" t="s">
        <v>7252</v>
      </c>
      <c r="H1137" s="11" t="s">
        <v>1022</v>
      </c>
      <c r="I1137" s="8">
        <f>_xlfn.IFNA(_xlfn.IFNA(VLOOKUP(E1137,'punti di fornitura'!E:P,12,0),VLOOKUP(E1137,'punti di fornitura'!B:P,15,0)),"NON TROVATO")</f>
        <v>94034080369</v>
      </c>
      <c r="J1137" s="9" t="str">
        <f>_xlfn.IFNA(_xlfn.IFNA(VLOOKUP(E1137,'punti di fornitura'!E:K,4,0),VLOOKUP(E1137,'punti di fornitura'!B:K,7,0)),"NON TROVATO")</f>
        <v>ACQUA</v>
      </c>
      <c r="K1137" s="9">
        <f>_xlfn.IFNA(_xlfn.IFNA(VLOOKUP(E1137,'punti di fornitura'!E:K,1,0),VLOOKUP(E1137,'punti di fornitura'!B:K,1,0)),"NON TROVATO")</f>
        <v>3004078609</v>
      </c>
      <c r="L1137" s="10" t="str">
        <f>_xlfn.IFNA(_xlfn.IFNA(VLOOKUP(E1137,'punti di fornitura'!E:K,7,0),VLOOKUP(E1137,'punti di fornitura'!B:K,10,0)),"NON TROVATO")</f>
        <v>CONDOMINIO RIVA SAVANI</v>
      </c>
    </row>
    <row r="1138" spans="1:12" x14ac:dyDescent="0.25">
      <c r="A1138" s="8">
        <v>1652</v>
      </c>
      <c r="B1138" s="1" t="s">
        <v>5735</v>
      </c>
      <c r="C1138" s="9" t="s">
        <v>7655</v>
      </c>
      <c r="D1138" s="1">
        <v>94034080369</v>
      </c>
      <c r="E1138" s="1" t="s">
        <v>5735</v>
      </c>
      <c r="F1138" s="1" t="s">
        <v>7255</v>
      </c>
      <c r="G1138" s="1" t="s">
        <v>7252</v>
      </c>
      <c r="H1138" s="11" t="s">
        <v>4014</v>
      </c>
      <c r="I1138" s="8">
        <f>_xlfn.IFNA(_xlfn.IFNA(VLOOKUP(E1138,'punti di fornitura'!E:P,12,0),VLOOKUP(E1138,'punti di fornitura'!B:P,15,0)),"NON TROVATO")</f>
        <v>94034080369</v>
      </c>
      <c r="J1138" s="9" t="str">
        <f>_xlfn.IFNA(_xlfn.IFNA(VLOOKUP(E1138,'punti di fornitura'!E:K,4,0),VLOOKUP(E1138,'punti di fornitura'!B:K,7,0)),"NON TROVATO")</f>
        <v>EE</v>
      </c>
      <c r="K1138" s="9" t="str">
        <f>_xlfn.IFNA(_xlfn.IFNA(VLOOKUP(E1138,'punti di fornitura'!E:K,1,0),VLOOKUP(E1138,'punti di fornitura'!B:K,1,0)),"NON TROVATO")</f>
        <v>IT011E10084054</v>
      </c>
      <c r="L1138" s="10" t="str">
        <f>_xlfn.IFNA(_xlfn.IFNA(VLOOKUP(E1138,'punti di fornitura'!E:K,7,0),VLOOKUP(E1138,'punti di fornitura'!B:K,10,0)),"NON TROVATO")</f>
        <v>CONDOMINIO RIVA SAVANI</v>
      </c>
    </row>
    <row r="1139" spans="1:12" x14ac:dyDescent="0.25">
      <c r="A1139" s="8">
        <v>1652</v>
      </c>
      <c r="B1139" s="1">
        <v>3012145382</v>
      </c>
      <c r="C1139" s="9" t="s">
        <v>7655</v>
      </c>
      <c r="D1139" s="1">
        <v>94034080369</v>
      </c>
      <c r="E1139" s="1">
        <v>3012145382</v>
      </c>
      <c r="F1139" s="1" t="s">
        <v>7251</v>
      </c>
      <c r="G1139" s="1" t="s">
        <v>7252</v>
      </c>
      <c r="H1139" s="11" t="s">
        <v>1022</v>
      </c>
      <c r="I1139" s="8">
        <f>_xlfn.IFNA(_xlfn.IFNA(VLOOKUP(E1139,'punti di fornitura'!E:P,12,0),VLOOKUP(E1139,'punti di fornitura'!B:P,15,0)),"NON TROVATO")</f>
        <v>94034080369</v>
      </c>
      <c r="J1139" s="9" t="str">
        <f>_xlfn.IFNA(_xlfn.IFNA(VLOOKUP(E1139,'punti di fornitura'!E:K,4,0),VLOOKUP(E1139,'punti di fornitura'!B:K,7,0)),"NON TROVATO")</f>
        <v>ACQUA</v>
      </c>
      <c r="K1139" s="9">
        <f>_xlfn.IFNA(_xlfn.IFNA(VLOOKUP(E1139,'punti di fornitura'!E:K,1,0),VLOOKUP(E1139,'punti di fornitura'!B:K,1,0)),"NON TROVATO")</f>
        <v>3012145382</v>
      </c>
      <c r="L1139" s="10" t="str">
        <f>_xlfn.IFNA(_xlfn.IFNA(VLOOKUP(E1139,'punti di fornitura'!E:K,7,0),VLOOKUP(E1139,'punti di fornitura'!B:K,10,0)),"NON TROVATO")</f>
        <v>CONDOMINIO RIVA SAVANI</v>
      </c>
    </row>
    <row r="1140" spans="1:12" x14ac:dyDescent="0.25">
      <c r="A1140" s="8">
        <v>1652</v>
      </c>
      <c r="B1140" s="1" t="s">
        <v>5739</v>
      </c>
      <c r="C1140" s="9" t="s">
        <v>7655</v>
      </c>
      <c r="D1140" s="1">
        <v>94034080369</v>
      </c>
      <c r="E1140" s="1" t="s">
        <v>5739</v>
      </c>
      <c r="F1140" s="1" t="s">
        <v>7255</v>
      </c>
      <c r="G1140" s="1" t="s">
        <v>7252</v>
      </c>
      <c r="H1140" s="11" t="s">
        <v>4014</v>
      </c>
      <c r="I1140" s="8">
        <f>_xlfn.IFNA(_xlfn.IFNA(VLOOKUP(E1140,'punti di fornitura'!E:P,12,0),VLOOKUP(E1140,'punti di fornitura'!B:P,15,0)),"NON TROVATO")</f>
        <v>94034080369</v>
      </c>
      <c r="J1140" s="9" t="str">
        <f>_xlfn.IFNA(_xlfn.IFNA(VLOOKUP(E1140,'punti di fornitura'!E:K,4,0),VLOOKUP(E1140,'punti di fornitura'!B:K,7,0)),"NON TROVATO")</f>
        <v>EE</v>
      </c>
      <c r="K1140" s="9" t="str">
        <f>_xlfn.IFNA(_xlfn.IFNA(VLOOKUP(E1140,'punti di fornitura'!E:K,1,0),VLOOKUP(E1140,'punti di fornitura'!B:K,1,0)),"NON TROVATO")</f>
        <v>IT011E10084055</v>
      </c>
      <c r="L1140" s="10" t="str">
        <f>_xlfn.IFNA(_xlfn.IFNA(VLOOKUP(E1140,'punti di fornitura'!E:K,7,0),VLOOKUP(E1140,'punti di fornitura'!B:K,10,0)),"NON TROVATO")</f>
        <v>CONDOMINIO RIVA SAVANI</v>
      </c>
    </row>
    <row r="1141" spans="1:12" x14ac:dyDescent="0.25">
      <c r="A1141" s="8">
        <v>1652</v>
      </c>
      <c r="B1141" s="1" t="s">
        <v>4510</v>
      </c>
      <c r="C1141" s="9" t="s">
        <v>7655</v>
      </c>
      <c r="D1141" s="1">
        <v>94034080369</v>
      </c>
      <c r="E1141" s="1" t="s">
        <v>4510</v>
      </c>
      <c r="F1141" s="1" t="s">
        <v>7255</v>
      </c>
      <c r="G1141" s="1" t="s">
        <v>7252</v>
      </c>
      <c r="H1141" s="11" t="s">
        <v>4014</v>
      </c>
      <c r="I1141" s="8">
        <f>_xlfn.IFNA(_xlfn.IFNA(VLOOKUP(E1141,'punti di fornitura'!E:P,12,0),VLOOKUP(E1141,'punti di fornitura'!B:P,15,0)),"NON TROVATO")</f>
        <v>94034080369</v>
      </c>
      <c r="J1141" s="9" t="str">
        <f>_xlfn.IFNA(_xlfn.IFNA(VLOOKUP(E1141,'punti di fornitura'!E:K,4,0),VLOOKUP(E1141,'punti di fornitura'!B:K,7,0)),"NON TROVATO")</f>
        <v>EE</v>
      </c>
      <c r="K1141" s="9" t="str">
        <f>_xlfn.IFNA(_xlfn.IFNA(VLOOKUP(E1141,'punti di fornitura'!E:K,1,0),VLOOKUP(E1141,'punti di fornitura'!B:K,1,0)),"NON TROVATO")</f>
        <v>IT011E10091203</v>
      </c>
      <c r="L1141" s="10" t="str">
        <f>_xlfn.IFNA(_xlfn.IFNA(VLOOKUP(E1141,'punti di fornitura'!E:K,7,0),VLOOKUP(E1141,'punti di fornitura'!B:K,10,0)),"NON TROVATO")</f>
        <v>CONDOMINIO RIVE DEL GARDA7SAVANI</v>
      </c>
    </row>
    <row r="1142" spans="1:12" x14ac:dyDescent="0.25">
      <c r="A1142" s="8">
        <v>1664</v>
      </c>
      <c r="B1142" s="1" t="s">
        <v>7254</v>
      </c>
      <c r="C1142" s="9" t="s">
        <v>7253</v>
      </c>
      <c r="D1142" s="1">
        <v>94142620361</v>
      </c>
      <c r="E1142" s="1" t="s">
        <v>7254</v>
      </c>
      <c r="F1142" s="1" t="s">
        <v>7255</v>
      </c>
      <c r="G1142" s="1" t="s">
        <v>7256</v>
      </c>
      <c r="H1142" s="11" t="s">
        <v>4014</v>
      </c>
      <c r="I1142" s="8" t="str">
        <f>_xlfn.IFNA(_xlfn.IFNA(VLOOKUP(E1142,'punti di fornitura'!E:P,12,0),VLOOKUP(E1142,'punti di fornitura'!B:P,15,0)),"NON TROVATO")</f>
        <v>NON TROVATO</v>
      </c>
      <c r="J1142" s="9" t="str">
        <f>_xlfn.IFNA(_xlfn.IFNA(VLOOKUP(E1142,'punti di fornitura'!E:K,4,0),VLOOKUP(E1142,'punti di fornitura'!B:K,7,0)),"NON TROVATO")</f>
        <v>NON TROVATO</v>
      </c>
      <c r="K1142" s="9" t="str">
        <f>_xlfn.IFNA(_xlfn.IFNA(VLOOKUP(E1142,'punti di fornitura'!E:K,1,0),VLOOKUP(E1142,'punti di fornitura'!B:K,1,0)),"NON TROVATO")</f>
        <v>NON TROVATO</v>
      </c>
      <c r="L1142" s="10" t="str">
        <f>_xlfn.IFNA(_xlfn.IFNA(VLOOKUP(E1142,'punti di fornitura'!E:K,7,0),VLOOKUP(E1142,'punti di fornitura'!B:K,10,0)),"NON TROVATO")</f>
        <v>NON TROVATO</v>
      </c>
    </row>
    <row r="1143" spans="1:12" x14ac:dyDescent="0.25">
      <c r="A1143" s="8">
        <v>1664</v>
      </c>
      <c r="B1143" s="1">
        <v>3007378435</v>
      </c>
      <c r="C1143" s="9" t="s">
        <v>7253</v>
      </c>
      <c r="D1143" s="1">
        <v>94142620361</v>
      </c>
      <c r="E1143" s="1">
        <v>3007378435</v>
      </c>
      <c r="F1143" s="1" t="s">
        <v>7251</v>
      </c>
      <c r="G1143" s="1" t="s">
        <v>7252</v>
      </c>
      <c r="H1143" s="11" t="s">
        <v>1022</v>
      </c>
      <c r="I1143" s="8">
        <f>_xlfn.IFNA(_xlfn.IFNA(VLOOKUP(E1143,'punti di fornitura'!E:P,12,0),VLOOKUP(E1143,'punti di fornitura'!B:P,15,0)),"NON TROVATO")</f>
        <v>94142620361</v>
      </c>
      <c r="J1143" s="9" t="str">
        <f>_xlfn.IFNA(_xlfn.IFNA(VLOOKUP(E1143,'punti di fornitura'!E:K,4,0),VLOOKUP(E1143,'punti di fornitura'!B:K,7,0)),"NON TROVATO")</f>
        <v>ACQUA</v>
      </c>
      <c r="K1143" s="9">
        <f>_xlfn.IFNA(_xlfn.IFNA(VLOOKUP(E1143,'punti di fornitura'!E:K,1,0),VLOOKUP(E1143,'punti di fornitura'!B:K,1,0)),"NON TROVATO")</f>
        <v>3007378435</v>
      </c>
      <c r="L1143" s="10" t="str">
        <f>_xlfn.IFNA(_xlfn.IFNA(VLOOKUP(E1143,'punti di fornitura'!E:K,7,0),VLOOKUP(E1143,'punti di fornitura'!B:K,10,0)),"NON TROVATO")</f>
        <v>CONDOMINIO BRAMANTE 46</v>
      </c>
    </row>
    <row r="1144" spans="1:12" x14ac:dyDescent="0.25">
      <c r="A1144" s="8">
        <v>1666</v>
      </c>
      <c r="B1144" s="1">
        <v>3004422813</v>
      </c>
      <c r="C1144" s="9" t="s">
        <v>7659</v>
      </c>
      <c r="D1144" s="1">
        <v>94098000360</v>
      </c>
      <c r="E1144" s="1">
        <v>3004422813</v>
      </c>
      <c r="F1144" s="1" t="s">
        <v>7251</v>
      </c>
      <c r="G1144" s="1" t="s">
        <v>7252</v>
      </c>
      <c r="H1144" s="11" t="s">
        <v>1022</v>
      </c>
      <c r="I1144" s="8">
        <f>_xlfn.IFNA(_xlfn.IFNA(VLOOKUP(E1144,'punti di fornitura'!E:P,12,0),VLOOKUP(E1144,'punti di fornitura'!B:P,15,0)),"NON TROVATO")</f>
        <v>94098000360</v>
      </c>
      <c r="J1144" s="9" t="str">
        <f>_xlfn.IFNA(_xlfn.IFNA(VLOOKUP(E1144,'punti di fornitura'!E:K,4,0),VLOOKUP(E1144,'punti di fornitura'!B:K,7,0)),"NON TROVATO")</f>
        <v>ACQUA</v>
      </c>
      <c r="K1144" s="9">
        <f>_xlfn.IFNA(_xlfn.IFNA(VLOOKUP(E1144,'punti di fornitura'!E:K,1,0),VLOOKUP(E1144,'punti di fornitura'!B:K,1,0)),"NON TROVATO")</f>
        <v>3004422813</v>
      </c>
      <c r="L1144" s="10" t="str">
        <f>_xlfn.IFNA(_xlfn.IFNA(VLOOKUP(E1144,'punti di fornitura'!E:K,7,0),VLOOKUP(E1144,'punti di fornitura'!B:K,10,0)),"NON TROVATO")</f>
        <v>CONDOMINIO CAPPELLI 13</v>
      </c>
    </row>
    <row r="1145" spans="1:12" x14ac:dyDescent="0.25">
      <c r="A1145" s="8">
        <v>1668</v>
      </c>
      <c r="B1145" s="1" t="s">
        <v>5465</v>
      </c>
      <c r="C1145" s="9" t="s">
        <v>7661</v>
      </c>
      <c r="D1145" s="1">
        <v>94190730369</v>
      </c>
      <c r="E1145" s="1" t="s">
        <v>5465</v>
      </c>
      <c r="F1145" s="1" t="s">
        <v>7255</v>
      </c>
      <c r="G1145" s="1" t="s">
        <v>7252</v>
      </c>
      <c r="H1145" s="11" t="s">
        <v>4014</v>
      </c>
      <c r="I1145" s="8">
        <f>_xlfn.IFNA(_xlfn.IFNA(VLOOKUP(E1145,'punti di fornitura'!E:P,12,0),VLOOKUP(E1145,'punti di fornitura'!B:P,15,0)),"NON TROVATO")</f>
        <v>94190730369</v>
      </c>
      <c r="J1145" s="9" t="str">
        <f>_xlfn.IFNA(_xlfn.IFNA(VLOOKUP(E1145,'punti di fornitura'!E:K,4,0),VLOOKUP(E1145,'punti di fornitura'!B:K,7,0)),"NON TROVATO")</f>
        <v>EE</v>
      </c>
      <c r="K1145" s="9" t="str">
        <f>_xlfn.IFNA(_xlfn.IFNA(VLOOKUP(E1145,'punti di fornitura'!E:K,1,0),VLOOKUP(E1145,'punti di fornitura'!B:K,1,0)),"NON TROVATO")</f>
        <v>IT011E10045221</v>
      </c>
      <c r="L1145" s="10" t="str">
        <f>_xlfn.IFNA(_xlfn.IFNA(VLOOKUP(E1145,'punti di fornitura'!E:K,7,0),VLOOKUP(E1145,'punti di fornitura'!B:K,10,0)),"NON TROVATO")</f>
        <v>CONDOMINIO GHERBELLA</v>
      </c>
    </row>
    <row r="1146" spans="1:12" x14ac:dyDescent="0.25">
      <c r="A1146" s="8">
        <v>1670</v>
      </c>
      <c r="B1146" s="1">
        <v>3007242303</v>
      </c>
      <c r="C1146" s="9" t="s">
        <v>7648</v>
      </c>
      <c r="D1146" s="1">
        <v>94060460360</v>
      </c>
      <c r="E1146" s="1">
        <v>3007242303</v>
      </c>
      <c r="F1146" s="1" t="s">
        <v>7251</v>
      </c>
      <c r="G1146" s="1" t="s">
        <v>7252</v>
      </c>
      <c r="H1146" s="11" t="s">
        <v>1022</v>
      </c>
      <c r="I1146" s="8">
        <f>_xlfn.IFNA(_xlfn.IFNA(VLOOKUP(E1146,'punti di fornitura'!E:P,12,0),VLOOKUP(E1146,'punti di fornitura'!B:P,15,0)),"NON TROVATO")</f>
        <v>94060460360</v>
      </c>
      <c r="J1146" s="9" t="str">
        <f>_xlfn.IFNA(_xlfn.IFNA(VLOOKUP(E1146,'punti di fornitura'!E:K,4,0),VLOOKUP(E1146,'punti di fornitura'!B:K,7,0)),"NON TROVATO")</f>
        <v>ACQUA</v>
      </c>
      <c r="K1146" s="9">
        <f>_xlfn.IFNA(_xlfn.IFNA(VLOOKUP(E1146,'punti di fornitura'!E:K,1,0),VLOOKUP(E1146,'punti di fornitura'!B:K,1,0)),"NON TROVATO")</f>
        <v>3007242303</v>
      </c>
      <c r="L1146" s="10" t="str">
        <f>_xlfn.IFNA(_xlfn.IFNA(VLOOKUP(E1146,'punti di fornitura'!E:K,7,0),VLOOKUP(E1146,'punti di fornitura'!B:K,10,0)),"NON TROVATO")</f>
        <v>CONDOMINIO PALAZZINA</v>
      </c>
    </row>
    <row r="1147" spans="1:12" x14ac:dyDescent="0.25">
      <c r="A1147" s="8">
        <v>1670</v>
      </c>
      <c r="B1147" s="1">
        <v>3081001033903</v>
      </c>
      <c r="C1147" s="9" t="s">
        <v>7648</v>
      </c>
      <c r="D1147" s="1">
        <v>94060460360</v>
      </c>
      <c r="E1147" s="1">
        <v>3081001033903</v>
      </c>
      <c r="F1147" s="1" t="s">
        <v>7272</v>
      </c>
      <c r="G1147" s="1" t="s">
        <v>7252</v>
      </c>
      <c r="H1147" s="11" t="s">
        <v>18</v>
      </c>
      <c r="I1147" s="8">
        <f>_xlfn.IFNA(_xlfn.IFNA(VLOOKUP(E1147,'punti di fornitura'!E:P,12,0),VLOOKUP(E1147,'punti di fornitura'!B:P,15,0)),"NON TROVATO")</f>
        <v>94060460360</v>
      </c>
      <c r="J1147" s="9" t="str">
        <f>_xlfn.IFNA(_xlfn.IFNA(VLOOKUP(E1147,'punti di fornitura'!E:K,4,0),VLOOKUP(E1147,'punti di fornitura'!B:K,7,0)),"NON TROVATO")</f>
        <v>GAS</v>
      </c>
      <c r="K1147" s="9">
        <f>_xlfn.IFNA(_xlfn.IFNA(VLOOKUP(E1147,'punti di fornitura'!E:K,1,0),VLOOKUP(E1147,'punti di fornitura'!B:K,1,0)),"NON TROVATO")</f>
        <v>3081001033903</v>
      </c>
      <c r="L1147" s="10" t="str">
        <f>_xlfn.IFNA(_xlfn.IFNA(VLOOKUP(E1147,'punti di fornitura'!E:K,7,0),VLOOKUP(E1147,'punti di fornitura'!B:K,10,0)),"NON TROVATO")</f>
        <v>CONDOMINIO PALAZZINA</v>
      </c>
    </row>
    <row r="1148" spans="1:12" x14ac:dyDescent="0.25">
      <c r="A1148" s="8">
        <v>1670</v>
      </c>
      <c r="B1148" s="1" t="s">
        <v>5080</v>
      </c>
      <c r="C1148" s="9" t="s">
        <v>7648</v>
      </c>
      <c r="D1148" s="1">
        <v>94060460360</v>
      </c>
      <c r="E1148" s="1" t="s">
        <v>5080</v>
      </c>
      <c r="F1148" s="1" t="s">
        <v>7255</v>
      </c>
      <c r="G1148" s="1" t="s">
        <v>7252</v>
      </c>
      <c r="H1148" s="11" t="s">
        <v>4014</v>
      </c>
      <c r="I1148" s="8">
        <f>_xlfn.IFNA(_xlfn.IFNA(VLOOKUP(E1148,'punti di fornitura'!E:P,12,0),VLOOKUP(E1148,'punti di fornitura'!B:P,15,0)),"NON TROVATO")</f>
        <v>94060460360</v>
      </c>
      <c r="J1148" s="9" t="str">
        <f>_xlfn.IFNA(_xlfn.IFNA(VLOOKUP(E1148,'punti di fornitura'!E:K,4,0),VLOOKUP(E1148,'punti di fornitura'!B:K,7,0)),"NON TROVATO")</f>
        <v>EE</v>
      </c>
      <c r="K1148" s="9" t="str">
        <f>_xlfn.IFNA(_xlfn.IFNA(VLOOKUP(E1148,'punti di fornitura'!E:K,1,0),VLOOKUP(E1148,'punti di fornitura'!B:K,1,0)),"NON TROVATO")</f>
        <v>IT011E10108683</v>
      </c>
      <c r="L1148" s="10" t="str">
        <f>_xlfn.IFNA(_xlfn.IFNA(VLOOKUP(E1148,'punti di fornitura'!E:K,7,0),VLOOKUP(E1148,'punti di fornitura'!B:K,10,0)),"NON TROVATO")</f>
        <v>CONDOMINIO PALAZZINA</v>
      </c>
    </row>
    <row r="1149" spans="1:12" x14ac:dyDescent="0.25">
      <c r="A1149" s="8">
        <v>1670</v>
      </c>
      <c r="B1149" s="1" t="s">
        <v>5076</v>
      </c>
      <c r="C1149" s="9" t="s">
        <v>7648</v>
      </c>
      <c r="D1149" s="1">
        <v>94060460360</v>
      </c>
      <c r="E1149" s="1" t="s">
        <v>5076</v>
      </c>
      <c r="F1149" s="1" t="s">
        <v>7255</v>
      </c>
      <c r="G1149" s="1" t="s">
        <v>7252</v>
      </c>
      <c r="H1149" s="11" t="s">
        <v>4014</v>
      </c>
      <c r="I1149" s="8">
        <f>_xlfn.IFNA(_xlfn.IFNA(VLOOKUP(E1149,'punti di fornitura'!E:P,12,0),VLOOKUP(E1149,'punti di fornitura'!B:P,15,0)),"NON TROVATO")</f>
        <v>94060460360</v>
      </c>
      <c r="J1149" s="9" t="str">
        <f>_xlfn.IFNA(_xlfn.IFNA(VLOOKUP(E1149,'punti di fornitura'!E:K,4,0),VLOOKUP(E1149,'punti di fornitura'!B:K,7,0)),"NON TROVATO")</f>
        <v>EE</v>
      </c>
      <c r="K1149" s="9" t="str">
        <f>_xlfn.IFNA(_xlfn.IFNA(VLOOKUP(E1149,'punti di fornitura'!E:K,1,0),VLOOKUP(E1149,'punti di fornitura'!B:K,1,0)),"NON TROVATO")</f>
        <v>IT011E10108684</v>
      </c>
      <c r="L1149" s="10" t="str">
        <f>_xlfn.IFNA(_xlfn.IFNA(VLOOKUP(E1149,'punti di fornitura'!E:K,7,0),VLOOKUP(E1149,'punti di fornitura'!B:K,10,0)),"NON TROVATO")</f>
        <v>CONDOMINIO PALAZZINA</v>
      </c>
    </row>
    <row r="1150" spans="1:12" x14ac:dyDescent="0.25">
      <c r="A1150" s="8">
        <v>1670</v>
      </c>
      <c r="B1150" s="1" t="s">
        <v>4902</v>
      </c>
      <c r="C1150" s="9" t="s">
        <v>7648</v>
      </c>
      <c r="D1150" s="1">
        <v>94060460360</v>
      </c>
      <c r="E1150" s="1" t="s">
        <v>4902</v>
      </c>
      <c r="F1150" s="1" t="s">
        <v>7255</v>
      </c>
      <c r="G1150" s="1" t="s">
        <v>7252</v>
      </c>
      <c r="H1150" s="11" t="s">
        <v>4014</v>
      </c>
      <c r="I1150" s="8">
        <f>_xlfn.IFNA(_xlfn.IFNA(VLOOKUP(E1150,'punti di fornitura'!E:P,12,0),VLOOKUP(E1150,'punti di fornitura'!B:P,15,0)),"NON TROVATO")</f>
        <v>94060460360</v>
      </c>
      <c r="J1150" s="9" t="str">
        <f>_xlfn.IFNA(_xlfn.IFNA(VLOOKUP(E1150,'punti di fornitura'!E:K,4,0),VLOOKUP(E1150,'punti di fornitura'!B:K,7,0)),"NON TROVATO")</f>
        <v>EE</v>
      </c>
      <c r="K1150" s="9" t="str">
        <f>_xlfn.IFNA(_xlfn.IFNA(VLOOKUP(E1150,'punti di fornitura'!E:K,1,0),VLOOKUP(E1150,'punti di fornitura'!B:K,1,0)),"NON TROVATO")</f>
        <v>IT011E10108682</v>
      </c>
      <c r="L1150" s="10" t="str">
        <f>_xlfn.IFNA(_xlfn.IFNA(VLOOKUP(E1150,'punti di fornitura'!E:K,7,0),VLOOKUP(E1150,'punti di fornitura'!B:K,10,0)),"NON TROVATO")</f>
        <v>CONDOMINIO PALAZZINA</v>
      </c>
    </row>
    <row r="1151" spans="1:12" x14ac:dyDescent="0.25">
      <c r="A1151" s="8">
        <v>1670</v>
      </c>
      <c r="B1151" s="1" t="s">
        <v>6496</v>
      </c>
      <c r="C1151" s="9" t="s">
        <v>7648</v>
      </c>
      <c r="D1151" s="1">
        <v>94060460360</v>
      </c>
      <c r="E1151" s="1" t="s">
        <v>6496</v>
      </c>
      <c r="F1151" s="1" t="s">
        <v>7255</v>
      </c>
      <c r="G1151" s="1" t="s">
        <v>7252</v>
      </c>
      <c r="H1151" s="11" t="s">
        <v>4014</v>
      </c>
      <c r="I1151" s="8">
        <f>_xlfn.IFNA(_xlfn.IFNA(VLOOKUP(E1151,'punti di fornitura'!E:P,12,0),VLOOKUP(E1151,'punti di fornitura'!B:P,15,0)),"NON TROVATO")</f>
        <v>94060460360</v>
      </c>
      <c r="J1151" s="9" t="str">
        <f>_xlfn.IFNA(_xlfn.IFNA(VLOOKUP(E1151,'punti di fornitura'!E:K,4,0),VLOOKUP(E1151,'punti di fornitura'!B:K,7,0)),"NON TROVATO")</f>
        <v>EE</v>
      </c>
      <c r="K1151" s="9" t="str">
        <f>_xlfn.IFNA(_xlfn.IFNA(VLOOKUP(E1151,'punti di fornitura'!E:K,1,0),VLOOKUP(E1151,'punti di fornitura'!B:K,1,0)),"NON TROVATO")</f>
        <v>IT011E10108681</v>
      </c>
      <c r="L1151" s="10" t="str">
        <f>_xlfn.IFNA(_xlfn.IFNA(VLOOKUP(E1151,'punti di fornitura'!E:K,7,0),VLOOKUP(E1151,'punti di fornitura'!B:K,10,0)),"NON TROVATO")</f>
        <v>CONDOMINIO PALAZZINA</v>
      </c>
    </row>
    <row r="1152" spans="1:12" x14ac:dyDescent="0.25">
      <c r="A1152" s="8">
        <v>1676</v>
      </c>
      <c r="B1152" s="1">
        <v>3006414415</v>
      </c>
      <c r="C1152" s="9" t="s">
        <v>7265</v>
      </c>
      <c r="D1152" s="1">
        <v>94138390367</v>
      </c>
      <c r="E1152" s="1">
        <v>3006414415</v>
      </c>
      <c r="F1152" s="1" t="s">
        <v>7251</v>
      </c>
      <c r="G1152" s="1" t="s">
        <v>7252</v>
      </c>
      <c r="H1152" s="11" t="s">
        <v>1022</v>
      </c>
      <c r="I1152" s="8" t="str">
        <f>_xlfn.IFNA(_xlfn.IFNA(VLOOKUP(E1152,'punti di fornitura'!E:P,12,0),VLOOKUP(E1152,'punti di fornitura'!B:P,15,0)),"NON TROVATO")</f>
        <v>NON TROVATO</v>
      </c>
      <c r="J1152" s="9" t="str">
        <f>_xlfn.IFNA(_xlfn.IFNA(VLOOKUP(E1152,'punti di fornitura'!E:K,4,0),VLOOKUP(E1152,'punti di fornitura'!B:K,7,0)),"NON TROVATO")</f>
        <v>NON TROVATO</v>
      </c>
      <c r="K1152" s="9" t="str">
        <f>_xlfn.IFNA(_xlfn.IFNA(VLOOKUP(E1152,'punti di fornitura'!E:K,1,0),VLOOKUP(E1152,'punti di fornitura'!B:K,1,0)),"NON TROVATO")</f>
        <v>NON TROVATO</v>
      </c>
      <c r="L1152" s="10" t="str">
        <f>_xlfn.IFNA(_xlfn.IFNA(VLOOKUP(E1152,'punti di fornitura'!E:K,7,0),VLOOKUP(E1152,'punti di fornitura'!B:K,10,0)),"NON TROVATO")</f>
        <v>NON TROVATO</v>
      </c>
    </row>
    <row r="1153" spans="1:12" x14ac:dyDescent="0.25">
      <c r="A1153" s="8">
        <v>1678</v>
      </c>
      <c r="B1153" s="1">
        <v>3015778012</v>
      </c>
      <c r="C1153" s="9" t="s">
        <v>7667</v>
      </c>
      <c r="D1153" s="1">
        <v>94173770366</v>
      </c>
      <c r="E1153" s="1">
        <v>3015778012</v>
      </c>
      <c r="F1153" s="1" t="s">
        <v>7255</v>
      </c>
      <c r="G1153" s="1" t="s">
        <v>7252</v>
      </c>
      <c r="H1153" s="11" t="s">
        <v>4014</v>
      </c>
      <c r="I1153" s="8">
        <f>_xlfn.IFNA(_xlfn.IFNA(VLOOKUP(E1153,'punti di fornitura'!E:P,12,0),VLOOKUP(E1153,'punti di fornitura'!B:P,15,0)),"NON TROVATO")</f>
        <v>94173790364</v>
      </c>
      <c r="J1153" s="9" t="str">
        <f>_xlfn.IFNA(_xlfn.IFNA(VLOOKUP(E1153,'punti di fornitura'!E:K,4,0),VLOOKUP(E1153,'punti di fornitura'!B:K,7,0)),"NON TROVATO")</f>
        <v>EE</v>
      </c>
      <c r="K1153" s="9">
        <f>_xlfn.IFNA(_xlfn.IFNA(VLOOKUP(E1153,'punti di fornitura'!E:K,1,0),VLOOKUP(E1153,'punti di fornitura'!B:K,1,0)),"NON TROVATO")</f>
        <v>3015778012</v>
      </c>
      <c r="L1153" s="10" t="str">
        <f>_xlfn.IFNA(_xlfn.IFNA(VLOOKUP(E1153,'punti di fornitura'!E:K,7,0),VLOOKUP(E1153,'punti di fornitura'!B:K,10,0)),"NON TROVATO")</f>
        <v>CONDOMINIO STAMPA 28-40</v>
      </c>
    </row>
    <row r="1154" spans="1:12" x14ac:dyDescent="0.25">
      <c r="A1154" s="8">
        <v>1678</v>
      </c>
      <c r="B1154" s="1">
        <v>3015778000</v>
      </c>
      <c r="C1154" s="9" t="s">
        <v>7667</v>
      </c>
      <c r="D1154" s="1">
        <v>94173770366</v>
      </c>
      <c r="E1154" s="1">
        <v>3015778000</v>
      </c>
      <c r="F1154" s="1" t="s">
        <v>7255</v>
      </c>
      <c r="G1154" s="1" t="s">
        <v>7252</v>
      </c>
      <c r="H1154" s="11" t="s">
        <v>4014</v>
      </c>
      <c r="I1154" s="8">
        <f>_xlfn.IFNA(_xlfn.IFNA(VLOOKUP(E1154,'punti di fornitura'!E:P,12,0),VLOOKUP(E1154,'punti di fornitura'!B:P,15,0)),"NON TROVATO")</f>
        <v>94173790364</v>
      </c>
      <c r="J1154" s="9" t="str">
        <f>_xlfn.IFNA(_xlfn.IFNA(VLOOKUP(E1154,'punti di fornitura'!E:K,4,0),VLOOKUP(E1154,'punti di fornitura'!B:K,7,0)),"NON TROVATO")</f>
        <v>EE</v>
      </c>
      <c r="K1154" s="9">
        <f>_xlfn.IFNA(_xlfn.IFNA(VLOOKUP(E1154,'punti di fornitura'!E:K,1,0),VLOOKUP(E1154,'punti di fornitura'!B:K,1,0)),"NON TROVATO")</f>
        <v>3015778000</v>
      </c>
      <c r="L1154" s="10" t="str">
        <f>_xlfn.IFNA(_xlfn.IFNA(VLOOKUP(E1154,'punti di fornitura'!E:K,7,0),VLOOKUP(E1154,'punti di fornitura'!B:K,10,0)),"NON TROVATO")</f>
        <v>CONDOMINIO STAMPA 28-40</v>
      </c>
    </row>
    <row r="1155" spans="1:12" x14ac:dyDescent="0.25">
      <c r="A1155" s="8">
        <v>1678</v>
      </c>
      <c r="B1155" s="1">
        <v>3015778017</v>
      </c>
      <c r="C1155" s="9" t="s">
        <v>7667</v>
      </c>
      <c r="D1155" s="1">
        <v>94173770366</v>
      </c>
      <c r="E1155" s="1">
        <v>3015778017</v>
      </c>
      <c r="F1155" s="1" t="s">
        <v>7255</v>
      </c>
      <c r="G1155" s="1" t="s">
        <v>7252</v>
      </c>
      <c r="H1155" s="11" t="s">
        <v>4014</v>
      </c>
      <c r="I1155" s="8">
        <f>_xlfn.IFNA(_xlfn.IFNA(VLOOKUP(E1155,'punti di fornitura'!E:P,12,0),VLOOKUP(E1155,'punti di fornitura'!B:P,15,0)),"NON TROVATO")</f>
        <v>94173790364</v>
      </c>
      <c r="J1155" s="9" t="str">
        <f>_xlfn.IFNA(_xlfn.IFNA(VLOOKUP(E1155,'punti di fornitura'!E:K,4,0),VLOOKUP(E1155,'punti di fornitura'!B:K,7,0)),"NON TROVATO")</f>
        <v>EE</v>
      </c>
      <c r="K1155" s="9">
        <f>_xlfn.IFNA(_xlfn.IFNA(VLOOKUP(E1155,'punti di fornitura'!E:K,1,0),VLOOKUP(E1155,'punti di fornitura'!B:K,1,0)),"NON TROVATO")</f>
        <v>3015778017</v>
      </c>
      <c r="L1155" s="10" t="str">
        <f>_xlfn.IFNA(_xlfn.IFNA(VLOOKUP(E1155,'punti di fornitura'!E:K,7,0),VLOOKUP(E1155,'punti di fornitura'!B:K,10,0)),"NON TROVATO")</f>
        <v>CONDOMINIO STAMPA 28-40</v>
      </c>
    </row>
    <row r="1156" spans="1:12" x14ac:dyDescent="0.25">
      <c r="A1156" s="8">
        <v>1678</v>
      </c>
      <c r="B1156" s="1">
        <v>3015692600</v>
      </c>
      <c r="C1156" s="9" t="s">
        <v>7667</v>
      </c>
      <c r="D1156" s="1">
        <v>94173770366</v>
      </c>
      <c r="E1156" s="1">
        <v>3015692600</v>
      </c>
      <c r="F1156" s="1" t="s">
        <v>7272</v>
      </c>
      <c r="G1156" s="1" t="s">
        <v>7252</v>
      </c>
      <c r="H1156" s="11" t="s">
        <v>18</v>
      </c>
      <c r="I1156" s="8" t="str">
        <f>_xlfn.IFNA(_xlfn.IFNA(VLOOKUP(E1156,'punti di fornitura'!E:P,12,0),VLOOKUP(E1156,'punti di fornitura'!B:P,15,0)),"NON TROVATO")</f>
        <v>NON TROVATO</v>
      </c>
      <c r="J1156" s="9" t="str">
        <f>_xlfn.IFNA(_xlfn.IFNA(VLOOKUP(E1156,'punti di fornitura'!E:K,4,0),VLOOKUP(E1156,'punti di fornitura'!B:K,7,0)),"NON TROVATO")</f>
        <v>NON TROVATO</v>
      </c>
      <c r="K1156" s="9" t="str">
        <f>_xlfn.IFNA(_xlfn.IFNA(VLOOKUP(E1156,'punti di fornitura'!E:K,1,0),VLOOKUP(E1156,'punti di fornitura'!B:K,1,0)),"NON TROVATO")</f>
        <v>NON TROVATO</v>
      </c>
      <c r="L1156" s="10" t="str">
        <f>_xlfn.IFNA(_xlfn.IFNA(VLOOKUP(E1156,'punti di fornitura'!E:K,7,0),VLOOKUP(E1156,'punti di fornitura'!B:K,10,0)),"NON TROVATO")</f>
        <v>NON TROVATO</v>
      </c>
    </row>
    <row r="1157" spans="1:12" x14ac:dyDescent="0.25">
      <c r="A1157" s="8">
        <v>1678</v>
      </c>
      <c r="B1157" s="1">
        <v>3015692610</v>
      </c>
      <c r="C1157" s="9" t="s">
        <v>7667</v>
      </c>
      <c r="D1157" s="1">
        <v>94173770366</v>
      </c>
      <c r="E1157" s="1">
        <v>3015692610</v>
      </c>
      <c r="F1157" s="1" t="s">
        <v>7272</v>
      </c>
      <c r="G1157" s="1" t="s">
        <v>7252</v>
      </c>
      <c r="H1157" s="11" t="s">
        <v>18</v>
      </c>
      <c r="I1157" s="8" t="str">
        <f>_xlfn.IFNA(_xlfn.IFNA(VLOOKUP(E1157,'punti di fornitura'!E:P,12,0),VLOOKUP(E1157,'punti di fornitura'!B:P,15,0)),"NON TROVATO")</f>
        <v>NON TROVATO</v>
      </c>
      <c r="J1157" s="9" t="str">
        <f>_xlfn.IFNA(_xlfn.IFNA(VLOOKUP(E1157,'punti di fornitura'!E:K,4,0),VLOOKUP(E1157,'punti di fornitura'!B:K,7,0)),"NON TROVATO")</f>
        <v>NON TROVATO</v>
      </c>
      <c r="K1157" s="9" t="str">
        <f>_xlfn.IFNA(_xlfn.IFNA(VLOOKUP(E1157,'punti di fornitura'!E:K,1,0),VLOOKUP(E1157,'punti di fornitura'!B:K,1,0)),"NON TROVATO")</f>
        <v>NON TROVATO</v>
      </c>
      <c r="L1157" s="10" t="str">
        <f>_xlfn.IFNA(_xlfn.IFNA(VLOOKUP(E1157,'punti di fornitura'!E:K,7,0),VLOOKUP(E1157,'punti di fornitura'!B:K,10,0)),"NON TROVATO")</f>
        <v>NON TROVATO</v>
      </c>
    </row>
    <row r="1158" spans="1:12" x14ac:dyDescent="0.25">
      <c r="A1158" s="8">
        <v>1678</v>
      </c>
      <c r="B1158" s="1">
        <v>3010300417</v>
      </c>
      <c r="C1158" s="9" t="s">
        <v>7667</v>
      </c>
      <c r="D1158" s="1">
        <v>94173770366</v>
      </c>
      <c r="E1158" s="1">
        <v>3010300417</v>
      </c>
      <c r="F1158" s="1" t="s">
        <v>7251</v>
      </c>
      <c r="G1158" s="1" t="s">
        <v>7252</v>
      </c>
      <c r="H1158" s="11" t="s">
        <v>1022</v>
      </c>
      <c r="I1158" s="8">
        <f>_xlfn.IFNA(_xlfn.IFNA(VLOOKUP(E1158,'punti di fornitura'!E:P,12,0),VLOOKUP(E1158,'punti di fornitura'!B:P,15,0)),"NON TROVATO")</f>
        <v>94173790364</v>
      </c>
      <c r="J1158" s="9" t="str">
        <f>_xlfn.IFNA(_xlfn.IFNA(VLOOKUP(E1158,'punti di fornitura'!E:K,4,0),VLOOKUP(E1158,'punti di fornitura'!B:K,7,0)),"NON TROVATO")</f>
        <v>ACQUA</v>
      </c>
      <c r="K1158" s="9">
        <f>_xlfn.IFNA(_xlfn.IFNA(VLOOKUP(E1158,'punti di fornitura'!E:K,1,0),VLOOKUP(E1158,'punti di fornitura'!B:K,1,0)),"NON TROVATO")</f>
        <v>3010300417</v>
      </c>
      <c r="L1158" s="10" t="str">
        <f>_xlfn.IFNA(_xlfn.IFNA(VLOOKUP(E1158,'punti di fornitura'!E:K,7,0),VLOOKUP(E1158,'punti di fornitura'!B:K,10,0)),"NON TROVATO")</f>
        <v>CONDOMINIO STAMPA 28-40</v>
      </c>
    </row>
    <row r="1159" spans="1:12" x14ac:dyDescent="0.25">
      <c r="A1159" s="8">
        <v>1678</v>
      </c>
      <c r="B1159" s="1">
        <v>3010385356</v>
      </c>
      <c r="C1159" s="9" t="s">
        <v>7667</v>
      </c>
      <c r="D1159" s="1">
        <v>94173770366</v>
      </c>
      <c r="E1159" s="1">
        <v>3010385356</v>
      </c>
      <c r="F1159" s="1" t="s">
        <v>7251</v>
      </c>
      <c r="G1159" s="1" t="s">
        <v>7252</v>
      </c>
      <c r="H1159" s="11" t="s">
        <v>1022</v>
      </c>
      <c r="I1159" s="8">
        <f>_xlfn.IFNA(_xlfn.IFNA(VLOOKUP(E1159,'punti di fornitura'!E:P,12,0),VLOOKUP(E1159,'punti di fornitura'!B:P,15,0)),"NON TROVATO")</f>
        <v>94173780365</v>
      </c>
      <c r="J1159" s="9" t="str">
        <f>_xlfn.IFNA(_xlfn.IFNA(VLOOKUP(E1159,'punti di fornitura'!E:K,4,0),VLOOKUP(E1159,'punti di fornitura'!B:K,7,0)),"NON TROVATO")</f>
        <v>ACQUA</v>
      </c>
      <c r="K1159" s="9">
        <f>_xlfn.IFNA(_xlfn.IFNA(VLOOKUP(E1159,'punti di fornitura'!E:K,1,0),VLOOKUP(E1159,'punti di fornitura'!B:K,1,0)),"NON TROVATO")</f>
        <v>3010385356</v>
      </c>
      <c r="L1159" s="10" t="str">
        <f>_xlfn.IFNA(_xlfn.IFNA(VLOOKUP(E1159,'punti di fornitura'!E:K,7,0),VLOOKUP(E1159,'punti di fornitura'!B:K,10,0)),"NON TROVATO")</f>
        <v>CONDOMINIO STAMPA 54</v>
      </c>
    </row>
    <row r="1160" spans="1:12" x14ac:dyDescent="0.25">
      <c r="A1160" s="8">
        <v>1679</v>
      </c>
      <c r="B1160" s="1" t="s">
        <v>5414</v>
      </c>
      <c r="C1160" s="9" t="s">
        <v>7258</v>
      </c>
      <c r="D1160" s="1">
        <v>94105320363</v>
      </c>
      <c r="E1160" s="1" t="s">
        <v>5414</v>
      </c>
      <c r="F1160" s="1" t="s">
        <v>7255</v>
      </c>
      <c r="G1160" s="1" t="s">
        <v>7252</v>
      </c>
      <c r="H1160" s="11" t="s">
        <v>4014</v>
      </c>
      <c r="I1160" s="8">
        <f>_xlfn.IFNA(_xlfn.IFNA(VLOOKUP(E1160,'punti di fornitura'!E:P,12,0),VLOOKUP(E1160,'punti di fornitura'!B:P,15,0)),"NON TROVATO")</f>
        <v>94105320363</v>
      </c>
      <c r="J1160" s="9" t="str">
        <f>_xlfn.IFNA(_xlfn.IFNA(VLOOKUP(E1160,'punti di fornitura'!E:K,4,0),VLOOKUP(E1160,'punti di fornitura'!B:K,7,0)),"NON TROVATO")</f>
        <v>EE</v>
      </c>
      <c r="K1160" s="9" t="str">
        <f>_xlfn.IFNA(_xlfn.IFNA(VLOOKUP(E1160,'punti di fornitura'!E:K,1,0),VLOOKUP(E1160,'punti di fornitura'!B:K,1,0)),"NON TROVATO")</f>
        <v>IT011E10068678</v>
      </c>
      <c r="L1160" s="10" t="str">
        <f>_xlfn.IFNA(_xlfn.IFNA(VLOOKUP(E1160,'punti di fornitura'!E:K,7,0),VLOOKUP(E1160,'punti di fornitura'!B:K,10,0)),"NON TROVATO")</f>
        <v>CONDOMINIO SABRINA</v>
      </c>
    </row>
    <row r="1161" spans="1:12" x14ac:dyDescent="0.25">
      <c r="A1161" s="8">
        <v>1679</v>
      </c>
      <c r="B1161" s="1" t="s">
        <v>4034</v>
      </c>
      <c r="C1161" s="9" t="s">
        <v>7258</v>
      </c>
      <c r="D1161" s="1">
        <v>94105320363</v>
      </c>
      <c r="E1161" s="1" t="s">
        <v>4034</v>
      </c>
      <c r="F1161" s="1" t="s">
        <v>7255</v>
      </c>
      <c r="G1161" s="1" t="s">
        <v>7252</v>
      </c>
      <c r="H1161" s="11" t="s">
        <v>4014</v>
      </c>
      <c r="I1161" s="8">
        <f>_xlfn.IFNA(_xlfn.IFNA(VLOOKUP(E1161,'punti di fornitura'!E:P,12,0),VLOOKUP(E1161,'punti di fornitura'!B:P,15,0)),"NON TROVATO")</f>
        <v>94105320363</v>
      </c>
      <c r="J1161" s="9" t="str">
        <f>_xlfn.IFNA(_xlfn.IFNA(VLOOKUP(E1161,'punti di fornitura'!E:K,4,0),VLOOKUP(E1161,'punti di fornitura'!B:K,7,0)),"NON TROVATO")</f>
        <v>EE</v>
      </c>
      <c r="K1161" s="9" t="str">
        <f>_xlfn.IFNA(_xlfn.IFNA(VLOOKUP(E1161,'punti di fornitura'!E:K,1,0),VLOOKUP(E1161,'punti di fornitura'!B:K,1,0)),"NON TROVATO")</f>
        <v>IT011E10068675</v>
      </c>
      <c r="L1161" s="10" t="str">
        <f>_xlfn.IFNA(_xlfn.IFNA(VLOOKUP(E1161,'punti di fornitura'!E:K,7,0),VLOOKUP(E1161,'punti di fornitura'!B:K,10,0)),"NON TROVATO")</f>
        <v>CONDOMINIO SABRINA</v>
      </c>
    </row>
    <row r="1162" spans="1:12" x14ac:dyDescent="0.25">
      <c r="A1162" s="8">
        <v>1679</v>
      </c>
      <c r="B1162" s="1">
        <v>3004047332</v>
      </c>
      <c r="C1162" s="9" t="s">
        <v>7258</v>
      </c>
      <c r="D1162" s="1">
        <v>94105320363</v>
      </c>
      <c r="E1162" s="1">
        <v>3004047332</v>
      </c>
      <c r="F1162" s="1" t="s">
        <v>7251</v>
      </c>
      <c r="G1162" s="1" t="s">
        <v>7252</v>
      </c>
      <c r="H1162" s="11" t="s">
        <v>1022</v>
      </c>
      <c r="I1162" s="8" t="str">
        <f>_xlfn.IFNA(_xlfn.IFNA(VLOOKUP(E1162,'punti di fornitura'!E:P,12,0),VLOOKUP(E1162,'punti di fornitura'!B:P,15,0)),"NON TROVATO")</f>
        <v>NON TROVATO</v>
      </c>
      <c r="J1162" s="9" t="str">
        <f>_xlfn.IFNA(_xlfn.IFNA(VLOOKUP(E1162,'punti di fornitura'!E:K,4,0),VLOOKUP(E1162,'punti di fornitura'!B:K,7,0)),"NON TROVATO")</f>
        <v>NON TROVATO</v>
      </c>
      <c r="K1162" s="9" t="str">
        <f>_xlfn.IFNA(_xlfn.IFNA(VLOOKUP(E1162,'punti di fornitura'!E:K,1,0),VLOOKUP(E1162,'punti di fornitura'!B:K,1,0)),"NON TROVATO")</f>
        <v>NON TROVATO</v>
      </c>
      <c r="L1162" s="10" t="str">
        <f>_xlfn.IFNA(_xlfn.IFNA(VLOOKUP(E1162,'punti di fornitura'!E:K,7,0),VLOOKUP(E1162,'punti di fornitura'!B:K,10,0)),"NON TROVATO")</f>
        <v>NON TROVATO</v>
      </c>
    </row>
    <row r="1163" spans="1:12" x14ac:dyDescent="0.25">
      <c r="A1163" s="8">
        <v>1679</v>
      </c>
      <c r="B1163" s="1">
        <v>3003934145</v>
      </c>
      <c r="C1163" s="9" t="s">
        <v>7258</v>
      </c>
      <c r="D1163" s="1">
        <v>94105320363</v>
      </c>
      <c r="E1163" s="1">
        <v>3003934145</v>
      </c>
      <c r="F1163" s="1" t="s">
        <v>7251</v>
      </c>
      <c r="G1163" s="1" t="s">
        <v>7252</v>
      </c>
      <c r="H1163" s="11" t="s">
        <v>1022</v>
      </c>
      <c r="I1163" s="8">
        <f>_xlfn.IFNA(_xlfn.IFNA(VLOOKUP(E1163,'punti di fornitura'!E:P,12,0),VLOOKUP(E1163,'punti di fornitura'!B:P,15,0)),"NON TROVATO")</f>
        <v>94105320363</v>
      </c>
      <c r="J1163" s="9" t="str">
        <f>_xlfn.IFNA(_xlfn.IFNA(VLOOKUP(E1163,'punti di fornitura'!E:K,4,0),VLOOKUP(E1163,'punti di fornitura'!B:K,7,0)),"NON TROVATO")</f>
        <v>ACQUA</v>
      </c>
      <c r="K1163" s="9">
        <f>_xlfn.IFNA(_xlfn.IFNA(VLOOKUP(E1163,'punti di fornitura'!E:K,1,0),VLOOKUP(E1163,'punti di fornitura'!B:K,1,0)),"NON TROVATO")</f>
        <v>3003934145</v>
      </c>
      <c r="L1163" s="10" t="str">
        <f>_xlfn.IFNA(_xlfn.IFNA(VLOOKUP(E1163,'punti di fornitura'!E:K,7,0),VLOOKUP(E1163,'punti di fornitura'!B:K,10,0)),"NON TROVATO")</f>
        <v>CONDOMINIO SABRINA</v>
      </c>
    </row>
    <row r="1164" spans="1:12" x14ac:dyDescent="0.25">
      <c r="A1164" s="8">
        <v>1680</v>
      </c>
      <c r="B1164" s="1">
        <v>3004075768</v>
      </c>
      <c r="C1164" s="9" t="s">
        <v>7668</v>
      </c>
      <c r="D1164" s="1">
        <v>94014100369</v>
      </c>
      <c r="E1164" s="1">
        <v>3004075768</v>
      </c>
      <c r="F1164" s="1" t="s">
        <v>7251</v>
      </c>
      <c r="G1164" s="1" t="s">
        <v>7252</v>
      </c>
      <c r="H1164" s="11" t="s">
        <v>1022</v>
      </c>
      <c r="I1164" s="8" t="str">
        <f>_xlfn.IFNA(_xlfn.IFNA(VLOOKUP(E1164,'punti di fornitura'!E:P,12,0),VLOOKUP(E1164,'punti di fornitura'!B:P,15,0)),"NON TROVATO")</f>
        <v>NON TROVATO</v>
      </c>
      <c r="J1164" s="9" t="str">
        <f>_xlfn.IFNA(_xlfn.IFNA(VLOOKUP(E1164,'punti di fornitura'!E:K,4,0),VLOOKUP(E1164,'punti di fornitura'!B:K,7,0)),"NON TROVATO")</f>
        <v>NON TROVATO</v>
      </c>
      <c r="K1164" s="9" t="str">
        <f>_xlfn.IFNA(_xlfn.IFNA(VLOOKUP(E1164,'punti di fornitura'!E:K,1,0),VLOOKUP(E1164,'punti di fornitura'!B:K,1,0)),"NON TROVATO")</f>
        <v>NON TROVATO</v>
      </c>
      <c r="L1164" s="10" t="str">
        <f>_xlfn.IFNA(_xlfn.IFNA(VLOOKUP(E1164,'punti di fornitura'!E:K,7,0),VLOOKUP(E1164,'punti di fornitura'!B:K,10,0)),"NON TROVATO")</f>
        <v>NON TROVATO</v>
      </c>
    </row>
    <row r="1165" spans="1:12" x14ac:dyDescent="0.25">
      <c r="A1165" s="8">
        <v>1680</v>
      </c>
      <c r="B1165" s="1">
        <v>3004075766</v>
      </c>
      <c r="C1165" s="9" t="s">
        <v>7668</v>
      </c>
      <c r="D1165" s="1">
        <v>94014100369</v>
      </c>
      <c r="E1165" s="1">
        <v>3004075766</v>
      </c>
      <c r="F1165" s="1" t="s">
        <v>7251</v>
      </c>
      <c r="G1165" s="1" t="s">
        <v>7252</v>
      </c>
      <c r="H1165" s="11" t="s">
        <v>1022</v>
      </c>
      <c r="I1165" s="8">
        <f>_xlfn.IFNA(_xlfn.IFNA(VLOOKUP(E1165,'punti di fornitura'!E:P,12,0),VLOOKUP(E1165,'punti di fornitura'!B:P,15,0)),"NON TROVATO")</f>
        <v>94014100369</v>
      </c>
      <c r="J1165" s="9" t="str">
        <f>_xlfn.IFNA(_xlfn.IFNA(VLOOKUP(E1165,'punti di fornitura'!E:K,4,0),VLOOKUP(E1165,'punti di fornitura'!B:K,7,0)),"NON TROVATO")</f>
        <v>ACQUA</v>
      </c>
      <c r="K1165" s="9">
        <f>_xlfn.IFNA(_xlfn.IFNA(VLOOKUP(E1165,'punti di fornitura'!E:K,1,0),VLOOKUP(E1165,'punti di fornitura'!B:K,1,0)),"NON TROVATO")</f>
        <v>3004075766</v>
      </c>
      <c r="L1165" s="10" t="str">
        <f>_xlfn.IFNA(_xlfn.IFNA(VLOOKUP(E1165,'punti di fornitura'!E:K,7,0),VLOOKUP(E1165,'punti di fornitura'!B:K,10,0)),"NON TROVATO")</f>
        <v>CONDOMINIO PIRANDELLO</v>
      </c>
    </row>
    <row r="1166" spans="1:12" x14ac:dyDescent="0.25">
      <c r="A1166" s="8">
        <v>1680</v>
      </c>
      <c r="B1166" s="1">
        <v>3004075765</v>
      </c>
      <c r="C1166" s="9" t="s">
        <v>7668</v>
      </c>
      <c r="D1166" s="1">
        <v>94014100369</v>
      </c>
      <c r="E1166" s="1">
        <v>3004075765</v>
      </c>
      <c r="F1166" s="1" t="s">
        <v>7251</v>
      </c>
      <c r="G1166" s="1" t="s">
        <v>7252</v>
      </c>
      <c r="H1166" s="11" t="s">
        <v>1022</v>
      </c>
      <c r="I1166" s="8">
        <f>_xlfn.IFNA(_xlfn.IFNA(VLOOKUP(E1166,'punti di fornitura'!E:P,12,0),VLOOKUP(E1166,'punti di fornitura'!B:P,15,0)),"NON TROVATO")</f>
        <v>94014100369</v>
      </c>
      <c r="J1166" s="9" t="str">
        <f>_xlfn.IFNA(_xlfn.IFNA(VLOOKUP(E1166,'punti di fornitura'!E:K,4,0),VLOOKUP(E1166,'punti di fornitura'!B:K,7,0)),"NON TROVATO")</f>
        <v>ACQUA</v>
      </c>
      <c r="K1166" s="9">
        <f>_xlfn.IFNA(_xlfn.IFNA(VLOOKUP(E1166,'punti di fornitura'!E:K,1,0),VLOOKUP(E1166,'punti di fornitura'!B:K,1,0)),"NON TROVATO")</f>
        <v>3004075765</v>
      </c>
      <c r="L1166" s="10" t="str">
        <f>_xlfn.IFNA(_xlfn.IFNA(VLOOKUP(E1166,'punti di fornitura'!E:K,7,0),VLOOKUP(E1166,'punti di fornitura'!B:K,10,0)),"NON TROVATO")</f>
        <v>CONDOMINIO PIRANDELLO</v>
      </c>
    </row>
    <row r="1167" spans="1:12" x14ac:dyDescent="0.25">
      <c r="A1167" s="8">
        <v>1680</v>
      </c>
      <c r="B1167" s="1">
        <v>3016469387</v>
      </c>
      <c r="C1167" s="9" t="s">
        <v>7668</v>
      </c>
      <c r="D1167" s="1">
        <v>94014100369</v>
      </c>
      <c r="E1167" s="1">
        <v>3016469387</v>
      </c>
      <c r="F1167" s="1" t="s">
        <v>7255</v>
      </c>
      <c r="G1167" s="1" t="s">
        <v>7252</v>
      </c>
      <c r="H1167" s="11" t="s">
        <v>4014</v>
      </c>
      <c r="I1167" s="8">
        <f>_xlfn.IFNA(_xlfn.IFNA(VLOOKUP(E1167,'punti di fornitura'!E:P,12,0),VLOOKUP(E1167,'punti di fornitura'!B:P,15,0)),"NON TROVATO")</f>
        <v>94014100369</v>
      </c>
      <c r="J1167" s="9" t="str">
        <f>_xlfn.IFNA(_xlfn.IFNA(VLOOKUP(E1167,'punti di fornitura'!E:K,4,0),VLOOKUP(E1167,'punti di fornitura'!B:K,7,0)),"NON TROVATO")</f>
        <v>EE</v>
      </c>
      <c r="K1167" s="9">
        <f>_xlfn.IFNA(_xlfn.IFNA(VLOOKUP(E1167,'punti di fornitura'!E:K,1,0),VLOOKUP(E1167,'punti di fornitura'!B:K,1,0)),"NON TROVATO")</f>
        <v>3016469387</v>
      </c>
      <c r="L1167" s="10" t="str">
        <f>_xlfn.IFNA(_xlfn.IFNA(VLOOKUP(E1167,'punti di fornitura'!E:K,7,0),VLOOKUP(E1167,'punti di fornitura'!B:K,10,0)),"NON TROVATO")</f>
        <v>CONDOMINIO PIRANDELLO</v>
      </c>
    </row>
    <row r="1168" spans="1:12" x14ac:dyDescent="0.25">
      <c r="A1168" s="8">
        <v>1680</v>
      </c>
      <c r="B1168" s="1">
        <v>3016483477</v>
      </c>
      <c r="C1168" s="9" t="s">
        <v>7668</v>
      </c>
      <c r="D1168" s="1">
        <v>94014100369</v>
      </c>
      <c r="E1168" s="1">
        <v>3016483477</v>
      </c>
      <c r="F1168" s="1" t="s">
        <v>7255</v>
      </c>
      <c r="G1168" s="1" t="s">
        <v>7252</v>
      </c>
      <c r="H1168" s="11" t="s">
        <v>4014</v>
      </c>
      <c r="I1168" s="8">
        <f>_xlfn.IFNA(_xlfn.IFNA(VLOOKUP(E1168,'punti di fornitura'!E:P,12,0),VLOOKUP(E1168,'punti di fornitura'!B:P,15,0)),"NON TROVATO")</f>
        <v>94014100369</v>
      </c>
      <c r="J1168" s="9" t="str">
        <f>_xlfn.IFNA(_xlfn.IFNA(VLOOKUP(E1168,'punti di fornitura'!E:K,4,0),VLOOKUP(E1168,'punti di fornitura'!B:K,7,0)),"NON TROVATO")</f>
        <v>EE</v>
      </c>
      <c r="K1168" s="9">
        <f>_xlfn.IFNA(_xlfn.IFNA(VLOOKUP(E1168,'punti di fornitura'!E:K,1,0),VLOOKUP(E1168,'punti di fornitura'!B:K,1,0)),"NON TROVATO")</f>
        <v>3016483477</v>
      </c>
      <c r="L1168" s="10" t="str">
        <f>_xlfn.IFNA(_xlfn.IFNA(VLOOKUP(E1168,'punti di fornitura'!E:K,7,0),VLOOKUP(E1168,'punti di fornitura'!B:K,10,0)),"NON TROVATO")</f>
        <v>CONDOMINIO PIRANDELLO</v>
      </c>
    </row>
    <row r="1169" spans="1:12" x14ac:dyDescent="0.25">
      <c r="A1169" s="8">
        <v>1680</v>
      </c>
      <c r="B1169" s="1">
        <v>3016469490</v>
      </c>
      <c r="C1169" s="9" t="s">
        <v>7668</v>
      </c>
      <c r="D1169" s="1">
        <v>94014100369</v>
      </c>
      <c r="E1169" s="1">
        <v>3016469490</v>
      </c>
      <c r="F1169" s="1" t="s">
        <v>7255</v>
      </c>
      <c r="G1169" s="1" t="s">
        <v>7252</v>
      </c>
      <c r="H1169" s="11" t="s">
        <v>4014</v>
      </c>
      <c r="I1169" s="8" t="str">
        <f>_xlfn.IFNA(_xlfn.IFNA(VLOOKUP(E1169,'punti di fornitura'!E:P,12,0),VLOOKUP(E1169,'punti di fornitura'!B:P,15,0)),"NON TROVATO")</f>
        <v>NON TROVATO</v>
      </c>
      <c r="J1169" s="9" t="str">
        <f>_xlfn.IFNA(_xlfn.IFNA(VLOOKUP(E1169,'punti di fornitura'!E:K,4,0),VLOOKUP(E1169,'punti di fornitura'!B:K,7,0)),"NON TROVATO")</f>
        <v>NON TROVATO</v>
      </c>
      <c r="K1169" s="9" t="str">
        <f>_xlfn.IFNA(_xlfn.IFNA(VLOOKUP(E1169,'punti di fornitura'!E:K,1,0),VLOOKUP(E1169,'punti di fornitura'!B:K,1,0)),"NON TROVATO")</f>
        <v>NON TROVATO</v>
      </c>
      <c r="L1169" s="10" t="str">
        <f>_xlfn.IFNA(_xlfn.IFNA(VLOOKUP(E1169,'punti di fornitura'!E:K,7,0),VLOOKUP(E1169,'punti di fornitura'!B:K,10,0)),"NON TROVATO")</f>
        <v>NON TROVATO</v>
      </c>
    </row>
    <row r="1170" spans="1:12" x14ac:dyDescent="0.25">
      <c r="A1170" s="8">
        <v>1696</v>
      </c>
      <c r="B1170" s="1">
        <v>3005639618</v>
      </c>
      <c r="C1170" s="9" t="s">
        <v>7263</v>
      </c>
      <c r="D1170" s="1">
        <v>94139630365</v>
      </c>
      <c r="E1170" s="1">
        <v>3005639618</v>
      </c>
      <c r="F1170" s="1" t="s">
        <v>7251</v>
      </c>
      <c r="G1170" s="1" t="s">
        <v>7252</v>
      </c>
      <c r="H1170" s="11" t="s">
        <v>1022</v>
      </c>
      <c r="I1170" s="8">
        <f>_xlfn.IFNA(_xlfn.IFNA(VLOOKUP(E1170,'punti di fornitura'!E:P,12,0),VLOOKUP(E1170,'punti di fornitura'!B:P,15,0)),"NON TROVATO")</f>
        <v>94139630365</v>
      </c>
      <c r="J1170" s="9" t="str">
        <f>_xlfn.IFNA(_xlfn.IFNA(VLOOKUP(E1170,'punti di fornitura'!E:K,4,0),VLOOKUP(E1170,'punti di fornitura'!B:K,7,0)),"NON TROVATO")</f>
        <v>ACQUA</v>
      </c>
      <c r="K1170" s="9">
        <f>_xlfn.IFNA(_xlfn.IFNA(VLOOKUP(E1170,'punti di fornitura'!E:K,1,0),VLOOKUP(E1170,'punti di fornitura'!B:K,1,0)),"NON TROVATO")</f>
        <v>3005639618</v>
      </c>
      <c r="L1170" s="10" t="str">
        <f>_xlfn.IFNA(_xlfn.IFNA(VLOOKUP(E1170,'punti di fornitura'!E:K,7,0),VLOOKUP(E1170,'punti di fornitura'!B:K,10,0)),"NON TROVATO")</f>
        <v>CONDOMINIO PICASSO</v>
      </c>
    </row>
    <row r="1171" spans="1:12" x14ac:dyDescent="0.25">
      <c r="A1171" s="8">
        <v>1697</v>
      </c>
      <c r="B1171" s="1">
        <v>3017764287</v>
      </c>
      <c r="C1171" s="9" t="s">
        <v>7273</v>
      </c>
      <c r="D1171" s="1">
        <v>94028340365</v>
      </c>
      <c r="E1171" s="1">
        <v>3017764287</v>
      </c>
      <c r="F1171" s="1" t="s">
        <v>7251</v>
      </c>
      <c r="G1171" s="1" t="s">
        <v>7252</v>
      </c>
      <c r="H1171" s="11" t="s">
        <v>1022</v>
      </c>
      <c r="I1171" s="8">
        <f>_xlfn.IFNA(_xlfn.IFNA(VLOOKUP(E1171,'punti di fornitura'!E:P,12,0),VLOOKUP(E1171,'punti di fornitura'!B:P,15,0)),"NON TROVATO")</f>
        <v>94028340365</v>
      </c>
      <c r="J1171" s="9" t="str">
        <f>_xlfn.IFNA(_xlfn.IFNA(VLOOKUP(E1171,'punti di fornitura'!E:K,4,0),VLOOKUP(E1171,'punti di fornitura'!B:K,7,0)),"NON TROVATO")</f>
        <v>ACQUA</v>
      </c>
      <c r="K1171" s="9">
        <f>_xlfn.IFNA(_xlfn.IFNA(VLOOKUP(E1171,'punti di fornitura'!E:K,1,0),VLOOKUP(E1171,'punti di fornitura'!B:K,1,0)),"NON TROVATO")</f>
        <v>3017764287</v>
      </c>
      <c r="L1171" s="10" t="str">
        <f>_xlfn.IFNA(_xlfn.IFNA(VLOOKUP(E1171,'punti di fornitura'!E:K,7,0),VLOOKUP(E1171,'punti di fornitura'!B:K,10,0)),"NON TROVATO")</f>
        <v>CONDOMINIO VIA 25 APRILE 9/11</v>
      </c>
    </row>
    <row r="1172" spans="1:12" x14ac:dyDescent="0.25">
      <c r="A1172" s="8">
        <v>1697</v>
      </c>
      <c r="B1172" s="1">
        <v>3006250103</v>
      </c>
      <c r="C1172" s="9" t="s">
        <v>7273</v>
      </c>
      <c r="D1172" s="1">
        <v>94028340365</v>
      </c>
      <c r="E1172" s="1">
        <v>3006250103</v>
      </c>
      <c r="F1172" s="1" t="s">
        <v>7251</v>
      </c>
      <c r="G1172" s="1" t="s">
        <v>7252</v>
      </c>
      <c r="H1172" s="11" t="s">
        <v>1022</v>
      </c>
      <c r="I1172" s="8">
        <f>_xlfn.IFNA(_xlfn.IFNA(VLOOKUP(E1172,'punti di fornitura'!E:P,12,0),VLOOKUP(E1172,'punti di fornitura'!B:P,15,0)),"NON TROVATO")</f>
        <v>94028340365</v>
      </c>
      <c r="J1172" s="9" t="str">
        <f>_xlfn.IFNA(_xlfn.IFNA(VLOOKUP(E1172,'punti di fornitura'!E:K,4,0),VLOOKUP(E1172,'punti di fornitura'!B:K,7,0)),"NON TROVATO")</f>
        <v>ACQUA</v>
      </c>
      <c r="K1172" s="9">
        <f>_xlfn.IFNA(_xlfn.IFNA(VLOOKUP(E1172,'punti di fornitura'!E:K,1,0),VLOOKUP(E1172,'punti di fornitura'!B:K,1,0)),"NON TROVATO")</f>
        <v>3006250103</v>
      </c>
      <c r="L1172" s="10" t="str">
        <f>_xlfn.IFNA(_xlfn.IFNA(VLOOKUP(E1172,'punti di fornitura'!E:K,7,0),VLOOKUP(E1172,'punti di fornitura'!B:K,10,0)),"NON TROVATO")</f>
        <v>CONDOMINIO VIA 25 APRILE 9/11</v>
      </c>
    </row>
    <row r="1173" spans="1:12" x14ac:dyDescent="0.25">
      <c r="A1173" s="8">
        <v>1697</v>
      </c>
      <c r="B1173" s="1">
        <v>3006240856</v>
      </c>
      <c r="C1173" s="9" t="s">
        <v>7273</v>
      </c>
      <c r="D1173" s="1">
        <v>94028340365</v>
      </c>
      <c r="E1173" s="1">
        <v>3006240856</v>
      </c>
      <c r="F1173" s="1" t="s">
        <v>7251</v>
      </c>
      <c r="G1173" s="1" t="s">
        <v>7252</v>
      </c>
      <c r="H1173" s="11" t="s">
        <v>1022</v>
      </c>
      <c r="I1173" s="8">
        <f>_xlfn.IFNA(_xlfn.IFNA(VLOOKUP(E1173,'punti di fornitura'!E:P,12,0),VLOOKUP(E1173,'punti di fornitura'!B:P,15,0)),"NON TROVATO")</f>
        <v>94028340365</v>
      </c>
      <c r="J1173" s="9" t="str">
        <f>_xlfn.IFNA(_xlfn.IFNA(VLOOKUP(E1173,'punti di fornitura'!E:K,4,0),VLOOKUP(E1173,'punti di fornitura'!B:K,7,0)),"NON TROVATO")</f>
        <v>ACQUA</v>
      </c>
      <c r="K1173" s="9">
        <f>_xlfn.IFNA(_xlfn.IFNA(VLOOKUP(E1173,'punti di fornitura'!E:K,1,0),VLOOKUP(E1173,'punti di fornitura'!B:K,1,0)),"NON TROVATO")</f>
        <v>3006240856</v>
      </c>
      <c r="L1173" s="10" t="str">
        <f>_xlfn.IFNA(_xlfn.IFNA(VLOOKUP(E1173,'punti di fornitura'!E:K,7,0),VLOOKUP(E1173,'punti di fornitura'!B:K,10,0)),"NON TROVATO")</f>
        <v>CONDOMINIO VIA 25 APRILE 9/11</v>
      </c>
    </row>
    <row r="1174" spans="1:12" x14ac:dyDescent="0.25">
      <c r="A1174" s="8">
        <v>1697</v>
      </c>
      <c r="B1174" s="1">
        <v>3017764250</v>
      </c>
      <c r="C1174" s="9" t="s">
        <v>7273</v>
      </c>
      <c r="D1174" s="1">
        <v>94028340365</v>
      </c>
      <c r="E1174" s="1">
        <v>3017764250</v>
      </c>
      <c r="F1174" s="1" t="s">
        <v>7251</v>
      </c>
      <c r="G1174" s="1" t="s">
        <v>7252</v>
      </c>
      <c r="H1174" s="11" t="s">
        <v>1022</v>
      </c>
      <c r="I1174" s="8">
        <f>_xlfn.IFNA(_xlfn.IFNA(VLOOKUP(E1174,'punti di fornitura'!E:P,12,0),VLOOKUP(E1174,'punti di fornitura'!B:P,15,0)),"NON TROVATO")</f>
        <v>94028340365</v>
      </c>
      <c r="J1174" s="9" t="str">
        <f>_xlfn.IFNA(_xlfn.IFNA(VLOOKUP(E1174,'punti di fornitura'!E:K,4,0),VLOOKUP(E1174,'punti di fornitura'!B:K,7,0)),"NON TROVATO")</f>
        <v>ACQUA</v>
      </c>
      <c r="K1174" s="9">
        <f>_xlfn.IFNA(_xlfn.IFNA(VLOOKUP(E1174,'punti di fornitura'!E:K,1,0),VLOOKUP(E1174,'punti di fornitura'!B:K,1,0)),"NON TROVATO")</f>
        <v>3017764250</v>
      </c>
      <c r="L1174" s="10" t="str">
        <f>_xlfn.IFNA(_xlfn.IFNA(VLOOKUP(E1174,'punti di fornitura'!E:K,7,0),VLOOKUP(E1174,'punti di fornitura'!B:K,10,0)),"NON TROVATO")</f>
        <v>CONDOMINIO VIA 25 APRILE 9/11</v>
      </c>
    </row>
    <row r="1175" spans="1:12" x14ac:dyDescent="0.25">
      <c r="A1175" s="8">
        <v>1716</v>
      </c>
      <c r="B1175" s="1">
        <v>3004317623</v>
      </c>
      <c r="C1175" s="9" t="s">
        <v>7261</v>
      </c>
      <c r="D1175" s="1">
        <v>94125750367</v>
      </c>
      <c r="E1175" s="1">
        <v>3004317623</v>
      </c>
      <c r="F1175" s="1" t="s">
        <v>7251</v>
      </c>
      <c r="G1175" s="1" t="s">
        <v>7252</v>
      </c>
      <c r="H1175" s="11" t="s">
        <v>1022</v>
      </c>
      <c r="I1175" s="8">
        <f>_xlfn.IFNA(_xlfn.IFNA(VLOOKUP(E1175,'punti di fornitura'!E:P,12,0),VLOOKUP(E1175,'punti di fornitura'!B:P,15,0)),"NON TROVATO")</f>
        <v>94125750367</v>
      </c>
      <c r="J1175" s="9" t="str">
        <f>_xlfn.IFNA(_xlfn.IFNA(VLOOKUP(E1175,'punti di fornitura'!E:K,4,0),VLOOKUP(E1175,'punti di fornitura'!B:K,7,0)),"NON TROVATO")</f>
        <v>ACQUA</v>
      </c>
      <c r="K1175" s="9">
        <f>_xlfn.IFNA(_xlfn.IFNA(VLOOKUP(E1175,'punti di fornitura'!E:K,1,0),VLOOKUP(E1175,'punti di fornitura'!B:K,1,0)),"NON TROVATO")</f>
        <v>3004317623</v>
      </c>
      <c r="L1175" s="10" t="str">
        <f>_xlfn.IFNA(_xlfn.IFNA(VLOOKUP(E1175,'punti di fornitura'!E:K,7,0),VLOOKUP(E1175,'punti di fornitura'!B:K,10,0)),"NON TROVATO")</f>
        <v>CONDOMINIO EROS</v>
      </c>
    </row>
    <row r="1176" spans="1:12" x14ac:dyDescent="0.25">
      <c r="A1176" s="8">
        <v>1716</v>
      </c>
      <c r="B1176" s="1">
        <v>3018679072</v>
      </c>
      <c r="C1176" s="9" t="s">
        <v>7261</v>
      </c>
      <c r="D1176" s="1">
        <v>94125750367</v>
      </c>
      <c r="E1176" s="1">
        <v>3018679072</v>
      </c>
      <c r="F1176" s="1" t="s">
        <v>7272</v>
      </c>
      <c r="G1176" s="1" t="s">
        <v>7252</v>
      </c>
      <c r="H1176" s="11" t="s">
        <v>18</v>
      </c>
      <c r="I1176" s="8" t="str">
        <f>_xlfn.IFNA(_xlfn.IFNA(VLOOKUP(E1176,'punti di fornitura'!E:P,12,0),VLOOKUP(E1176,'punti di fornitura'!B:P,15,0)),"NON TROVATO")</f>
        <v>NON TROVATO</v>
      </c>
      <c r="J1176" s="9" t="str">
        <f>_xlfn.IFNA(_xlfn.IFNA(VLOOKUP(E1176,'punti di fornitura'!E:K,4,0),VLOOKUP(E1176,'punti di fornitura'!B:K,7,0)),"NON TROVATO")</f>
        <v>NON TROVATO</v>
      </c>
      <c r="K1176" s="9" t="str">
        <f>_xlfn.IFNA(_xlfn.IFNA(VLOOKUP(E1176,'punti di fornitura'!E:K,1,0),VLOOKUP(E1176,'punti di fornitura'!B:K,1,0)),"NON TROVATO")</f>
        <v>NON TROVATO</v>
      </c>
      <c r="L1176" s="10" t="str">
        <f>_xlfn.IFNA(_xlfn.IFNA(VLOOKUP(E1176,'punti di fornitura'!E:K,7,0),VLOOKUP(E1176,'punti di fornitura'!B:K,10,0)),"NON TROVATO")</f>
        <v>NON TROVATO</v>
      </c>
    </row>
    <row r="1177" spans="1:12" x14ac:dyDescent="0.25">
      <c r="A1177" s="8">
        <v>1724</v>
      </c>
      <c r="B1177" s="1">
        <v>3004297559</v>
      </c>
      <c r="C1177" s="9" t="s">
        <v>7271</v>
      </c>
      <c r="D1177" s="1">
        <v>94075630361</v>
      </c>
      <c r="E1177" s="1">
        <v>3004297559</v>
      </c>
      <c r="F1177" s="1" t="s">
        <v>7251</v>
      </c>
      <c r="G1177" s="1" t="s">
        <v>7252</v>
      </c>
      <c r="H1177" s="11" t="s">
        <v>1022</v>
      </c>
      <c r="I1177" s="8">
        <f>_xlfn.IFNA(_xlfn.IFNA(VLOOKUP(E1177,'punti di fornitura'!E:P,12,0),VLOOKUP(E1177,'punti di fornitura'!B:P,15,0)),"NON TROVATO")</f>
        <v>94075630361</v>
      </c>
      <c r="J1177" s="9" t="str">
        <f>_xlfn.IFNA(_xlfn.IFNA(VLOOKUP(E1177,'punti di fornitura'!E:K,4,0),VLOOKUP(E1177,'punti di fornitura'!B:K,7,0)),"NON TROVATO")</f>
        <v>ACQUA</v>
      </c>
      <c r="K1177" s="9">
        <f>_xlfn.IFNA(_xlfn.IFNA(VLOOKUP(E1177,'punti di fornitura'!E:K,1,0),VLOOKUP(E1177,'punti di fornitura'!B:K,1,0)),"NON TROVATO")</f>
        <v>3004297559</v>
      </c>
      <c r="L1177" s="10" t="str">
        <f>_xlfn.IFNA(_xlfn.IFNA(VLOOKUP(E1177,'punti di fornitura'!E:K,7,0),VLOOKUP(E1177,'punti di fornitura'!B:K,10,0)),"NON TROVATO")</f>
        <v>CONDOMINIO PERUGINO 31</v>
      </c>
    </row>
    <row r="1178" spans="1:12" x14ac:dyDescent="0.25">
      <c r="A1178" s="8">
        <v>1724</v>
      </c>
      <c r="B1178" s="1" t="s">
        <v>4197</v>
      </c>
      <c r="C1178" s="9" t="s">
        <v>7271</v>
      </c>
      <c r="D1178" s="1">
        <v>94075630361</v>
      </c>
      <c r="E1178" s="1" t="s">
        <v>4197</v>
      </c>
      <c r="F1178" s="1" t="s">
        <v>7255</v>
      </c>
      <c r="G1178" s="1" t="s">
        <v>7252</v>
      </c>
      <c r="H1178" s="11" t="s">
        <v>4014</v>
      </c>
      <c r="I1178" s="8">
        <f>_xlfn.IFNA(_xlfn.IFNA(VLOOKUP(E1178,'punti di fornitura'!E:P,12,0),VLOOKUP(E1178,'punti di fornitura'!B:P,15,0)),"NON TROVATO")</f>
        <v>94075630361</v>
      </c>
      <c r="J1178" s="9" t="str">
        <f>_xlfn.IFNA(_xlfn.IFNA(VLOOKUP(E1178,'punti di fornitura'!E:K,4,0),VLOOKUP(E1178,'punti di fornitura'!B:K,7,0)),"NON TROVATO")</f>
        <v>EE</v>
      </c>
      <c r="K1178" s="9" t="str">
        <f>_xlfn.IFNA(_xlfn.IFNA(VLOOKUP(E1178,'punti di fornitura'!E:K,1,0),VLOOKUP(E1178,'punti di fornitura'!B:K,1,0)),"NON TROVATO")</f>
        <v>IT011E10075918</v>
      </c>
      <c r="L1178" s="10" t="str">
        <f>_xlfn.IFNA(_xlfn.IFNA(VLOOKUP(E1178,'punti di fornitura'!E:K,7,0),VLOOKUP(E1178,'punti di fornitura'!B:K,10,0)),"NON TROVATO")</f>
        <v>CONDOMINIO PERUGINO 31</v>
      </c>
    </row>
    <row r="1179" spans="1:12" x14ac:dyDescent="0.25">
      <c r="A1179" s="8">
        <v>1724</v>
      </c>
      <c r="B1179" s="1" t="s">
        <v>4054</v>
      </c>
      <c r="C1179" s="9" t="s">
        <v>7271</v>
      </c>
      <c r="D1179" s="1">
        <v>94075630361</v>
      </c>
      <c r="E1179" s="1" t="s">
        <v>4054</v>
      </c>
      <c r="F1179" s="1" t="s">
        <v>7255</v>
      </c>
      <c r="G1179" s="1" t="s">
        <v>7252</v>
      </c>
      <c r="H1179" s="11" t="s">
        <v>4014</v>
      </c>
      <c r="I1179" s="8">
        <f>_xlfn.IFNA(_xlfn.IFNA(VLOOKUP(E1179,'punti di fornitura'!E:P,12,0),VLOOKUP(E1179,'punti di fornitura'!B:P,15,0)),"NON TROVATO")</f>
        <v>94075630361</v>
      </c>
      <c r="J1179" s="9" t="str">
        <f>_xlfn.IFNA(_xlfn.IFNA(VLOOKUP(E1179,'punti di fornitura'!E:K,4,0),VLOOKUP(E1179,'punti di fornitura'!B:K,7,0)),"NON TROVATO")</f>
        <v>EE</v>
      </c>
      <c r="K1179" s="9" t="str">
        <f>_xlfn.IFNA(_xlfn.IFNA(VLOOKUP(E1179,'punti di fornitura'!E:K,1,0),VLOOKUP(E1179,'punti di fornitura'!B:K,1,0)),"NON TROVATO")</f>
        <v>IT011E10075917</v>
      </c>
      <c r="L1179" s="10" t="str">
        <f>_xlfn.IFNA(_xlfn.IFNA(VLOOKUP(E1179,'punti di fornitura'!E:K,7,0),VLOOKUP(E1179,'punti di fornitura'!B:K,10,0)),"NON TROVATO")</f>
        <v>CONDOMINIO PERUGINO 31</v>
      </c>
    </row>
    <row r="1180" spans="1:12" x14ac:dyDescent="0.25">
      <c r="A1180" s="8">
        <v>1724</v>
      </c>
      <c r="B1180" s="1">
        <v>3081001010645</v>
      </c>
      <c r="C1180" s="9" t="s">
        <v>7271</v>
      </c>
      <c r="D1180" s="1">
        <v>94075630361</v>
      </c>
      <c r="E1180" s="1">
        <v>3081001010645</v>
      </c>
      <c r="F1180" s="1" t="s">
        <v>7272</v>
      </c>
      <c r="G1180" s="1" t="s">
        <v>7252</v>
      </c>
      <c r="H1180" s="11" t="s">
        <v>18</v>
      </c>
      <c r="I1180" s="8">
        <f>_xlfn.IFNA(_xlfn.IFNA(VLOOKUP(E1180,'punti di fornitura'!E:P,12,0),VLOOKUP(E1180,'punti di fornitura'!B:P,15,0)),"NON TROVATO")</f>
        <v>94075630361</v>
      </c>
      <c r="J1180" s="9" t="str">
        <f>_xlfn.IFNA(_xlfn.IFNA(VLOOKUP(E1180,'punti di fornitura'!E:K,4,0),VLOOKUP(E1180,'punti di fornitura'!B:K,7,0)),"NON TROVATO")</f>
        <v>GAS</v>
      </c>
      <c r="K1180" s="9">
        <f>_xlfn.IFNA(_xlfn.IFNA(VLOOKUP(E1180,'punti di fornitura'!E:K,1,0),VLOOKUP(E1180,'punti di fornitura'!B:K,1,0)),"NON TROVATO")</f>
        <v>3081001010645</v>
      </c>
      <c r="L1180" s="10" t="str">
        <f>_xlfn.IFNA(_xlfn.IFNA(VLOOKUP(E1180,'punti di fornitura'!E:K,7,0),VLOOKUP(E1180,'punti di fornitura'!B:K,10,0)),"NON TROVATO")</f>
        <v>CONDOMINIO PERUGINO 31</v>
      </c>
    </row>
    <row r="1181" spans="1:12" x14ac:dyDescent="0.25">
      <c r="A1181" s="8">
        <v>1725</v>
      </c>
      <c r="B1181" s="1">
        <v>3004094417</v>
      </c>
      <c r="C1181" s="9" t="s">
        <v>7250</v>
      </c>
      <c r="D1181" s="1">
        <v>94075040363</v>
      </c>
      <c r="E1181" s="1">
        <v>3004094417</v>
      </c>
      <c r="F1181" s="1" t="s">
        <v>7251</v>
      </c>
      <c r="G1181" s="1" t="s">
        <v>7252</v>
      </c>
      <c r="H1181" s="11" t="s">
        <v>1022</v>
      </c>
      <c r="I1181" s="8">
        <f>_xlfn.IFNA(_xlfn.IFNA(VLOOKUP(E1181,'punti di fornitura'!E:P,12,0),VLOOKUP(E1181,'punti di fornitura'!B:P,15,0)),"NON TROVATO")</f>
        <v>94075040363</v>
      </c>
      <c r="J1181" s="9" t="str">
        <f>_xlfn.IFNA(_xlfn.IFNA(VLOOKUP(E1181,'punti di fornitura'!E:K,4,0),VLOOKUP(E1181,'punti di fornitura'!B:K,7,0)),"NON TROVATO")</f>
        <v>ACQUA</v>
      </c>
      <c r="K1181" s="9">
        <f>_xlfn.IFNA(_xlfn.IFNA(VLOOKUP(E1181,'punti di fornitura'!E:K,1,0),VLOOKUP(E1181,'punti di fornitura'!B:K,1,0)),"NON TROVATO")</f>
        <v>3004094417</v>
      </c>
      <c r="L1181" s="10" t="str">
        <f>_xlfn.IFNA(_xlfn.IFNA(VLOOKUP(E1181,'punti di fornitura'!E:K,7,0),VLOOKUP(E1181,'punti di fornitura'!B:K,10,0)),"NON TROVATO")</f>
        <v>CONDOMINIO SERENELLA</v>
      </c>
    </row>
    <row r="1182" spans="1:12" x14ac:dyDescent="0.25">
      <c r="A1182" s="8">
        <v>1726</v>
      </c>
      <c r="B1182" s="1">
        <v>3004104088</v>
      </c>
      <c r="C1182" s="9" t="s">
        <v>2175</v>
      </c>
      <c r="D1182" s="1">
        <v>94116890362</v>
      </c>
      <c r="E1182" s="1">
        <v>3004104088</v>
      </c>
      <c r="F1182" s="1" t="s">
        <v>7251</v>
      </c>
      <c r="G1182" s="1" t="s">
        <v>7252</v>
      </c>
      <c r="H1182" s="11" t="s">
        <v>1022</v>
      </c>
      <c r="I1182" s="8">
        <f>_xlfn.IFNA(_xlfn.IFNA(VLOOKUP(E1182,'punti di fornitura'!E:P,12,0),VLOOKUP(E1182,'punti di fornitura'!B:P,15,0)),"NON TROVATO")</f>
        <v>94116890362</v>
      </c>
      <c r="J1182" s="9" t="str">
        <f>_xlfn.IFNA(_xlfn.IFNA(VLOOKUP(E1182,'punti di fornitura'!E:K,4,0),VLOOKUP(E1182,'punti di fornitura'!B:K,7,0)),"NON TROVATO")</f>
        <v>ACQUA</v>
      </c>
      <c r="K1182" s="9">
        <f>_xlfn.IFNA(_xlfn.IFNA(VLOOKUP(E1182,'punti di fornitura'!E:K,1,0),VLOOKUP(E1182,'punti di fornitura'!B:K,1,0)),"NON TROVATO")</f>
        <v>3004104088</v>
      </c>
      <c r="L1182" s="10" t="str">
        <f>_xlfn.IFNA(_xlfn.IFNA(VLOOKUP(E1182,'punti di fornitura'!E:K,7,0),VLOOKUP(E1182,'punti di fornitura'!B:K,10,0)),"NON TROVATO")</f>
        <v>BORGO FERRARI</v>
      </c>
    </row>
    <row r="1183" spans="1:12" x14ac:dyDescent="0.25">
      <c r="A1183" s="8">
        <v>1729</v>
      </c>
      <c r="B1183" s="1">
        <v>3004363535</v>
      </c>
      <c r="C1183" s="9" t="s">
        <v>7266</v>
      </c>
      <c r="D1183" s="1">
        <v>94012650365</v>
      </c>
      <c r="E1183" s="1">
        <v>3004363535</v>
      </c>
      <c r="F1183" s="1" t="s">
        <v>7255</v>
      </c>
      <c r="G1183" s="1" t="s">
        <v>7252</v>
      </c>
      <c r="H1183" s="11" t="s">
        <v>4014</v>
      </c>
      <c r="I1183" s="8">
        <f>_xlfn.IFNA(_xlfn.IFNA(VLOOKUP(E1183,'punti di fornitura'!E:P,12,0),VLOOKUP(E1183,'punti di fornitura'!B:P,15,0)),"NON TROVATO")</f>
        <v>94012650365</v>
      </c>
      <c r="J1183" s="9" t="str">
        <f>_xlfn.IFNA(_xlfn.IFNA(VLOOKUP(E1183,'punti di fornitura'!E:K,4,0),VLOOKUP(E1183,'punti di fornitura'!B:K,7,0)),"NON TROVATO")</f>
        <v>EE</v>
      </c>
      <c r="K1183" s="9">
        <f>_xlfn.IFNA(_xlfn.IFNA(VLOOKUP(E1183,'punti di fornitura'!E:K,1,0),VLOOKUP(E1183,'punti di fornitura'!B:K,1,0)),"NON TROVATO")</f>
        <v>3004363535</v>
      </c>
      <c r="L1183" s="10" t="str">
        <f>_xlfn.IFNA(_xlfn.IFNA(VLOOKUP(E1183,'punti di fornitura'!E:K,7,0),VLOOKUP(E1183,'punti di fornitura'!B:K,10,0)),"NON TROVATO")</f>
        <v>CONDOMINIO BONASI 13</v>
      </c>
    </row>
    <row r="1184" spans="1:12" x14ac:dyDescent="0.25">
      <c r="A1184" s="8">
        <v>1741</v>
      </c>
      <c r="B1184" s="1">
        <v>3016468938</v>
      </c>
      <c r="C1184" s="9" t="s">
        <v>7275</v>
      </c>
      <c r="D1184" s="1">
        <v>80007680368</v>
      </c>
      <c r="E1184" s="1">
        <v>3016468938</v>
      </c>
      <c r="F1184" s="1" t="s">
        <v>7255</v>
      </c>
      <c r="G1184" s="1" t="s">
        <v>7252</v>
      </c>
      <c r="H1184" s="11" t="s">
        <v>4014</v>
      </c>
      <c r="I1184" s="8">
        <f>_xlfn.IFNA(_xlfn.IFNA(VLOOKUP(E1184,'punti di fornitura'!E:P,12,0),VLOOKUP(E1184,'punti di fornitura'!B:P,15,0)),"NON TROVATO")</f>
        <v>80007680368</v>
      </c>
      <c r="J1184" s="9" t="str">
        <f>_xlfn.IFNA(_xlfn.IFNA(VLOOKUP(E1184,'punti di fornitura'!E:K,4,0),VLOOKUP(E1184,'punti di fornitura'!B:K,7,0)),"NON TROVATO")</f>
        <v>EE</v>
      </c>
      <c r="K1184" s="9">
        <f>_xlfn.IFNA(_xlfn.IFNA(VLOOKUP(E1184,'punti di fornitura'!E:K,1,0),VLOOKUP(E1184,'punti di fornitura'!B:K,1,0)),"NON TROVATO")</f>
        <v>3016468938</v>
      </c>
      <c r="L1184" s="10" t="str">
        <f>_xlfn.IFNA(_xlfn.IFNA(VLOOKUP(E1184,'punti di fornitura'!E:K,7,0),VLOOKUP(E1184,'punti di fornitura'!B:K,10,0)),"NON TROVATO")</f>
        <v>CONDOMINIO MONTE SABOTINO</v>
      </c>
    </row>
    <row r="1185" spans="1:12" x14ac:dyDescent="0.25">
      <c r="A1185" s="8">
        <v>1741</v>
      </c>
      <c r="B1185" s="1">
        <v>3016469043</v>
      </c>
      <c r="C1185" s="9" t="s">
        <v>7275</v>
      </c>
      <c r="D1185" s="1">
        <v>80007680368</v>
      </c>
      <c r="E1185" s="1">
        <v>3016469043</v>
      </c>
      <c r="F1185" s="1" t="s">
        <v>7255</v>
      </c>
      <c r="G1185" s="1" t="s">
        <v>7252</v>
      </c>
      <c r="H1185" s="11" t="s">
        <v>4014</v>
      </c>
      <c r="I1185" s="8">
        <f>_xlfn.IFNA(_xlfn.IFNA(VLOOKUP(E1185,'punti di fornitura'!E:P,12,0),VLOOKUP(E1185,'punti di fornitura'!B:P,15,0)),"NON TROVATO")</f>
        <v>80007680368</v>
      </c>
      <c r="J1185" s="9" t="str">
        <f>_xlfn.IFNA(_xlfn.IFNA(VLOOKUP(E1185,'punti di fornitura'!E:K,4,0),VLOOKUP(E1185,'punti di fornitura'!B:K,7,0)),"NON TROVATO")</f>
        <v>EE</v>
      </c>
      <c r="K1185" s="9">
        <f>_xlfn.IFNA(_xlfn.IFNA(VLOOKUP(E1185,'punti di fornitura'!E:K,1,0),VLOOKUP(E1185,'punti di fornitura'!B:K,1,0)),"NON TROVATO")</f>
        <v>3016469043</v>
      </c>
      <c r="L1185" s="10" t="str">
        <f>_xlfn.IFNA(_xlfn.IFNA(VLOOKUP(E1185,'punti di fornitura'!E:K,7,0),VLOOKUP(E1185,'punti di fornitura'!B:K,10,0)),"NON TROVATO")</f>
        <v>CONDOMINIO MONTE SABOTINO</v>
      </c>
    </row>
    <row r="1186" spans="1:12" x14ac:dyDescent="0.25">
      <c r="A1186" s="8">
        <v>1741</v>
      </c>
      <c r="B1186" s="1">
        <v>3004225343</v>
      </c>
      <c r="C1186" s="9" t="s">
        <v>7275</v>
      </c>
      <c r="D1186" s="1">
        <v>80007680368</v>
      </c>
      <c r="E1186" s="1">
        <v>3004225343</v>
      </c>
      <c r="F1186" s="1" t="s">
        <v>7251</v>
      </c>
      <c r="G1186" s="1" t="s">
        <v>7252</v>
      </c>
      <c r="H1186" s="11" t="s">
        <v>1022</v>
      </c>
      <c r="I1186" s="8">
        <f>_xlfn.IFNA(_xlfn.IFNA(VLOOKUP(E1186,'punti di fornitura'!E:P,12,0),VLOOKUP(E1186,'punti di fornitura'!B:P,15,0)),"NON TROVATO")</f>
        <v>80007680368</v>
      </c>
      <c r="J1186" s="9" t="str">
        <f>_xlfn.IFNA(_xlfn.IFNA(VLOOKUP(E1186,'punti di fornitura'!E:K,4,0),VLOOKUP(E1186,'punti di fornitura'!B:K,7,0)),"NON TROVATO")</f>
        <v>ACQUA</v>
      </c>
      <c r="K1186" s="9">
        <f>_xlfn.IFNA(_xlfn.IFNA(VLOOKUP(E1186,'punti di fornitura'!E:K,1,0),VLOOKUP(E1186,'punti di fornitura'!B:K,1,0)),"NON TROVATO")</f>
        <v>3004225343</v>
      </c>
      <c r="L1186" s="10" t="str">
        <f>_xlfn.IFNA(_xlfn.IFNA(VLOOKUP(E1186,'punti di fornitura'!E:K,7,0),VLOOKUP(E1186,'punti di fornitura'!B:K,10,0)),"NON TROVATO")</f>
        <v>CONDOMINIO MONTE SABOTINO</v>
      </c>
    </row>
    <row r="1187" spans="1:12" x14ac:dyDescent="0.25">
      <c r="A1187" s="8">
        <v>1741</v>
      </c>
      <c r="B1187" s="1">
        <v>3004111462</v>
      </c>
      <c r="C1187" s="9" t="s">
        <v>7275</v>
      </c>
      <c r="D1187" s="1">
        <v>80007680368</v>
      </c>
      <c r="E1187" s="1">
        <v>3004111462</v>
      </c>
      <c r="F1187" s="1" t="s">
        <v>7251</v>
      </c>
      <c r="G1187" s="1" t="s">
        <v>7252</v>
      </c>
      <c r="H1187" s="11" t="s">
        <v>1022</v>
      </c>
      <c r="I1187" s="8">
        <f>_xlfn.IFNA(_xlfn.IFNA(VLOOKUP(E1187,'punti di fornitura'!E:P,12,0),VLOOKUP(E1187,'punti di fornitura'!B:P,15,0)),"NON TROVATO")</f>
        <v>80007680368</v>
      </c>
      <c r="J1187" s="9" t="str">
        <f>_xlfn.IFNA(_xlfn.IFNA(VLOOKUP(E1187,'punti di fornitura'!E:K,4,0),VLOOKUP(E1187,'punti di fornitura'!B:K,7,0)),"NON TROVATO")</f>
        <v>ACQUA</v>
      </c>
      <c r="K1187" s="9">
        <f>_xlfn.IFNA(_xlfn.IFNA(VLOOKUP(E1187,'punti di fornitura'!E:K,1,0),VLOOKUP(E1187,'punti di fornitura'!B:K,1,0)),"NON TROVATO")</f>
        <v>3004111462</v>
      </c>
      <c r="L1187" s="10" t="str">
        <f>_xlfn.IFNA(_xlfn.IFNA(VLOOKUP(E1187,'punti di fornitura'!E:K,7,0),VLOOKUP(E1187,'punti di fornitura'!B:K,10,0)),"NON TROVATO")</f>
        <v>CONDOMINIO MONTE SABOTINO</v>
      </c>
    </row>
    <row r="1188" spans="1:12" x14ac:dyDescent="0.25">
      <c r="A1188" s="8">
        <v>1741</v>
      </c>
      <c r="B1188" s="1">
        <v>3017668799</v>
      </c>
      <c r="C1188" s="9" t="s">
        <v>7275</v>
      </c>
      <c r="D1188" s="1">
        <v>80007680368</v>
      </c>
      <c r="E1188" s="1">
        <v>3017668799</v>
      </c>
      <c r="F1188" s="1" t="s">
        <v>7255</v>
      </c>
      <c r="G1188" s="1" t="s">
        <v>7252</v>
      </c>
      <c r="H1188" s="11" t="s">
        <v>4014</v>
      </c>
      <c r="I1188" s="8">
        <f>_xlfn.IFNA(_xlfn.IFNA(VLOOKUP(E1188,'punti di fornitura'!E:P,12,0),VLOOKUP(E1188,'punti di fornitura'!B:P,15,0)),"NON TROVATO")</f>
        <v>80007680368</v>
      </c>
      <c r="J1188" s="9" t="str">
        <f>_xlfn.IFNA(_xlfn.IFNA(VLOOKUP(E1188,'punti di fornitura'!E:K,4,0),VLOOKUP(E1188,'punti di fornitura'!B:K,7,0)),"NON TROVATO")</f>
        <v>EE</v>
      </c>
      <c r="K1188" s="9">
        <f>_xlfn.IFNA(_xlfn.IFNA(VLOOKUP(E1188,'punti di fornitura'!E:K,1,0),VLOOKUP(E1188,'punti di fornitura'!B:K,1,0)),"NON TROVATO")</f>
        <v>3017668799</v>
      </c>
      <c r="L1188" s="10" t="str">
        <f>_xlfn.IFNA(_xlfn.IFNA(VLOOKUP(E1188,'punti di fornitura'!E:K,7,0),VLOOKUP(E1188,'punti di fornitura'!B:K,10,0)),"NON TROVATO")</f>
        <v>CONDOMINIO MONTE SABOTINO</v>
      </c>
    </row>
    <row r="1189" spans="1:12" x14ac:dyDescent="0.25">
      <c r="A1189" s="8">
        <v>1741</v>
      </c>
      <c r="B1189" s="1">
        <v>3017717944</v>
      </c>
      <c r="C1189" s="9" t="s">
        <v>7275</v>
      </c>
      <c r="D1189" s="1">
        <v>80007680368</v>
      </c>
      <c r="E1189" s="1">
        <v>3017717944</v>
      </c>
      <c r="F1189" s="1" t="s">
        <v>7272</v>
      </c>
      <c r="G1189" s="1" t="s">
        <v>7252</v>
      </c>
      <c r="H1189" s="11" t="s">
        <v>18</v>
      </c>
      <c r="I1189" s="8" t="str">
        <f>_xlfn.IFNA(_xlfn.IFNA(VLOOKUP(E1189,'punti di fornitura'!E:P,12,0),VLOOKUP(E1189,'punti di fornitura'!B:P,15,0)),"NON TROVATO")</f>
        <v>NON TROVATO</v>
      </c>
      <c r="J1189" s="9" t="str">
        <f>_xlfn.IFNA(_xlfn.IFNA(VLOOKUP(E1189,'punti di fornitura'!E:K,4,0),VLOOKUP(E1189,'punti di fornitura'!B:K,7,0)),"NON TROVATO")</f>
        <v>NON TROVATO</v>
      </c>
      <c r="K1189" s="9" t="str">
        <f>_xlfn.IFNA(_xlfn.IFNA(VLOOKUP(E1189,'punti di fornitura'!E:K,1,0),VLOOKUP(E1189,'punti di fornitura'!B:K,1,0)),"NON TROVATO")</f>
        <v>NON TROVATO</v>
      </c>
      <c r="L1189" s="10" t="str">
        <f>_xlfn.IFNA(_xlfn.IFNA(VLOOKUP(E1189,'punti di fornitura'!E:K,7,0),VLOOKUP(E1189,'punti di fornitura'!B:K,10,0)),"NON TROVATO")</f>
        <v>NON TROVATO</v>
      </c>
    </row>
    <row r="1190" spans="1:12" x14ac:dyDescent="0.25">
      <c r="A1190" s="8">
        <v>1748</v>
      </c>
      <c r="B1190" s="1">
        <v>3004018946</v>
      </c>
      <c r="C1190" s="9" t="s">
        <v>7284</v>
      </c>
      <c r="D1190" s="1">
        <v>94005330363</v>
      </c>
      <c r="E1190" s="1">
        <v>3004018946</v>
      </c>
      <c r="F1190" s="1" t="s">
        <v>7272</v>
      </c>
      <c r="G1190" s="1" t="s">
        <v>7252</v>
      </c>
      <c r="H1190" s="11" t="s">
        <v>18</v>
      </c>
      <c r="I1190" s="8" t="str">
        <f>_xlfn.IFNA(_xlfn.IFNA(VLOOKUP(E1190,'punti di fornitura'!E:P,12,0),VLOOKUP(E1190,'punti di fornitura'!B:P,15,0)),"NON TROVATO")</f>
        <v>NON TROVATO</v>
      </c>
      <c r="J1190" s="9" t="str">
        <f>_xlfn.IFNA(_xlfn.IFNA(VLOOKUP(E1190,'punti di fornitura'!E:K,4,0),VLOOKUP(E1190,'punti di fornitura'!B:K,7,0)),"NON TROVATO")</f>
        <v>NON TROVATO</v>
      </c>
      <c r="K1190" s="9" t="str">
        <f>_xlfn.IFNA(_xlfn.IFNA(VLOOKUP(E1190,'punti di fornitura'!E:K,1,0),VLOOKUP(E1190,'punti di fornitura'!B:K,1,0)),"NON TROVATO")</f>
        <v>NON TROVATO</v>
      </c>
      <c r="L1190" s="10" t="str">
        <f>_xlfn.IFNA(_xlfn.IFNA(VLOOKUP(E1190,'punti di fornitura'!E:K,7,0),VLOOKUP(E1190,'punti di fornitura'!B:K,10,0)),"NON TROVATO")</f>
        <v>NON TROVATO</v>
      </c>
    </row>
    <row r="1191" spans="1:12" x14ac:dyDescent="0.25">
      <c r="A1191" s="8">
        <v>1748</v>
      </c>
      <c r="B1191" s="1">
        <v>3005637600</v>
      </c>
      <c r="C1191" s="9" t="s">
        <v>7284</v>
      </c>
      <c r="D1191" s="1">
        <v>94005330363</v>
      </c>
      <c r="E1191" s="1">
        <v>3005637600</v>
      </c>
      <c r="F1191" s="1" t="s">
        <v>7255</v>
      </c>
      <c r="G1191" s="1" t="s">
        <v>7252</v>
      </c>
      <c r="H1191" s="11" t="s">
        <v>4014</v>
      </c>
      <c r="I1191" s="8">
        <f>_xlfn.IFNA(_xlfn.IFNA(VLOOKUP(E1191,'punti di fornitura'!E:P,12,0),VLOOKUP(E1191,'punti di fornitura'!B:P,15,0)),"NON TROVATO")</f>
        <v>94005330363</v>
      </c>
      <c r="J1191" s="9" t="str">
        <f>_xlfn.IFNA(_xlfn.IFNA(VLOOKUP(E1191,'punti di fornitura'!E:K,4,0),VLOOKUP(E1191,'punti di fornitura'!B:K,7,0)),"NON TROVATO")</f>
        <v>EE</v>
      </c>
      <c r="K1191" s="9">
        <f>_xlfn.IFNA(_xlfn.IFNA(VLOOKUP(E1191,'punti di fornitura'!E:K,1,0),VLOOKUP(E1191,'punti di fornitura'!B:K,1,0)),"NON TROVATO")</f>
        <v>3005637600</v>
      </c>
      <c r="L1191" s="10" t="str">
        <f>_xlfn.IFNA(_xlfn.IFNA(VLOOKUP(E1191,'punti di fornitura'!E:K,7,0),VLOOKUP(E1191,'punti di fornitura'!B:K,10,0)),"NON TROVATO")</f>
        <v>COND ORCHIDEA MALETTI</v>
      </c>
    </row>
    <row r="1192" spans="1:12" x14ac:dyDescent="0.25">
      <c r="A1192" s="8">
        <v>1748</v>
      </c>
      <c r="B1192" s="1">
        <v>3003948320</v>
      </c>
      <c r="C1192" s="9" t="s">
        <v>7284</v>
      </c>
      <c r="D1192" s="1">
        <v>94005330363</v>
      </c>
      <c r="E1192" s="1">
        <v>3003948320</v>
      </c>
      <c r="F1192" s="1" t="s">
        <v>7251</v>
      </c>
      <c r="G1192" s="1" t="s">
        <v>7252</v>
      </c>
      <c r="H1192" s="11" t="s">
        <v>1022</v>
      </c>
      <c r="I1192" s="8">
        <f>_xlfn.IFNA(_xlfn.IFNA(VLOOKUP(E1192,'punti di fornitura'!E:P,12,0),VLOOKUP(E1192,'punti di fornitura'!B:P,15,0)),"NON TROVATO")</f>
        <v>94005330363</v>
      </c>
      <c r="J1192" s="9" t="str">
        <f>_xlfn.IFNA(_xlfn.IFNA(VLOOKUP(E1192,'punti di fornitura'!E:K,4,0),VLOOKUP(E1192,'punti di fornitura'!B:K,7,0)),"NON TROVATO")</f>
        <v>ACQUA</v>
      </c>
      <c r="K1192" s="9">
        <f>_xlfn.IFNA(_xlfn.IFNA(VLOOKUP(E1192,'punti di fornitura'!E:K,1,0),VLOOKUP(E1192,'punti di fornitura'!B:K,1,0)),"NON TROVATO")</f>
        <v>3003948320</v>
      </c>
      <c r="L1192" s="10" t="str">
        <f>_xlfn.IFNA(_xlfn.IFNA(VLOOKUP(E1192,'punti di fornitura'!E:K,7,0),VLOOKUP(E1192,'punti di fornitura'!B:K,10,0)),"NON TROVATO")</f>
        <v>COND ORCHIDEA MALETTI</v>
      </c>
    </row>
    <row r="1193" spans="1:12" x14ac:dyDescent="0.25">
      <c r="A1193" s="8">
        <v>1750</v>
      </c>
      <c r="B1193" s="1" t="s">
        <v>6161</v>
      </c>
      <c r="C1193" s="9" t="s">
        <v>7278</v>
      </c>
      <c r="D1193" s="1">
        <v>94078440362</v>
      </c>
      <c r="E1193" s="1" t="s">
        <v>6161</v>
      </c>
      <c r="F1193" s="1" t="s">
        <v>7255</v>
      </c>
      <c r="G1193" s="1" t="s">
        <v>7252</v>
      </c>
      <c r="H1193" s="11" t="s">
        <v>4014</v>
      </c>
      <c r="I1193" s="8">
        <f>_xlfn.IFNA(_xlfn.IFNA(VLOOKUP(E1193,'punti di fornitura'!E:P,12,0),VLOOKUP(E1193,'punti di fornitura'!B:P,15,0)),"NON TROVATO")</f>
        <v>94078440362</v>
      </c>
      <c r="J1193" s="9" t="str">
        <f>_xlfn.IFNA(_xlfn.IFNA(VLOOKUP(E1193,'punti di fornitura'!E:K,4,0),VLOOKUP(E1193,'punti di fornitura'!B:K,7,0)),"NON TROVATO")</f>
        <v>EE</v>
      </c>
      <c r="K1193" s="9" t="str">
        <f>_xlfn.IFNA(_xlfn.IFNA(VLOOKUP(E1193,'punti di fornitura'!E:K,1,0),VLOOKUP(E1193,'punti di fornitura'!B:K,1,0)),"NON TROVATO")</f>
        <v>IT011E10076749</v>
      </c>
      <c r="L1193" s="10" t="str">
        <f>_xlfn.IFNA(_xlfn.IFNA(VLOOKUP(E1193,'punti di fornitura'!E:K,7,0),VLOOKUP(E1193,'punti di fornitura'!B:K,10,0)),"NON TROVATO")</f>
        <v>CONDOMINIO PINCETTI 30</v>
      </c>
    </row>
    <row r="1194" spans="1:12" x14ac:dyDescent="0.25">
      <c r="A1194" s="8">
        <v>1750</v>
      </c>
      <c r="B1194" s="1" t="s">
        <v>4231</v>
      </c>
      <c r="C1194" s="9" t="s">
        <v>7278</v>
      </c>
      <c r="D1194" s="1">
        <v>94078440362</v>
      </c>
      <c r="E1194" s="1" t="s">
        <v>4231</v>
      </c>
      <c r="F1194" s="1" t="s">
        <v>7255</v>
      </c>
      <c r="G1194" s="1" t="s">
        <v>7252</v>
      </c>
      <c r="H1194" s="11" t="s">
        <v>4014</v>
      </c>
      <c r="I1194" s="8">
        <f>_xlfn.IFNA(_xlfn.IFNA(VLOOKUP(E1194,'punti di fornitura'!E:P,12,0),VLOOKUP(E1194,'punti di fornitura'!B:P,15,0)),"NON TROVATO")</f>
        <v>94078440362</v>
      </c>
      <c r="J1194" s="9" t="str">
        <f>_xlfn.IFNA(_xlfn.IFNA(VLOOKUP(E1194,'punti di fornitura'!E:K,4,0),VLOOKUP(E1194,'punti di fornitura'!B:K,7,0)),"NON TROVATO")</f>
        <v>EE</v>
      </c>
      <c r="K1194" s="9" t="str">
        <f>_xlfn.IFNA(_xlfn.IFNA(VLOOKUP(E1194,'punti di fornitura'!E:K,1,0),VLOOKUP(E1194,'punti di fornitura'!B:K,1,0)),"NON TROVATO")</f>
        <v>IT011E10076748</v>
      </c>
      <c r="L1194" s="10" t="str">
        <f>_xlfn.IFNA(_xlfn.IFNA(VLOOKUP(E1194,'punti di fornitura'!E:K,7,0),VLOOKUP(E1194,'punti di fornitura'!B:K,10,0)),"NON TROVATO")</f>
        <v>CONDOMINIO PINCETTI 30</v>
      </c>
    </row>
    <row r="1195" spans="1:12" x14ac:dyDescent="0.25">
      <c r="A1195" s="8">
        <v>1750</v>
      </c>
      <c r="B1195" s="1">
        <v>3004356523</v>
      </c>
      <c r="C1195" s="9" t="s">
        <v>7278</v>
      </c>
      <c r="D1195" s="1">
        <v>94078440362</v>
      </c>
      <c r="E1195" s="1">
        <v>3004356523</v>
      </c>
      <c r="F1195" s="1" t="s">
        <v>7251</v>
      </c>
      <c r="G1195" s="1" t="s">
        <v>7252</v>
      </c>
      <c r="H1195" s="11" t="s">
        <v>1022</v>
      </c>
      <c r="I1195" s="8">
        <f>_xlfn.IFNA(_xlfn.IFNA(VLOOKUP(E1195,'punti di fornitura'!E:P,12,0),VLOOKUP(E1195,'punti di fornitura'!B:P,15,0)),"NON TROVATO")</f>
        <v>94078440362</v>
      </c>
      <c r="J1195" s="9" t="str">
        <f>_xlfn.IFNA(_xlfn.IFNA(VLOOKUP(E1195,'punti di fornitura'!E:K,4,0),VLOOKUP(E1195,'punti di fornitura'!B:K,7,0)),"NON TROVATO")</f>
        <v>ACQUA</v>
      </c>
      <c r="K1195" s="9">
        <f>_xlfn.IFNA(_xlfn.IFNA(VLOOKUP(E1195,'punti di fornitura'!E:K,1,0),VLOOKUP(E1195,'punti di fornitura'!B:K,1,0)),"NON TROVATO")</f>
        <v>3004356523</v>
      </c>
      <c r="L1195" s="10" t="str">
        <f>_xlfn.IFNA(_xlfn.IFNA(VLOOKUP(E1195,'punti di fornitura'!E:K,7,0),VLOOKUP(E1195,'punti di fornitura'!B:K,10,0)),"NON TROVATO")</f>
        <v>CONDOMINIO PINCETTI 30</v>
      </c>
    </row>
    <row r="1196" spans="1:12" x14ac:dyDescent="0.25">
      <c r="A1196" s="8">
        <v>1750</v>
      </c>
      <c r="B1196" s="1">
        <v>3081000934287</v>
      </c>
      <c r="C1196" s="9" t="s">
        <v>7278</v>
      </c>
      <c r="D1196" s="1">
        <v>94078440362</v>
      </c>
      <c r="E1196" s="1">
        <v>3081000934287</v>
      </c>
      <c r="F1196" s="1" t="s">
        <v>7272</v>
      </c>
      <c r="G1196" s="1" t="s">
        <v>7252</v>
      </c>
      <c r="H1196" s="11" t="s">
        <v>18</v>
      </c>
      <c r="I1196" s="8">
        <f>_xlfn.IFNA(_xlfn.IFNA(VLOOKUP(E1196,'punti di fornitura'!E:P,12,0),VLOOKUP(E1196,'punti di fornitura'!B:P,15,0)),"NON TROVATO")</f>
        <v>94078440362</v>
      </c>
      <c r="J1196" s="9" t="str">
        <f>_xlfn.IFNA(_xlfn.IFNA(VLOOKUP(E1196,'punti di fornitura'!E:K,4,0),VLOOKUP(E1196,'punti di fornitura'!B:K,7,0)),"NON TROVATO")</f>
        <v>GAS</v>
      </c>
      <c r="K1196" s="9">
        <f>_xlfn.IFNA(_xlfn.IFNA(VLOOKUP(E1196,'punti di fornitura'!E:K,1,0),VLOOKUP(E1196,'punti di fornitura'!B:K,1,0)),"NON TROVATO")</f>
        <v>3081000934287</v>
      </c>
      <c r="L1196" s="10" t="str">
        <f>_xlfn.IFNA(_xlfn.IFNA(VLOOKUP(E1196,'punti di fornitura'!E:K,7,0),VLOOKUP(E1196,'punti di fornitura'!B:K,10,0)),"NON TROVATO")</f>
        <v>CONDOMINIO PINCETTI 30</v>
      </c>
    </row>
    <row r="1197" spans="1:12" x14ac:dyDescent="0.25">
      <c r="A1197" s="8">
        <v>1758</v>
      </c>
      <c r="B1197" s="1">
        <v>3020331159</v>
      </c>
      <c r="C1197" s="9" t="s">
        <v>7567</v>
      </c>
      <c r="D1197" s="1">
        <v>94198190368</v>
      </c>
      <c r="E1197" s="1">
        <v>3020331159</v>
      </c>
      <c r="F1197" s="1" t="s">
        <v>7251</v>
      </c>
      <c r="G1197" s="1" t="s">
        <v>7252</v>
      </c>
      <c r="H1197" s="11" t="s">
        <v>1022</v>
      </c>
      <c r="I1197" s="8">
        <f>_xlfn.IFNA(_xlfn.IFNA(VLOOKUP(E1197,'punti di fornitura'!E:P,12,0),VLOOKUP(E1197,'punti di fornitura'!B:P,15,0)),"NON TROVATO")</f>
        <v>94198190368</v>
      </c>
      <c r="J1197" s="9" t="str">
        <f>_xlfn.IFNA(_xlfn.IFNA(VLOOKUP(E1197,'punti di fornitura'!E:K,4,0),VLOOKUP(E1197,'punti di fornitura'!B:K,7,0)),"NON TROVATO")</f>
        <v>ACQUA</v>
      </c>
      <c r="K1197" s="9">
        <f>_xlfn.IFNA(_xlfn.IFNA(VLOOKUP(E1197,'punti di fornitura'!E:K,1,0),VLOOKUP(E1197,'punti di fornitura'!B:K,1,0)),"NON TROVATO")</f>
        <v>3020331159</v>
      </c>
      <c r="L1197" s="10" t="str">
        <f>_xlfn.IFNA(_xlfn.IFNA(VLOOKUP(E1197,'punti di fornitura'!E:K,7,0),VLOOKUP(E1197,'punti di fornitura'!B:K,10,0)),"NON TROVATO")</f>
        <v>CONDOMINIO CA' DEL VENTO</v>
      </c>
    </row>
    <row r="1198" spans="1:12" x14ac:dyDescent="0.25">
      <c r="A1198" s="8">
        <v>1777</v>
      </c>
      <c r="B1198" s="1">
        <v>3004062558</v>
      </c>
      <c r="C1198" s="9" t="s">
        <v>7285</v>
      </c>
      <c r="D1198" s="1">
        <v>94200230368</v>
      </c>
      <c r="E1198" s="1">
        <v>3004062558</v>
      </c>
      <c r="F1198" s="1" t="s">
        <v>7251</v>
      </c>
      <c r="G1198" s="1" t="s">
        <v>7252</v>
      </c>
      <c r="H1198" s="11" t="s">
        <v>1022</v>
      </c>
      <c r="I1198" s="8">
        <f>_xlfn.IFNA(_xlfn.IFNA(VLOOKUP(E1198,'punti di fornitura'!E:P,12,0),VLOOKUP(E1198,'punti di fornitura'!B:P,15,0)),"NON TROVATO")</f>
        <v>94200230368</v>
      </c>
      <c r="J1198" s="9" t="str">
        <f>_xlfn.IFNA(_xlfn.IFNA(VLOOKUP(E1198,'punti di fornitura'!E:K,4,0),VLOOKUP(E1198,'punti di fornitura'!B:K,7,0)),"NON TROVATO")</f>
        <v>ACQUA</v>
      </c>
      <c r="K1198" s="9">
        <f>_xlfn.IFNA(_xlfn.IFNA(VLOOKUP(E1198,'punti di fornitura'!E:K,1,0),VLOOKUP(E1198,'punti di fornitura'!B:K,1,0)),"NON TROVATO")</f>
        <v>3004062558</v>
      </c>
      <c r="L1198" s="10" t="str">
        <f>_xlfn.IFNA(_xlfn.IFNA(VLOOKUP(E1198,'punti di fornitura'!E:K,7,0),VLOOKUP(E1198,'punti di fornitura'!B:K,10,0)),"NON TROVATO")</f>
        <v>CONDOMINIO DI VIA CERVI</v>
      </c>
    </row>
    <row r="1199" spans="1:12" x14ac:dyDescent="0.25">
      <c r="A1199" s="8">
        <v>1777</v>
      </c>
      <c r="B1199" s="1" t="s">
        <v>4478</v>
      </c>
      <c r="C1199" s="9" t="s">
        <v>7285</v>
      </c>
      <c r="D1199" s="1">
        <v>94200230368</v>
      </c>
      <c r="E1199" s="1" t="s">
        <v>4478</v>
      </c>
      <c r="F1199" s="1" t="s">
        <v>7255</v>
      </c>
      <c r="G1199" s="1" t="s">
        <v>7252</v>
      </c>
      <c r="H1199" s="11" t="s">
        <v>4014</v>
      </c>
      <c r="I1199" s="8">
        <f>_xlfn.IFNA(_xlfn.IFNA(VLOOKUP(E1199,'punti di fornitura'!E:P,12,0),VLOOKUP(E1199,'punti di fornitura'!B:P,15,0)),"NON TROVATO")</f>
        <v>94200230368</v>
      </c>
      <c r="J1199" s="9" t="str">
        <f>_xlfn.IFNA(_xlfn.IFNA(VLOOKUP(E1199,'punti di fornitura'!E:K,4,0),VLOOKUP(E1199,'punti di fornitura'!B:K,7,0)),"NON TROVATO")</f>
        <v>EE</v>
      </c>
      <c r="K1199" s="9" t="str">
        <f>_xlfn.IFNA(_xlfn.IFNA(VLOOKUP(E1199,'punti di fornitura'!E:K,1,0),VLOOKUP(E1199,'punti di fornitura'!B:K,1,0)),"NON TROVATO")</f>
        <v>IT011E10026159</v>
      </c>
      <c r="L1199" s="10" t="str">
        <f>_xlfn.IFNA(_xlfn.IFNA(VLOOKUP(E1199,'punti di fornitura'!E:K,7,0),VLOOKUP(E1199,'punti di fornitura'!B:K,10,0)),"NON TROVATO")</f>
        <v>CONDOMINIO DI VIA CERVI</v>
      </c>
    </row>
    <row r="1200" spans="1:12" x14ac:dyDescent="0.25">
      <c r="A1200" s="8">
        <v>1809</v>
      </c>
      <c r="B1200" s="1">
        <v>3004157805</v>
      </c>
      <c r="C1200" s="9" t="s">
        <v>7590</v>
      </c>
      <c r="D1200" s="1">
        <v>94028880360</v>
      </c>
      <c r="E1200" s="1">
        <v>3004157805</v>
      </c>
      <c r="F1200" s="1" t="s">
        <v>7251</v>
      </c>
      <c r="G1200" s="1" t="s">
        <v>7252</v>
      </c>
      <c r="H1200" s="11" t="s">
        <v>1022</v>
      </c>
      <c r="I1200" s="8" t="str">
        <f>_xlfn.IFNA(_xlfn.IFNA(VLOOKUP(E1200,'punti di fornitura'!E:P,12,0),VLOOKUP(E1200,'punti di fornitura'!B:P,15,0)),"NON TROVATO")</f>
        <v>NON TROVATO</v>
      </c>
      <c r="J1200" s="9" t="str">
        <f>_xlfn.IFNA(_xlfn.IFNA(VLOOKUP(E1200,'punti di fornitura'!E:K,4,0),VLOOKUP(E1200,'punti di fornitura'!B:K,7,0)),"NON TROVATO")</f>
        <v>NON TROVATO</v>
      </c>
      <c r="K1200" s="9" t="str">
        <f>_xlfn.IFNA(_xlfn.IFNA(VLOOKUP(E1200,'punti di fornitura'!E:K,1,0),VLOOKUP(E1200,'punti di fornitura'!B:K,1,0)),"NON TROVATO")</f>
        <v>NON TROVATO</v>
      </c>
      <c r="L1200" s="10" t="str">
        <f>_xlfn.IFNA(_xlfn.IFNA(VLOOKUP(E1200,'punti di fornitura'!E:K,7,0),VLOOKUP(E1200,'punti di fornitura'!B:K,10,0)),"NON TROVATO")</f>
        <v>NON TROVATO</v>
      </c>
    </row>
    <row r="1201" spans="1:12" x14ac:dyDescent="0.25">
      <c r="A1201" s="8">
        <v>1809</v>
      </c>
      <c r="B1201" s="1">
        <v>3004157804</v>
      </c>
      <c r="C1201" s="9" t="s">
        <v>7590</v>
      </c>
      <c r="D1201" s="1">
        <v>94028880360</v>
      </c>
      <c r="E1201" s="1">
        <v>3004157804</v>
      </c>
      <c r="F1201" s="1" t="s">
        <v>7255</v>
      </c>
      <c r="G1201" s="1" t="s">
        <v>7252</v>
      </c>
      <c r="H1201" s="11" t="s">
        <v>4014</v>
      </c>
      <c r="I1201" s="8" t="str">
        <f>_xlfn.IFNA(_xlfn.IFNA(VLOOKUP(E1201,'punti di fornitura'!E:P,12,0),VLOOKUP(E1201,'punti di fornitura'!B:P,15,0)),"NON TROVATO")</f>
        <v>NON TROVATO</v>
      </c>
      <c r="J1201" s="9" t="str">
        <f>_xlfn.IFNA(_xlfn.IFNA(VLOOKUP(E1201,'punti di fornitura'!E:K,4,0),VLOOKUP(E1201,'punti di fornitura'!B:K,7,0)),"NON TROVATO")</f>
        <v>NON TROVATO</v>
      </c>
      <c r="K1201" s="9" t="str">
        <f>_xlfn.IFNA(_xlfn.IFNA(VLOOKUP(E1201,'punti di fornitura'!E:K,1,0),VLOOKUP(E1201,'punti di fornitura'!B:K,1,0)),"NON TROVATO")</f>
        <v>NON TROVATO</v>
      </c>
      <c r="L1201" s="10" t="str">
        <f>_xlfn.IFNA(_xlfn.IFNA(VLOOKUP(E1201,'punti di fornitura'!E:K,7,0),VLOOKUP(E1201,'punti di fornitura'!B:K,10,0)),"NON TROVATO")</f>
        <v>NON TROVATO</v>
      </c>
    </row>
    <row r="1202" spans="1:12" x14ac:dyDescent="0.25">
      <c r="A1202" s="8">
        <v>1836</v>
      </c>
      <c r="B1202" s="1">
        <v>3081000924839</v>
      </c>
      <c r="C1202" s="9" t="s">
        <v>7276</v>
      </c>
      <c r="D1202" s="1">
        <v>94201470369</v>
      </c>
      <c r="E1202" s="1">
        <v>3081000924839</v>
      </c>
      <c r="F1202" s="1" t="s">
        <v>7272</v>
      </c>
      <c r="G1202" s="1" t="s">
        <v>7252</v>
      </c>
      <c r="H1202" s="11" t="s">
        <v>18</v>
      </c>
      <c r="I1202" s="8">
        <f>_xlfn.IFNA(_xlfn.IFNA(VLOOKUP(E1202,'punti di fornitura'!E:P,12,0),VLOOKUP(E1202,'punti di fornitura'!B:P,15,0)),"NON TROVATO")</f>
        <v>94201470369</v>
      </c>
      <c r="J1202" s="9" t="str">
        <f>_xlfn.IFNA(_xlfn.IFNA(VLOOKUP(E1202,'punti di fornitura'!E:K,4,0),VLOOKUP(E1202,'punti di fornitura'!B:K,7,0)),"NON TROVATO")</f>
        <v>GAS</v>
      </c>
      <c r="K1202" s="9">
        <f>_xlfn.IFNA(_xlfn.IFNA(VLOOKUP(E1202,'punti di fornitura'!E:K,1,0),VLOOKUP(E1202,'punti di fornitura'!B:K,1,0)),"NON TROVATO")</f>
        <v>3081000924839</v>
      </c>
      <c r="L1202" s="10" t="str">
        <f>_xlfn.IFNA(_xlfn.IFNA(VLOOKUP(E1202,'punti di fornitura'!E:K,7,0),VLOOKUP(E1202,'punti di fornitura'!B:K,10,0)),"NON TROVATO")</f>
        <v>CONDOMINIO RAVENNA</v>
      </c>
    </row>
    <row r="1203" spans="1:12" x14ac:dyDescent="0.25">
      <c r="A1203" s="8">
        <v>1836</v>
      </c>
      <c r="B1203" s="1">
        <v>3020405789</v>
      </c>
      <c r="C1203" s="9" t="s">
        <v>7276</v>
      </c>
      <c r="D1203" s="1">
        <v>94201470369</v>
      </c>
      <c r="E1203" s="1">
        <v>3020405789</v>
      </c>
      <c r="F1203" s="1" t="s">
        <v>7251</v>
      </c>
      <c r="G1203" s="1" t="s">
        <v>7252</v>
      </c>
      <c r="H1203" s="11" t="s">
        <v>1022</v>
      </c>
      <c r="I1203" s="8">
        <f>_xlfn.IFNA(_xlfn.IFNA(VLOOKUP(E1203,'punti di fornitura'!E:P,12,0),VLOOKUP(E1203,'punti di fornitura'!B:P,15,0)),"NON TROVATO")</f>
        <v>94201470369</v>
      </c>
      <c r="J1203" s="9" t="str">
        <f>_xlfn.IFNA(_xlfn.IFNA(VLOOKUP(E1203,'punti di fornitura'!E:K,4,0),VLOOKUP(E1203,'punti di fornitura'!B:K,7,0)),"NON TROVATO")</f>
        <v>ACQUA</v>
      </c>
      <c r="K1203" s="9">
        <f>_xlfn.IFNA(_xlfn.IFNA(VLOOKUP(E1203,'punti di fornitura'!E:K,1,0),VLOOKUP(E1203,'punti di fornitura'!B:K,1,0)),"NON TROVATO")</f>
        <v>3020405789</v>
      </c>
      <c r="L1203" s="10" t="str">
        <f>_xlfn.IFNA(_xlfn.IFNA(VLOOKUP(E1203,'punti di fornitura'!E:K,7,0),VLOOKUP(E1203,'punti di fornitura'!B:K,10,0)),"NON TROVATO")</f>
        <v>CONDOMINIO RAVENNA</v>
      </c>
    </row>
    <row r="1204" spans="1:12" x14ac:dyDescent="0.25">
      <c r="A1204" s="8">
        <v>1836</v>
      </c>
      <c r="B1204" s="1" t="s">
        <v>5678</v>
      </c>
      <c r="C1204" s="9" t="s">
        <v>7276</v>
      </c>
      <c r="D1204" s="1">
        <v>94201470369</v>
      </c>
      <c r="E1204" s="1" t="s">
        <v>5678</v>
      </c>
      <c r="F1204" s="1" t="s">
        <v>7255</v>
      </c>
      <c r="G1204" s="1" t="s">
        <v>7252</v>
      </c>
      <c r="H1204" s="11" t="s">
        <v>4014</v>
      </c>
      <c r="I1204" s="8">
        <f>_xlfn.IFNA(_xlfn.IFNA(VLOOKUP(E1204,'punti di fornitura'!E:P,12,0),VLOOKUP(E1204,'punti di fornitura'!B:P,15,0)),"NON TROVATO")</f>
        <v>94201470369</v>
      </c>
      <c r="J1204" s="9" t="str">
        <f>_xlfn.IFNA(_xlfn.IFNA(VLOOKUP(E1204,'punti di fornitura'!E:K,4,0),VLOOKUP(E1204,'punti di fornitura'!B:K,7,0)),"NON TROVATO")</f>
        <v>EE</v>
      </c>
      <c r="K1204" s="9" t="str">
        <f>_xlfn.IFNA(_xlfn.IFNA(VLOOKUP(E1204,'punti di fornitura'!E:K,1,0),VLOOKUP(E1204,'punti di fornitura'!B:K,1,0)),"NON TROVATO")</f>
        <v>IT011E10062446</v>
      </c>
      <c r="L1204" s="10" t="str">
        <f>_xlfn.IFNA(_xlfn.IFNA(VLOOKUP(E1204,'punti di fornitura'!E:K,7,0),VLOOKUP(E1204,'punti di fornitura'!B:K,10,0)),"NON TROVATO")</f>
        <v>CONDOMINIO RAVENNA</v>
      </c>
    </row>
    <row r="1205" spans="1:12" x14ac:dyDescent="0.25">
      <c r="A1205" s="8">
        <v>1842</v>
      </c>
      <c r="B1205" s="1">
        <v>3006800841</v>
      </c>
      <c r="C1205" s="9" t="s">
        <v>7658</v>
      </c>
      <c r="D1205" s="1">
        <v>94093010364</v>
      </c>
      <c r="E1205" s="1">
        <v>3006800841</v>
      </c>
      <c r="F1205" s="1" t="s">
        <v>7251</v>
      </c>
      <c r="G1205" s="1" t="s">
        <v>7252</v>
      </c>
      <c r="H1205" s="11" t="s">
        <v>1022</v>
      </c>
      <c r="I1205" s="8" t="str">
        <f>_xlfn.IFNA(_xlfn.IFNA(VLOOKUP(E1205,'punti di fornitura'!E:P,12,0),VLOOKUP(E1205,'punti di fornitura'!B:P,15,0)),"NON TROVATO")</f>
        <v>NON TROVATO</v>
      </c>
      <c r="J1205" s="9" t="str">
        <f>_xlfn.IFNA(_xlfn.IFNA(VLOOKUP(E1205,'punti di fornitura'!E:K,4,0),VLOOKUP(E1205,'punti di fornitura'!B:K,7,0)),"NON TROVATO")</f>
        <v>NON TROVATO</v>
      </c>
      <c r="K1205" s="9" t="str">
        <f>_xlfn.IFNA(_xlfn.IFNA(VLOOKUP(E1205,'punti di fornitura'!E:K,1,0),VLOOKUP(E1205,'punti di fornitura'!B:K,1,0)),"NON TROVATO")</f>
        <v>NON TROVATO</v>
      </c>
      <c r="L1205" s="10" t="str">
        <f>_xlfn.IFNA(_xlfn.IFNA(VLOOKUP(E1205,'punti di fornitura'!E:K,7,0),VLOOKUP(E1205,'punti di fornitura'!B:K,10,0)),"NON TROVATO")</f>
        <v>NON TROVATO</v>
      </c>
    </row>
    <row r="1206" spans="1:12" x14ac:dyDescent="0.25">
      <c r="A1206" s="8">
        <v>1842</v>
      </c>
      <c r="B1206" s="1" t="s">
        <v>5665</v>
      </c>
      <c r="C1206" s="9" t="s">
        <v>7658</v>
      </c>
      <c r="D1206" s="1">
        <v>94093010364</v>
      </c>
      <c r="E1206" s="1" t="s">
        <v>5665</v>
      </c>
      <c r="F1206" s="1" t="s">
        <v>7255</v>
      </c>
      <c r="G1206" s="1" t="s">
        <v>7252</v>
      </c>
      <c r="H1206" s="11" t="s">
        <v>4014</v>
      </c>
      <c r="I1206" s="8">
        <f>_xlfn.IFNA(_xlfn.IFNA(VLOOKUP(E1206,'punti di fornitura'!E:P,12,0),VLOOKUP(E1206,'punti di fornitura'!B:P,15,0)),"NON TROVATO")</f>
        <v>94093010364</v>
      </c>
      <c r="J1206" s="9" t="str">
        <f>_xlfn.IFNA(_xlfn.IFNA(VLOOKUP(E1206,'punti di fornitura'!E:K,4,0),VLOOKUP(E1206,'punti di fornitura'!B:K,7,0)),"NON TROVATO")</f>
        <v>EE</v>
      </c>
      <c r="K1206" s="9" t="str">
        <f>_xlfn.IFNA(_xlfn.IFNA(VLOOKUP(E1206,'punti di fornitura'!E:K,1,0),VLOOKUP(E1206,'punti di fornitura'!B:K,1,0)),"NON TROVATO")</f>
        <v>IT011E10009050</v>
      </c>
      <c r="L1206" s="10" t="str">
        <f>_xlfn.IFNA(_xlfn.IFNA(VLOOKUP(E1206,'punti di fornitura'!E:K,7,0),VLOOKUP(E1206,'punti di fornitura'!B:K,10,0)),"NON TROVATO")</f>
        <v>CONDOMINIO EX SOLMI IV LOTTO</v>
      </c>
    </row>
    <row r="1207" spans="1:12" x14ac:dyDescent="0.25">
      <c r="A1207" s="8">
        <v>1842</v>
      </c>
      <c r="B1207" s="1">
        <v>3004323393</v>
      </c>
      <c r="C1207" s="9" t="s">
        <v>7658</v>
      </c>
      <c r="D1207" s="1">
        <v>94093010364</v>
      </c>
      <c r="E1207" s="1">
        <v>3004323393</v>
      </c>
      <c r="F1207" s="1" t="s">
        <v>7251</v>
      </c>
      <c r="G1207" s="1" t="s">
        <v>7252</v>
      </c>
      <c r="H1207" s="11" t="s">
        <v>1022</v>
      </c>
      <c r="I1207" s="8">
        <f>_xlfn.IFNA(_xlfn.IFNA(VLOOKUP(E1207,'punti di fornitura'!E:P,12,0),VLOOKUP(E1207,'punti di fornitura'!B:P,15,0)),"NON TROVATO")</f>
        <v>94093010364</v>
      </c>
      <c r="J1207" s="9" t="str">
        <f>_xlfn.IFNA(_xlfn.IFNA(VLOOKUP(E1207,'punti di fornitura'!E:K,4,0),VLOOKUP(E1207,'punti di fornitura'!B:K,7,0)),"NON TROVATO")</f>
        <v>ACQUA</v>
      </c>
      <c r="K1207" s="9">
        <f>_xlfn.IFNA(_xlfn.IFNA(VLOOKUP(E1207,'punti di fornitura'!E:K,1,0),VLOOKUP(E1207,'punti di fornitura'!B:K,1,0)),"NON TROVATO")</f>
        <v>3004323393</v>
      </c>
      <c r="L1207" s="10" t="str">
        <f>_xlfn.IFNA(_xlfn.IFNA(VLOOKUP(E1207,'punti di fornitura'!E:K,7,0),VLOOKUP(E1207,'punti di fornitura'!B:K,10,0)),"NON TROVATO")</f>
        <v>CONDOMINIO EX SOLMI IV LOTTO</v>
      </c>
    </row>
    <row r="1208" spans="1:12" x14ac:dyDescent="0.25">
      <c r="A1208" s="8">
        <v>1842</v>
      </c>
      <c r="B1208" s="1" t="s">
        <v>6141</v>
      </c>
      <c r="C1208" s="9" t="s">
        <v>7658</v>
      </c>
      <c r="D1208" s="1">
        <v>94093010364</v>
      </c>
      <c r="E1208" s="1" t="s">
        <v>6141</v>
      </c>
      <c r="F1208" s="1" t="s">
        <v>7255</v>
      </c>
      <c r="G1208" s="1" t="s">
        <v>7252</v>
      </c>
      <c r="H1208" s="11" t="s">
        <v>4014</v>
      </c>
      <c r="I1208" s="8">
        <f>_xlfn.IFNA(_xlfn.IFNA(VLOOKUP(E1208,'punti di fornitura'!E:P,12,0),VLOOKUP(E1208,'punti di fornitura'!B:P,15,0)),"NON TROVATO")</f>
        <v>94093010364</v>
      </c>
      <c r="J1208" s="9" t="str">
        <f>_xlfn.IFNA(_xlfn.IFNA(VLOOKUP(E1208,'punti di fornitura'!E:K,4,0),VLOOKUP(E1208,'punti di fornitura'!B:K,7,0)),"NON TROVATO")</f>
        <v>EE</v>
      </c>
      <c r="K1208" s="9" t="str">
        <f>_xlfn.IFNA(_xlfn.IFNA(VLOOKUP(E1208,'punti di fornitura'!E:K,1,0),VLOOKUP(E1208,'punti di fornitura'!B:K,1,0)),"NON TROVATO")</f>
        <v>IT011E10009076</v>
      </c>
      <c r="L1208" s="10" t="str">
        <f>_xlfn.IFNA(_xlfn.IFNA(VLOOKUP(E1208,'punti di fornitura'!E:K,7,0),VLOOKUP(E1208,'punti di fornitura'!B:K,10,0)),"NON TROVATO")</f>
        <v>CONDOMINIO EX SOLMI IV LOTTO</v>
      </c>
    </row>
    <row r="1209" spans="1:12" x14ac:dyDescent="0.25">
      <c r="A1209" s="8">
        <v>1852</v>
      </c>
      <c r="B1209" s="1">
        <v>3005180630</v>
      </c>
      <c r="C1209" s="9" t="s">
        <v>7657</v>
      </c>
      <c r="D1209" s="1">
        <v>91264790378</v>
      </c>
      <c r="E1209" s="1">
        <v>3005180630</v>
      </c>
      <c r="F1209" s="1" t="s">
        <v>7251</v>
      </c>
      <c r="G1209" s="1" t="s">
        <v>7252</v>
      </c>
      <c r="H1209" s="11" t="s">
        <v>1022</v>
      </c>
      <c r="I1209" s="8">
        <f>_xlfn.IFNA(_xlfn.IFNA(VLOOKUP(E1209,'punti di fornitura'!E:P,12,0),VLOOKUP(E1209,'punti di fornitura'!B:P,15,0)),"NON TROVATO")</f>
        <v>91264790378</v>
      </c>
      <c r="J1209" s="9" t="str">
        <f>_xlfn.IFNA(_xlfn.IFNA(VLOOKUP(E1209,'punti di fornitura'!E:K,4,0),VLOOKUP(E1209,'punti di fornitura'!B:K,7,0)),"NON TROVATO")</f>
        <v>ACQUA</v>
      </c>
      <c r="K1209" s="9">
        <f>_xlfn.IFNA(_xlfn.IFNA(VLOOKUP(E1209,'punti di fornitura'!E:K,1,0),VLOOKUP(E1209,'punti di fornitura'!B:K,1,0)),"NON TROVATO")</f>
        <v>3005180630</v>
      </c>
      <c r="L1209" s="10" t="str">
        <f>_xlfn.IFNA(_xlfn.IFNA(VLOOKUP(E1209,'punti di fornitura'!E:K,7,0),VLOOKUP(E1209,'punti di fornitura'!B:K,10,0)),"NON TROVATO")</f>
        <v>CONDOMINIO VIA DELLE ACACIE N. 17</v>
      </c>
    </row>
    <row r="1210" spans="1:12" x14ac:dyDescent="0.25">
      <c r="A1210" s="8">
        <v>1901</v>
      </c>
      <c r="B1210" s="1" t="s">
        <v>4486</v>
      </c>
      <c r="C1210" s="9" t="s">
        <v>7640</v>
      </c>
      <c r="D1210" s="1">
        <v>94143150368</v>
      </c>
      <c r="E1210" s="1" t="s">
        <v>4486</v>
      </c>
      <c r="F1210" s="1" t="s">
        <v>7255</v>
      </c>
      <c r="G1210" s="1" t="s">
        <v>7252</v>
      </c>
      <c r="H1210" s="11" t="s">
        <v>4014</v>
      </c>
      <c r="I1210" s="8">
        <f>_xlfn.IFNA(_xlfn.IFNA(VLOOKUP(E1210,'punti di fornitura'!E:P,12,0),VLOOKUP(E1210,'punti di fornitura'!B:P,15,0)),"NON TROVATO")</f>
        <v>94143150368</v>
      </c>
      <c r="J1210" s="9" t="str">
        <f>_xlfn.IFNA(_xlfn.IFNA(VLOOKUP(E1210,'punti di fornitura'!E:K,4,0),VLOOKUP(E1210,'punti di fornitura'!B:K,7,0)),"NON TROVATO")</f>
        <v>EE</v>
      </c>
      <c r="K1210" s="9" t="str">
        <f>_xlfn.IFNA(_xlfn.IFNA(VLOOKUP(E1210,'punti di fornitura'!E:K,1,0),VLOOKUP(E1210,'punti di fornitura'!B:K,1,0)),"NON TROVATO")</f>
        <v>IT011E10557294</v>
      </c>
      <c r="L1210" s="10" t="str">
        <f>_xlfn.IFNA(_xlfn.IFNA(VLOOKUP(E1210,'punti di fornitura'!E:K,7,0),VLOOKUP(E1210,'punti di fornitura'!B:K,10,0)),"NON TROVATO")</f>
        <v>CONDOMINIO I NOCI</v>
      </c>
    </row>
    <row r="1211" spans="1:12" x14ac:dyDescent="0.25">
      <c r="A1211" s="8">
        <v>1905</v>
      </c>
      <c r="B1211" s="1">
        <v>3022754730</v>
      </c>
      <c r="C1211" s="9" t="s">
        <v>7361</v>
      </c>
      <c r="D1211" s="1">
        <v>94108810360</v>
      </c>
      <c r="E1211" s="1">
        <v>3022754730</v>
      </c>
      <c r="F1211" s="1" t="s">
        <v>7255</v>
      </c>
      <c r="G1211" s="1" t="s">
        <v>7252</v>
      </c>
      <c r="H1211" s="11" t="s">
        <v>4014</v>
      </c>
      <c r="I1211" s="8">
        <f>_xlfn.IFNA(_xlfn.IFNA(VLOOKUP(E1211,'punti di fornitura'!E:P,12,0),VLOOKUP(E1211,'punti di fornitura'!B:P,15,0)),"NON TROVATO")</f>
        <v>94108810360</v>
      </c>
      <c r="J1211" s="9" t="str">
        <f>_xlfn.IFNA(_xlfn.IFNA(VLOOKUP(E1211,'punti di fornitura'!E:K,4,0),VLOOKUP(E1211,'punti di fornitura'!B:K,7,0)),"NON TROVATO")</f>
        <v>EE</v>
      </c>
      <c r="K1211" s="9">
        <f>_xlfn.IFNA(_xlfn.IFNA(VLOOKUP(E1211,'punti di fornitura'!E:K,1,0),VLOOKUP(E1211,'punti di fornitura'!B:K,1,0)),"NON TROVATO")</f>
        <v>3022754730</v>
      </c>
      <c r="L1211" s="10" t="str">
        <f>_xlfn.IFNA(_xlfn.IFNA(VLOOKUP(E1211,'punti di fornitura'!E:K,7,0),VLOOKUP(E1211,'punti di fornitura'!B:K,10,0)),"NON TROVATO")</f>
        <v/>
      </c>
    </row>
    <row r="1212" spans="1:12" x14ac:dyDescent="0.25">
      <c r="A1212" s="8">
        <v>1905</v>
      </c>
      <c r="B1212" s="1">
        <v>3004317499</v>
      </c>
      <c r="C1212" s="9" t="s">
        <v>7361</v>
      </c>
      <c r="D1212" s="1">
        <v>94108810360</v>
      </c>
      <c r="E1212" s="1">
        <v>3004317499</v>
      </c>
      <c r="F1212" s="1" t="s">
        <v>7251</v>
      </c>
      <c r="G1212" s="1" t="s">
        <v>7252</v>
      </c>
      <c r="H1212" s="11" t="s">
        <v>1022</v>
      </c>
      <c r="I1212" s="8">
        <f>_xlfn.IFNA(_xlfn.IFNA(VLOOKUP(E1212,'punti di fornitura'!E:P,12,0),VLOOKUP(E1212,'punti di fornitura'!B:P,15,0)),"NON TROVATO")</f>
        <v>94108810360</v>
      </c>
      <c r="J1212" s="9" t="str">
        <f>_xlfn.IFNA(_xlfn.IFNA(VLOOKUP(E1212,'punti di fornitura'!E:K,4,0),VLOOKUP(E1212,'punti di fornitura'!B:K,7,0)),"NON TROVATO")</f>
        <v>ACQUA</v>
      </c>
      <c r="K1212" s="9">
        <f>_xlfn.IFNA(_xlfn.IFNA(VLOOKUP(E1212,'punti di fornitura'!E:K,1,0),VLOOKUP(E1212,'punti di fornitura'!B:K,1,0)),"NON TROVATO")</f>
        <v>3004317499</v>
      </c>
      <c r="L1212" s="10" t="str">
        <f>_xlfn.IFNA(_xlfn.IFNA(VLOOKUP(E1212,'punti di fornitura'!E:K,7,0),VLOOKUP(E1212,'punti di fornitura'!B:K,10,0)),"NON TROVATO")</f>
        <v/>
      </c>
    </row>
    <row r="1213" spans="1:12" x14ac:dyDescent="0.25">
      <c r="A1213" s="8">
        <v>1906</v>
      </c>
      <c r="B1213" s="1" t="s">
        <v>5682</v>
      </c>
      <c r="C1213" s="9" t="s">
        <v>7280</v>
      </c>
      <c r="D1213" s="1">
        <v>94203870368</v>
      </c>
      <c r="E1213" s="1" t="s">
        <v>5682</v>
      </c>
      <c r="F1213" s="1" t="s">
        <v>7255</v>
      </c>
      <c r="G1213" s="1" t="s">
        <v>7252</v>
      </c>
      <c r="H1213" s="11" t="s">
        <v>4014</v>
      </c>
      <c r="I1213" s="8">
        <f>_xlfn.IFNA(_xlfn.IFNA(VLOOKUP(E1213,'punti di fornitura'!E:P,12,0),VLOOKUP(E1213,'punti di fornitura'!B:P,15,0)),"NON TROVATO")</f>
        <v>94203870368</v>
      </c>
      <c r="J1213" s="9" t="str">
        <f>_xlfn.IFNA(_xlfn.IFNA(VLOOKUP(E1213,'punti di fornitura'!E:K,4,0),VLOOKUP(E1213,'punti di fornitura'!B:K,7,0)),"NON TROVATO")</f>
        <v>EE</v>
      </c>
      <c r="K1213" s="9" t="str">
        <f>_xlfn.IFNA(_xlfn.IFNA(VLOOKUP(E1213,'punti di fornitura'!E:K,1,0),VLOOKUP(E1213,'punti di fornitura'!B:K,1,0)),"NON TROVATO")</f>
        <v>IT011E10046319</v>
      </c>
      <c r="L1213" s="10" t="str">
        <f>_xlfn.IFNA(_xlfn.IFNA(VLOOKUP(E1213,'punti di fornitura'!E:K,7,0),VLOOKUP(E1213,'punti di fornitura'!B:K,10,0)),"NON TROVATO")</f>
        <v>CONDOMINIO GIARDINI 186</v>
      </c>
    </row>
    <row r="1214" spans="1:12" x14ac:dyDescent="0.25">
      <c r="A1214" s="8">
        <v>1906</v>
      </c>
      <c r="B1214" s="1">
        <v>3021900359</v>
      </c>
      <c r="C1214" s="9" t="s">
        <v>7280</v>
      </c>
      <c r="D1214" s="1">
        <v>94203870368</v>
      </c>
      <c r="E1214" s="1">
        <v>3021900359</v>
      </c>
      <c r="F1214" s="1" t="s">
        <v>7251</v>
      </c>
      <c r="G1214" s="1" t="s">
        <v>7252</v>
      </c>
      <c r="H1214" s="11" t="s">
        <v>1022</v>
      </c>
      <c r="I1214" s="8">
        <f>_xlfn.IFNA(_xlfn.IFNA(VLOOKUP(E1214,'punti di fornitura'!E:P,12,0),VLOOKUP(E1214,'punti di fornitura'!B:P,15,0)),"NON TROVATO")</f>
        <v>94203870368</v>
      </c>
      <c r="J1214" s="9" t="str">
        <f>_xlfn.IFNA(_xlfn.IFNA(VLOOKUP(E1214,'punti di fornitura'!E:K,4,0),VLOOKUP(E1214,'punti di fornitura'!B:K,7,0)),"NON TROVATO")</f>
        <v>ACQUA</v>
      </c>
      <c r="K1214" s="9">
        <f>_xlfn.IFNA(_xlfn.IFNA(VLOOKUP(E1214,'punti di fornitura'!E:K,1,0),VLOOKUP(E1214,'punti di fornitura'!B:K,1,0)),"NON TROVATO")</f>
        <v>3021900359</v>
      </c>
      <c r="L1214" s="10" t="str">
        <f>_xlfn.IFNA(_xlfn.IFNA(VLOOKUP(E1214,'punti di fornitura'!E:K,7,0),VLOOKUP(E1214,'punti di fornitura'!B:K,10,0)),"NON TROVATO")</f>
        <v>CONDOMINIO GIARDINI 186</v>
      </c>
    </row>
    <row r="1215" spans="1:12" x14ac:dyDescent="0.25">
      <c r="A1215" s="8">
        <v>1906</v>
      </c>
      <c r="B1215" s="1">
        <v>3081000946964</v>
      </c>
      <c r="C1215" s="9" t="s">
        <v>7280</v>
      </c>
      <c r="D1215" s="1">
        <v>94203870368</v>
      </c>
      <c r="E1215" s="1">
        <v>3081000946964</v>
      </c>
      <c r="F1215" s="1" t="s">
        <v>7272</v>
      </c>
      <c r="G1215" s="1" t="s">
        <v>7252</v>
      </c>
      <c r="H1215" s="11" t="s">
        <v>18</v>
      </c>
      <c r="I1215" s="8">
        <f>_xlfn.IFNA(_xlfn.IFNA(VLOOKUP(E1215,'punti di fornitura'!E:P,12,0),VLOOKUP(E1215,'punti di fornitura'!B:P,15,0)),"NON TROVATO")</f>
        <v>94203870368</v>
      </c>
      <c r="J1215" s="9" t="str">
        <f>_xlfn.IFNA(_xlfn.IFNA(VLOOKUP(E1215,'punti di fornitura'!E:K,4,0),VLOOKUP(E1215,'punti di fornitura'!B:K,7,0)),"NON TROVATO")</f>
        <v>GAS</v>
      </c>
      <c r="K1215" s="9">
        <f>_xlfn.IFNA(_xlfn.IFNA(VLOOKUP(E1215,'punti di fornitura'!E:K,1,0),VLOOKUP(E1215,'punti di fornitura'!B:K,1,0)),"NON TROVATO")</f>
        <v>3081000946964</v>
      </c>
      <c r="L1215" s="10" t="str">
        <f>_xlfn.IFNA(_xlfn.IFNA(VLOOKUP(E1215,'punti di fornitura'!E:K,7,0),VLOOKUP(E1215,'punti di fornitura'!B:K,10,0)),"NON TROVATO")</f>
        <v>CONDOMINIO GIARDINI 186</v>
      </c>
    </row>
    <row r="1216" spans="1:12" x14ac:dyDescent="0.25">
      <c r="A1216" s="8">
        <v>1906</v>
      </c>
      <c r="B1216" s="1" t="s">
        <v>5700</v>
      </c>
      <c r="C1216" s="9" t="s">
        <v>7280</v>
      </c>
      <c r="D1216" s="1">
        <v>94203870368</v>
      </c>
      <c r="E1216" s="1" t="s">
        <v>5700</v>
      </c>
      <c r="F1216" s="1" t="s">
        <v>7255</v>
      </c>
      <c r="G1216" s="1" t="s">
        <v>7252</v>
      </c>
      <c r="H1216" s="11" t="s">
        <v>4014</v>
      </c>
      <c r="I1216" s="8">
        <f>_xlfn.IFNA(_xlfn.IFNA(VLOOKUP(E1216,'punti di fornitura'!E:P,12,0),VLOOKUP(E1216,'punti di fornitura'!B:P,15,0)),"NON TROVATO")</f>
        <v>94203870368</v>
      </c>
      <c r="J1216" s="9" t="str">
        <f>_xlfn.IFNA(_xlfn.IFNA(VLOOKUP(E1216,'punti di fornitura'!E:K,4,0),VLOOKUP(E1216,'punti di fornitura'!B:K,7,0)),"NON TROVATO")</f>
        <v>EE</v>
      </c>
      <c r="K1216" s="9" t="str">
        <f>_xlfn.IFNA(_xlfn.IFNA(VLOOKUP(E1216,'punti di fornitura'!E:K,1,0),VLOOKUP(E1216,'punti di fornitura'!B:K,1,0)),"NON TROVATO")</f>
        <v>IT011E10046320</v>
      </c>
      <c r="L1216" s="10" t="str">
        <f>_xlfn.IFNA(_xlfn.IFNA(VLOOKUP(E1216,'punti di fornitura'!E:K,7,0),VLOOKUP(E1216,'punti di fornitura'!B:K,10,0)),"NON TROVATO")</f>
        <v>CONDOMINIO GIARDINI 186</v>
      </c>
    </row>
    <row r="1217" spans="1:12" x14ac:dyDescent="0.25">
      <c r="A1217" s="8">
        <v>1947</v>
      </c>
      <c r="B1217" s="1">
        <v>3004341133</v>
      </c>
      <c r="C1217" s="9" t="s">
        <v>7279</v>
      </c>
      <c r="D1217" s="1">
        <v>94001420366</v>
      </c>
      <c r="E1217" s="1">
        <v>3004341133</v>
      </c>
      <c r="F1217" s="1" t="s">
        <v>7251</v>
      </c>
      <c r="G1217" s="1" t="s">
        <v>7252</v>
      </c>
      <c r="H1217" s="11" t="s">
        <v>1022</v>
      </c>
      <c r="I1217" s="8">
        <f>_xlfn.IFNA(_xlfn.IFNA(VLOOKUP(E1217,'punti di fornitura'!E:P,12,0),VLOOKUP(E1217,'punti di fornitura'!B:P,15,0)),"NON TROVATO")</f>
        <v>94001420366</v>
      </c>
      <c r="J1217" s="9" t="str">
        <f>_xlfn.IFNA(_xlfn.IFNA(VLOOKUP(E1217,'punti di fornitura'!E:K,4,0),VLOOKUP(E1217,'punti di fornitura'!B:K,7,0)),"NON TROVATO")</f>
        <v>ACQUA</v>
      </c>
      <c r="K1217" s="9">
        <f>_xlfn.IFNA(_xlfn.IFNA(VLOOKUP(E1217,'punti di fornitura'!E:K,1,0),VLOOKUP(E1217,'punti di fornitura'!B:K,1,0)),"NON TROVATO")</f>
        <v>3004341133</v>
      </c>
      <c r="L1217" s="10" t="str">
        <f>_xlfn.IFNA(_xlfn.IFNA(VLOOKUP(E1217,'punti di fornitura'!E:K,7,0),VLOOKUP(E1217,'punti di fornitura'!B:K,10,0)),"NON TROVATO")</f>
        <v>CONDOMINIO COBER 6</v>
      </c>
    </row>
    <row r="1218" spans="1:12" x14ac:dyDescent="0.25">
      <c r="A1218" s="8">
        <v>1947</v>
      </c>
      <c r="B1218" s="1">
        <v>3081000931788</v>
      </c>
      <c r="C1218" s="9" t="s">
        <v>7279</v>
      </c>
      <c r="D1218" s="1">
        <v>94001420366</v>
      </c>
      <c r="E1218" s="1">
        <v>3081000931788</v>
      </c>
      <c r="F1218" s="1" t="s">
        <v>7272</v>
      </c>
      <c r="G1218" s="1" t="s">
        <v>7252</v>
      </c>
      <c r="H1218" s="11" t="s">
        <v>18</v>
      </c>
      <c r="I1218" s="8">
        <f>_xlfn.IFNA(_xlfn.IFNA(VLOOKUP(E1218,'punti di fornitura'!E:P,12,0),VLOOKUP(E1218,'punti di fornitura'!B:P,15,0)),"NON TROVATO")</f>
        <v>94001420366</v>
      </c>
      <c r="J1218" s="9" t="str">
        <f>_xlfn.IFNA(_xlfn.IFNA(VLOOKUP(E1218,'punti di fornitura'!E:K,4,0),VLOOKUP(E1218,'punti di fornitura'!B:K,7,0)),"NON TROVATO")</f>
        <v>GAS</v>
      </c>
      <c r="K1218" s="9">
        <f>_xlfn.IFNA(_xlfn.IFNA(VLOOKUP(E1218,'punti di fornitura'!E:K,1,0),VLOOKUP(E1218,'punti di fornitura'!B:K,1,0)),"NON TROVATO")</f>
        <v>3081000931788</v>
      </c>
      <c r="L1218" s="10" t="str">
        <f>_xlfn.IFNA(_xlfn.IFNA(VLOOKUP(E1218,'punti di fornitura'!E:K,7,0),VLOOKUP(E1218,'punti di fornitura'!B:K,10,0)),"NON TROVATO")</f>
        <v>CONDOMINIO COBER 6</v>
      </c>
    </row>
    <row r="1219" spans="1:12" x14ac:dyDescent="0.25">
      <c r="A1219" s="8">
        <v>1947</v>
      </c>
      <c r="B1219" s="1">
        <v>3003938363</v>
      </c>
      <c r="C1219" s="9" t="s">
        <v>7279</v>
      </c>
      <c r="D1219" s="1">
        <v>94001420366</v>
      </c>
      <c r="E1219" s="1">
        <v>3003938363</v>
      </c>
      <c r="F1219" s="1" t="s">
        <v>7251</v>
      </c>
      <c r="G1219" s="1" t="s">
        <v>7252</v>
      </c>
      <c r="H1219" s="11" t="s">
        <v>1022</v>
      </c>
      <c r="I1219" s="8">
        <f>_xlfn.IFNA(_xlfn.IFNA(VLOOKUP(E1219,'punti di fornitura'!E:P,12,0),VLOOKUP(E1219,'punti di fornitura'!B:P,15,0)),"NON TROVATO")</f>
        <v>94001420366</v>
      </c>
      <c r="J1219" s="9" t="str">
        <f>_xlfn.IFNA(_xlfn.IFNA(VLOOKUP(E1219,'punti di fornitura'!E:K,4,0),VLOOKUP(E1219,'punti di fornitura'!B:K,7,0)),"NON TROVATO")</f>
        <v>ACQUA</v>
      </c>
      <c r="K1219" s="9">
        <f>_xlfn.IFNA(_xlfn.IFNA(VLOOKUP(E1219,'punti di fornitura'!E:K,1,0),VLOOKUP(E1219,'punti di fornitura'!B:K,1,0)),"NON TROVATO")</f>
        <v>3003938363</v>
      </c>
      <c r="L1219" s="10" t="str">
        <f>_xlfn.IFNA(_xlfn.IFNA(VLOOKUP(E1219,'punti di fornitura'!E:K,7,0),VLOOKUP(E1219,'punti di fornitura'!B:K,10,0)),"NON TROVATO")</f>
        <v>CONDOMINIO COBER 6</v>
      </c>
    </row>
    <row r="1220" spans="1:12" x14ac:dyDescent="0.25">
      <c r="A1220" s="8">
        <v>1947</v>
      </c>
      <c r="B1220" s="1" t="s">
        <v>6421</v>
      </c>
      <c r="C1220" s="9" t="s">
        <v>7279</v>
      </c>
      <c r="D1220" s="1">
        <v>94001420366</v>
      </c>
      <c r="E1220" s="1" t="s">
        <v>6421</v>
      </c>
      <c r="F1220" s="1" t="s">
        <v>7255</v>
      </c>
      <c r="G1220" s="1" t="s">
        <v>7252</v>
      </c>
      <c r="H1220" s="11" t="s">
        <v>4014</v>
      </c>
      <c r="I1220" s="8">
        <f>_xlfn.IFNA(_xlfn.IFNA(VLOOKUP(E1220,'punti di fornitura'!E:P,12,0),VLOOKUP(E1220,'punti di fornitura'!B:P,15,0)),"NON TROVATO")</f>
        <v>94001420366</v>
      </c>
      <c r="J1220" s="9" t="str">
        <f>_xlfn.IFNA(_xlfn.IFNA(VLOOKUP(E1220,'punti di fornitura'!E:K,4,0),VLOOKUP(E1220,'punti di fornitura'!B:K,7,0)),"NON TROVATO")</f>
        <v>EE</v>
      </c>
      <c r="K1220" s="9" t="str">
        <f>_xlfn.IFNA(_xlfn.IFNA(VLOOKUP(E1220,'punti di fornitura'!E:K,1,0),VLOOKUP(E1220,'punti di fornitura'!B:K,1,0)),"NON TROVATO")</f>
        <v>IT011E10056043</v>
      </c>
      <c r="L1220" s="10" t="str">
        <f>_xlfn.IFNA(_xlfn.IFNA(VLOOKUP(E1220,'punti di fornitura'!E:K,7,0),VLOOKUP(E1220,'punti di fornitura'!B:K,10,0)),"NON TROVATO")</f>
        <v>CONDOMINIO COBER 6</v>
      </c>
    </row>
    <row r="1221" spans="1:12" x14ac:dyDescent="0.25">
      <c r="A1221" s="8">
        <v>1947</v>
      </c>
      <c r="B1221" s="1" t="s">
        <v>5995</v>
      </c>
      <c r="C1221" s="9" t="s">
        <v>7279</v>
      </c>
      <c r="D1221" s="1">
        <v>94001420366</v>
      </c>
      <c r="E1221" s="1" t="s">
        <v>5995</v>
      </c>
      <c r="F1221" s="1" t="s">
        <v>7255</v>
      </c>
      <c r="G1221" s="1" t="s">
        <v>7252</v>
      </c>
      <c r="H1221" s="11" t="s">
        <v>4014</v>
      </c>
      <c r="I1221" s="8">
        <f>_xlfn.IFNA(_xlfn.IFNA(VLOOKUP(E1221,'punti di fornitura'!E:P,12,0),VLOOKUP(E1221,'punti di fornitura'!B:P,15,0)),"NON TROVATO")</f>
        <v>94001420366</v>
      </c>
      <c r="J1221" s="9" t="str">
        <f>_xlfn.IFNA(_xlfn.IFNA(VLOOKUP(E1221,'punti di fornitura'!E:K,4,0),VLOOKUP(E1221,'punti di fornitura'!B:K,7,0)),"NON TROVATO")</f>
        <v>EE</v>
      </c>
      <c r="K1221" s="9" t="str">
        <f>_xlfn.IFNA(_xlfn.IFNA(VLOOKUP(E1221,'punti di fornitura'!E:K,1,0),VLOOKUP(E1221,'punti di fornitura'!B:K,1,0)),"NON TROVATO")</f>
        <v>IT011E10056042</v>
      </c>
      <c r="L1221" s="10" t="str">
        <f>_xlfn.IFNA(_xlfn.IFNA(VLOOKUP(E1221,'punti di fornitura'!E:K,7,0),VLOOKUP(E1221,'punti di fornitura'!B:K,10,0)),"NON TROVATO")</f>
        <v>CONDOMINIO COBER 6</v>
      </c>
    </row>
    <row r="1222" spans="1:12" x14ac:dyDescent="0.25">
      <c r="A1222" s="8">
        <v>1947</v>
      </c>
      <c r="B1222" s="1" t="s">
        <v>5991</v>
      </c>
      <c r="C1222" s="9" t="s">
        <v>7279</v>
      </c>
      <c r="D1222" s="1">
        <v>94001420366</v>
      </c>
      <c r="E1222" s="1" t="s">
        <v>5991</v>
      </c>
      <c r="F1222" s="1" t="s">
        <v>7255</v>
      </c>
      <c r="G1222" s="1" t="s">
        <v>7252</v>
      </c>
      <c r="H1222" s="11" t="s">
        <v>4014</v>
      </c>
      <c r="I1222" s="8">
        <f>_xlfn.IFNA(_xlfn.IFNA(VLOOKUP(E1222,'punti di fornitura'!E:P,12,0),VLOOKUP(E1222,'punti di fornitura'!B:P,15,0)),"NON TROVATO")</f>
        <v>94001420366</v>
      </c>
      <c r="J1222" s="9" t="str">
        <f>_xlfn.IFNA(_xlfn.IFNA(VLOOKUP(E1222,'punti di fornitura'!E:K,4,0),VLOOKUP(E1222,'punti di fornitura'!B:K,7,0)),"NON TROVATO")</f>
        <v>EE</v>
      </c>
      <c r="K1222" s="9" t="str">
        <f>_xlfn.IFNA(_xlfn.IFNA(VLOOKUP(E1222,'punti di fornitura'!E:K,1,0),VLOOKUP(E1222,'punti di fornitura'!B:K,1,0)),"NON TROVATO")</f>
        <v>IT011E10056041</v>
      </c>
      <c r="L1222" s="10" t="str">
        <f>_xlfn.IFNA(_xlfn.IFNA(VLOOKUP(E1222,'punti di fornitura'!E:K,7,0),VLOOKUP(E1222,'punti di fornitura'!B:K,10,0)),"NON TROVATO")</f>
        <v>CONDOMINIO COBER 6</v>
      </c>
    </row>
    <row r="1223" spans="1:12" x14ac:dyDescent="0.25">
      <c r="A1223" s="8">
        <v>1977</v>
      </c>
      <c r="B1223" s="1">
        <v>3004783327</v>
      </c>
      <c r="C1223" s="9" t="s">
        <v>7283</v>
      </c>
      <c r="D1223" s="1">
        <v>94156970363</v>
      </c>
      <c r="E1223" s="1">
        <v>3004783327</v>
      </c>
      <c r="F1223" s="1" t="s">
        <v>7251</v>
      </c>
      <c r="G1223" s="1" t="s">
        <v>7252</v>
      </c>
      <c r="H1223" s="11" t="s">
        <v>1022</v>
      </c>
      <c r="I1223" s="8" t="str">
        <f>_xlfn.IFNA(_xlfn.IFNA(VLOOKUP(E1223,'punti di fornitura'!E:P,12,0),VLOOKUP(E1223,'punti di fornitura'!B:P,15,0)),"NON TROVATO")</f>
        <v>NON TROVATO</v>
      </c>
      <c r="J1223" s="9" t="str">
        <f>_xlfn.IFNA(_xlfn.IFNA(VLOOKUP(E1223,'punti di fornitura'!E:K,4,0),VLOOKUP(E1223,'punti di fornitura'!B:K,7,0)),"NON TROVATO")</f>
        <v>NON TROVATO</v>
      </c>
      <c r="K1223" s="9" t="str">
        <f>_xlfn.IFNA(_xlfn.IFNA(VLOOKUP(E1223,'punti di fornitura'!E:K,1,0),VLOOKUP(E1223,'punti di fornitura'!B:K,1,0)),"NON TROVATO")</f>
        <v>NON TROVATO</v>
      </c>
      <c r="L1223" s="10" t="str">
        <f>_xlfn.IFNA(_xlfn.IFNA(VLOOKUP(E1223,'punti di fornitura'!E:K,7,0),VLOOKUP(E1223,'punti di fornitura'!B:K,10,0)),"NON TROVATO")</f>
        <v>NON TROVATO</v>
      </c>
    </row>
    <row r="1224" spans="1:12" x14ac:dyDescent="0.25">
      <c r="A1224" s="8">
        <v>1977</v>
      </c>
      <c r="B1224" s="1">
        <v>3007429211</v>
      </c>
      <c r="C1224" s="9" t="s">
        <v>7283</v>
      </c>
      <c r="D1224" s="1">
        <v>94156970363</v>
      </c>
      <c r="E1224" s="1">
        <v>3007429211</v>
      </c>
      <c r="F1224" s="1" t="s">
        <v>7255</v>
      </c>
      <c r="G1224" s="1" t="s">
        <v>7252</v>
      </c>
      <c r="H1224" s="11" t="s">
        <v>4014</v>
      </c>
      <c r="I1224" s="8">
        <f>_xlfn.IFNA(_xlfn.IFNA(VLOOKUP(E1224,'punti di fornitura'!E:P,12,0),VLOOKUP(E1224,'punti di fornitura'!B:P,15,0)),"NON TROVATO")</f>
        <v>94156970363</v>
      </c>
      <c r="J1224" s="9" t="str">
        <f>_xlfn.IFNA(_xlfn.IFNA(VLOOKUP(E1224,'punti di fornitura'!E:K,4,0),VLOOKUP(E1224,'punti di fornitura'!B:K,7,0)),"NON TROVATO")</f>
        <v>EE</v>
      </c>
      <c r="K1224" s="9">
        <f>_xlfn.IFNA(_xlfn.IFNA(VLOOKUP(E1224,'punti di fornitura'!E:K,1,0),VLOOKUP(E1224,'punti di fornitura'!B:K,1,0)),"NON TROVATO")</f>
        <v>3007429211</v>
      </c>
      <c r="L1224" s="10" t="str">
        <f>_xlfn.IFNA(_xlfn.IFNA(VLOOKUP(E1224,'punti di fornitura'!E:K,7,0),VLOOKUP(E1224,'punti di fornitura'!B:K,10,0)),"NON TROVATO")</f>
        <v>RESIDENZA SALVO D'ACQUISTO EDIFICIO G</v>
      </c>
    </row>
    <row r="1225" spans="1:12" x14ac:dyDescent="0.25">
      <c r="A1225" s="8">
        <v>1979</v>
      </c>
      <c r="B1225" s="1">
        <v>3004415004</v>
      </c>
      <c r="C1225" s="9" t="s">
        <v>7277</v>
      </c>
      <c r="D1225" s="1">
        <v>94124940365</v>
      </c>
      <c r="E1225" s="1">
        <v>3004415004</v>
      </c>
      <c r="F1225" s="1" t="s">
        <v>7251</v>
      </c>
      <c r="G1225" s="1" t="s">
        <v>7252</v>
      </c>
      <c r="H1225" s="11" t="s">
        <v>1022</v>
      </c>
      <c r="I1225" s="8" t="str">
        <f>_xlfn.IFNA(_xlfn.IFNA(VLOOKUP(E1225,'punti di fornitura'!E:P,12,0),VLOOKUP(E1225,'punti di fornitura'!B:P,15,0)),"NON TROVATO")</f>
        <v>NON TROVATO</v>
      </c>
      <c r="J1225" s="9" t="str">
        <f>_xlfn.IFNA(_xlfn.IFNA(VLOOKUP(E1225,'punti di fornitura'!E:K,4,0),VLOOKUP(E1225,'punti di fornitura'!B:K,7,0)),"NON TROVATO")</f>
        <v>NON TROVATO</v>
      </c>
      <c r="K1225" s="9" t="str">
        <f>_xlfn.IFNA(_xlfn.IFNA(VLOOKUP(E1225,'punti di fornitura'!E:K,1,0),VLOOKUP(E1225,'punti di fornitura'!B:K,1,0)),"NON TROVATO")</f>
        <v>NON TROVATO</v>
      </c>
      <c r="L1225" s="10" t="str">
        <f>_xlfn.IFNA(_xlfn.IFNA(VLOOKUP(E1225,'punti di fornitura'!E:K,7,0),VLOOKUP(E1225,'punti di fornitura'!B:K,10,0)),"NON TROVATO")</f>
        <v>NON TROVATO</v>
      </c>
    </row>
    <row r="1226" spans="1:12" x14ac:dyDescent="0.25">
      <c r="A1226" s="8">
        <v>1979</v>
      </c>
      <c r="B1226" s="1" t="s">
        <v>7256</v>
      </c>
      <c r="C1226" s="9" t="s">
        <v>7277</v>
      </c>
      <c r="D1226" s="1">
        <v>94124940365</v>
      </c>
      <c r="E1226" s="1" t="s">
        <v>7256</v>
      </c>
      <c r="F1226" s="1" t="s">
        <v>7255</v>
      </c>
      <c r="G1226" s="1" t="s">
        <v>7252</v>
      </c>
      <c r="H1226" s="11" t="s">
        <v>4014</v>
      </c>
      <c r="I1226" s="8" t="str">
        <f>_xlfn.IFNA(_xlfn.IFNA(VLOOKUP(E1226,'punti di fornitura'!E:P,12,0),VLOOKUP(E1226,'punti di fornitura'!B:P,15,0)),"NON TROVATO")</f>
        <v>NON TROVATO</v>
      </c>
      <c r="J1226" s="9" t="str">
        <f>_xlfn.IFNA(_xlfn.IFNA(VLOOKUP(E1226,'punti di fornitura'!E:K,4,0),VLOOKUP(E1226,'punti di fornitura'!B:K,7,0)),"NON TROVATO")</f>
        <v>NON TROVATO</v>
      </c>
      <c r="K1226" s="9" t="str">
        <f>_xlfn.IFNA(_xlfn.IFNA(VLOOKUP(E1226,'punti di fornitura'!E:K,1,0),VLOOKUP(E1226,'punti di fornitura'!B:K,1,0)),"NON TROVATO")</f>
        <v>NON TROVATO</v>
      </c>
      <c r="L1226" s="10" t="str">
        <f>_xlfn.IFNA(_xlfn.IFNA(VLOOKUP(E1226,'punti di fornitura'!E:K,7,0),VLOOKUP(E1226,'punti di fornitura'!B:K,10,0)),"NON TROVATO")</f>
        <v>NON TROVATO</v>
      </c>
    </row>
    <row r="1227" spans="1:12" x14ac:dyDescent="0.25">
      <c r="A1227" s="8">
        <v>2018</v>
      </c>
      <c r="B1227" s="1">
        <v>3007864824</v>
      </c>
      <c r="C1227" s="9" t="s">
        <v>7649</v>
      </c>
      <c r="D1227" s="1">
        <v>94154480365</v>
      </c>
      <c r="E1227" s="1">
        <v>3007864824</v>
      </c>
      <c r="F1227" s="1" t="s">
        <v>7251</v>
      </c>
      <c r="G1227" s="1" t="s">
        <v>7252</v>
      </c>
      <c r="H1227" s="11" t="s">
        <v>1022</v>
      </c>
      <c r="I1227" s="8">
        <f>_xlfn.IFNA(_xlfn.IFNA(VLOOKUP(E1227,'punti di fornitura'!E:P,12,0),VLOOKUP(E1227,'punti di fornitura'!B:P,15,0)),"NON TROVATO")</f>
        <v>94154480365</v>
      </c>
      <c r="J1227" s="9" t="str">
        <f>_xlfn.IFNA(_xlfn.IFNA(VLOOKUP(E1227,'punti di fornitura'!E:K,4,0),VLOOKUP(E1227,'punti di fornitura'!B:K,7,0)),"NON TROVATO")</f>
        <v>ACQUA</v>
      </c>
      <c r="K1227" s="9">
        <f>_xlfn.IFNA(_xlfn.IFNA(VLOOKUP(E1227,'punti di fornitura'!E:K,1,0),VLOOKUP(E1227,'punti di fornitura'!B:K,1,0)),"NON TROVATO")</f>
        <v>3007864824</v>
      </c>
      <c r="L1227" s="10" t="str">
        <f>_xlfn.IFNA(_xlfn.IFNA(VLOOKUP(E1227,'punti di fornitura'!E:K,7,0),VLOOKUP(E1227,'punti di fornitura'!B:K,10,0)),"NON TROVATO")</f>
        <v>CONDOMINIO GIOTTO</v>
      </c>
    </row>
    <row r="1228" spans="1:12" x14ac:dyDescent="0.25">
      <c r="A1228" s="8">
        <v>2018</v>
      </c>
      <c r="B1228" s="1">
        <v>3081001567874</v>
      </c>
      <c r="C1228" s="9" t="s">
        <v>7649</v>
      </c>
      <c r="D1228" s="1">
        <v>94154480365</v>
      </c>
      <c r="E1228" s="1">
        <v>3081001567874</v>
      </c>
      <c r="F1228" s="1" t="s">
        <v>7272</v>
      </c>
      <c r="G1228" s="1" t="s">
        <v>7252</v>
      </c>
      <c r="H1228" s="11" t="s">
        <v>18</v>
      </c>
      <c r="I1228" s="8">
        <f>_xlfn.IFNA(_xlfn.IFNA(VLOOKUP(E1228,'punti di fornitura'!E:P,12,0),VLOOKUP(E1228,'punti di fornitura'!B:P,15,0)),"NON TROVATO")</f>
        <v>94154480365</v>
      </c>
      <c r="J1228" s="9" t="str">
        <f>_xlfn.IFNA(_xlfn.IFNA(VLOOKUP(E1228,'punti di fornitura'!E:K,4,0),VLOOKUP(E1228,'punti di fornitura'!B:K,7,0)),"NON TROVATO")</f>
        <v>GAS</v>
      </c>
      <c r="K1228" s="9">
        <f>_xlfn.IFNA(_xlfn.IFNA(VLOOKUP(E1228,'punti di fornitura'!E:K,1,0),VLOOKUP(E1228,'punti di fornitura'!B:K,1,0)),"NON TROVATO")</f>
        <v>3081001567874</v>
      </c>
      <c r="L1228" s="10" t="str">
        <f>_xlfn.IFNA(_xlfn.IFNA(VLOOKUP(E1228,'punti di fornitura'!E:K,7,0),VLOOKUP(E1228,'punti di fornitura'!B:K,10,0)),"NON TROVATO")</f>
        <v>CONDOMINIO GIOTTO</v>
      </c>
    </row>
    <row r="1229" spans="1:12" x14ac:dyDescent="0.25">
      <c r="A1229" s="8">
        <v>2027</v>
      </c>
      <c r="B1229" s="1">
        <v>3022810485</v>
      </c>
      <c r="C1229" s="9" t="s">
        <v>7500</v>
      </c>
      <c r="D1229" s="1">
        <v>94206630363</v>
      </c>
      <c r="E1229" s="1">
        <v>3022810485</v>
      </c>
      <c r="F1229" s="1" t="s">
        <v>7255</v>
      </c>
      <c r="G1229" s="1" t="s">
        <v>7252</v>
      </c>
      <c r="H1229" s="11" t="s">
        <v>4014</v>
      </c>
      <c r="I1229" s="8" t="str">
        <f>_xlfn.IFNA(_xlfn.IFNA(VLOOKUP(E1229,'punti di fornitura'!E:P,12,0),VLOOKUP(E1229,'punti di fornitura'!B:P,15,0)),"NON TROVATO")</f>
        <v>NON TROVATO</v>
      </c>
      <c r="J1229" s="9" t="str">
        <f>_xlfn.IFNA(_xlfn.IFNA(VLOOKUP(E1229,'punti di fornitura'!E:K,4,0),VLOOKUP(E1229,'punti di fornitura'!B:K,7,0)),"NON TROVATO")</f>
        <v>NON TROVATO</v>
      </c>
      <c r="K1229" s="9" t="str">
        <f>_xlfn.IFNA(_xlfn.IFNA(VLOOKUP(E1229,'punti di fornitura'!E:K,1,0),VLOOKUP(E1229,'punti di fornitura'!B:K,1,0)),"NON TROVATO")</f>
        <v>NON TROVATO</v>
      </c>
      <c r="L1229" s="10" t="str">
        <f>_xlfn.IFNA(_xlfn.IFNA(VLOOKUP(E1229,'punti di fornitura'!E:K,7,0),VLOOKUP(E1229,'punti di fornitura'!B:K,10,0)),"NON TROVATO")</f>
        <v>NON TROVATO</v>
      </c>
    </row>
    <row r="1230" spans="1:12" x14ac:dyDescent="0.25">
      <c r="A1230" s="8">
        <v>2047</v>
      </c>
      <c r="B1230" s="1">
        <v>3004004419</v>
      </c>
      <c r="C1230" s="9" t="s">
        <v>7360</v>
      </c>
      <c r="D1230" s="1">
        <v>94171020368</v>
      </c>
      <c r="E1230" s="1">
        <v>3004004419</v>
      </c>
      <c r="F1230" s="1" t="s">
        <v>7251</v>
      </c>
      <c r="G1230" s="1" t="s">
        <v>7252</v>
      </c>
      <c r="H1230" s="11" t="s">
        <v>1022</v>
      </c>
      <c r="I1230" s="8">
        <f>_xlfn.IFNA(_xlfn.IFNA(VLOOKUP(E1230,'punti di fornitura'!E:P,12,0),VLOOKUP(E1230,'punti di fornitura'!B:P,15,0)),"NON TROVATO")</f>
        <v>94171020368</v>
      </c>
      <c r="J1230" s="9" t="str">
        <f>_xlfn.IFNA(_xlfn.IFNA(VLOOKUP(E1230,'punti di fornitura'!E:K,4,0),VLOOKUP(E1230,'punti di fornitura'!B:K,7,0)),"NON TROVATO")</f>
        <v>ACQUA</v>
      </c>
      <c r="K1230" s="9">
        <f>_xlfn.IFNA(_xlfn.IFNA(VLOOKUP(E1230,'punti di fornitura'!E:K,1,0),VLOOKUP(E1230,'punti di fornitura'!B:K,1,0)),"NON TROVATO")</f>
        <v>3004004419</v>
      </c>
      <c r="L1230" s="10" t="str">
        <f>_xlfn.IFNA(_xlfn.IFNA(VLOOKUP(E1230,'punti di fornitura'!E:K,7,0),VLOOKUP(E1230,'punti di fornitura'!B:K,10,0)),"NON TROVATO")</f>
        <v>CONDOMINIO GOLGI 57</v>
      </c>
    </row>
    <row r="1231" spans="1:12" x14ac:dyDescent="0.25">
      <c r="A1231" s="8">
        <v>2047</v>
      </c>
      <c r="B1231" s="1">
        <v>3019974070</v>
      </c>
      <c r="C1231" s="9" t="s">
        <v>7360</v>
      </c>
      <c r="D1231" s="1">
        <v>94171020368</v>
      </c>
      <c r="E1231" s="1">
        <v>3019974070</v>
      </c>
      <c r="F1231" s="1" t="s">
        <v>7255</v>
      </c>
      <c r="G1231" s="1" t="s">
        <v>7252</v>
      </c>
      <c r="H1231" s="11" t="s">
        <v>4014</v>
      </c>
      <c r="I1231" s="8">
        <f>_xlfn.IFNA(_xlfn.IFNA(VLOOKUP(E1231,'punti di fornitura'!E:P,12,0),VLOOKUP(E1231,'punti di fornitura'!B:P,15,0)),"NON TROVATO")</f>
        <v>94171020368</v>
      </c>
      <c r="J1231" s="9" t="str">
        <f>_xlfn.IFNA(_xlfn.IFNA(VLOOKUP(E1231,'punti di fornitura'!E:K,4,0),VLOOKUP(E1231,'punti di fornitura'!B:K,7,0)),"NON TROVATO")</f>
        <v>EE</v>
      </c>
      <c r="K1231" s="9">
        <f>_xlfn.IFNA(_xlfn.IFNA(VLOOKUP(E1231,'punti di fornitura'!E:K,1,0),VLOOKUP(E1231,'punti di fornitura'!B:K,1,0)),"NON TROVATO")</f>
        <v>3019974070</v>
      </c>
      <c r="L1231" s="10" t="str">
        <f>_xlfn.IFNA(_xlfn.IFNA(VLOOKUP(E1231,'punti di fornitura'!E:K,7,0),VLOOKUP(E1231,'punti di fornitura'!B:K,10,0)),"NON TROVATO")</f>
        <v>CONDOMINIO GOLGI 57</v>
      </c>
    </row>
    <row r="1232" spans="1:12" x14ac:dyDescent="0.25">
      <c r="A1232" s="8">
        <v>2047</v>
      </c>
      <c r="B1232" s="1">
        <v>3011282052</v>
      </c>
      <c r="C1232" s="9" t="s">
        <v>7360</v>
      </c>
      <c r="D1232" s="1">
        <v>94171020368</v>
      </c>
      <c r="E1232" s="1">
        <v>3011282052</v>
      </c>
      <c r="F1232" s="1" t="s">
        <v>7272</v>
      </c>
      <c r="G1232" s="1" t="s">
        <v>7252</v>
      </c>
      <c r="H1232" s="11" t="s">
        <v>18</v>
      </c>
      <c r="I1232" s="8" t="str">
        <f>_xlfn.IFNA(_xlfn.IFNA(VLOOKUP(E1232,'punti di fornitura'!E:P,12,0),VLOOKUP(E1232,'punti di fornitura'!B:P,15,0)),"NON TROVATO")</f>
        <v>NON TROVATO</v>
      </c>
      <c r="J1232" s="9" t="str">
        <f>_xlfn.IFNA(_xlfn.IFNA(VLOOKUP(E1232,'punti di fornitura'!E:K,4,0),VLOOKUP(E1232,'punti di fornitura'!B:K,7,0)),"NON TROVATO")</f>
        <v>NON TROVATO</v>
      </c>
      <c r="K1232" s="9" t="str">
        <f>_xlfn.IFNA(_xlfn.IFNA(VLOOKUP(E1232,'punti di fornitura'!E:K,1,0),VLOOKUP(E1232,'punti di fornitura'!B:K,1,0)),"NON TROVATO")</f>
        <v>NON TROVATO</v>
      </c>
      <c r="L1232" s="10" t="str">
        <f>_xlfn.IFNA(_xlfn.IFNA(VLOOKUP(E1232,'punti di fornitura'!E:K,7,0),VLOOKUP(E1232,'punti di fornitura'!B:K,10,0)),"NON TROVATO")</f>
        <v>NON TROVATO</v>
      </c>
    </row>
    <row r="1233" spans="1:12" x14ac:dyDescent="0.25">
      <c r="A1233" s="8">
        <v>2048</v>
      </c>
      <c r="B1233" s="1">
        <v>3004140082</v>
      </c>
      <c r="C1233" s="9" t="s">
        <v>7650</v>
      </c>
      <c r="D1233" s="1">
        <v>94118460362</v>
      </c>
      <c r="E1233" s="1">
        <v>3004140082</v>
      </c>
      <c r="F1233" s="1" t="s">
        <v>7251</v>
      </c>
      <c r="G1233" s="1" t="s">
        <v>7252</v>
      </c>
      <c r="H1233" s="11" t="s">
        <v>1022</v>
      </c>
      <c r="I1233" s="8">
        <f>_xlfn.IFNA(_xlfn.IFNA(VLOOKUP(E1233,'punti di fornitura'!E:P,12,0),VLOOKUP(E1233,'punti di fornitura'!B:P,15,0)),"NON TROVATO")</f>
        <v>94118460362</v>
      </c>
      <c r="J1233" s="9" t="str">
        <f>_xlfn.IFNA(_xlfn.IFNA(VLOOKUP(E1233,'punti di fornitura'!E:K,4,0),VLOOKUP(E1233,'punti di fornitura'!B:K,7,0)),"NON TROVATO")</f>
        <v>ACQUA</v>
      </c>
      <c r="K1233" s="9">
        <f>_xlfn.IFNA(_xlfn.IFNA(VLOOKUP(E1233,'punti di fornitura'!E:K,1,0),VLOOKUP(E1233,'punti di fornitura'!B:K,1,0)),"NON TROVATO")</f>
        <v>3004140082</v>
      </c>
      <c r="L1233" s="10" t="str">
        <f>_xlfn.IFNA(_xlfn.IFNA(VLOOKUP(E1233,'punti di fornitura'!E:K,7,0),VLOOKUP(E1233,'punti di fornitura'!B:K,10,0)),"NON TROVATO")</f>
        <v>CONDOMINIO SAN PIO</v>
      </c>
    </row>
    <row r="1234" spans="1:12" x14ac:dyDescent="0.25">
      <c r="A1234" s="8">
        <v>2050</v>
      </c>
      <c r="B1234" s="1">
        <v>3004145279</v>
      </c>
      <c r="C1234" s="9" t="s">
        <v>7629</v>
      </c>
      <c r="D1234" s="1">
        <v>92010550363</v>
      </c>
      <c r="E1234" s="1">
        <v>3004145279</v>
      </c>
      <c r="F1234" s="1" t="s">
        <v>7251</v>
      </c>
      <c r="G1234" s="1" t="s">
        <v>7252</v>
      </c>
      <c r="H1234" s="11" t="s">
        <v>1022</v>
      </c>
      <c r="I1234" s="8">
        <f>_xlfn.IFNA(_xlfn.IFNA(VLOOKUP(E1234,'punti di fornitura'!E:P,12,0),VLOOKUP(E1234,'punti di fornitura'!B:P,15,0)),"NON TROVATO")</f>
        <v>92010550363</v>
      </c>
      <c r="J1234" s="9" t="str">
        <f>_xlfn.IFNA(_xlfn.IFNA(VLOOKUP(E1234,'punti di fornitura'!E:K,4,0),VLOOKUP(E1234,'punti di fornitura'!B:K,7,0)),"NON TROVATO")</f>
        <v>ACQUA</v>
      </c>
      <c r="K1234" s="9">
        <f>_xlfn.IFNA(_xlfn.IFNA(VLOOKUP(E1234,'punti di fornitura'!E:K,1,0),VLOOKUP(E1234,'punti di fornitura'!B:K,1,0)),"NON TROVATO")</f>
        <v>3004145279</v>
      </c>
      <c r="L1234" s="10" t="str">
        <f>_xlfn.IFNA(_xlfn.IFNA(VLOOKUP(E1234,'punti di fornitura'!E:K,7,0),VLOOKUP(E1234,'punti di fornitura'!B:K,10,0)),"NON TROVATO")</f>
        <v>CONDOMINIO PACCHIONI</v>
      </c>
    </row>
    <row r="1235" spans="1:12" x14ac:dyDescent="0.25">
      <c r="A1235" s="8">
        <v>2050</v>
      </c>
      <c r="B1235" s="1" t="s">
        <v>4676</v>
      </c>
      <c r="C1235" s="9" t="s">
        <v>7629</v>
      </c>
      <c r="D1235" s="1">
        <v>92010550363</v>
      </c>
      <c r="E1235" s="1" t="s">
        <v>4676</v>
      </c>
      <c r="F1235" s="1" t="s">
        <v>7255</v>
      </c>
      <c r="G1235" s="1" t="s">
        <v>7252</v>
      </c>
      <c r="H1235" s="11" t="s">
        <v>4014</v>
      </c>
      <c r="I1235" s="8">
        <f>_xlfn.IFNA(_xlfn.IFNA(VLOOKUP(E1235,'punti di fornitura'!E:P,12,0),VLOOKUP(E1235,'punti di fornitura'!B:P,15,0)),"NON TROVATO")</f>
        <v>92010550363</v>
      </c>
      <c r="J1235" s="9" t="str">
        <f>_xlfn.IFNA(_xlfn.IFNA(VLOOKUP(E1235,'punti di fornitura'!E:K,4,0),VLOOKUP(E1235,'punti di fornitura'!B:K,7,0)),"NON TROVATO")</f>
        <v>EE</v>
      </c>
      <c r="K1235" s="9" t="str">
        <f>_xlfn.IFNA(_xlfn.IFNA(VLOOKUP(E1235,'punti di fornitura'!E:K,1,0),VLOOKUP(E1235,'punti di fornitura'!B:K,1,0)),"NON TROVATO")</f>
        <v>IT011E10006765</v>
      </c>
      <c r="L1235" s="10" t="str">
        <f>_xlfn.IFNA(_xlfn.IFNA(VLOOKUP(E1235,'punti di fornitura'!E:K,7,0),VLOOKUP(E1235,'punti di fornitura'!B:K,10,0)),"NON TROVATO")</f>
        <v>CONDOMINIO PACCHIONI</v>
      </c>
    </row>
    <row r="1236" spans="1:12" x14ac:dyDescent="0.25">
      <c r="A1236" s="8">
        <v>2054</v>
      </c>
      <c r="B1236" s="1">
        <v>61610000003963</v>
      </c>
      <c r="C1236" s="9" t="s">
        <v>7495</v>
      </c>
      <c r="D1236" s="1">
        <v>94191550360</v>
      </c>
      <c r="E1236" s="1">
        <v>61610000003963</v>
      </c>
      <c r="F1236" s="1" t="s">
        <v>7272</v>
      </c>
      <c r="G1236" s="1" t="s">
        <v>7252</v>
      </c>
      <c r="H1236" s="11" t="s">
        <v>18</v>
      </c>
      <c r="I1236" s="8">
        <f>_xlfn.IFNA(_xlfn.IFNA(VLOOKUP(E1236,'punti di fornitura'!E:P,12,0),VLOOKUP(E1236,'punti di fornitura'!B:P,15,0)),"NON TROVATO")</f>
        <v>94191550360</v>
      </c>
      <c r="J1236" s="9" t="str">
        <f>_xlfn.IFNA(_xlfn.IFNA(VLOOKUP(E1236,'punti di fornitura'!E:K,4,0),VLOOKUP(E1236,'punti di fornitura'!B:K,7,0)),"NON TROVATO")</f>
        <v>GAS</v>
      </c>
      <c r="K1236" s="9">
        <f>_xlfn.IFNA(_xlfn.IFNA(VLOOKUP(E1236,'punti di fornitura'!E:K,1,0),VLOOKUP(E1236,'punti di fornitura'!B:K,1,0)),"NON TROVATO")</f>
        <v>61610000003963</v>
      </c>
      <c r="L1236" s="10" t="str">
        <f>_xlfn.IFNA(_xlfn.IFNA(VLOOKUP(E1236,'punti di fornitura'!E:K,7,0),VLOOKUP(E1236,'punti di fornitura'!B:K,10,0)),"NON TROVATO")</f>
        <v>CONDOMINIO STELLA</v>
      </c>
    </row>
    <row r="1237" spans="1:12" x14ac:dyDescent="0.25">
      <c r="A1237" s="8">
        <v>2054</v>
      </c>
      <c r="B1237" s="1">
        <v>3022198168</v>
      </c>
      <c r="C1237" s="9" t="s">
        <v>7495</v>
      </c>
      <c r="D1237" s="1">
        <v>94191550360</v>
      </c>
      <c r="E1237" s="1">
        <v>3022198168</v>
      </c>
      <c r="F1237" s="1" t="s">
        <v>7251</v>
      </c>
      <c r="G1237" s="1" t="s">
        <v>7252</v>
      </c>
      <c r="H1237" s="11" t="s">
        <v>1022</v>
      </c>
      <c r="I1237" s="8">
        <f>_xlfn.IFNA(_xlfn.IFNA(VLOOKUP(E1237,'punti di fornitura'!E:P,12,0),VLOOKUP(E1237,'punti di fornitura'!B:P,15,0)),"NON TROVATO")</f>
        <v>94191550360</v>
      </c>
      <c r="J1237" s="9" t="str">
        <f>_xlfn.IFNA(_xlfn.IFNA(VLOOKUP(E1237,'punti di fornitura'!E:K,4,0),VLOOKUP(E1237,'punti di fornitura'!B:K,7,0)),"NON TROVATO")</f>
        <v>ACQUA</v>
      </c>
      <c r="K1237" s="9">
        <f>_xlfn.IFNA(_xlfn.IFNA(VLOOKUP(E1237,'punti di fornitura'!E:K,1,0),VLOOKUP(E1237,'punti di fornitura'!B:K,1,0)),"NON TROVATO")</f>
        <v>3022198168</v>
      </c>
      <c r="L1237" s="10" t="str">
        <f>_xlfn.IFNA(_xlfn.IFNA(VLOOKUP(E1237,'punti di fornitura'!E:K,7,0),VLOOKUP(E1237,'punti di fornitura'!B:K,10,0)),"NON TROVATO")</f>
        <v>CONDOMINIO STELLA</v>
      </c>
    </row>
    <row r="1238" spans="1:12" x14ac:dyDescent="0.25">
      <c r="A1238" s="8">
        <v>2054</v>
      </c>
      <c r="B1238" s="1" t="s">
        <v>5405</v>
      </c>
      <c r="C1238" s="9" t="s">
        <v>7495</v>
      </c>
      <c r="D1238" s="1">
        <v>94191550360</v>
      </c>
      <c r="E1238" s="1" t="s">
        <v>5405</v>
      </c>
      <c r="F1238" s="1" t="s">
        <v>7255</v>
      </c>
      <c r="G1238" s="1" t="s">
        <v>7252</v>
      </c>
      <c r="H1238" s="11" t="s">
        <v>4014</v>
      </c>
      <c r="I1238" s="8">
        <f>_xlfn.IFNA(_xlfn.IFNA(VLOOKUP(E1238,'punti di fornitura'!E:P,12,0),VLOOKUP(E1238,'punti di fornitura'!B:P,15,0)),"NON TROVATO")</f>
        <v>94191550360</v>
      </c>
      <c r="J1238" s="9" t="str">
        <f>_xlfn.IFNA(_xlfn.IFNA(VLOOKUP(E1238,'punti di fornitura'!E:K,4,0),VLOOKUP(E1238,'punti di fornitura'!B:K,7,0)),"NON TROVATO")</f>
        <v>EE</v>
      </c>
      <c r="K1238" s="9" t="str">
        <f>_xlfn.IFNA(_xlfn.IFNA(VLOOKUP(E1238,'punti di fornitura'!E:K,1,0),VLOOKUP(E1238,'punti di fornitura'!B:K,1,0)),"NON TROVATO")</f>
        <v>IT011E53017510</v>
      </c>
      <c r="L1238" s="10" t="str">
        <f>_xlfn.IFNA(_xlfn.IFNA(VLOOKUP(E1238,'punti di fornitura'!E:K,7,0),VLOOKUP(E1238,'punti di fornitura'!B:K,10,0)),"NON TROVATO")</f>
        <v>CONDOMINIO STELLA</v>
      </c>
    </row>
    <row r="1239" spans="1:12" x14ac:dyDescent="0.25">
      <c r="A1239" s="8">
        <v>2065</v>
      </c>
      <c r="B1239" s="1">
        <v>3004094420</v>
      </c>
      <c r="C1239" s="9" t="s">
        <v>7274</v>
      </c>
      <c r="D1239" s="1">
        <v>94073830369</v>
      </c>
      <c r="E1239" s="1">
        <v>3004094420</v>
      </c>
      <c r="F1239" s="1" t="s">
        <v>7251</v>
      </c>
      <c r="G1239" s="1" t="s">
        <v>7252</v>
      </c>
      <c r="H1239" s="11" t="s">
        <v>1022</v>
      </c>
      <c r="I1239" s="8">
        <f>_xlfn.IFNA(_xlfn.IFNA(VLOOKUP(E1239,'punti di fornitura'!E:P,12,0),VLOOKUP(E1239,'punti di fornitura'!B:P,15,0)),"NON TROVATO")</f>
        <v>94073830369</v>
      </c>
      <c r="J1239" s="9" t="str">
        <f>_xlfn.IFNA(_xlfn.IFNA(VLOOKUP(E1239,'punti di fornitura'!E:K,4,0),VLOOKUP(E1239,'punti di fornitura'!B:K,7,0)),"NON TROVATO")</f>
        <v>ACQUA</v>
      </c>
      <c r="K1239" s="9">
        <f>_xlfn.IFNA(_xlfn.IFNA(VLOOKUP(E1239,'punti di fornitura'!E:K,1,0),VLOOKUP(E1239,'punti di fornitura'!B:K,1,0)),"NON TROVATO")</f>
        <v>3004094420</v>
      </c>
      <c r="L1239" s="10" t="str">
        <f>_xlfn.IFNA(_xlfn.IFNA(VLOOKUP(E1239,'punti di fornitura'!E:K,7,0),VLOOKUP(E1239,'punti di fornitura'!B:K,10,0)),"NON TROVATO")</f>
        <v>CONDOMINIO VIA L.ARIOSTO 5</v>
      </c>
    </row>
    <row r="1240" spans="1:12" x14ac:dyDescent="0.25">
      <c r="A1240" s="8">
        <v>2077</v>
      </c>
      <c r="B1240" s="1">
        <v>3004071366</v>
      </c>
      <c r="C1240" s="9" t="s">
        <v>7498</v>
      </c>
      <c r="D1240" s="1">
        <v>94077620360</v>
      </c>
      <c r="E1240" s="1">
        <v>3004071366</v>
      </c>
      <c r="F1240" s="1" t="s">
        <v>7251</v>
      </c>
      <c r="G1240" s="1" t="s">
        <v>7252</v>
      </c>
      <c r="H1240" s="11" t="s">
        <v>1022</v>
      </c>
      <c r="I1240" s="8">
        <f>_xlfn.IFNA(_xlfn.IFNA(VLOOKUP(E1240,'punti di fornitura'!E:P,12,0),VLOOKUP(E1240,'punti di fornitura'!B:P,15,0)),"NON TROVATO")</f>
        <v>94077620360</v>
      </c>
      <c r="J1240" s="9" t="str">
        <f>_xlfn.IFNA(_xlfn.IFNA(VLOOKUP(E1240,'punti di fornitura'!E:K,4,0),VLOOKUP(E1240,'punti di fornitura'!B:K,7,0)),"NON TROVATO")</f>
        <v>ACQUA</v>
      </c>
      <c r="K1240" s="9">
        <f>_xlfn.IFNA(_xlfn.IFNA(VLOOKUP(E1240,'punti di fornitura'!E:K,1,0),VLOOKUP(E1240,'punti di fornitura'!B:K,1,0)),"NON TROVATO")</f>
        <v>3004071366</v>
      </c>
      <c r="L1240" s="10" t="str">
        <f>_xlfn.IFNA(_xlfn.IFNA(VLOOKUP(E1240,'punti di fornitura'!E:K,7,0),VLOOKUP(E1240,'punti di fornitura'!B:K,10,0)),"NON TROVATO")</f>
        <v>CONDOMINIO GIRASOLE</v>
      </c>
    </row>
    <row r="1241" spans="1:12" x14ac:dyDescent="0.25">
      <c r="A1241" s="8">
        <v>2077</v>
      </c>
      <c r="B1241" s="1">
        <v>3017254462</v>
      </c>
      <c r="C1241" s="9" t="s">
        <v>7498</v>
      </c>
      <c r="D1241" s="1">
        <v>94077620360</v>
      </c>
      <c r="E1241" s="1">
        <v>3017254462</v>
      </c>
      <c r="F1241" s="1" t="s">
        <v>7255</v>
      </c>
      <c r="G1241" s="1" t="s">
        <v>7252</v>
      </c>
      <c r="H1241" s="11" t="s">
        <v>4014</v>
      </c>
      <c r="I1241" s="8">
        <f>_xlfn.IFNA(_xlfn.IFNA(VLOOKUP(E1241,'punti di fornitura'!E:P,12,0),VLOOKUP(E1241,'punti di fornitura'!B:P,15,0)),"NON TROVATO")</f>
        <v>94077620360</v>
      </c>
      <c r="J1241" s="9" t="str">
        <f>_xlfn.IFNA(_xlfn.IFNA(VLOOKUP(E1241,'punti di fornitura'!E:K,4,0),VLOOKUP(E1241,'punti di fornitura'!B:K,7,0)),"NON TROVATO")</f>
        <v>EE</v>
      </c>
      <c r="K1241" s="9">
        <f>_xlfn.IFNA(_xlfn.IFNA(VLOOKUP(E1241,'punti di fornitura'!E:K,1,0),VLOOKUP(E1241,'punti di fornitura'!B:K,1,0)),"NON TROVATO")</f>
        <v>3017254462</v>
      </c>
      <c r="L1241" s="10" t="str">
        <f>_xlfn.IFNA(_xlfn.IFNA(VLOOKUP(E1241,'punti di fornitura'!E:K,7,0),VLOOKUP(E1241,'punti di fornitura'!B:K,10,0)),"NON TROVATO")</f>
        <v>CONDOMINIO GIRASOLE</v>
      </c>
    </row>
    <row r="1242" spans="1:12" x14ac:dyDescent="0.25">
      <c r="A1242" s="8">
        <v>2086</v>
      </c>
      <c r="B1242" s="1">
        <v>3004159429</v>
      </c>
      <c r="C1242" s="9" t="s">
        <v>7281</v>
      </c>
      <c r="D1242" s="1">
        <v>94087960368</v>
      </c>
      <c r="E1242" s="1">
        <v>3004159429</v>
      </c>
      <c r="F1242" s="1" t="s">
        <v>7251</v>
      </c>
      <c r="G1242" s="1" t="s">
        <v>7252</v>
      </c>
      <c r="H1242" s="11" t="s">
        <v>1022</v>
      </c>
      <c r="I1242" s="8">
        <f>_xlfn.IFNA(_xlfn.IFNA(VLOOKUP(E1242,'punti di fornitura'!E:P,12,0),VLOOKUP(E1242,'punti di fornitura'!B:P,15,0)),"NON TROVATO")</f>
        <v>94087960368</v>
      </c>
      <c r="J1242" s="9" t="str">
        <f>_xlfn.IFNA(_xlfn.IFNA(VLOOKUP(E1242,'punti di fornitura'!E:K,4,0),VLOOKUP(E1242,'punti di fornitura'!B:K,7,0)),"NON TROVATO")</f>
        <v>ACQUA</v>
      </c>
      <c r="K1242" s="9">
        <f>_xlfn.IFNA(_xlfn.IFNA(VLOOKUP(E1242,'punti di fornitura'!E:K,1,0),VLOOKUP(E1242,'punti di fornitura'!B:K,1,0)),"NON TROVATO")</f>
        <v>3004159429</v>
      </c>
      <c r="L1242" s="10" t="str">
        <f>_xlfn.IFNA(_xlfn.IFNA(VLOOKUP(E1242,'punti di fornitura'!E:K,7,0),VLOOKUP(E1242,'punti di fornitura'!B:K,10,0)),"NON TROVATO")</f>
        <v>CONDOMINIO MAGENTA</v>
      </c>
    </row>
  </sheetData>
  <autoFilter ref="A2:L1242" xr:uid="{15AF97C5-227F-4D04-AD8F-0335E87208CD}">
    <sortState xmlns:xlrd2="http://schemas.microsoft.com/office/spreadsheetml/2017/richdata2" ref="A3:L1242">
      <sortCondition ref="A2:A1242"/>
    </sortState>
  </autoFilter>
  <mergeCells count="2">
    <mergeCell ref="A1:H1"/>
    <mergeCell ref="I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2751-4EC0-49D2-9DA6-343C40C10FE7}">
  <dimension ref="A1:T1256"/>
  <sheetViews>
    <sheetView topLeftCell="H1" workbookViewId="0">
      <selection activeCell="T1254" sqref="T1254"/>
    </sheetView>
  </sheetViews>
  <sheetFormatPr defaultColWidth="18.5703125" defaultRowHeight="15" x14ac:dyDescent="0.25"/>
  <cols>
    <col min="1" max="1" width="5.85546875" style="8" customWidth="1"/>
    <col min="2" max="2" width="24.85546875" style="1" customWidth="1"/>
    <col min="3" max="4" width="11.85546875" style="9" customWidth="1"/>
    <col min="5" max="5" width="18.5703125" style="1"/>
    <col min="6" max="10" width="18.5703125" style="9"/>
    <col min="11" max="11" width="18.5703125" style="1"/>
    <col min="12" max="15" width="18.5703125" style="9"/>
    <col min="16" max="16" width="14.7109375" style="11" customWidth="1"/>
    <col min="20" max="20" width="37.140625" customWidth="1"/>
  </cols>
  <sheetData>
    <row r="1" spans="1:20" x14ac:dyDescent="0.25">
      <c r="A1" s="18" t="s">
        <v>7680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45" t="s">
        <v>7679</v>
      </c>
      <c r="R1" s="46"/>
      <c r="S1" s="46"/>
      <c r="T1" s="46"/>
    </row>
    <row r="2" spans="1:20" ht="15.75" thickBot="1" x14ac:dyDescent="0.3">
      <c r="A2" s="5" t="s">
        <v>0</v>
      </c>
      <c r="B2" s="22" t="s">
        <v>0</v>
      </c>
      <c r="C2" s="6" t="s">
        <v>1</v>
      </c>
      <c r="D2" s="6" t="s">
        <v>2</v>
      </c>
      <c r="E2" s="22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7" t="s">
        <v>12</v>
      </c>
      <c r="Q2" s="30" t="s">
        <v>7676</v>
      </c>
      <c r="R2" s="31" t="s">
        <v>7685</v>
      </c>
      <c r="S2" s="31" t="s">
        <v>7677</v>
      </c>
      <c r="T2" s="33" t="s">
        <v>7678</v>
      </c>
    </row>
    <row r="3" spans="1:20" x14ac:dyDescent="0.25">
      <c r="A3" s="8" t="s">
        <v>6589</v>
      </c>
      <c r="B3" s="1" t="str">
        <f>IF(MID(A3,1,1)="M",A3,IF(MID(A3,1,1)="I",A3,A3*1))</f>
        <v>MO020000000005</v>
      </c>
      <c r="C3" s="9" t="s">
        <v>6590</v>
      </c>
      <c r="D3" s="9" t="s">
        <v>6591</v>
      </c>
      <c r="E3" s="1">
        <f>D3*1</f>
        <v>3004479246</v>
      </c>
      <c r="F3" s="9" t="s">
        <v>6592</v>
      </c>
      <c r="G3" s="9" t="s">
        <v>6593</v>
      </c>
      <c r="H3" s="9" t="s">
        <v>6594</v>
      </c>
      <c r="I3" s="9" t="s">
        <v>19</v>
      </c>
      <c r="J3" s="9" t="s">
        <v>1023</v>
      </c>
      <c r="K3" s="1" t="s">
        <v>6595</v>
      </c>
      <c r="L3" s="9" t="s">
        <v>788</v>
      </c>
      <c r="M3" s="9" t="s">
        <v>23</v>
      </c>
      <c r="N3" s="9" t="s">
        <v>24</v>
      </c>
      <c r="O3" s="9" t="s">
        <v>789</v>
      </c>
      <c r="P3" s="11">
        <f>O3*1</f>
        <v>94003450361</v>
      </c>
      <c r="Q3">
        <f>_xlfn.IFNA(_xlfn.IFNA(VLOOKUP($B3,'Contratti Resident'!$B:$H,3,0),VLOOKUP($E3,'Contratti Resident'!$B:$H,3,0)),"NON TROVATO")</f>
        <v>94003450361</v>
      </c>
      <c r="R3" t="str">
        <f>_xlfn.IFNA(_xlfn.IFNA(VLOOKUP($B3,'Contratti Resident'!$B:$H,7,0),VLOOKUP($E3,'Contratti Resident'!$B:$H,7,0)),"NON TROVATO")</f>
        <v>Teleriscaldamento</v>
      </c>
      <c r="S3">
        <f>_xlfn.IFNA(_xlfn.IFNA(VLOOKUP($B3,'Contratti Resident'!$B:$H,1,0),VLOOKUP($E3,'Contratti Resident'!$B:$H,1,0)),"NON TROVATO")</f>
        <v>3004479246</v>
      </c>
      <c r="T3" t="str">
        <f>_xlfn.IFNA(_xlfn.IFNA(VLOOKUP($B3,'Contratti Resident'!$B:$H,2,0),VLOOKUP($E3,'Contratti Resident'!$B:$H,2,0)),"NON TROVATO")</f>
        <v>GINO NASI</v>
      </c>
    </row>
    <row r="4" spans="1:20" x14ac:dyDescent="0.25">
      <c r="A4" s="8" t="s">
        <v>6601</v>
      </c>
      <c r="B4" s="1" t="str">
        <f t="shared" ref="B4:B67" si="0">IF(MID(A4,1,1)="M",A4,IF(MID(A4,1,1)="I",A4,A4*1))</f>
        <v>MO020000000004</v>
      </c>
      <c r="C4" s="9" t="s">
        <v>6602</v>
      </c>
      <c r="D4" s="9" t="s">
        <v>6603</v>
      </c>
      <c r="E4" s="1">
        <f>D4*1</f>
        <v>3019039667</v>
      </c>
      <c r="F4" s="9" t="s">
        <v>6604</v>
      </c>
      <c r="G4" s="9" t="s">
        <v>6605</v>
      </c>
      <c r="H4" s="9" t="s">
        <v>6594</v>
      </c>
      <c r="I4" s="9" t="s">
        <v>19</v>
      </c>
      <c r="J4" s="9" t="s">
        <v>6606</v>
      </c>
      <c r="K4" s="1" t="s">
        <v>6607</v>
      </c>
      <c r="L4" s="9" t="s">
        <v>788</v>
      </c>
      <c r="M4" s="9" t="s">
        <v>23</v>
      </c>
      <c r="N4" s="9" t="s">
        <v>24</v>
      </c>
      <c r="O4" s="9" t="s">
        <v>789</v>
      </c>
      <c r="P4" s="11">
        <f>O4*1</f>
        <v>94003450361</v>
      </c>
      <c r="Q4" t="str">
        <f>_xlfn.IFNA(_xlfn.IFNA(VLOOKUP($B4,'Contratti Resident'!$B:$H,3,0),VLOOKUP($E4,'Contratti Resident'!$B:$H,3,0)),"NON TROVATO")</f>
        <v>NON TROVATO</v>
      </c>
      <c r="R4" t="str">
        <f>_xlfn.IFNA(_xlfn.IFNA(VLOOKUP($B4,'Contratti Resident'!$B:$H,7,0),VLOOKUP($E4,'Contratti Resident'!$B:$H,7,0)),"NON TROVATO")</f>
        <v>NON TROVATO</v>
      </c>
      <c r="S4" t="str">
        <f>_xlfn.IFNA(_xlfn.IFNA(VLOOKUP($B4,'Contratti Resident'!$B:$H,1,0),VLOOKUP($E4,'Contratti Resident'!$B:$H,1,0)),"NON TROVATO")</f>
        <v>NON TROVATO</v>
      </c>
      <c r="T4" t="str">
        <f>_xlfn.IFNA(_xlfn.IFNA(VLOOKUP($B4,'Contratti Resident'!$B:$H,2,0),VLOOKUP($E4,'Contratti Resident'!$B:$H,2,0)),"NON TROVATO")</f>
        <v>NON TROVATO</v>
      </c>
    </row>
    <row r="5" spans="1:20" x14ac:dyDescent="0.25">
      <c r="A5" s="8" t="s">
        <v>6614</v>
      </c>
      <c r="B5" s="1" t="str">
        <f t="shared" si="0"/>
        <v>MO010000000242</v>
      </c>
      <c r="C5" s="9" t="s">
        <v>6615</v>
      </c>
      <c r="D5" s="9" t="s">
        <v>6616</v>
      </c>
      <c r="E5" s="1">
        <f>D5*1</f>
        <v>3019044307</v>
      </c>
      <c r="F5" s="9" t="s">
        <v>6617</v>
      </c>
      <c r="G5" s="9" t="s">
        <v>6618</v>
      </c>
      <c r="H5" s="9" t="s">
        <v>6594</v>
      </c>
      <c r="I5" s="9" t="s">
        <v>19</v>
      </c>
      <c r="J5" s="9" t="s">
        <v>6600</v>
      </c>
      <c r="K5" s="1" t="s">
        <v>3554</v>
      </c>
      <c r="L5" s="9" t="s">
        <v>6619</v>
      </c>
      <c r="M5" s="9" t="s">
        <v>23</v>
      </c>
      <c r="N5" s="9" t="s">
        <v>24</v>
      </c>
      <c r="O5" s="9" t="s">
        <v>3556</v>
      </c>
      <c r="P5" s="11">
        <f>O5*1</f>
        <v>94005480366</v>
      </c>
      <c r="Q5" t="str">
        <f>_xlfn.IFNA(_xlfn.IFNA(VLOOKUP($B5,'Contratti Resident'!$B:$H,3,0),VLOOKUP($E5,'Contratti Resident'!$B:$H,3,0)),"NON TROVATO")</f>
        <v>NON TROVATO</v>
      </c>
      <c r="R5" t="str">
        <f>_xlfn.IFNA(_xlfn.IFNA(VLOOKUP($B5,'Contratti Resident'!$B:$H,7,0),VLOOKUP($E5,'Contratti Resident'!$B:$H,7,0)),"NON TROVATO")</f>
        <v>NON TROVATO</v>
      </c>
      <c r="S5" t="str">
        <f>_xlfn.IFNA(_xlfn.IFNA(VLOOKUP($B5,'Contratti Resident'!$B:$H,1,0),VLOOKUP($E5,'Contratti Resident'!$B:$H,1,0)),"NON TROVATO")</f>
        <v>NON TROVATO</v>
      </c>
      <c r="T5" t="str">
        <f>_xlfn.IFNA(_xlfn.IFNA(VLOOKUP($B5,'Contratti Resident'!$B:$H,2,0),VLOOKUP($E5,'Contratti Resident'!$B:$H,2,0)),"NON TROVATO")</f>
        <v>NON TROVATO</v>
      </c>
    </row>
    <row r="6" spans="1:20" x14ac:dyDescent="0.25">
      <c r="A6" s="8" t="s">
        <v>5703</v>
      </c>
      <c r="B6" s="1" t="str">
        <f t="shared" si="0"/>
        <v>IT011E53024529</v>
      </c>
      <c r="C6" s="9" t="s">
        <v>5704</v>
      </c>
      <c r="D6" s="9" t="s">
        <v>5705</v>
      </c>
      <c r="E6" s="1">
        <f>D6*1</f>
        <v>3021348959</v>
      </c>
      <c r="F6" s="9" t="s">
        <v>4041</v>
      </c>
      <c r="G6" s="9" t="s">
        <v>1901</v>
      </c>
      <c r="H6" s="9" t="s">
        <v>4014</v>
      </c>
      <c r="I6" s="9" t="s">
        <v>19</v>
      </c>
      <c r="J6" s="9" t="s">
        <v>1023</v>
      </c>
      <c r="K6" s="1" t="s">
        <v>1902</v>
      </c>
      <c r="L6" s="9" t="s">
        <v>1903</v>
      </c>
      <c r="M6" s="9" t="s">
        <v>23</v>
      </c>
      <c r="N6" s="9" t="s">
        <v>24</v>
      </c>
      <c r="O6" s="9" t="s">
        <v>1904</v>
      </c>
      <c r="P6" s="11">
        <f>O6*1</f>
        <v>94008200365</v>
      </c>
      <c r="Q6" t="str">
        <f>_xlfn.IFNA(_xlfn.IFNA(VLOOKUP($B6,'Contratti Resident'!$B:$H,3,0),VLOOKUP($E6,'Contratti Resident'!$B:$H,3,0)),"NON TROVATO")</f>
        <v>NON TROVATO</v>
      </c>
      <c r="R6" t="str">
        <f>_xlfn.IFNA(_xlfn.IFNA(VLOOKUP($B6,'Contratti Resident'!$B:$H,7,0),VLOOKUP($E6,'Contratti Resident'!$B:$H,7,0)),"NON TROVATO")</f>
        <v>NON TROVATO</v>
      </c>
      <c r="S6" t="str">
        <f>_xlfn.IFNA(_xlfn.IFNA(VLOOKUP($B6,'Contratti Resident'!$B:$H,1,0),VLOOKUP($E6,'Contratti Resident'!$B:$H,1,0)),"NON TROVATO")</f>
        <v>NON TROVATO</v>
      </c>
      <c r="T6" t="str">
        <f>_xlfn.IFNA(_xlfn.IFNA(VLOOKUP($B6,'Contratti Resident'!$B:$H,2,0),VLOOKUP($E6,'Contratti Resident'!$B:$H,2,0)),"NON TROVATO")</f>
        <v>NON TROVATO</v>
      </c>
    </row>
    <row r="7" spans="1:20" x14ac:dyDescent="0.25">
      <c r="A7" s="8" t="s">
        <v>6528</v>
      </c>
      <c r="B7" s="1" t="str">
        <f t="shared" si="0"/>
        <v>IT011E53021849</v>
      </c>
      <c r="C7" s="9" t="s">
        <v>6529</v>
      </c>
      <c r="D7" s="9" t="s">
        <v>6530</v>
      </c>
      <c r="E7" s="1">
        <f>D7*1</f>
        <v>3019805359</v>
      </c>
      <c r="F7" s="9" t="s">
        <v>1011</v>
      </c>
      <c r="G7" s="9" t="s">
        <v>1012</v>
      </c>
      <c r="H7" s="9" t="s">
        <v>4014</v>
      </c>
      <c r="I7" s="9" t="s">
        <v>19</v>
      </c>
      <c r="J7" s="9" t="s">
        <v>6531</v>
      </c>
      <c r="K7" s="1" t="s">
        <v>1014</v>
      </c>
      <c r="L7" s="9" t="s">
        <v>1015</v>
      </c>
      <c r="M7" s="9" t="s">
        <v>23</v>
      </c>
      <c r="N7" s="9" t="s">
        <v>24</v>
      </c>
      <c r="O7" s="9" t="s">
        <v>1016</v>
      </c>
      <c r="P7" s="11">
        <f>O7*1</f>
        <v>94198860366</v>
      </c>
      <c r="Q7" t="str">
        <f>_xlfn.IFNA(_xlfn.IFNA(VLOOKUP($B7,'Contratti Resident'!$B:$H,3,0),VLOOKUP($E7,'Contratti Resident'!$B:$H,3,0)),"NON TROVATO")</f>
        <v>NON TROVATO</v>
      </c>
      <c r="R7" t="str">
        <f>_xlfn.IFNA(_xlfn.IFNA(VLOOKUP($B7,'Contratti Resident'!$B:$H,7,0),VLOOKUP($E7,'Contratti Resident'!$B:$H,7,0)),"NON TROVATO")</f>
        <v>NON TROVATO</v>
      </c>
      <c r="S7" t="str">
        <f>_xlfn.IFNA(_xlfn.IFNA(VLOOKUP($B7,'Contratti Resident'!$B:$H,1,0),VLOOKUP($E7,'Contratti Resident'!$B:$H,1,0)),"NON TROVATO")</f>
        <v>NON TROVATO</v>
      </c>
      <c r="T7" t="str">
        <f>_xlfn.IFNA(_xlfn.IFNA(VLOOKUP($B7,'Contratti Resident'!$B:$H,2,0),VLOOKUP($E7,'Contratti Resident'!$B:$H,2,0)),"NON TROVATO")</f>
        <v>NON TROVATO</v>
      </c>
    </row>
    <row r="8" spans="1:20" x14ac:dyDescent="0.25">
      <c r="A8" s="8" t="s">
        <v>5405</v>
      </c>
      <c r="B8" s="1" t="str">
        <f t="shared" si="0"/>
        <v>IT011E53017510</v>
      </c>
      <c r="C8" s="9" t="s">
        <v>5406</v>
      </c>
      <c r="D8" s="9" t="s">
        <v>5407</v>
      </c>
      <c r="E8" s="1">
        <f>D8*1</f>
        <v>3018767593</v>
      </c>
      <c r="F8" s="9" t="s">
        <v>5408</v>
      </c>
      <c r="G8" s="9" t="s">
        <v>972</v>
      </c>
      <c r="H8" s="9" t="s">
        <v>4014</v>
      </c>
      <c r="I8" s="9" t="s">
        <v>19</v>
      </c>
      <c r="J8" s="9" t="s">
        <v>5409</v>
      </c>
      <c r="K8" s="1" t="s">
        <v>973</v>
      </c>
      <c r="L8" s="9" t="s">
        <v>974</v>
      </c>
      <c r="M8" s="9" t="s">
        <v>23</v>
      </c>
      <c r="N8" s="9" t="s">
        <v>24</v>
      </c>
      <c r="O8" s="9" t="s">
        <v>975</v>
      </c>
      <c r="P8" s="11">
        <f>O8*1</f>
        <v>94191550360</v>
      </c>
      <c r="Q8">
        <f>_xlfn.IFNA(_xlfn.IFNA(VLOOKUP($B8,'Contratti Resident'!$B:$H,3,0),VLOOKUP($E8,'Contratti Resident'!$B:$H,3,0)),"NON TROVATO")</f>
        <v>94191550360</v>
      </c>
      <c r="R8" t="str">
        <f>_xlfn.IFNA(_xlfn.IFNA(VLOOKUP($B8,'Contratti Resident'!$B:$H,7,0),VLOOKUP($E8,'Contratti Resident'!$B:$H,7,0)),"NON TROVATO")</f>
        <v>EE</v>
      </c>
      <c r="S8" t="str">
        <f>_xlfn.IFNA(_xlfn.IFNA(VLOOKUP($B8,'Contratti Resident'!$B:$H,1,0),VLOOKUP($E8,'Contratti Resident'!$B:$H,1,0)),"NON TROVATO")</f>
        <v>IT011E53017510</v>
      </c>
      <c r="T8" t="str">
        <f>_xlfn.IFNA(_xlfn.IFNA(VLOOKUP($B8,'Contratti Resident'!$B:$H,2,0),VLOOKUP($E8,'Contratti Resident'!$B:$H,2,0)),"NON TROVATO")</f>
        <v>STELLA UNO</v>
      </c>
    </row>
    <row r="9" spans="1:20" x14ac:dyDescent="0.25">
      <c r="A9" s="8" t="s">
        <v>4026</v>
      </c>
      <c r="B9" s="1" t="str">
        <f t="shared" si="0"/>
        <v>IT011E53016751</v>
      </c>
      <c r="C9" s="9" t="s">
        <v>4027</v>
      </c>
      <c r="D9" s="9" t="s">
        <v>4028</v>
      </c>
      <c r="E9" s="1">
        <f>D9*1</f>
        <v>3016894802</v>
      </c>
      <c r="F9" s="9" t="s">
        <v>4029</v>
      </c>
      <c r="G9" s="9" t="s">
        <v>150</v>
      </c>
      <c r="H9" s="9" t="s">
        <v>4014</v>
      </c>
      <c r="I9" s="9" t="s">
        <v>19</v>
      </c>
      <c r="J9" s="9" t="s">
        <v>1023</v>
      </c>
      <c r="K9" s="1" t="s">
        <v>151</v>
      </c>
      <c r="L9" s="9" t="s">
        <v>152</v>
      </c>
      <c r="M9" s="9" t="s">
        <v>23</v>
      </c>
      <c r="N9" s="9" t="s">
        <v>24</v>
      </c>
      <c r="O9" s="9" t="s">
        <v>153</v>
      </c>
      <c r="P9" s="11">
        <f>O9*1</f>
        <v>94002220369</v>
      </c>
      <c r="Q9">
        <f>_xlfn.IFNA(_xlfn.IFNA(VLOOKUP($B9,'Contratti Resident'!$B:$H,3,0),VLOOKUP($E9,'Contratti Resident'!$B:$H,3,0)),"NON TROVATO")</f>
        <v>94002220369</v>
      </c>
      <c r="R9" t="str">
        <f>_xlfn.IFNA(_xlfn.IFNA(VLOOKUP($B9,'Contratti Resident'!$B:$H,7,0),VLOOKUP($E9,'Contratti Resident'!$B:$H,7,0)),"NON TROVATO")</f>
        <v>EE</v>
      </c>
      <c r="S9" t="str">
        <f>_xlfn.IFNA(_xlfn.IFNA(VLOOKUP($B9,'Contratti Resident'!$B:$H,1,0),VLOOKUP($E9,'Contratti Resident'!$B:$H,1,0)),"NON TROVATO")</f>
        <v>IT011E53016751</v>
      </c>
      <c r="T9" t="str">
        <f>_xlfn.IFNA(_xlfn.IFNA(VLOOKUP($B9,'Contratti Resident'!$B:$H,2,0),VLOOKUP($E9,'Contratti Resident'!$B:$H,2,0)),"NON TROVATO")</f>
        <v>SOLE B</v>
      </c>
    </row>
    <row r="10" spans="1:20" x14ac:dyDescent="0.25">
      <c r="A10" s="8" t="s">
        <v>5892</v>
      </c>
      <c r="B10" s="1" t="str">
        <f t="shared" si="0"/>
        <v>IT011E53015999</v>
      </c>
      <c r="C10" s="9" t="s">
        <v>5893</v>
      </c>
      <c r="D10" s="9" t="s">
        <v>5894</v>
      </c>
      <c r="E10" s="1">
        <f>D10*1</f>
        <v>3016574613</v>
      </c>
      <c r="F10" s="9" t="s">
        <v>5895</v>
      </c>
      <c r="G10" s="9" t="s">
        <v>980</v>
      </c>
      <c r="H10" s="9" t="s">
        <v>4014</v>
      </c>
      <c r="I10" s="9" t="s">
        <v>19</v>
      </c>
      <c r="J10" s="9" t="s">
        <v>5896</v>
      </c>
      <c r="K10" s="1" t="s">
        <v>981</v>
      </c>
      <c r="L10" s="9" t="s">
        <v>982</v>
      </c>
      <c r="M10" s="9" t="s">
        <v>23</v>
      </c>
      <c r="N10" s="9" t="s">
        <v>24</v>
      </c>
      <c r="O10" s="9" t="s">
        <v>983</v>
      </c>
      <c r="P10" s="11">
        <f>O10*1</f>
        <v>94026150360</v>
      </c>
      <c r="Q10">
        <f>_xlfn.IFNA(_xlfn.IFNA(VLOOKUP($B10,'Contratti Resident'!$B:$H,3,0),VLOOKUP($E10,'Contratti Resident'!$B:$H,3,0)),"NON TROVATO")</f>
        <v>94026150360</v>
      </c>
      <c r="R10" t="str">
        <f>_xlfn.IFNA(_xlfn.IFNA(VLOOKUP($B10,'Contratti Resident'!$B:$H,7,0),VLOOKUP($E10,'Contratti Resident'!$B:$H,7,0)),"NON TROVATO")</f>
        <v>EE</v>
      </c>
      <c r="S10" t="str">
        <f>_xlfn.IFNA(_xlfn.IFNA(VLOOKUP($B10,'Contratti Resident'!$B:$H,1,0),VLOOKUP($E10,'Contratti Resident'!$B:$H,1,0)),"NON TROVATO")</f>
        <v>IT011E53015999</v>
      </c>
      <c r="T10" t="str">
        <f>_xlfn.IFNA(_xlfn.IFNA(VLOOKUP($B10,'Contratti Resident'!$B:$H,2,0),VLOOKUP($E10,'Contratti Resident'!$B:$H,2,0)),"NON TROVATO")</f>
        <v>MATARELLI</v>
      </c>
    </row>
    <row r="11" spans="1:20" x14ac:dyDescent="0.25">
      <c r="A11" s="8" t="s">
        <v>4712</v>
      </c>
      <c r="B11" s="1" t="str">
        <f t="shared" si="0"/>
        <v>IT011E53011177</v>
      </c>
      <c r="C11" s="9" t="s">
        <v>4713</v>
      </c>
      <c r="D11" s="9" t="s">
        <v>4714</v>
      </c>
      <c r="E11" s="1">
        <f>D11*1</f>
        <v>3013570220</v>
      </c>
      <c r="F11" s="9" t="s">
        <v>4715</v>
      </c>
      <c r="G11" s="9" t="s">
        <v>727</v>
      </c>
      <c r="H11" s="9" t="s">
        <v>4014</v>
      </c>
      <c r="I11" s="9" t="s">
        <v>19</v>
      </c>
      <c r="J11" s="9" t="s">
        <v>4015</v>
      </c>
      <c r="K11" s="1" t="s">
        <v>728</v>
      </c>
      <c r="L11" s="9" t="s">
        <v>729</v>
      </c>
      <c r="M11" s="9" t="s">
        <v>23</v>
      </c>
      <c r="N11" s="9" t="s">
        <v>24</v>
      </c>
      <c r="O11" s="9" t="s">
        <v>730</v>
      </c>
      <c r="P11" s="11">
        <f>O11*1</f>
        <v>94029330365</v>
      </c>
      <c r="Q11">
        <f>_xlfn.IFNA(_xlfn.IFNA(VLOOKUP($B11,'Contratti Resident'!$B:$H,3,0),VLOOKUP($E11,'Contratti Resident'!$B:$H,3,0)),"NON TROVATO")</f>
        <v>94029330365</v>
      </c>
      <c r="R11" t="str">
        <f>_xlfn.IFNA(_xlfn.IFNA(VLOOKUP($B11,'Contratti Resident'!$B:$H,7,0),VLOOKUP($E11,'Contratti Resident'!$B:$H,7,0)),"NON TROVATO")</f>
        <v>EE</v>
      </c>
      <c r="S11">
        <f>_xlfn.IFNA(_xlfn.IFNA(VLOOKUP($B11,'Contratti Resident'!$B:$H,1,0),VLOOKUP($E11,'Contratti Resident'!$B:$H,1,0)),"NON TROVATO")</f>
        <v>3013570220</v>
      </c>
      <c r="T11" t="str">
        <f>_xlfn.IFNA(_xlfn.IFNA(VLOOKUP($B11,'Contratti Resident'!$B:$H,2,0),VLOOKUP($E11,'Contratti Resident'!$B:$H,2,0)),"NON TROVATO")</f>
        <v>CONSULTA</v>
      </c>
    </row>
    <row r="12" spans="1:20" x14ac:dyDescent="0.25">
      <c r="A12" s="8" t="s">
        <v>4266</v>
      </c>
      <c r="B12" s="1" t="str">
        <f t="shared" si="0"/>
        <v>IT011E53006721</v>
      </c>
      <c r="C12" s="9" t="s">
        <v>4267</v>
      </c>
      <c r="D12" s="9" t="s">
        <v>4268</v>
      </c>
      <c r="E12" s="1">
        <f>D12*1</f>
        <v>3015778000</v>
      </c>
      <c r="F12" s="9" t="s">
        <v>4269</v>
      </c>
      <c r="G12" s="9" t="s">
        <v>271</v>
      </c>
      <c r="H12" s="9" t="s">
        <v>4014</v>
      </c>
      <c r="I12" s="9" t="s">
        <v>272</v>
      </c>
      <c r="J12" s="9" t="s">
        <v>4015</v>
      </c>
      <c r="K12" s="1" t="s">
        <v>273</v>
      </c>
      <c r="L12" s="9" t="s">
        <v>274</v>
      </c>
      <c r="M12" s="9" t="s">
        <v>275</v>
      </c>
      <c r="N12" s="9" t="s">
        <v>24</v>
      </c>
      <c r="O12" s="9" t="s">
        <v>276</v>
      </c>
      <c r="P12" s="11">
        <f>O12*1</f>
        <v>94173790364</v>
      </c>
      <c r="Q12">
        <f>_xlfn.IFNA(_xlfn.IFNA(VLOOKUP($B12,'Contratti Resident'!$B:$H,3,0),VLOOKUP($E12,'Contratti Resident'!$B:$H,3,0)),"NON TROVATO")</f>
        <v>94173770366</v>
      </c>
      <c r="R12" t="str">
        <f>_xlfn.IFNA(_xlfn.IFNA(VLOOKUP($B12,'Contratti Resident'!$B:$H,7,0),VLOOKUP($E12,'Contratti Resident'!$B:$H,7,0)),"NON TROVATO")</f>
        <v>EE</v>
      </c>
      <c r="S12">
        <f>_xlfn.IFNA(_xlfn.IFNA(VLOOKUP($B12,'Contratti Resident'!$B:$H,1,0),VLOOKUP($E12,'Contratti Resident'!$B:$H,1,0)),"NON TROVATO")</f>
        <v>3015778000</v>
      </c>
      <c r="T12" t="str">
        <f>_xlfn.IFNA(_xlfn.IFNA(VLOOKUP($B12,'Contratti Resident'!$B:$H,2,0),VLOOKUP($E12,'Contratti Resident'!$B:$H,2,0)),"NON TROVATO")</f>
        <v>STAMPA 28-40-54</v>
      </c>
    </row>
    <row r="13" spans="1:20" x14ac:dyDescent="0.25">
      <c r="A13" s="8" t="s">
        <v>6493</v>
      </c>
      <c r="B13" s="1" t="str">
        <f t="shared" si="0"/>
        <v>IT011E53006720</v>
      </c>
      <c r="C13" s="9" t="s">
        <v>6494</v>
      </c>
      <c r="D13" s="9" t="s">
        <v>6495</v>
      </c>
      <c r="E13" s="1">
        <f>D13*1</f>
        <v>3015778017</v>
      </c>
      <c r="F13" s="9" t="s">
        <v>4269</v>
      </c>
      <c r="G13" s="9" t="s">
        <v>271</v>
      </c>
      <c r="H13" s="9" t="s">
        <v>4014</v>
      </c>
      <c r="I13" s="9" t="s">
        <v>272</v>
      </c>
      <c r="J13" s="9" t="s">
        <v>4015</v>
      </c>
      <c r="K13" s="1" t="s">
        <v>273</v>
      </c>
      <c r="L13" s="9" t="s">
        <v>274</v>
      </c>
      <c r="M13" s="9" t="s">
        <v>275</v>
      </c>
      <c r="N13" s="9" t="s">
        <v>24</v>
      </c>
      <c r="O13" s="9" t="s">
        <v>276</v>
      </c>
      <c r="P13" s="11">
        <f>O13*1</f>
        <v>94173790364</v>
      </c>
      <c r="Q13">
        <f>_xlfn.IFNA(_xlfn.IFNA(VLOOKUP($B13,'Contratti Resident'!$B:$H,3,0),VLOOKUP($E13,'Contratti Resident'!$B:$H,3,0)),"NON TROVATO")</f>
        <v>94173770366</v>
      </c>
      <c r="R13" t="str">
        <f>_xlfn.IFNA(_xlfn.IFNA(VLOOKUP($B13,'Contratti Resident'!$B:$H,7,0),VLOOKUP($E13,'Contratti Resident'!$B:$H,7,0)),"NON TROVATO")</f>
        <v>EE</v>
      </c>
      <c r="S13">
        <f>_xlfn.IFNA(_xlfn.IFNA(VLOOKUP($B13,'Contratti Resident'!$B:$H,1,0),VLOOKUP($E13,'Contratti Resident'!$B:$H,1,0)),"NON TROVATO")</f>
        <v>3015778017</v>
      </c>
      <c r="T13" t="str">
        <f>_xlfn.IFNA(_xlfn.IFNA(VLOOKUP($B13,'Contratti Resident'!$B:$H,2,0),VLOOKUP($E13,'Contratti Resident'!$B:$H,2,0)),"NON TROVATO")</f>
        <v>STAMPA 28-40-54</v>
      </c>
    </row>
    <row r="14" spans="1:20" x14ac:dyDescent="0.25">
      <c r="A14" s="8" t="s">
        <v>4524</v>
      </c>
      <c r="B14" s="1" t="str">
        <f t="shared" si="0"/>
        <v>IT011E53006719</v>
      </c>
      <c r="C14" s="9" t="s">
        <v>4525</v>
      </c>
      <c r="D14" s="9" t="s">
        <v>4526</v>
      </c>
      <c r="E14" s="1">
        <f>D14*1</f>
        <v>3015778012</v>
      </c>
      <c r="F14" s="9" t="s">
        <v>4269</v>
      </c>
      <c r="G14" s="9" t="s">
        <v>271</v>
      </c>
      <c r="H14" s="9" t="s">
        <v>4014</v>
      </c>
      <c r="I14" s="9" t="s">
        <v>272</v>
      </c>
      <c r="J14" s="9" t="s">
        <v>4015</v>
      </c>
      <c r="K14" s="1" t="s">
        <v>273</v>
      </c>
      <c r="L14" s="9" t="s">
        <v>274</v>
      </c>
      <c r="M14" s="9" t="s">
        <v>275</v>
      </c>
      <c r="N14" s="9" t="s">
        <v>24</v>
      </c>
      <c r="O14" s="9" t="s">
        <v>276</v>
      </c>
      <c r="P14" s="11">
        <f>O14*1</f>
        <v>94173790364</v>
      </c>
      <c r="Q14">
        <f>_xlfn.IFNA(_xlfn.IFNA(VLOOKUP($B14,'Contratti Resident'!$B:$H,3,0),VLOOKUP($E14,'Contratti Resident'!$B:$H,3,0)),"NON TROVATO")</f>
        <v>94173770366</v>
      </c>
      <c r="R14" t="str">
        <f>_xlfn.IFNA(_xlfn.IFNA(VLOOKUP($B14,'Contratti Resident'!$B:$H,7,0),VLOOKUP($E14,'Contratti Resident'!$B:$H,7,0)),"NON TROVATO")</f>
        <v>EE</v>
      </c>
      <c r="S14">
        <f>_xlfn.IFNA(_xlfn.IFNA(VLOOKUP($B14,'Contratti Resident'!$B:$H,1,0),VLOOKUP($E14,'Contratti Resident'!$B:$H,1,0)),"NON TROVATO")</f>
        <v>3015778012</v>
      </c>
      <c r="T14" t="str">
        <f>_xlfn.IFNA(_xlfn.IFNA(VLOOKUP($B14,'Contratti Resident'!$B:$H,2,0),VLOOKUP($E14,'Contratti Resident'!$B:$H,2,0)),"NON TROVATO")</f>
        <v>STAMPA 28-40-54</v>
      </c>
    </row>
    <row r="15" spans="1:20" x14ac:dyDescent="0.25">
      <c r="A15" s="8" t="s">
        <v>4038</v>
      </c>
      <c r="B15" s="1" t="str">
        <f t="shared" si="0"/>
        <v>IT011E53004509</v>
      </c>
      <c r="C15" s="9" t="s">
        <v>4039</v>
      </c>
      <c r="D15" s="9" t="s">
        <v>4040</v>
      </c>
      <c r="E15" s="1">
        <f>D15*1</f>
        <v>3021345374</v>
      </c>
      <c r="F15" s="9" t="s">
        <v>4041</v>
      </c>
      <c r="G15" s="9" t="s">
        <v>1901</v>
      </c>
      <c r="H15" s="9" t="s">
        <v>4014</v>
      </c>
      <c r="I15" s="9" t="s">
        <v>19</v>
      </c>
      <c r="J15" s="9" t="s">
        <v>4015</v>
      </c>
      <c r="K15" s="1" t="s">
        <v>1902</v>
      </c>
      <c r="L15" s="9" t="s">
        <v>1903</v>
      </c>
      <c r="M15" s="9" t="s">
        <v>23</v>
      </c>
      <c r="N15" s="9" t="s">
        <v>24</v>
      </c>
      <c r="O15" s="9" t="s">
        <v>1904</v>
      </c>
      <c r="P15" s="11">
        <f>O15*1</f>
        <v>94008200365</v>
      </c>
      <c r="Q15">
        <f>_xlfn.IFNA(_xlfn.IFNA(VLOOKUP($B15,'Contratti Resident'!$B:$H,3,0),VLOOKUP($E15,'Contratti Resident'!$B:$H,3,0)),"NON TROVATO")</f>
        <v>94008200365</v>
      </c>
      <c r="R15" t="str">
        <f>_xlfn.IFNA(_xlfn.IFNA(VLOOKUP($B15,'Contratti Resident'!$B:$H,7,0),VLOOKUP($E15,'Contratti Resident'!$B:$H,7,0)),"NON TROVATO")</f>
        <v>EE</v>
      </c>
      <c r="S15" t="str">
        <f>_xlfn.IFNA(_xlfn.IFNA(VLOOKUP($B15,'Contratti Resident'!$B:$H,1,0),VLOOKUP($E15,'Contratti Resident'!$B:$H,1,0)),"NON TROVATO")</f>
        <v>IT011E53004509</v>
      </c>
      <c r="T15" t="str">
        <f>_xlfn.IFNA(_xlfn.IFNA(VLOOKUP($B15,'Contratti Resident'!$B:$H,2,0),VLOOKUP($E15,'Contratti Resident'!$B:$H,2,0)),"NON TROVATO")</f>
        <v>ELLE COGNENTO</v>
      </c>
    </row>
    <row r="16" spans="1:20" x14ac:dyDescent="0.25">
      <c r="A16" s="8" t="s">
        <v>6365</v>
      </c>
      <c r="B16" s="1" t="str">
        <f t="shared" si="0"/>
        <v>IT011E53003153</v>
      </c>
      <c r="C16" s="9" t="s">
        <v>6366</v>
      </c>
      <c r="D16" s="9" t="s">
        <v>6367</v>
      </c>
      <c r="E16" s="1">
        <f>D16*1</f>
        <v>3013570216</v>
      </c>
      <c r="F16" s="9" t="s">
        <v>400</v>
      </c>
      <c r="G16" s="9" t="s">
        <v>401</v>
      </c>
      <c r="H16" s="9" t="s">
        <v>4014</v>
      </c>
      <c r="I16" s="9" t="s">
        <v>19</v>
      </c>
      <c r="J16" s="9" t="s">
        <v>4015</v>
      </c>
      <c r="K16" s="1" t="s">
        <v>402</v>
      </c>
      <c r="L16" s="9" t="s">
        <v>403</v>
      </c>
      <c r="M16" s="9" t="s">
        <v>23</v>
      </c>
      <c r="N16" s="9" t="s">
        <v>24</v>
      </c>
      <c r="O16" s="9" t="s">
        <v>404</v>
      </c>
      <c r="P16" s="11">
        <f>O16*1</f>
        <v>94023730362</v>
      </c>
      <c r="Q16">
        <f>_xlfn.IFNA(_xlfn.IFNA(VLOOKUP($B16,'Contratti Resident'!$B:$H,3,0),VLOOKUP($E16,'Contratti Resident'!$B:$H,3,0)),"NON TROVATO")</f>
        <v>94023730362</v>
      </c>
      <c r="R16" t="str">
        <f>_xlfn.IFNA(_xlfn.IFNA(VLOOKUP($B16,'Contratti Resident'!$B:$H,7,0),VLOOKUP($E16,'Contratti Resident'!$B:$H,7,0)),"NON TROVATO")</f>
        <v>EE</v>
      </c>
      <c r="S16" t="str">
        <f>_xlfn.IFNA(_xlfn.IFNA(VLOOKUP($B16,'Contratti Resident'!$B:$H,1,0),VLOOKUP($E16,'Contratti Resident'!$B:$H,1,0)),"NON TROVATO")</f>
        <v>IT011E53003153</v>
      </c>
      <c r="T16" t="str">
        <f>_xlfn.IFNA(_xlfn.IFNA(VLOOKUP($B16,'Contratti Resident'!$B:$H,2,0),VLOOKUP($E16,'Contratti Resident'!$B:$H,2,0)),"NON TROVATO")</f>
        <v>CASA MADRE</v>
      </c>
    </row>
    <row r="17" spans="1:20" x14ac:dyDescent="0.25">
      <c r="A17" s="8" t="s">
        <v>4294</v>
      </c>
      <c r="B17" s="1" t="str">
        <f t="shared" si="0"/>
        <v>IT011E53000557</v>
      </c>
      <c r="C17" s="9" t="s">
        <v>4295</v>
      </c>
      <c r="D17" s="9" t="s">
        <v>4296</v>
      </c>
      <c r="E17" s="1">
        <f>D17*1</f>
        <v>3013558368</v>
      </c>
      <c r="F17" s="9" t="s">
        <v>4297</v>
      </c>
      <c r="G17" s="9" t="s">
        <v>916</v>
      </c>
      <c r="H17" s="9" t="s">
        <v>4014</v>
      </c>
      <c r="I17" s="9" t="s">
        <v>19</v>
      </c>
      <c r="J17" s="9" t="s">
        <v>4015</v>
      </c>
      <c r="K17" s="1" t="s">
        <v>917</v>
      </c>
      <c r="L17" s="9" t="s">
        <v>918</v>
      </c>
      <c r="M17" s="9" t="s">
        <v>23</v>
      </c>
      <c r="N17" s="9" t="s">
        <v>24</v>
      </c>
      <c r="O17" s="9" t="s">
        <v>919</v>
      </c>
      <c r="P17" s="11">
        <f>O17*1</f>
        <v>94161380368</v>
      </c>
      <c r="Q17">
        <f>_xlfn.IFNA(_xlfn.IFNA(VLOOKUP($B17,'Contratti Resident'!$B:$H,3,0),VLOOKUP($E17,'Contratti Resident'!$B:$H,3,0)),"NON TROVATO")</f>
        <v>94161380368</v>
      </c>
      <c r="R17" t="str">
        <f>_xlfn.IFNA(_xlfn.IFNA(VLOOKUP($B17,'Contratti Resident'!$B:$H,7,0),VLOOKUP($E17,'Contratti Resident'!$B:$H,7,0)),"NON TROVATO")</f>
        <v>EE</v>
      </c>
      <c r="S17" t="str">
        <f>_xlfn.IFNA(_xlfn.IFNA(VLOOKUP($B17,'Contratti Resident'!$B:$H,1,0),VLOOKUP($E17,'Contratti Resident'!$B:$H,1,0)),"NON TROVATO")</f>
        <v>IT011E53000557</v>
      </c>
      <c r="T17" t="str">
        <f>_xlfn.IFNA(_xlfn.IFNA(VLOOKUP($B17,'Contratti Resident'!$B:$H,2,0),VLOOKUP($E17,'Contratti Resident'!$B:$H,2,0)),"NON TROVATO")</f>
        <v>DIREZIONALE AMENDOLA</v>
      </c>
    </row>
    <row r="18" spans="1:20" x14ac:dyDescent="0.25">
      <c r="A18" s="8" t="s">
        <v>5427</v>
      </c>
      <c r="B18" s="1" t="str">
        <f t="shared" si="0"/>
        <v>IT011E53000428</v>
      </c>
      <c r="C18" s="9" t="s">
        <v>5428</v>
      </c>
      <c r="D18" s="9" t="s">
        <v>5429</v>
      </c>
      <c r="E18" s="1">
        <f>D18*1</f>
        <v>3013558345</v>
      </c>
      <c r="F18" s="9" t="s">
        <v>5430</v>
      </c>
      <c r="G18" s="9" t="s">
        <v>916</v>
      </c>
      <c r="H18" s="9" t="s">
        <v>4014</v>
      </c>
      <c r="I18" s="9" t="s">
        <v>19</v>
      </c>
      <c r="J18" s="9" t="s">
        <v>4015</v>
      </c>
      <c r="K18" s="1" t="s">
        <v>917</v>
      </c>
      <c r="L18" s="9" t="s">
        <v>918</v>
      </c>
      <c r="M18" s="9" t="s">
        <v>23</v>
      </c>
      <c r="N18" s="9" t="s">
        <v>24</v>
      </c>
      <c r="O18" s="9" t="s">
        <v>919</v>
      </c>
      <c r="P18" s="11">
        <f>O18*1</f>
        <v>94161380368</v>
      </c>
      <c r="Q18">
        <f>_xlfn.IFNA(_xlfn.IFNA(VLOOKUP($B18,'Contratti Resident'!$B:$H,3,0),VLOOKUP($E18,'Contratti Resident'!$B:$H,3,0)),"NON TROVATO")</f>
        <v>94161380368</v>
      </c>
      <c r="R18" t="str">
        <f>_xlfn.IFNA(_xlfn.IFNA(VLOOKUP($B18,'Contratti Resident'!$B:$H,7,0),VLOOKUP($E18,'Contratti Resident'!$B:$H,7,0)),"NON TROVATO")</f>
        <v>EE</v>
      </c>
      <c r="S18" t="str">
        <f>_xlfn.IFNA(_xlfn.IFNA(VLOOKUP($B18,'Contratti Resident'!$B:$H,1,0),VLOOKUP($E18,'Contratti Resident'!$B:$H,1,0)),"NON TROVATO")</f>
        <v>IT011E53000428</v>
      </c>
      <c r="T18" t="str">
        <f>_xlfn.IFNA(_xlfn.IFNA(VLOOKUP($B18,'Contratti Resident'!$B:$H,2,0),VLOOKUP($E18,'Contratti Resident'!$B:$H,2,0)),"NON TROVATO")</f>
        <v>DIREZIONALE AMENDOLA</v>
      </c>
    </row>
    <row r="19" spans="1:20" x14ac:dyDescent="0.25">
      <c r="A19" s="8" t="s">
        <v>6535</v>
      </c>
      <c r="B19" s="1" t="str">
        <f t="shared" si="0"/>
        <v>IT011E53000427</v>
      </c>
      <c r="C19" s="9" t="s">
        <v>6536</v>
      </c>
      <c r="D19" s="9" t="s">
        <v>6537</v>
      </c>
      <c r="E19" s="1">
        <f>D19*1</f>
        <v>3013551705</v>
      </c>
      <c r="F19" s="9" t="s">
        <v>6538</v>
      </c>
      <c r="G19" s="9" t="s">
        <v>916</v>
      </c>
      <c r="H19" s="9" t="s">
        <v>4014</v>
      </c>
      <c r="I19" s="9" t="s">
        <v>19</v>
      </c>
      <c r="J19" s="9" t="s">
        <v>4015</v>
      </c>
      <c r="K19" s="1" t="s">
        <v>917</v>
      </c>
      <c r="L19" s="9" t="s">
        <v>918</v>
      </c>
      <c r="M19" s="9" t="s">
        <v>23</v>
      </c>
      <c r="N19" s="9" t="s">
        <v>24</v>
      </c>
      <c r="O19" s="9" t="s">
        <v>919</v>
      </c>
      <c r="P19" s="11">
        <f>O19*1</f>
        <v>94161380368</v>
      </c>
      <c r="Q19">
        <f>_xlfn.IFNA(_xlfn.IFNA(VLOOKUP($B19,'Contratti Resident'!$B:$H,3,0),VLOOKUP($E19,'Contratti Resident'!$B:$H,3,0)),"NON TROVATO")</f>
        <v>94161380368</v>
      </c>
      <c r="R19" t="str">
        <f>_xlfn.IFNA(_xlfn.IFNA(VLOOKUP($B19,'Contratti Resident'!$B:$H,7,0),VLOOKUP($E19,'Contratti Resident'!$B:$H,7,0)),"NON TROVATO")</f>
        <v>EE</v>
      </c>
      <c r="S19" t="str">
        <f>_xlfn.IFNA(_xlfn.IFNA(VLOOKUP($B19,'Contratti Resident'!$B:$H,1,0),VLOOKUP($E19,'Contratti Resident'!$B:$H,1,0)),"NON TROVATO")</f>
        <v>IT011E53000427</v>
      </c>
      <c r="T19" t="str">
        <f>_xlfn.IFNA(_xlfn.IFNA(VLOOKUP($B19,'Contratti Resident'!$B:$H,2,0),VLOOKUP($E19,'Contratti Resident'!$B:$H,2,0)),"NON TROVATO")</f>
        <v>DIREZIONALE AMENDOLA</v>
      </c>
    </row>
    <row r="20" spans="1:20" x14ac:dyDescent="0.25">
      <c r="A20" s="8" t="s">
        <v>5881</v>
      </c>
      <c r="B20" s="1" t="str">
        <f t="shared" si="0"/>
        <v>IT011E51014550</v>
      </c>
      <c r="C20" s="9" t="s">
        <v>5882</v>
      </c>
      <c r="D20" s="9" t="s">
        <v>5883</v>
      </c>
      <c r="E20" s="1">
        <f>D20*1</f>
        <v>3007429211</v>
      </c>
      <c r="F20" s="9" t="s">
        <v>5884</v>
      </c>
      <c r="G20" s="9" t="s">
        <v>1329</v>
      </c>
      <c r="H20" s="9" t="s">
        <v>4014</v>
      </c>
      <c r="I20" s="9" t="s">
        <v>19</v>
      </c>
      <c r="J20" s="9" t="s">
        <v>1023</v>
      </c>
      <c r="K20" s="1" t="s">
        <v>1330</v>
      </c>
      <c r="L20" s="9" t="s">
        <v>1331</v>
      </c>
      <c r="M20" s="9" t="s">
        <v>23</v>
      </c>
      <c r="N20" s="9" t="s">
        <v>24</v>
      </c>
      <c r="O20" s="9" t="s">
        <v>1332</v>
      </c>
      <c r="P20" s="11">
        <f>O20*1</f>
        <v>94156970363</v>
      </c>
      <c r="Q20">
        <f>_xlfn.IFNA(_xlfn.IFNA(VLOOKUP($B20,'Contratti Resident'!$B:$H,3,0),VLOOKUP($E20,'Contratti Resident'!$B:$H,3,0)),"NON TROVATO")</f>
        <v>94156970363</v>
      </c>
      <c r="R20" t="str">
        <f>_xlfn.IFNA(_xlfn.IFNA(VLOOKUP($B20,'Contratti Resident'!$B:$H,7,0),VLOOKUP($E20,'Contratti Resident'!$B:$H,7,0)),"NON TROVATO")</f>
        <v>EE</v>
      </c>
      <c r="S20">
        <f>_xlfn.IFNA(_xlfn.IFNA(VLOOKUP($B20,'Contratti Resident'!$B:$H,1,0),VLOOKUP($E20,'Contratti Resident'!$B:$H,1,0)),"NON TROVATO")</f>
        <v>3007429211</v>
      </c>
      <c r="T20" t="str">
        <f>_xlfn.IFNA(_xlfn.IFNA(VLOOKUP($B20,'Contratti Resident'!$B:$H,2,0),VLOOKUP($E20,'Contratti Resident'!$B:$H,2,0)),"NON TROVATO")</f>
        <v>EDIFICIO G</v>
      </c>
    </row>
    <row r="21" spans="1:20" x14ac:dyDescent="0.25">
      <c r="A21" s="8" t="s">
        <v>5783</v>
      </c>
      <c r="B21" s="1" t="str">
        <f t="shared" si="0"/>
        <v>IT011E51013478</v>
      </c>
      <c r="C21" s="9" t="s">
        <v>5784</v>
      </c>
      <c r="D21" s="9" t="s">
        <v>5785</v>
      </c>
      <c r="E21" s="1">
        <f>D21*1</f>
        <v>3013570208</v>
      </c>
      <c r="F21" s="9" t="s">
        <v>5786</v>
      </c>
      <c r="G21" s="9" t="s">
        <v>481</v>
      </c>
      <c r="H21" s="9" t="s">
        <v>4014</v>
      </c>
      <c r="I21" s="9" t="s">
        <v>19</v>
      </c>
      <c r="J21" s="9" t="s">
        <v>4015</v>
      </c>
      <c r="K21" s="1" t="s">
        <v>482</v>
      </c>
      <c r="L21" s="9" t="s">
        <v>483</v>
      </c>
      <c r="M21" s="9" t="s">
        <v>23</v>
      </c>
      <c r="N21" s="9" t="s">
        <v>24</v>
      </c>
      <c r="O21" s="9" t="s">
        <v>484</v>
      </c>
      <c r="P21" s="11">
        <f>O21*1</f>
        <v>80011160365</v>
      </c>
      <c r="Q21">
        <f>_xlfn.IFNA(_xlfn.IFNA(VLOOKUP($B21,'Contratti Resident'!$B:$H,3,0),VLOOKUP($E21,'Contratti Resident'!$B:$H,3,0)),"NON TROVATO")</f>
        <v>80011160365</v>
      </c>
      <c r="R21" t="str">
        <f>_xlfn.IFNA(_xlfn.IFNA(VLOOKUP($B21,'Contratti Resident'!$B:$H,7,0),VLOOKUP($E21,'Contratti Resident'!$B:$H,7,0)),"NON TROVATO")</f>
        <v>EE</v>
      </c>
      <c r="S21" t="str">
        <f>_xlfn.IFNA(_xlfn.IFNA(VLOOKUP($B21,'Contratti Resident'!$B:$H,1,0),VLOOKUP($E21,'Contratti Resident'!$B:$H,1,0)),"NON TROVATO")</f>
        <v>IT011E51013478</v>
      </c>
      <c r="T21" t="str">
        <f>_xlfn.IFNA(_xlfn.IFNA(VLOOKUP($B21,'Contratti Resident'!$B:$H,2,0),VLOOKUP($E21,'Contratti Resident'!$B:$H,2,0)),"NON TROVATO")</f>
        <v>VIGNOLESE 551</v>
      </c>
    </row>
    <row r="22" spans="1:20" x14ac:dyDescent="0.25">
      <c r="A22" s="8" t="s">
        <v>5975</v>
      </c>
      <c r="B22" s="1" t="str">
        <f t="shared" si="0"/>
        <v>IT011E51012510</v>
      </c>
      <c r="C22" s="9" t="s">
        <v>5976</v>
      </c>
      <c r="D22" s="9" t="s">
        <v>5977</v>
      </c>
      <c r="E22" s="1">
        <f>D22*1</f>
        <v>3013566461</v>
      </c>
      <c r="F22" s="9" t="s">
        <v>5978</v>
      </c>
      <c r="G22" s="9" t="s">
        <v>537</v>
      </c>
      <c r="H22" s="9" t="s">
        <v>4014</v>
      </c>
      <c r="I22" s="9" t="s">
        <v>19</v>
      </c>
      <c r="J22" s="9" t="s">
        <v>4015</v>
      </c>
      <c r="K22" s="1" t="s">
        <v>538</v>
      </c>
      <c r="L22" s="9" t="s">
        <v>539</v>
      </c>
      <c r="M22" s="9" t="s">
        <v>23</v>
      </c>
      <c r="N22" s="9" t="s">
        <v>24</v>
      </c>
      <c r="O22" s="9" t="s">
        <v>540</v>
      </c>
      <c r="P22" s="11">
        <f>O22*1</f>
        <v>94155440368</v>
      </c>
      <c r="Q22">
        <f>_xlfn.IFNA(_xlfn.IFNA(VLOOKUP($B22,'Contratti Resident'!$B:$H,3,0),VLOOKUP($E22,'Contratti Resident'!$B:$H,3,0)),"NON TROVATO")</f>
        <v>94155440368</v>
      </c>
      <c r="R22" t="str">
        <f>_xlfn.IFNA(_xlfn.IFNA(VLOOKUP($B22,'Contratti Resident'!$B:$H,7,0),VLOOKUP($E22,'Contratti Resident'!$B:$H,7,0)),"NON TROVATO")</f>
        <v>EE</v>
      </c>
      <c r="S22" t="str">
        <f>_xlfn.IFNA(_xlfn.IFNA(VLOOKUP($B22,'Contratti Resident'!$B:$H,1,0),VLOOKUP($E22,'Contratti Resident'!$B:$H,1,0)),"NON TROVATO")</f>
        <v>IT011E51012510</v>
      </c>
      <c r="T22" t="str">
        <f>_xlfn.IFNA(_xlfn.IFNA(VLOOKUP($B22,'Contratti Resident'!$B:$H,2,0),VLOOKUP($E22,'Contratti Resident'!$B:$H,2,0)),"NON TROVATO")</f>
        <v>PADOVA 15</v>
      </c>
    </row>
    <row r="23" spans="1:20" x14ac:dyDescent="0.25">
      <c r="A23" s="8" t="s">
        <v>5834</v>
      </c>
      <c r="B23" s="1" t="str">
        <f t="shared" si="0"/>
        <v>IT011E51009848</v>
      </c>
      <c r="C23" s="9" t="s">
        <v>5835</v>
      </c>
      <c r="D23" s="9" t="s">
        <v>5836</v>
      </c>
      <c r="E23" s="1">
        <f>D23*1</f>
        <v>3013570188</v>
      </c>
      <c r="F23" s="9" t="s">
        <v>5837</v>
      </c>
      <c r="G23" s="9" t="s">
        <v>361</v>
      </c>
      <c r="H23" s="9" t="s">
        <v>4014</v>
      </c>
      <c r="I23" s="9" t="s">
        <v>19</v>
      </c>
      <c r="J23" s="9" t="s">
        <v>4015</v>
      </c>
      <c r="K23" s="1" t="s">
        <v>362</v>
      </c>
      <c r="L23" s="9" t="s">
        <v>363</v>
      </c>
      <c r="M23" s="9" t="s">
        <v>23</v>
      </c>
      <c r="N23" s="9" t="s">
        <v>24</v>
      </c>
      <c r="O23" s="9" t="s">
        <v>364</v>
      </c>
      <c r="P23" s="11">
        <f>O23*1</f>
        <v>94150420365</v>
      </c>
      <c r="Q23">
        <f>_xlfn.IFNA(_xlfn.IFNA(VLOOKUP($B23,'Contratti Resident'!$B:$H,3,0),VLOOKUP($E23,'Contratti Resident'!$B:$H,3,0)),"NON TROVATO")</f>
        <v>94150420365</v>
      </c>
      <c r="R23" t="str">
        <f>_xlfn.IFNA(_xlfn.IFNA(VLOOKUP($B23,'Contratti Resident'!$B:$H,7,0),VLOOKUP($E23,'Contratti Resident'!$B:$H,7,0)),"NON TROVATO")</f>
        <v>EE</v>
      </c>
      <c r="S23" t="str">
        <f>_xlfn.IFNA(_xlfn.IFNA(VLOOKUP($B23,'Contratti Resident'!$B:$H,1,0),VLOOKUP($E23,'Contratti Resident'!$B:$H,1,0)),"NON TROVATO")</f>
        <v>IT011E51009848</v>
      </c>
      <c r="T23" t="str">
        <f>_xlfn.IFNA(_xlfn.IFNA(VLOOKUP($B23,'Contratti Resident'!$B:$H,2,0),VLOOKUP($E23,'Contratti Resident'!$B:$H,2,0)),"NON TROVATO")</f>
        <v>SATURNO</v>
      </c>
    </row>
    <row r="24" spans="1:20" x14ac:dyDescent="0.25">
      <c r="A24" s="8" t="s">
        <v>6326</v>
      </c>
      <c r="B24" s="1" t="str">
        <f t="shared" si="0"/>
        <v>IT011E51009836</v>
      </c>
      <c r="C24" s="9" t="s">
        <v>6327</v>
      </c>
      <c r="D24" s="9" t="s">
        <v>6328</v>
      </c>
      <c r="E24" s="1">
        <f>D24*1</f>
        <v>3013566508</v>
      </c>
      <c r="F24" s="9" t="s">
        <v>6329</v>
      </c>
      <c r="G24" s="9" t="s">
        <v>361</v>
      </c>
      <c r="H24" s="9" t="s">
        <v>4014</v>
      </c>
      <c r="I24" s="9" t="s">
        <v>19</v>
      </c>
      <c r="J24" s="9" t="s">
        <v>4015</v>
      </c>
      <c r="K24" s="1" t="s">
        <v>362</v>
      </c>
      <c r="L24" s="9" t="s">
        <v>363</v>
      </c>
      <c r="M24" s="9" t="s">
        <v>23</v>
      </c>
      <c r="N24" s="9" t="s">
        <v>24</v>
      </c>
      <c r="O24" s="9" t="s">
        <v>364</v>
      </c>
      <c r="P24" s="11">
        <f>O24*1</f>
        <v>94150420365</v>
      </c>
      <c r="Q24">
        <f>_xlfn.IFNA(_xlfn.IFNA(VLOOKUP($B24,'Contratti Resident'!$B:$H,3,0),VLOOKUP($E24,'Contratti Resident'!$B:$H,3,0)),"NON TROVATO")</f>
        <v>94150420365</v>
      </c>
      <c r="R24" t="str">
        <f>_xlfn.IFNA(_xlfn.IFNA(VLOOKUP($B24,'Contratti Resident'!$B:$H,7,0),VLOOKUP($E24,'Contratti Resident'!$B:$H,7,0)),"NON TROVATO")</f>
        <v>EE</v>
      </c>
      <c r="S24" t="str">
        <f>_xlfn.IFNA(_xlfn.IFNA(VLOOKUP($B24,'Contratti Resident'!$B:$H,1,0),VLOOKUP($E24,'Contratti Resident'!$B:$H,1,0)),"NON TROVATO")</f>
        <v>IT011E51009836</v>
      </c>
      <c r="T24" t="str">
        <f>_xlfn.IFNA(_xlfn.IFNA(VLOOKUP($B24,'Contratti Resident'!$B:$H,2,0),VLOOKUP($E24,'Contratti Resident'!$B:$H,2,0)),"NON TROVATO")</f>
        <v>SATURNO</v>
      </c>
    </row>
    <row r="25" spans="1:20" x14ac:dyDescent="0.25">
      <c r="A25" s="8" t="s">
        <v>5830</v>
      </c>
      <c r="B25" s="1" t="str">
        <f t="shared" si="0"/>
        <v>IT011E51009817</v>
      </c>
      <c r="C25" s="9" t="s">
        <v>5831</v>
      </c>
      <c r="D25" s="9" t="s">
        <v>5832</v>
      </c>
      <c r="E25" s="1">
        <f>D25*1</f>
        <v>3013603278</v>
      </c>
      <c r="F25" s="9" t="s">
        <v>5833</v>
      </c>
      <c r="G25" s="9" t="s">
        <v>353</v>
      </c>
      <c r="H25" s="9" t="s">
        <v>4014</v>
      </c>
      <c r="I25" s="9" t="s">
        <v>19</v>
      </c>
      <c r="J25" s="9" t="s">
        <v>4015</v>
      </c>
      <c r="K25" s="1" t="s">
        <v>354</v>
      </c>
      <c r="L25" s="9" t="s">
        <v>355</v>
      </c>
      <c r="M25" s="9" t="s">
        <v>23</v>
      </c>
      <c r="N25" s="9" t="s">
        <v>24</v>
      </c>
      <c r="O25" s="9" t="s">
        <v>356</v>
      </c>
      <c r="P25" s="11">
        <f>O25*1</f>
        <v>94150430364</v>
      </c>
      <c r="Q25">
        <f>_xlfn.IFNA(_xlfn.IFNA(VLOOKUP($B25,'Contratti Resident'!$B:$H,3,0),VLOOKUP($E25,'Contratti Resident'!$B:$H,3,0)),"NON TROVATO")</f>
        <v>94150430364</v>
      </c>
      <c r="R25" t="str">
        <f>_xlfn.IFNA(_xlfn.IFNA(VLOOKUP($B25,'Contratti Resident'!$B:$H,7,0),VLOOKUP($E25,'Contratti Resident'!$B:$H,7,0)),"NON TROVATO")</f>
        <v>EE</v>
      </c>
      <c r="S25" t="str">
        <f>_xlfn.IFNA(_xlfn.IFNA(VLOOKUP($B25,'Contratti Resident'!$B:$H,1,0),VLOOKUP($E25,'Contratti Resident'!$B:$H,1,0)),"NON TROVATO")</f>
        <v>IT011E51009817</v>
      </c>
      <c r="T25" t="str">
        <f>_xlfn.IFNA(_xlfn.IFNA(VLOOKUP($B25,'Contratti Resident'!$B:$H,2,0),VLOOKUP($E25,'Contratti Resident'!$B:$H,2,0)),"NON TROVATO")</f>
        <v>LUNA 1</v>
      </c>
    </row>
    <row r="26" spans="1:20" x14ac:dyDescent="0.25">
      <c r="A26" s="8" t="s">
        <v>4957</v>
      </c>
      <c r="B26" s="1" t="str">
        <f t="shared" si="0"/>
        <v>IT011E51009768</v>
      </c>
      <c r="C26" s="9" t="s">
        <v>4958</v>
      </c>
      <c r="D26" s="9" t="s">
        <v>4959</v>
      </c>
      <c r="E26" s="1">
        <f>D26*1</f>
        <v>3013570190</v>
      </c>
      <c r="F26" s="9" t="s">
        <v>4960</v>
      </c>
      <c r="G26" s="9" t="s">
        <v>1357</v>
      </c>
      <c r="H26" s="9" t="s">
        <v>4014</v>
      </c>
      <c r="I26" s="9" t="s">
        <v>19</v>
      </c>
      <c r="J26" s="9" t="s">
        <v>4015</v>
      </c>
      <c r="K26" s="1" t="s">
        <v>1358</v>
      </c>
      <c r="L26" s="9" t="s">
        <v>1359</v>
      </c>
      <c r="M26" s="9" t="s">
        <v>23</v>
      </c>
      <c r="N26" s="9" t="s">
        <v>24</v>
      </c>
      <c r="O26" s="9" t="s">
        <v>1360</v>
      </c>
      <c r="P26" s="11">
        <f>O26*1</f>
        <v>94148360368</v>
      </c>
      <c r="Q26">
        <f>_xlfn.IFNA(_xlfn.IFNA(VLOOKUP($B26,'Contratti Resident'!$B:$H,3,0),VLOOKUP($E26,'Contratti Resident'!$B:$H,3,0)),"NON TROVATO")</f>
        <v>94148360368</v>
      </c>
      <c r="R26" t="str">
        <f>_xlfn.IFNA(_xlfn.IFNA(VLOOKUP($B26,'Contratti Resident'!$B:$H,7,0),VLOOKUP($E26,'Contratti Resident'!$B:$H,7,0)),"NON TROVATO")</f>
        <v>EE</v>
      </c>
      <c r="S26" t="str">
        <f>_xlfn.IFNA(_xlfn.IFNA(VLOOKUP($B26,'Contratti Resident'!$B:$H,1,0),VLOOKUP($E26,'Contratti Resident'!$B:$H,1,0)),"NON TROVATO")</f>
        <v>IT011E51009768</v>
      </c>
      <c r="T26" t="str">
        <f>_xlfn.IFNA(_xlfn.IFNA(VLOOKUP($B26,'Contratti Resident'!$B:$H,2,0),VLOOKUP($E26,'Contratti Resident'!$B:$H,2,0)),"NON TROVATO")</f>
        <v>STELLA MARINA</v>
      </c>
    </row>
    <row r="27" spans="1:20" x14ac:dyDescent="0.25">
      <c r="A27" s="8" t="s">
        <v>4925</v>
      </c>
      <c r="B27" s="1" t="str">
        <f t="shared" si="0"/>
        <v>IT011E51009402</v>
      </c>
      <c r="C27" s="9" t="s">
        <v>4926</v>
      </c>
      <c r="D27" s="9" t="s">
        <v>4927</v>
      </c>
      <c r="E27" s="1">
        <f>D27*1</f>
        <v>3013551727</v>
      </c>
      <c r="F27" s="9" t="s">
        <v>4928</v>
      </c>
      <c r="G27" s="9" t="s">
        <v>3303</v>
      </c>
      <c r="H27" s="9" t="s">
        <v>4014</v>
      </c>
      <c r="I27" s="9" t="s">
        <v>19</v>
      </c>
      <c r="J27" s="9" t="s">
        <v>4015</v>
      </c>
      <c r="K27" s="1" t="s">
        <v>3304</v>
      </c>
      <c r="L27" s="9" t="s">
        <v>950</v>
      </c>
      <c r="M27" s="9" t="s">
        <v>23</v>
      </c>
      <c r="N27" s="9" t="s">
        <v>24</v>
      </c>
      <c r="O27" s="9" t="s">
        <v>3305</v>
      </c>
      <c r="P27" s="11">
        <f>O27*1</f>
        <v>94148320362</v>
      </c>
      <c r="Q27">
        <f>_xlfn.IFNA(_xlfn.IFNA(VLOOKUP($B27,'Contratti Resident'!$B:$H,3,0),VLOOKUP($E27,'Contratti Resident'!$B:$H,3,0)),"NON TROVATO")</f>
        <v>94148320362</v>
      </c>
      <c r="R27" t="str">
        <f>_xlfn.IFNA(_xlfn.IFNA(VLOOKUP($B27,'Contratti Resident'!$B:$H,7,0),VLOOKUP($E27,'Contratti Resident'!$B:$H,7,0)),"NON TROVATO")</f>
        <v>EE</v>
      </c>
      <c r="S27" t="str">
        <f>_xlfn.IFNA(_xlfn.IFNA(VLOOKUP($B27,'Contratti Resident'!$B:$H,1,0),VLOOKUP($E27,'Contratti Resident'!$B:$H,1,0)),"NON TROVATO")</f>
        <v>IT011E51009402</v>
      </c>
      <c r="T27" t="str">
        <f>_xlfn.IFNA(_xlfn.IFNA(VLOOKUP($B27,'Contratti Resident'!$B:$H,2,0),VLOOKUP($E27,'Contratti Resident'!$B:$H,2,0)),"NON TROVATO")</f>
        <v>MAR LIGURE 94</v>
      </c>
    </row>
    <row r="28" spans="1:20" x14ac:dyDescent="0.25">
      <c r="A28" s="8" t="s">
        <v>4961</v>
      </c>
      <c r="B28" s="1" t="str">
        <f t="shared" si="0"/>
        <v>IT011E51008821</v>
      </c>
      <c r="C28" s="9" t="s">
        <v>4962</v>
      </c>
      <c r="D28" s="9" t="s">
        <v>4963</v>
      </c>
      <c r="E28" s="1">
        <f>D28*1</f>
        <v>3013551836</v>
      </c>
      <c r="F28" s="9" t="s">
        <v>4964</v>
      </c>
      <c r="G28" s="9" t="s">
        <v>134</v>
      </c>
      <c r="H28" s="9" t="s">
        <v>4014</v>
      </c>
      <c r="I28" s="9" t="s">
        <v>19</v>
      </c>
      <c r="J28" s="9" t="s">
        <v>4015</v>
      </c>
      <c r="K28" s="1" t="s">
        <v>135</v>
      </c>
      <c r="L28" s="9" t="s">
        <v>136</v>
      </c>
      <c r="M28" s="9" t="s">
        <v>23</v>
      </c>
      <c r="N28" s="9" t="s">
        <v>24</v>
      </c>
      <c r="O28" s="9" t="s">
        <v>137</v>
      </c>
      <c r="P28" s="11">
        <f>O28*1</f>
        <v>94148520367</v>
      </c>
      <c r="Q28">
        <f>_xlfn.IFNA(_xlfn.IFNA(VLOOKUP($B28,'Contratti Resident'!$B:$H,3,0),VLOOKUP($E28,'Contratti Resident'!$B:$H,3,0)),"NON TROVATO")</f>
        <v>94148520367</v>
      </c>
      <c r="R28" t="str">
        <f>_xlfn.IFNA(_xlfn.IFNA(VLOOKUP($B28,'Contratti Resident'!$B:$H,7,0),VLOOKUP($E28,'Contratti Resident'!$B:$H,7,0)),"NON TROVATO")</f>
        <v>EE</v>
      </c>
      <c r="S28" t="str">
        <f>_xlfn.IFNA(_xlfn.IFNA(VLOOKUP($B28,'Contratti Resident'!$B:$H,1,0),VLOOKUP($E28,'Contratti Resident'!$B:$H,1,0)),"NON TROVATO")</f>
        <v>IT011E51008821</v>
      </c>
      <c r="T28" t="str">
        <f>_xlfn.IFNA(_xlfn.IFNA(VLOOKUP($B28,'Contratti Resident'!$B:$H,2,0),VLOOKUP($E28,'Contratti Resident'!$B:$H,2,0)),"NON TROVATO")</f>
        <v>PALAZZO CAMPORI 115</v>
      </c>
    </row>
    <row r="29" spans="1:20" x14ac:dyDescent="0.25">
      <c r="A29" s="8" t="s">
        <v>6376</v>
      </c>
      <c r="B29" s="1" t="str">
        <f t="shared" si="0"/>
        <v>IT011E51008820</v>
      </c>
      <c r="C29" s="9" t="s">
        <v>6377</v>
      </c>
      <c r="D29" s="9" t="s">
        <v>6378</v>
      </c>
      <c r="E29" s="1">
        <f>D29*1</f>
        <v>3013570176</v>
      </c>
      <c r="F29" s="9" t="s">
        <v>4258</v>
      </c>
      <c r="G29" s="9" t="s">
        <v>134</v>
      </c>
      <c r="H29" s="9" t="s">
        <v>4014</v>
      </c>
      <c r="I29" s="9" t="s">
        <v>19</v>
      </c>
      <c r="J29" s="9" t="s">
        <v>4015</v>
      </c>
      <c r="K29" s="1" t="s">
        <v>135</v>
      </c>
      <c r="L29" s="9" t="s">
        <v>136</v>
      </c>
      <c r="M29" s="9" t="s">
        <v>23</v>
      </c>
      <c r="N29" s="9" t="s">
        <v>24</v>
      </c>
      <c r="O29" s="9" t="s">
        <v>137</v>
      </c>
      <c r="P29" s="11">
        <f>O29*1</f>
        <v>94148520367</v>
      </c>
      <c r="Q29">
        <f>_xlfn.IFNA(_xlfn.IFNA(VLOOKUP($B29,'Contratti Resident'!$B:$H,3,0),VLOOKUP($E29,'Contratti Resident'!$B:$H,3,0)),"NON TROVATO")</f>
        <v>94148520367</v>
      </c>
      <c r="R29" t="str">
        <f>_xlfn.IFNA(_xlfn.IFNA(VLOOKUP($B29,'Contratti Resident'!$B:$H,7,0),VLOOKUP($E29,'Contratti Resident'!$B:$H,7,0)),"NON TROVATO")</f>
        <v>EE</v>
      </c>
      <c r="S29" t="str">
        <f>_xlfn.IFNA(_xlfn.IFNA(VLOOKUP($B29,'Contratti Resident'!$B:$H,1,0),VLOOKUP($E29,'Contratti Resident'!$B:$H,1,0)),"NON TROVATO")</f>
        <v>IT011E51008820</v>
      </c>
      <c r="T29" t="str">
        <f>_xlfn.IFNA(_xlfn.IFNA(VLOOKUP($B29,'Contratti Resident'!$B:$H,2,0),VLOOKUP($E29,'Contratti Resident'!$B:$H,2,0)),"NON TROVATO")</f>
        <v>PALAZZO CAMPORI 115</v>
      </c>
    </row>
    <row r="30" spans="1:20" x14ac:dyDescent="0.25">
      <c r="A30" s="8" t="s">
        <v>4255</v>
      </c>
      <c r="B30" s="1" t="str">
        <f t="shared" si="0"/>
        <v>IT011E51008819</v>
      </c>
      <c r="C30" s="9" t="s">
        <v>4256</v>
      </c>
      <c r="D30" s="9" t="s">
        <v>4257</v>
      </c>
      <c r="E30" s="1">
        <f>D30*1</f>
        <v>3013570174</v>
      </c>
      <c r="F30" s="9" t="s">
        <v>4258</v>
      </c>
      <c r="G30" s="9" t="s">
        <v>134</v>
      </c>
      <c r="H30" s="9" t="s">
        <v>4014</v>
      </c>
      <c r="I30" s="9" t="s">
        <v>19</v>
      </c>
      <c r="J30" s="9" t="s">
        <v>4015</v>
      </c>
      <c r="K30" s="1" t="s">
        <v>135</v>
      </c>
      <c r="L30" s="9" t="s">
        <v>136</v>
      </c>
      <c r="M30" s="9" t="s">
        <v>23</v>
      </c>
      <c r="N30" s="9" t="s">
        <v>24</v>
      </c>
      <c r="O30" s="9" t="s">
        <v>137</v>
      </c>
      <c r="P30" s="11">
        <f>O30*1</f>
        <v>94148520367</v>
      </c>
      <c r="Q30">
        <f>_xlfn.IFNA(_xlfn.IFNA(VLOOKUP($B30,'Contratti Resident'!$B:$H,3,0),VLOOKUP($E30,'Contratti Resident'!$B:$H,3,0)),"NON TROVATO")</f>
        <v>94148520367</v>
      </c>
      <c r="R30" t="str">
        <f>_xlfn.IFNA(_xlfn.IFNA(VLOOKUP($B30,'Contratti Resident'!$B:$H,7,0),VLOOKUP($E30,'Contratti Resident'!$B:$H,7,0)),"NON TROVATO")</f>
        <v>EE</v>
      </c>
      <c r="S30" t="str">
        <f>_xlfn.IFNA(_xlfn.IFNA(VLOOKUP($B30,'Contratti Resident'!$B:$H,1,0),VLOOKUP($E30,'Contratti Resident'!$B:$H,1,0)),"NON TROVATO")</f>
        <v>IT011E51008819</v>
      </c>
      <c r="T30" t="str">
        <f>_xlfn.IFNA(_xlfn.IFNA(VLOOKUP($B30,'Contratti Resident'!$B:$H,2,0),VLOOKUP($E30,'Contratti Resident'!$B:$H,2,0)),"NON TROVATO")</f>
        <v>PALAZZO CAMPORI 115</v>
      </c>
    </row>
    <row r="31" spans="1:20" x14ac:dyDescent="0.25">
      <c r="A31" s="8" t="s">
        <v>5298</v>
      </c>
      <c r="B31" s="1" t="str">
        <f t="shared" si="0"/>
        <v>IT011E51008818</v>
      </c>
      <c r="C31" s="9" t="s">
        <v>5299</v>
      </c>
      <c r="D31" s="9" t="s">
        <v>5300</v>
      </c>
      <c r="E31" s="1">
        <f>D31*1</f>
        <v>3013566453</v>
      </c>
      <c r="F31" s="9" t="s">
        <v>5301</v>
      </c>
      <c r="G31" s="9" t="s">
        <v>134</v>
      </c>
      <c r="H31" s="9" t="s">
        <v>4014</v>
      </c>
      <c r="I31" s="9" t="s">
        <v>19</v>
      </c>
      <c r="J31" s="9" t="s">
        <v>4015</v>
      </c>
      <c r="K31" s="1" t="s">
        <v>135</v>
      </c>
      <c r="L31" s="9" t="s">
        <v>136</v>
      </c>
      <c r="M31" s="9" t="s">
        <v>23</v>
      </c>
      <c r="N31" s="9" t="s">
        <v>24</v>
      </c>
      <c r="O31" s="9" t="s">
        <v>137</v>
      </c>
      <c r="P31" s="11">
        <f>O31*1</f>
        <v>94148520367</v>
      </c>
      <c r="Q31">
        <f>_xlfn.IFNA(_xlfn.IFNA(VLOOKUP($B31,'Contratti Resident'!$B:$H,3,0),VLOOKUP($E31,'Contratti Resident'!$B:$H,3,0)),"NON TROVATO")</f>
        <v>94148520367</v>
      </c>
      <c r="R31" t="str">
        <f>_xlfn.IFNA(_xlfn.IFNA(VLOOKUP($B31,'Contratti Resident'!$B:$H,7,0),VLOOKUP($E31,'Contratti Resident'!$B:$H,7,0)),"NON TROVATO")</f>
        <v>EE</v>
      </c>
      <c r="S31" t="str">
        <f>_xlfn.IFNA(_xlfn.IFNA(VLOOKUP($B31,'Contratti Resident'!$B:$H,1,0),VLOOKUP($E31,'Contratti Resident'!$B:$H,1,0)),"NON TROVATO")</f>
        <v>IT011E51008818</v>
      </c>
      <c r="T31" t="str">
        <f>_xlfn.IFNA(_xlfn.IFNA(VLOOKUP($B31,'Contratti Resident'!$B:$H,2,0),VLOOKUP($E31,'Contratti Resident'!$B:$H,2,0)),"NON TROVATO")</f>
        <v>PALAZZO CAMPORI 115</v>
      </c>
    </row>
    <row r="32" spans="1:20" x14ac:dyDescent="0.25">
      <c r="A32" s="8" t="s">
        <v>4688</v>
      </c>
      <c r="B32" s="1" t="str">
        <f t="shared" si="0"/>
        <v>IT011E51007300</v>
      </c>
      <c r="C32" s="9" t="s">
        <v>4689</v>
      </c>
      <c r="D32" s="9" t="s">
        <v>4690</v>
      </c>
      <c r="E32" s="1">
        <f>D32*1</f>
        <v>3013570167</v>
      </c>
      <c r="F32" s="9" t="s">
        <v>4691</v>
      </c>
      <c r="G32" s="9" t="s">
        <v>2623</v>
      </c>
      <c r="H32" s="9" t="s">
        <v>4014</v>
      </c>
      <c r="I32" s="9" t="s">
        <v>19</v>
      </c>
      <c r="J32" s="9" t="s">
        <v>4015</v>
      </c>
      <c r="K32" s="1" t="s">
        <v>2624</v>
      </c>
      <c r="L32" s="9" t="s">
        <v>2625</v>
      </c>
      <c r="M32" s="9" t="s">
        <v>23</v>
      </c>
      <c r="N32" s="9" t="s">
        <v>24</v>
      </c>
      <c r="O32" s="9" t="s">
        <v>2626</v>
      </c>
      <c r="P32" s="11">
        <f>O32*1</f>
        <v>94146950368</v>
      </c>
      <c r="Q32">
        <f>_xlfn.IFNA(_xlfn.IFNA(VLOOKUP($B32,'Contratti Resident'!$B:$H,3,0),VLOOKUP($E32,'Contratti Resident'!$B:$H,3,0)),"NON TROVATO")</f>
        <v>94146950368</v>
      </c>
      <c r="R32" t="str">
        <f>_xlfn.IFNA(_xlfn.IFNA(VLOOKUP($B32,'Contratti Resident'!$B:$H,7,0),VLOOKUP($E32,'Contratti Resident'!$B:$H,7,0)),"NON TROVATO")</f>
        <v>EE</v>
      </c>
      <c r="S32" t="str">
        <f>_xlfn.IFNA(_xlfn.IFNA(VLOOKUP($B32,'Contratti Resident'!$B:$H,1,0),VLOOKUP($E32,'Contratti Resident'!$B:$H,1,0)),"NON TROVATO")</f>
        <v>IT011E51007300</v>
      </c>
      <c r="T32" t="str">
        <f>_xlfn.IFNA(_xlfn.IFNA(VLOOKUP($B32,'Contratti Resident'!$B:$H,2,0),VLOOKUP($E32,'Contratti Resident'!$B:$H,2,0)),"NON TROVATO")</f>
        <v>DEGLI ALPINI</v>
      </c>
    </row>
    <row r="33" spans="1:20" x14ac:dyDescent="0.25">
      <c r="A33" s="8" t="s">
        <v>5520</v>
      </c>
      <c r="B33" s="1" t="str">
        <f t="shared" si="0"/>
        <v>IT011E51006592</v>
      </c>
      <c r="C33" s="9" t="s">
        <v>5521</v>
      </c>
      <c r="D33" s="9" t="s">
        <v>5522</v>
      </c>
      <c r="E33" s="1">
        <f>D33*1</f>
        <v>3013371057</v>
      </c>
      <c r="F33" s="9" t="s">
        <v>5523</v>
      </c>
      <c r="G33" s="9" t="s">
        <v>5524</v>
      </c>
      <c r="H33" s="9" t="s">
        <v>4014</v>
      </c>
      <c r="I33" s="9" t="s">
        <v>19</v>
      </c>
      <c r="J33" s="9" t="s">
        <v>4015</v>
      </c>
      <c r="K33" s="1" t="s">
        <v>5525</v>
      </c>
      <c r="L33" s="9" t="s">
        <v>5526</v>
      </c>
      <c r="M33" s="9" t="s">
        <v>23</v>
      </c>
      <c r="N33" s="9" t="s">
        <v>24</v>
      </c>
      <c r="O33" s="9" t="s">
        <v>5527</v>
      </c>
      <c r="P33" s="11">
        <f>O33*1</f>
        <v>94152130368</v>
      </c>
      <c r="Q33">
        <f>_xlfn.IFNA(_xlfn.IFNA(VLOOKUP($B33,'Contratti Resident'!$B:$H,3,0),VLOOKUP($E33,'Contratti Resident'!$B:$H,3,0)),"NON TROVATO")</f>
        <v>94152130368</v>
      </c>
      <c r="R33" t="str">
        <f>_xlfn.IFNA(_xlfn.IFNA(VLOOKUP($B33,'Contratti Resident'!$B:$H,7,0),VLOOKUP($E33,'Contratti Resident'!$B:$H,7,0)),"NON TROVATO")</f>
        <v>EE</v>
      </c>
      <c r="S33">
        <f>_xlfn.IFNA(_xlfn.IFNA(VLOOKUP($B33,'Contratti Resident'!$B:$H,1,0),VLOOKUP($E33,'Contratti Resident'!$B:$H,1,0)),"NON TROVATO")</f>
        <v>3013371057</v>
      </c>
      <c r="T33" t="str">
        <f>_xlfn.IFNA(_xlfn.IFNA(VLOOKUP($B33,'Contratti Resident'!$B:$H,2,0),VLOOKUP($E33,'Contratti Resident'!$B:$H,2,0)),"NON TROVATO")</f>
        <v>TINTORETTO 12-22</v>
      </c>
    </row>
    <row r="34" spans="1:20" x14ac:dyDescent="0.25">
      <c r="A34" s="8" t="s">
        <v>6368</v>
      </c>
      <c r="B34" s="1" t="str">
        <f t="shared" si="0"/>
        <v>IT011E51004848</v>
      </c>
      <c r="C34" s="9" t="s">
        <v>6369</v>
      </c>
      <c r="D34" s="9" t="s">
        <v>6370</v>
      </c>
      <c r="E34" s="1">
        <f>D34*1</f>
        <v>3013566494</v>
      </c>
      <c r="F34" s="9" t="s">
        <v>6371</v>
      </c>
      <c r="G34" s="9" t="s">
        <v>1624</v>
      </c>
      <c r="H34" s="9" t="s">
        <v>4014</v>
      </c>
      <c r="I34" s="9" t="s">
        <v>19</v>
      </c>
      <c r="J34" s="9" t="s">
        <v>4015</v>
      </c>
      <c r="K34" s="1" t="s">
        <v>1625</v>
      </c>
      <c r="L34" s="9" t="s">
        <v>1626</v>
      </c>
      <c r="M34" s="9" t="s">
        <v>23</v>
      </c>
      <c r="N34" s="9" t="s">
        <v>24</v>
      </c>
      <c r="O34" s="9" t="s">
        <v>1627</v>
      </c>
      <c r="P34" s="11">
        <f>O34*1</f>
        <v>94140540363</v>
      </c>
      <c r="Q34">
        <f>_xlfn.IFNA(_xlfn.IFNA(VLOOKUP($B34,'Contratti Resident'!$B:$H,3,0),VLOOKUP($E34,'Contratti Resident'!$B:$H,3,0)),"NON TROVATO")</f>
        <v>94140540363</v>
      </c>
      <c r="R34" t="str">
        <f>_xlfn.IFNA(_xlfn.IFNA(VLOOKUP($B34,'Contratti Resident'!$B:$H,7,0),VLOOKUP($E34,'Contratti Resident'!$B:$H,7,0)),"NON TROVATO")</f>
        <v>EE</v>
      </c>
      <c r="S34">
        <f>_xlfn.IFNA(_xlfn.IFNA(VLOOKUP($B34,'Contratti Resident'!$B:$H,1,0),VLOOKUP($E34,'Contratti Resident'!$B:$H,1,0)),"NON TROVATO")</f>
        <v>3013566494</v>
      </c>
      <c r="T34" t="str">
        <f>_xlfn.IFNA(_xlfn.IFNA(VLOOKUP($B34,'Contratti Resident'!$B:$H,2,0),VLOOKUP($E34,'Contratti Resident'!$B:$H,2,0)),"NON TROVATO")</f>
        <v>RESIDENZA VIA BRESCIA</v>
      </c>
    </row>
    <row r="35" spans="1:20" x14ac:dyDescent="0.25">
      <c r="A35" s="8" t="s">
        <v>5124</v>
      </c>
      <c r="B35" s="1" t="str">
        <f t="shared" si="0"/>
        <v>IT011E51004436</v>
      </c>
      <c r="C35" s="9" t="s">
        <v>5125</v>
      </c>
      <c r="D35" s="9" t="s">
        <v>5126</v>
      </c>
      <c r="E35" s="1">
        <f>D35*1</f>
        <v>3013566482</v>
      </c>
      <c r="F35" s="9" t="s">
        <v>5127</v>
      </c>
      <c r="G35" s="9" t="s">
        <v>1624</v>
      </c>
      <c r="H35" s="9" t="s">
        <v>4014</v>
      </c>
      <c r="I35" s="9" t="s">
        <v>19</v>
      </c>
      <c r="J35" s="9" t="s">
        <v>4015</v>
      </c>
      <c r="K35" s="1" t="s">
        <v>1625</v>
      </c>
      <c r="L35" s="9" t="s">
        <v>1626</v>
      </c>
      <c r="M35" s="9" t="s">
        <v>23</v>
      </c>
      <c r="N35" s="9" t="s">
        <v>24</v>
      </c>
      <c r="O35" s="9" t="s">
        <v>1627</v>
      </c>
      <c r="P35" s="11">
        <f>O35*1</f>
        <v>94140540363</v>
      </c>
      <c r="Q35">
        <f>_xlfn.IFNA(_xlfn.IFNA(VLOOKUP($B35,'Contratti Resident'!$B:$H,3,0),VLOOKUP($E35,'Contratti Resident'!$B:$H,3,0)),"NON TROVATO")</f>
        <v>94140540363</v>
      </c>
      <c r="R35" t="str">
        <f>_xlfn.IFNA(_xlfn.IFNA(VLOOKUP($B35,'Contratti Resident'!$B:$H,7,0),VLOOKUP($E35,'Contratti Resident'!$B:$H,7,0)),"NON TROVATO")</f>
        <v>EE</v>
      </c>
      <c r="S35">
        <f>_xlfn.IFNA(_xlfn.IFNA(VLOOKUP($B35,'Contratti Resident'!$B:$H,1,0),VLOOKUP($E35,'Contratti Resident'!$B:$H,1,0)),"NON TROVATO")</f>
        <v>3013566482</v>
      </c>
      <c r="T35" t="str">
        <f>_xlfn.IFNA(_xlfn.IFNA(VLOOKUP($B35,'Contratti Resident'!$B:$H,2,0),VLOOKUP($E35,'Contratti Resident'!$B:$H,2,0)),"NON TROVATO")</f>
        <v>RESIDENZA VIA BRESCIA</v>
      </c>
    </row>
    <row r="36" spans="1:20" x14ac:dyDescent="0.25">
      <c r="A36" s="8" t="s">
        <v>5885</v>
      </c>
      <c r="B36" s="1" t="str">
        <f t="shared" si="0"/>
        <v>IT011E51004371</v>
      </c>
      <c r="C36" s="9" t="s">
        <v>5886</v>
      </c>
      <c r="D36" s="9" t="s">
        <v>5887</v>
      </c>
      <c r="E36" s="1">
        <f>D36*1</f>
        <v>3013566484</v>
      </c>
      <c r="F36" s="9" t="s">
        <v>5888</v>
      </c>
      <c r="G36" s="9" t="s">
        <v>1624</v>
      </c>
      <c r="H36" s="9" t="s">
        <v>4014</v>
      </c>
      <c r="I36" s="9" t="s">
        <v>19</v>
      </c>
      <c r="J36" s="9" t="s">
        <v>4015</v>
      </c>
      <c r="K36" s="1" t="s">
        <v>1625</v>
      </c>
      <c r="L36" s="9" t="s">
        <v>1626</v>
      </c>
      <c r="M36" s="9" t="s">
        <v>23</v>
      </c>
      <c r="N36" s="9" t="s">
        <v>24</v>
      </c>
      <c r="O36" s="9" t="s">
        <v>1627</v>
      </c>
      <c r="P36" s="11">
        <f>O36*1</f>
        <v>94140540363</v>
      </c>
      <c r="Q36">
        <f>_xlfn.IFNA(_xlfn.IFNA(VLOOKUP($B36,'Contratti Resident'!$B:$H,3,0),VLOOKUP($E36,'Contratti Resident'!$B:$H,3,0)),"NON TROVATO")</f>
        <v>94140540363</v>
      </c>
      <c r="R36" t="str">
        <f>_xlfn.IFNA(_xlfn.IFNA(VLOOKUP($B36,'Contratti Resident'!$B:$H,7,0),VLOOKUP($E36,'Contratti Resident'!$B:$H,7,0)),"NON TROVATO")</f>
        <v>EE</v>
      </c>
      <c r="S36">
        <f>_xlfn.IFNA(_xlfn.IFNA(VLOOKUP($B36,'Contratti Resident'!$B:$H,1,0),VLOOKUP($E36,'Contratti Resident'!$B:$H,1,0)),"NON TROVATO")</f>
        <v>3013566484</v>
      </c>
      <c r="T36" t="str">
        <f>_xlfn.IFNA(_xlfn.IFNA(VLOOKUP($B36,'Contratti Resident'!$B:$H,2,0),VLOOKUP($E36,'Contratti Resident'!$B:$H,2,0)),"NON TROVATO")</f>
        <v>RESIDENZA VIA BRESCIA</v>
      </c>
    </row>
    <row r="37" spans="1:20" x14ac:dyDescent="0.25">
      <c r="A37" s="8" t="s">
        <v>4802</v>
      </c>
      <c r="B37" s="1" t="str">
        <f t="shared" si="0"/>
        <v>IT011E51003858</v>
      </c>
      <c r="C37" s="9" t="s">
        <v>4803</v>
      </c>
      <c r="D37" s="9" t="s">
        <v>4804</v>
      </c>
      <c r="E37" s="1">
        <f>D37*1</f>
        <v>3013551857</v>
      </c>
      <c r="F37" s="9" t="s">
        <v>4805</v>
      </c>
      <c r="G37" s="9" t="s">
        <v>3080</v>
      </c>
      <c r="H37" s="9" t="s">
        <v>4014</v>
      </c>
      <c r="I37" s="9" t="s">
        <v>19</v>
      </c>
      <c r="J37" s="9" t="s">
        <v>4015</v>
      </c>
      <c r="K37" s="1" t="s">
        <v>3081</v>
      </c>
      <c r="L37" s="9" t="s">
        <v>3082</v>
      </c>
      <c r="M37" s="9" t="s">
        <v>23</v>
      </c>
      <c r="N37" s="9" t="s">
        <v>24</v>
      </c>
      <c r="O37" s="9" t="s">
        <v>3083</v>
      </c>
      <c r="P37" s="11">
        <f>O37*1</f>
        <v>94139170362</v>
      </c>
      <c r="Q37">
        <f>_xlfn.IFNA(_xlfn.IFNA(VLOOKUP($B37,'Contratti Resident'!$B:$H,3,0),VLOOKUP($E37,'Contratti Resident'!$B:$H,3,0)),"NON TROVATO")</f>
        <v>94139170362</v>
      </c>
      <c r="R37" t="str">
        <f>_xlfn.IFNA(_xlfn.IFNA(VLOOKUP($B37,'Contratti Resident'!$B:$H,7,0),VLOOKUP($E37,'Contratti Resident'!$B:$H,7,0)),"NON TROVATO")</f>
        <v>EE</v>
      </c>
      <c r="S37" t="str">
        <f>_xlfn.IFNA(_xlfn.IFNA(VLOOKUP($B37,'Contratti Resident'!$B:$H,1,0),VLOOKUP($E37,'Contratti Resident'!$B:$H,1,0)),"NON TROVATO")</f>
        <v>IT011E51003858</v>
      </c>
      <c r="T37" t="str">
        <f>_xlfn.IFNA(_xlfn.IFNA(VLOOKUP($B37,'Contratti Resident'!$B:$H,2,0),VLOOKUP($E37,'Contratti Resident'!$B:$H,2,0)),"NON TROVATO")</f>
        <v>ZANFROGNINI 52</v>
      </c>
    </row>
    <row r="38" spans="1:20" x14ac:dyDescent="0.25">
      <c r="A38" s="8" t="s">
        <v>5755</v>
      </c>
      <c r="B38" s="1" t="str">
        <f t="shared" si="0"/>
        <v>IT011E51002251</v>
      </c>
      <c r="C38" s="9" t="s">
        <v>5756</v>
      </c>
      <c r="D38" s="9" t="s">
        <v>5757</v>
      </c>
      <c r="E38" s="1">
        <f>D38*1</f>
        <v>3013553001</v>
      </c>
      <c r="F38" s="9" t="s">
        <v>5758</v>
      </c>
      <c r="G38" s="9" t="s">
        <v>3240</v>
      </c>
      <c r="H38" s="9" t="s">
        <v>4014</v>
      </c>
      <c r="I38" s="9" t="s">
        <v>19</v>
      </c>
      <c r="J38" s="9" t="s">
        <v>4015</v>
      </c>
      <c r="K38" s="1" t="s">
        <v>3241</v>
      </c>
      <c r="L38" s="9" t="s">
        <v>3242</v>
      </c>
      <c r="M38" s="9" t="s">
        <v>23</v>
      </c>
      <c r="N38" s="9" t="s">
        <v>24</v>
      </c>
      <c r="O38" s="9" t="s">
        <v>3243</v>
      </c>
      <c r="P38" s="11">
        <f>O38*1</f>
        <v>94080550364</v>
      </c>
      <c r="Q38">
        <f>_xlfn.IFNA(_xlfn.IFNA(VLOOKUP($B38,'Contratti Resident'!$B:$H,3,0),VLOOKUP($E38,'Contratti Resident'!$B:$H,3,0)),"NON TROVATO")</f>
        <v>94080550364</v>
      </c>
      <c r="R38" t="str">
        <f>_xlfn.IFNA(_xlfn.IFNA(VLOOKUP($B38,'Contratti Resident'!$B:$H,7,0),VLOOKUP($E38,'Contratti Resident'!$B:$H,7,0)),"NON TROVATO")</f>
        <v>EE</v>
      </c>
      <c r="S38" t="str">
        <f>_xlfn.IFNA(_xlfn.IFNA(VLOOKUP($B38,'Contratti Resident'!$B:$H,1,0),VLOOKUP($E38,'Contratti Resident'!$B:$H,1,0)),"NON TROVATO")</f>
        <v>IT011E51002251</v>
      </c>
      <c r="T38" t="str">
        <f>_xlfn.IFNA(_xlfn.IFNA(VLOOKUP($B38,'Contratti Resident'!$B:$H,2,0),VLOOKUP($E38,'Contratti Resident'!$B:$H,2,0)),"NON TROVATO")</f>
        <v>BAROZZI</v>
      </c>
    </row>
    <row r="39" spans="1:20" x14ac:dyDescent="0.25">
      <c r="A39" s="8" t="s">
        <v>4778</v>
      </c>
      <c r="B39" s="1" t="str">
        <f t="shared" si="0"/>
        <v>IT011E51002250</v>
      </c>
      <c r="C39" s="9" t="s">
        <v>4779</v>
      </c>
      <c r="D39" s="9" t="s">
        <v>4780</v>
      </c>
      <c r="E39" s="1">
        <f>D39*1</f>
        <v>3013371961</v>
      </c>
      <c r="F39" s="9" t="s">
        <v>4781</v>
      </c>
      <c r="G39" s="9" t="s">
        <v>3240</v>
      </c>
      <c r="H39" s="9" t="s">
        <v>4014</v>
      </c>
      <c r="I39" s="9" t="s">
        <v>19</v>
      </c>
      <c r="J39" s="9" t="s">
        <v>4015</v>
      </c>
      <c r="K39" s="1" t="s">
        <v>3241</v>
      </c>
      <c r="L39" s="9" t="s">
        <v>3242</v>
      </c>
      <c r="M39" s="9" t="s">
        <v>23</v>
      </c>
      <c r="N39" s="9" t="s">
        <v>24</v>
      </c>
      <c r="O39" s="9" t="s">
        <v>3243</v>
      </c>
      <c r="P39" s="11">
        <f>O39*1</f>
        <v>94080550364</v>
      </c>
      <c r="Q39">
        <f>_xlfn.IFNA(_xlfn.IFNA(VLOOKUP($B39,'Contratti Resident'!$B:$H,3,0),VLOOKUP($E39,'Contratti Resident'!$B:$H,3,0)),"NON TROVATO")</f>
        <v>94080550364</v>
      </c>
      <c r="R39" t="str">
        <f>_xlfn.IFNA(_xlfn.IFNA(VLOOKUP($B39,'Contratti Resident'!$B:$H,7,0),VLOOKUP($E39,'Contratti Resident'!$B:$H,7,0)),"NON TROVATO")</f>
        <v>EE</v>
      </c>
      <c r="S39" t="str">
        <f>_xlfn.IFNA(_xlfn.IFNA(VLOOKUP($B39,'Contratti Resident'!$B:$H,1,0),VLOOKUP($E39,'Contratti Resident'!$B:$H,1,0)),"NON TROVATO")</f>
        <v>IT011E51002250</v>
      </c>
      <c r="T39" t="str">
        <f>_xlfn.IFNA(_xlfn.IFNA(VLOOKUP($B39,'Contratti Resident'!$B:$H,2,0),VLOOKUP($E39,'Contratti Resident'!$B:$H,2,0)),"NON TROVATO")</f>
        <v>BAROZZI</v>
      </c>
    </row>
    <row r="40" spans="1:20" x14ac:dyDescent="0.25">
      <c r="A40" s="8" t="s">
        <v>4096</v>
      </c>
      <c r="B40" s="1" t="str">
        <f t="shared" si="0"/>
        <v>IT011E51001317</v>
      </c>
      <c r="C40" s="9" t="s">
        <v>4097</v>
      </c>
      <c r="D40" s="9" t="s">
        <v>4098</v>
      </c>
      <c r="E40" s="1">
        <f>D40*1</f>
        <v>3013558905</v>
      </c>
      <c r="F40" s="9" t="s">
        <v>4099</v>
      </c>
      <c r="G40" s="9" t="s">
        <v>3843</v>
      </c>
      <c r="H40" s="9" t="s">
        <v>4014</v>
      </c>
      <c r="I40" s="9" t="s">
        <v>19</v>
      </c>
      <c r="J40" s="9" t="s">
        <v>4015</v>
      </c>
      <c r="K40" s="1" t="s">
        <v>3844</v>
      </c>
      <c r="L40" s="9" t="s">
        <v>3845</v>
      </c>
      <c r="M40" s="9" t="s">
        <v>23</v>
      </c>
      <c r="N40" s="9" t="s">
        <v>24</v>
      </c>
      <c r="O40" s="9" t="s">
        <v>3846</v>
      </c>
      <c r="P40" s="11">
        <f>O40*1</f>
        <v>94135820366</v>
      </c>
      <c r="Q40">
        <f>_xlfn.IFNA(_xlfn.IFNA(VLOOKUP($B40,'Contratti Resident'!$B:$H,3,0),VLOOKUP($E40,'Contratti Resident'!$B:$H,3,0)),"NON TROVATO")</f>
        <v>94135820366</v>
      </c>
      <c r="R40" t="str">
        <f>_xlfn.IFNA(_xlfn.IFNA(VLOOKUP($B40,'Contratti Resident'!$B:$H,7,0),VLOOKUP($E40,'Contratti Resident'!$B:$H,7,0)),"NON TROVATO")</f>
        <v>EE</v>
      </c>
      <c r="S40" t="str">
        <f>_xlfn.IFNA(_xlfn.IFNA(VLOOKUP($B40,'Contratti Resident'!$B:$H,1,0),VLOOKUP($E40,'Contratti Resident'!$B:$H,1,0)),"NON TROVATO")</f>
        <v>IT011E51001317</v>
      </c>
      <c r="T40" t="str">
        <f>_xlfn.IFNA(_xlfn.IFNA(VLOOKUP($B40,'Contratti Resident'!$B:$H,2,0),VLOOKUP($E40,'Contratti Resident'!$B:$H,2,0)),"NON TROVATO")</f>
        <v>MARINETTI</v>
      </c>
    </row>
    <row r="41" spans="1:20" x14ac:dyDescent="0.25">
      <c r="A41" s="8" t="s">
        <v>4696</v>
      </c>
      <c r="B41" s="1" t="str">
        <f t="shared" si="0"/>
        <v>IT011E51001316</v>
      </c>
      <c r="C41" s="9" t="s">
        <v>4697</v>
      </c>
      <c r="D41" s="9" t="s">
        <v>4698</v>
      </c>
      <c r="E41" s="1">
        <f>D41*1</f>
        <v>3013558975</v>
      </c>
      <c r="F41" s="9" t="s">
        <v>4699</v>
      </c>
      <c r="G41" s="9" t="s">
        <v>3843</v>
      </c>
      <c r="H41" s="9" t="s">
        <v>4014</v>
      </c>
      <c r="I41" s="9" t="s">
        <v>19</v>
      </c>
      <c r="J41" s="9" t="s">
        <v>4015</v>
      </c>
      <c r="K41" s="1" t="s">
        <v>3844</v>
      </c>
      <c r="L41" s="9" t="s">
        <v>3845</v>
      </c>
      <c r="M41" s="9" t="s">
        <v>23</v>
      </c>
      <c r="N41" s="9" t="s">
        <v>24</v>
      </c>
      <c r="O41" s="9" t="s">
        <v>3846</v>
      </c>
      <c r="P41" s="11">
        <f>O41*1</f>
        <v>94135820366</v>
      </c>
      <c r="Q41">
        <f>_xlfn.IFNA(_xlfn.IFNA(VLOOKUP($B41,'Contratti Resident'!$B:$H,3,0),VLOOKUP($E41,'Contratti Resident'!$B:$H,3,0)),"NON TROVATO")</f>
        <v>94135820366</v>
      </c>
      <c r="R41" t="str">
        <f>_xlfn.IFNA(_xlfn.IFNA(VLOOKUP($B41,'Contratti Resident'!$B:$H,7,0),VLOOKUP($E41,'Contratti Resident'!$B:$H,7,0)),"NON TROVATO")</f>
        <v>EE</v>
      </c>
      <c r="S41" t="str">
        <f>_xlfn.IFNA(_xlfn.IFNA(VLOOKUP($B41,'Contratti Resident'!$B:$H,1,0),VLOOKUP($E41,'Contratti Resident'!$B:$H,1,0)),"NON TROVATO")</f>
        <v>IT011E51001316</v>
      </c>
      <c r="T41" t="str">
        <f>_xlfn.IFNA(_xlfn.IFNA(VLOOKUP($B41,'Contratti Resident'!$B:$H,2,0),VLOOKUP($E41,'Contratti Resident'!$B:$H,2,0)),"NON TROVATO")</f>
        <v>MARINETTI</v>
      </c>
    </row>
    <row r="42" spans="1:20" x14ac:dyDescent="0.25">
      <c r="A42" s="8" t="s">
        <v>4700</v>
      </c>
      <c r="B42" s="1" t="str">
        <f t="shared" si="0"/>
        <v>IT011E51000082</v>
      </c>
      <c r="C42" s="9" t="s">
        <v>4701</v>
      </c>
      <c r="D42" s="9" t="s">
        <v>4702</v>
      </c>
      <c r="E42" s="1">
        <f>D42*1</f>
        <v>3013551623</v>
      </c>
      <c r="F42" s="9" t="s">
        <v>4703</v>
      </c>
      <c r="G42" s="9" t="s">
        <v>3174</v>
      </c>
      <c r="H42" s="9" t="s">
        <v>4014</v>
      </c>
      <c r="I42" s="9" t="s">
        <v>19</v>
      </c>
      <c r="J42" s="9" t="s">
        <v>4015</v>
      </c>
      <c r="K42" s="1" t="s">
        <v>3175</v>
      </c>
      <c r="L42" s="9" t="s">
        <v>3176</v>
      </c>
      <c r="M42" s="9" t="s">
        <v>23</v>
      </c>
      <c r="N42" s="9" t="s">
        <v>24</v>
      </c>
      <c r="O42" s="9" t="s">
        <v>3177</v>
      </c>
      <c r="P42" s="11">
        <f>O42*1</f>
        <v>94135810367</v>
      </c>
      <c r="Q42">
        <f>_xlfn.IFNA(_xlfn.IFNA(VLOOKUP($B42,'Contratti Resident'!$B:$H,3,0),VLOOKUP($E42,'Contratti Resident'!$B:$H,3,0)),"NON TROVATO")</f>
        <v>94135810367</v>
      </c>
      <c r="R42" t="str">
        <f>_xlfn.IFNA(_xlfn.IFNA(VLOOKUP($B42,'Contratti Resident'!$B:$H,7,0),VLOOKUP($E42,'Contratti Resident'!$B:$H,7,0)),"NON TROVATO")</f>
        <v>EE</v>
      </c>
      <c r="S42" t="str">
        <f>_xlfn.IFNA(_xlfn.IFNA(VLOOKUP($B42,'Contratti Resident'!$B:$H,1,0),VLOOKUP($E42,'Contratti Resident'!$B:$H,1,0)),"NON TROVATO")</f>
        <v>IT011E51000082</v>
      </c>
      <c r="T42" t="str">
        <f>_xlfn.IFNA(_xlfn.IFNA(VLOOKUP($B42,'Contratti Resident'!$B:$H,2,0),VLOOKUP($E42,'Contratti Resident'!$B:$H,2,0)),"NON TROVATO")</f>
        <v>AURORA 1</v>
      </c>
    </row>
    <row r="43" spans="1:20" x14ac:dyDescent="0.25">
      <c r="A43" s="8" t="s">
        <v>5508</v>
      </c>
      <c r="B43" s="1" t="str">
        <f t="shared" si="0"/>
        <v>IT011E10596994</v>
      </c>
      <c r="C43" s="9" t="s">
        <v>5509</v>
      </c>
      <c r="D43" s="9" t="s">
        <v>5510</v>
      </c>
      <c r="E43" s="1">
        <f>D43*1</f>
        <v>3013558317</v>
      </c>
      <c r="F43" s="9" t="s">
        <v>5511</v>
      </c>
      <c r="G43" s="9" t="s">
        <v>2460</v>
      </c>
      <c r="H43" s="9" t="s">
        <v>4014</v>
      </c>
      <c r="I43" s="9" t="s">
        <v>19</v>
      </c>
      <c r="J43" s="9" t="s">
        <v>4015</v>
      </c>
      <c r="K43" s="1" t="s">
        <v>2461</v>
      </c>
      <c r="L43" s="9" t="s">
        <v>2462</v>
      </c>
      <c r="M43" s="9" t="s">
        <v>1283</v>
      </c>
      <c r="N43" s="9" t="s">
        <v>24</v>
      </c>
      <c r="O43" s="9" t="s">
        <v>2463</v>
      </c>
      <c r="P43" s="11">
        <f>O43*1</f>
        <v>94119280363</v>
      </c>
      <c r="Q43">
        <f>_xlfn.IFNA(_xlfn.IFNA(VLOOKUP($B43,'Contratti Resident'!$B:$H,3,0),VLOOKUP($E43,'Contratti Resident'!$B:$H,3,0)),"NON TROVATO")</f>
        <v>94119280363</v>
      </c>
      <c r="R43" t="str">
        <f>_xlfn.IFNA(_xlfn.IFNA(VLOOKUP($B43,'Contratti Resident'!$B:$H,7,0),VLOOKUP($E43,'Contratti Resident'!$B:$H,7,0)),"NON TROVATO")</f>
        <v>EE</v>
      </c>
      <c r="S43">
        <f>_xlfn.IFNA(_xlfn.IFNA(VLOOKUP($B43,'Contratti Resident'!$B:$H,1,0),VLOOKUP($E43,'Contratti Resident'!$B:$H,1,0)),"NON TROVATO")</f>
        <v>3013558317</v>
      </c>
      <c r="T43" t="str">
        <f>_xlfn.IFNA(_xlfn.IFNA(VLOOKUP($B43,'Contratti Resident'!$B:$H,2,0),VLOOKUP($E43,'Contratti Resident'!$B:$H,2,0)),"NON TROVATO")</f>
        <v>CICLAMINO</v>
      </c>
    </row>
    <row r="44" spans="1:20" x14ac:dyDescent="0.25">
      <c r="A44" s="8" t="s">
        <v>5897</v>
      </c>
      <c r="B44" s="1" t="str">
        <f t="shared" si="0"/>
        <v>IT011E10570561</v>
      </c>
      <c r="C44" s="9" t="s">
        <v>5898</v>
      </c>
      <c r="D44" s="9" t="s">
        <v>5899</v>
      </c>
      <c r="E44" s="1">
        <f>D44*1</f>
        <v>3013373610</v>
      </c>
      <c r="F44" s="9" t="s">
        <v>5900</v>
      </c>
      <c r="G44" s="9" t="s">
        <v>5901</v>
      </c>
      <c r="H44" s="9" t="s">
        <v>4014</v>
      </c>
      <c r="I44" s="9" t="s">
        <v>19</v>
      </c>
      <c r="J44" s="9" t="s">
        <v>4015</v>
      </c>
      <c r="K44" s="1" t="s">
        <v>5902</v>
      </c>
      <c r="L44" s="9" t="s">
        <v>5903</v>
      </c>
      <c r="M44" s="9" t="s">
        <v>1396</v>
      </c>
      <c r="N44" s="9" t="s">
        <v>24</v>
      </c>
      <c r="O44" s="9" t="s">
        <v>5904</v>
      </c>
      <c r="P44" s="11">
        <f>O44*1</f>
        <v>94032030366</v>
      </c>
      <c r="Q44">
        <f>_xlfn.IFNA(_xlfn.IFNA(VLOOKUP($B44,'Contratti Resident'!$B:$H,3,0),VLOOKUP($E44,'Contratti Resident'!$B:$H,3,0)),"NON TROVATO")</f>
        <v>94062330363</v>
      </c>
      <c r="R44" t="str">
        <f>_xlfn.IFNA(_xlfn.IFNA(VLOOKUP($B44,'Contratti Resident'!$B:$H,7,0),VLOOKUP($E44,'Contratti Resident'!$B:$H,7,0)),"NON TROVATO")</f>
        <v>EE</v>
      </c>
      <c r="S44">
        <f>_xlfn.IFNA(_xlfn.IFNA(VLOOKUP($B44,'Contratti Resident'!$B:$H,1,0),VLOOKUP($E44,'Contratti Resident'!$B:$H,1,0)),"NON TROVATO")</f>
        <v>3013373610</v>
      </c>
      <c r="T44" t="str">
        <f>_xlfn.IFNA(_xlfn.IFNA(VLOOKUP($B44,'Contratti Resident'!$B:$H,2,0),VLOOKUP($E44,'Contratti Resident'!$B:$H,2,0)),"NON TROVATO")</f>
        <v>CORALBA</v>
      </c>
    </row>
    <row r="45" spans="1:20" x14ac:dyDescent="0.25">
      <c r="A45" s="8" t="s">
        <v>6206</v>
      </c>
      <c r="B45" s="1" t="str">
        <f t="shared" si="0"/>
        <v>IT011E10558596</v>
      </c>
      <c r="C45" s="9" t="s">
        <v>6207</v>
      </c>
      <c r="D45" s="9" t="s">
        <v>6208</v>
      </c>
      <c r="E45" s="1">
        <f>D45*1</f>
        <v>3013569710</v>
      </c>
      <c r="F45" s="9" t="s">
        <v>6209</v>
      </c>
      <c r="G45" s="9" t="s">
        <v>3283</v>
      </c>
      <c r="H45" s="9" t="s">
        <v>4014</v>
      </c>
      <c r="I45" s="9" t="s">
        <v>19</v>
      </c>
      <c r="J45" s="9" t="s">
        <v>4015</v>
      </c>
      <c r="K45" s="1" t="s">
        <v>3284</v>
      </c>
      <c r="L45" s="9" t="s">
        <v>3285</v>
      </c>
      <c r="M45" s="9" t="s">
        <v>1283</v>
      </c>
      <c r="N45" s="9" t="s">
        <v>24</v>
      </c>
      <c r="O45" s="9" t="s">
        <v>3286</v>
      </c>
      <c r="P45" s="11">
        <f>O45*1</f>
        <v>94108990360</v>
      </c>
      <c r="Q45">
        <f>_xlfn.IFNA(_xlfn.IFNA(VLOOKUP($B45,'Contratti Resident'!$B:$H,3,0),VLOOKUP($E45,'Contratti Resident'!$B:$H,3,0)),"NON TROVATO")</f>
        <v>94108990360</v>
      </c>
      <c r="R45" t="str">
        <f>_xlfn.IFNA(_xlfn.IFNA(VLOOKUP($B45,'Contratti Resident'!$B:$H,7,0),VLOOKUP($E45,'Contratti Resident'!$B:$H,7,0)),"NON TROVATO")</f>
        <v>EE</v>
      </c>
      <c r="S45" t="str">
        <f>_xlfn.IFNA(_xlfn.IFNA(VLOOKUP($B45,'Contratti Resident'!$B:$H,1,0),VLOOKUP($E45,'Contratti Resident'!$B:$H,1,0)),"NON TROVATO")</f>
        <v>IT011E10558596</v>
      </c>
      <c r="T45" t="str">
        <f>_xlfn.IFNA(_xlfn.IFNA(VLOOKUP($B45,'Contratti Resident'!$B:$H,2,0),VLOOKUP($E45,'Contratti Resident'!$B:$H,2,0)),"NON TROVATO")</f>
        <v>TULIPANO</v>
      </c>
    </row>
    <row r="46" spans="1:20" x14ac:dyDescent="0.25">
      <c r="A46" s="8" t="s">
        <v>5306</v>
      </c>
      <c r="B46" s="1" t="str">
        <f t="shared" si="0"/>
        <v>IT011E10558415</v>
      </c>
      <c r="C46" s="9" t="s">
        <v>5307</v>
      </c>
      <c r="D46" s="9" t="s">
        <v>5308</v>
      </c>
      <c r="E46" s="1">
        <f>D46*1</f>
        <v>3013558902</v>
      </c>
      <c r="F46" s="9" t="s">
        <v>5309</v>
      </c>
      <c r="G46" s="9" t="s">
        <v>1280</v>
      </c>
      <c r="H46" s="9" t="s">
        <v>4014</v>
      </c>
      <c r="I46" s="9" t="s">
        <v>19</v>
      </c>
      <c r="J46" s="9" t="s">
        <v>4015</v>
      </c>
      <c r="K46" s="1" t="s">
        <v>1281</v>
      </c>
      <c r="L46" s="9" t="s">
        <v>1282</v>
      </c>
      <c r="M46" s="9" t="s">
        <v>1283</v>
      </c>
      <c r="N46" s="9" t="s">
        <v>24</v>
      </c>
      <c r="O46" s="9" t="s">
        <v>1284</v>
      </c>
      <c r="P46" s="11">
        <f>O46*1</f>
        <v>94073920368</v>
      </c>
      <c r="Q46">
        <f>_xlfn.IFNA(_xlfn.IFNA(VLOOKUP($B46,'Contratti Resident'!$B:$H,3,0),VLOOKUP($E46,'Contratti Resident'!$B:$H,3,0)),"NON TROVATO")</f>
        <v>94073920368</v>
      </c>
      <c r="R46" t="str">
        <f>_xlfn.IFNA(_xlfn.IFNA(VLOOKUP($B46,'Contratti Resident'!$B:$H,7,0),VLOOKUP($E46,'Contratti Resident'!$B:$H,7,0)),"NON TROVATO")</f>
        <v>EE</v>
      </c>
      <c r="S46">
        <f>_xlfn.IFNA(_xlfn.IFNA(VLOOKUP($B46,'Contratti Resident'!$B:$H,1,0),VLOOKUP($E46,'Contratti Resident'!$B:$H,1,0)),"NON TROVATO")</f>
        <v>3013558902</v>
      </c>
      <c r="T46" t="str">
        <f>_xlfn.IFNA(_xlfn.IFNA(VLOOKUP($B46,'Contratti Resident'!$B:$H,2,0),VLOOKUP($E46,'Contratti Resident'!$B:$H,2,0)),"NON TROVATO")</f>
        <v>MARILENA</v>
      </c>
    </row>
    <row r="47" spans="1:20" x14ac:dyDescent="0.25">
      <c r="A47" s="8" t="s">
        <v>4486</v>
      </c>
      <c r="B47" s="1" t="str">
        <f t="shared" si="0"/>
        <v>IT011E10557294</v>
      </c>
      <c r="C47" s="9" t="s">
        <v>4487</v>
      </c>
      <c r="D47" s="9" t="s">
        <v>4488</v>
      </c>
      <c r="E47" s="1">
        <f>D47*1</f>
        <v>3006323674</v>
      </c>
      <c r="F47" s="9" t="s">
        <v>4489</v>
      </c>
      <c r="G47" s="9" t="s">
        <v>4490</v>
      </c>
      <c r="H47" s="9" t="s">
        <v>4014</v>
      </c>
      <c r="I47" s="9" t="s">
        <v>19</v>
      </c>
      <c r="J47" s="9" t="s">
        <v>1023</v>
      </c>
      <c r="K47" s="1" t="s">
        <v>4491</v>
      </c>
      <c r="L47" s="9" t="s">
        <v>4492</v>
      </c>
      <c r="M47" s="9" t="s">
        <v>1283</v>
      </c>
      <c r="N47" s="9" t="s">
        <v>24</v>
      </c>
      <c r="O47" s="9" t="s">
        <v>4493</v>
      </c>
      <c r="P47" s="11">
        <f>O47*1</f>
        <v>94143150368</v>
      </c>
      <c r="Q47">
        <f>_xlfn.IFNA(_xlfn.IFNA(VLOOKUP($B47,'Contratti Resident'!$B:$H,3,0),VLOOKUP($E47,'Contratti Resident'!$B:$H,3,0)),"NON TROVATO")</f>
        <v>94143150368</v>
      </c>
      <c r="R47" t="str">
        <f>_xlfn.IFNA(_xlfn.IFNA(VLOOKUP($B47,'Contratti Resident'!$B:$H,7,0),VLOOKUP($E47,'Contratti Resident'!$B:$H,7,0)),"NON TROVATO")</f>
        <v>EE</v>
      </c>
      <c r="S47" t="str">
        <f>_xlfn.IFNA(_xlfn.IFNA(VLOOKUP($B47,'Contratti Resident'!$B:$H,1,0),VLOOKUP($E47,'Contratti Resident'!$B:$H,1,0)),"NON TROVATO")</f>
        <v>IT011E10557294</v>
      </c>
      <c r="T47" t="str">
        <f>_xlfn.IFNA(_xlfn.IFNA(VLOOKUP($B47,'Contratti Resident'!$B:$H,2,0),VLOOKUP($E47,'Contratti Resident'!$B:$H,2,0)),"NON TROVATO")</f>
        <v>I NOCI</v>
      </c>
    </row>
    <row r="48" spans="1:20" x14ac:dyDescent="0.25">
      <c r="A48" s="8" t="s">
        <v>5132</v>
      </c>
      <c r="B48" s="1" t="str">
        <f t="shared" si="0"/>
        <v>IT011E10556683</v>
      </c>
      <c r="C48" s="9" t="s">
        <v>5133</v>
      </c>
      <c r="D48" s="9" t="s">
        <v>5134</v>
      </c>
      <c r="E48" s="1">
        <f>D48*1</f>
        <v>3013373489</v>
      </c>
      <c r="F48" s="9" t="s">
        <v>2113</v>
      </c>
      <c r="G48" s="9" t="s">
        <v>2076</v>
      </c>
      <c r="H48" s="9" t="s">
        <v>4014</v>
      </c>
      <c r="I48" s="9" t="s">
        <v>19</v>
      </c>
      <c r="J48" s="9" t="s">
        <v>4015</v>
      </c>
      <c r="K48" s="1" t="s">
        <v>2077</v>
      </c>
      <c r="L48" s="9" t="s">
        <v>2078</v>
      </c>
      <c r="M48" s="9" t="s">
        <v>1283</v>
      </c>
      <c r="N48" s="9" t="s">
        <v>24</v>
      </c>
      <c r="O48" s="9" t="s">
        <v>2079</v>
      </c>
      <c r="P48" s="11">
        <f>O48*1</f>
        <v>94008040365</v>
      </c>
      <c r="Q48">
        <f>_xlfn.IFNA(_xlfn.IFNA(VLOOKUP($B48,'Contratti Resident'!$B:$H,3,0),VLOOKUP($E48,'Contratti Resident'!$B:$H,3,0)),"NON TROVATO")</f>
        <v>94008040365</v>
      </c>
      <c r="R48" t="str">
        <f>_xlfn.IFNA(_xlfn.IFNA(VLOOKUP($B48,'Contratti Resident'!$B:$H,7,0),VLOOKUP($E48,'Contratti Resident'!$B:$H,7,0)),"NON TROVATO")</f>
        <v>EE</v>
      </c>
      <c r="S48">
        <f>_xlfn.IFNA(_xlfn.IFNA(VLOOKUP($B48,'Contratti Resident'!$B:$H,1,0),VLOOKUP($E48,'Contratti Resident'!$B:$H,1,0)),"NON TROVATO")</f>
        <v>3013373489</v>
      </c>
      <c r="T48" t="str">
        <f>_xlfn.IFNA(_xlfn.IFNA(VLOOKUP($B48,'Contratti Resident'!$B:$H,2,0),VLOOKUP($E48,'Contratti Resident'!$B:$H,2,0)),"NON TROVATO")</f>
        <v>DI VITTORIO</v>
      </c>
    </row>
    <row r="49" spans="1:20" x14ac:dyDescent="0.25">
      <c r="A49" s="8" t="s">
        <v>5128</v>
      </c>
      <c r="B49" s="1" t="str">
        <f t="shared" si="0"/>
        <v>IT011E10556667</v>
      </c>
      <c r="C49" s="9" t="s">
        <v>5129</v>
      </c>
      <c r="D49" s="9" t="s">
        <v>5130</v>
      </c>
      <c r="E49" s="1">
        <f>D49*1</f>
        <v>3013372512</v>
      </c>
      <c r="F49" s="9" t="s">
        <v>5131</v>
      </c>
      <c r="G49" s="9" t="s">
        <v>2076</v>
      </c>
      <c r="H49" s="9" t="s">
        <v>4014</v>
      </c>
      <c r="I49" s="9" t="s">
        <v>19</v>
      </c>
      <c r="J49" s="9" t="s">
        <v>4015</v>
      </c>
      <c r="K49" s="1" t="s">
        <v>2077</v>
      </c>
      <c r="L49" s="9" t="s">
        <v>2078</v>
      </c>
      <c r="M49" s="9" t="s">
        <v>1283</v>
      </c>
      <c r="N49" s="9" t="s">
        <v>24</v>
      </c>
      <c r="O49" s="9" t="s">
        <v>2079</v>
      </c>
      <c r="P49" s="11">
        <f>O49*1</f>
        <v>94008040365</v>
      </c>
      <c r="Q49">
        <f>_xlfn.IFNA(_xlfn.IFNA(VLOOKUP($B49,'Contratti Resident'!$B:$H,3,0),VLOOKUP($E49,'Contratti Resident'!$B:$H,3,0)),"NON TROVATO")</f>
        <v>94008040365</v>
      </c>
      <c r="R49" t="str">
        <f>_xlfn.IFNA(_xlfn.IFNA(VLOOKUP($B49,'Contratti Resident'!$B:$H,7,0),VLOOKUP($E49,'Contratti Resident'!$B:$H,7,0)),"NON TROVATO")</f>
        <v>EE</v>
      </c>
      <c r="S49">
        <f>_xlfn.IFNA(_xlfn.IFNA(VLOOKUP($B49,'Contratti Resident'!$B:$H,1,0),VLOOKUP($E49,'Contratti Resident'!$B:$H,1,0)),"NON TROVATO")</f>
        <v>3013372512</v>
      </c>
      <c r="T49" t="str">
        <f>_xlfn.IFNA(_xlfn.IFNA(VLOOKUP($B49,'Contratti Resident'!$B:$H,2,0),VLOOKUP($E49,'Contratti Resident'!$B:$H,2,0)),"NON TROVATO")</f>
        <v>DI VITTORIO</v>
      </c>
    </row>
    <row r="50" spans="1:20" x14ac:dyDescent="0.25">
      <c r="A50" s="8" t="s">
        <v>6520</v>
      </c>
      <c r="B50" s="1" t="str">
        <f t="shared" si="0"/>
        <v>IT011E10556666</v>
      </c>
      <c r="C50" s="9" t="s">
        <v>6521</v>
      </c>
      <c r="D50" s="9" t="s">
        <v>6522</v>
      </c>
      <c r="E50" s="1">
        <f>D50*1</f>
        <v>3013373650</v>
      </c>
      <c r="F50" s="9" t="s">
        <v>2121</v>
      </c>
      <c r="G50" s="9" t="s">
        <v>2076</v>
      </c>
      <c r="H50" s="9" t="s">
        <v>4014</v>
      </c>
      <c r="I50" s="9" t="s">
        <v>19</v>
      </c>
      <c r="J50" s="9" t="s">
        <v>4015</v>
      </c>
      <c r="K50" s="1" t="s">
        <v>2077</v>
      </c>
      <c r="L50" s="9" t="s">
        <v>2078</v>
      </c>
      <c r="M50" s="9" t="s">
        <v>1283</v>
      </c>
      <c r="N50" s="9" t="s">
        <v>24</v>
      </c>
      <c r="O50" s="9" t="s">
        <v>2079</v>
      </c>
      <c r="P50" s="11">
        <f>O50*1</f>
        <v>94008040365</v>
      </c>
      <c r="Q50">
        <f>_xlfn.IFNA(_xlfn.IFNA(VLOOKUP($B50,'Contratti Resident'!$B:$H,3,0),VLOOKUP($E50,'Contratti Resident'!$B:$H,3,0)),"NON TROVATO")</f>
        <v>94008040365</v>
      </c>
      <c r="R50" t="str">
        <f>_xlfn.IFNA(_xlfn.IFNA(VLOOKUP($B50,'Contratti Resident'!$B:$H,7,0),VLOOKUP($E50,'Contratti Resident'!$B:$H,7,0)),"NON TROVATO")</f>
        <v>EE</v>
      </c>
      <c r="S50">
        <f>_xlfn.IFNA(_xlfn.IFNA(VLOOKUP($B50,'Contratti Resident'!$B:$H,1,0),VLOOKUP($E50,'Contratti Resident'!$B:$H,1,0)),"NON TROVATO")</f>
        <v>3013373650</v>
      </c>
      <c r="T50" t="str">
        <f>_xlfn.IFNA(_xlfn.IFNA(VLOOKUP($B50,'Contratti Resident'!$B:$H,2,0),VLOOKUP($E50,'Contratti Resident'!$B:$H,2,0)),"NON TROVATO")</f>
        <v>DI VITTORIO</v>
      </c>
    </row>
    <row r="51" spans="1:20" x14ac:dyDescent="0.25">
      <c r="A51" s="8" t="s">
        <v>5229</v>
      </c>
      <c r="B51" s="1" t="str">
        <f t="shared" si="0"/>
        <v>IT011E10556650</v>
      </c>
      <c r="C51" s="9" t="s">
        <v>5230</v>
      </c>
      <c r="D51" s="9" t="s">
        <v>5231</v>
      </c>
      <c r="E51" s="1">
        <f>D51*1</f>
        <v>3013370720</v>
      </c>
      <c r="F51" s="9" t="s">
        <v>2117</v>
      </c>
      <c r="G51" s="9" t="s">
        <v>2076</v>
      </c>
      <c r="H51" s="9" t="s">
        <v>4014</v>
      </c>
      <c r="I51" s="9" t="s">
        <v>19</v>
      </c>
      <c r="J51" s="9" t="s">
        <v>4015</v>
      </c>
      <c r="K51" s="1" t="s">
        <v>2077</v>
      </c>
      <c r="L51" s="9" t="s">
        <v>2078</v>
      </c>
      <c r="M51" s="9" t="s">
        <v>1283</v>
      </c>
      <c r="N51" s="9" t="s">
        <v>24</v>
      </c>
      <c r="O51" s="9" t="s">
        <v>2079</v>
      </c>
      <c r="P51" s="11">
        <f>O51*1</f>
        <v>94008040365</v>
      </c>
      <c r="Q51">
        <f>_xlfn.IFNA(_xlfn.IFNA(VLOOKUP($B51,'Contratti Resident'!$B:$H,3,0),VLOOKUP($E51,'Contratti Resident'!$B:$H,3,0)),"NON TROVATO")</f>
        <v>94008040365</v>
      </c>
      <c r="R51" t="str">
        <f>_xlfn.IFNA(_xlfn.IFNA(VLOOKUP($B51,'Contratti Resident'!$B:$H,7,0),VLOOKUP($E51,'Contratti Resident'!$B:$H,7,0)),"NON TROVATO")</f>
        <v>EE</v>
      </c>
      <c r="S51">
        <f>_xlfn.IFNA(_xlfn.IFNA(VLOOKUP($B51,'Contratti Resident'!$B:$H,1,0),VLOOKUP($E51,'Contratti Resident'!$B:$H,1,0)),"NON TROVATO")</f>
        <v>3013370720</v>
      </c>
      <c r="T51" t="str">
        <f>_xlfn.IFNA(_xlfn.IFNA(VLOOKUP($B51,'Contratti Resident'!$B:$H,2,0),VLOOKUP($E51,'Contratti Resident'!$B:$H,2,0)),"NON TROVATO")</f>
        <v>DI VITTORIO</v>
      </c>
    </row>
    <row r="52" spans="1:20" x14ac:dyDescent="0.25">
      <c r="A52" s="8" t="s">
        <v>4352</v>
      </c>
      <c r="B52" s="1" t="str">
        <f t="shared" si="0"/>
        <v>IT011E10556634</v>
      </c>
      <c r="C52" s="9" t="s">
        <v>4353</v>
      </c>
      <c r="D52" s="9" t="s">
        <v>4354</v>
      </c>
      <c r="E52" s="1">
        <f>D52*1</f>
        <v>3013569704</v>
      </c>
      <c r="F52" s="9" t="s">
        <v>4355</v>
      </c>
      <c r="G52" s="9" t="s">
        <v>2076</v>
      </c>
      <c r="H52" s="9" t="s">
        <v>4014</v>
      </c>
      <c r="I52" s="9" t="s">
        <v>19</v>
      </c>
      <c r="J52" s="9" t="s">
        <v>4015</v>
      </c>
      <c r="K52" s="1" t="s">
        <v>2077</v>
      </c>
      <c r="L52" s="9" t="s">
        <v>2078</v>
      </c>
      <c r="M52" s="9" t="s">
        <v>1283</v>
      </c>
      <c r="N52" s="9" t="s">
        <v>24</v>
      </c>
      <c r="O52" s="9" t="s">
        <v>2079</v>
      </c>
      <c r="P52" s="11">
        <f>O52*1</f>
        <v>94008040365</v>
      </c>
      <c r="Q52">
        <f>_xlfn.IFNA(_xlfn.IFNA(VLOOKUP($B52,'Contratti Resident'!$B:$H,3,0),VLOOKUP($E52,'Contratti Resident'!$B:$H,3,0)),"NON TROVATO")</f>
        <v>94008040365</v>
      </c>
      <c r="R52" t="str">
        <f>_xlfn.IFNA(_xlfn.IFNA(VLOOKUP($B52,'Contratti Resident'!$B:$H,7,0),VLOOKUP($E52,'Contratti Resident'!$B:$H,7,0)),"NON TROVATO")</f>
        <v>EE</v>
      </c>
      <c r="S52">
        <f>_xlfn.IFNA(_xlfn.IFNA(VLOOKUP($B52,'Contratti Resident'!$B:$H,1,0),VLOOKUP($E52,'Contratti Resident'!$B:$H,1,0)),"NON TROVATO")</f>
        <v>3013569704</v>
      </c>
      <c r="T52" t="str">
        <f>_xlfn.IFNA(_xlfn.IFNA(VLOOKUP($B52,'Contratti Resident'!$B:$H,2,0),VLOOKUP($E52,'Contratti Resident'!$B:$H,2,0)),"NON TROVATO")</f>
        <v>DI VITTORIO</v>
      </c>
    </row>
    <row r="53" spans="1:20" x14ac:dyDescent="0.25">
      <c r="A53" s="8" t="s">
        <v>5135</v>
      </c>
      <c r="B53" s="1" t="str">
        <f t="shared" si="0"/>
        <v>IT011E10556633</v>
      </c>
      <c r="C53" s="9" t="s">
        <v>5136</v>
      </c>
      <c r="D53" s="9" t="s">
        <v>5137</v>
      </c>
      <c r="E53" s="1">
        <f>D53*1</f>
        <v>3013569695</v>
      </c>
      <c r="F53" s="9" t="s">
        <v>2075</v>
      </c>
      <c r="G53" s="9" t="s">
        <v>2076</v>
      </c>
      <c r="H53" s="9" t="s">
        <v>4014</v>
      </c>
      <c r="I53" s="9" t="s">
        <v>19</v>
      </c>
      <c r="J53" s="9" t="s">
        <v>4015</v>
      </c>
      <c r="K53" s="1" t="s">
        <v>2077</v>
      </c>
      <c r="L53" s="9" t="s">
        <v>2078</v>
      </c>
      <c r="M53" s="9" t="s">
        <v>1283</v>
      </c>
      <c r="N53" s="9" t="s">
        <v>24</v>
      </c>
      <c r="O53" s="9" t="s">
        <v>2079</v>
      </c>
      <c r="P53" s="11">
        <f>O53*1</f>
        <v>94008040365</v>
      </c>
      <c r="Q53">
        <f>_xlfn.IFNA(_xlfn.IFNA(VLOOKUP($B53,'Contratti Resident'!$B:$H,3,0),VLOOKUP($E53,'Contratti Resident'!$B:$H,3,0)),"NON TROVATO")</f>
        <v>94008040365</v>
      </c>
      <c r="R53" t="str">
        <f>_xlfn.IFNA(_xlfn.IFNA(VLOOKUP($B53,'Contratti Resident'!$B:$H,7,0),VLOOKUP($E53,'Contratti Resident'!$B:$H,7,0)),"NON TROVATO")</f>
        <v>EE</v>
      </c>
      <c r="S53">
        <f>_xlfn.IFNA(_xlfn.IFNA(VLOOKUP($B53,'Contratti Resident'!$B:$H,1,0),VLOOKUP($E53,'Contratti Resident'!$B:$H,1,0)),"NON TROVATO")</f>
        <v>3013569695</v>
      </c>
      <c r="T53" t="str">
        <f>_xlfn.IFNA(_xlfn.IFNA(VLOOKUP($B53,'Contratti Resident'!$B:$H,2,0),VLOOKUP($E53,'Contratti Resident'!$B:$H,2,0)),"NON TROVATO")</f>
        <v>DI VITTORIO</v>
      </c>
    </row>
    <row r="54" spans="1:20" x14ac:dyDescent="0.25">
      <c r="A54" s="8" t="s">
        <v>4340</v>
      </c>
      <c r="B54" s="1" t="str">
        <f t="shared" si="0"/>
        <v>IT011E10540079</v>
      </c>
      <c r="C54" s="9" t="s">
        <v>4341</v>
      </c>
      <c r="D54" s="9" t="s">
        <v>4342</v>
      </c>
      <c r="E54" s="1">
        <f>D54*1</f>
        <v>3013569719</v>
      </c>
      <c r="F54" s="9" t="s">
        <v>4343</v>
      </c>
      <c r="G54" s="9" t="s">
        <v>4344</v>
      </c>
      <c r="H54" s="9" t="s">
        <v>4014</v>
      </c>
      <c r="I54" s="9" t="s">
        <v>19</v>
      </c>
      <c r="J54" s="9" t="s">
        <v>4015</v>
      </c>
      <c r="K54" s="1" t="s">
        <v>1023</v>
      </c>
      <c r="L54" s="9" t="s">
        <v>4345</v>
      </c>
      <c r="M54" s="9" t="s">
        <v>4346</v>
      </c>
      <c r="N54" s="9" t="s">
        <v>24</v>
      </c>
      <c r="O54" s="9" t="s">
        <v>4347</v>
      </c>
      <c r="P54" s="11">
        <f>O54*1</f>
        <v>94059160369</v>
      </c>
      <c r="Q54">
        <f>_xlfn.IFNA(_xlfn.IFNA(VLOOKUP($B54,'Contratti Resident'!$B:$H,3,0),VLOOKUP($E54,'Contratti Resident'!$B:$H,3,0)),"NON TROVATO")</f>
        <v>94059160369</v>
      </c>
      <c r="R54" t="str">
        <f>_xlfn.IFNA(_xlfn.IFNA(VLOOKUP($B54,'Contratti Resident'!$B:$H,7,0),VLOOKUP($E54,'Contratti Resident'!$B:$H,7,0)),"NON TROVATO")</f>
        <v>EE</v>
      </c>
      <c r="S54" t="str">
        <f>_xlfn.IFNA(_xlfn.IFNA(VLOOKUP($B54,'Contratti Resident'!$B:$H,1,0),VLOOKUP($E54,'Contratti Resident'!$B:$H,1,0)),"NON TROVATO")</f>
        <v>IT011E10540079</v>
      </c>
      <c r="T54" t="str">
        <f>_xlfn.IFNA(_xlfn.IFNA(VLOOKUP($B54,'Contratti Resident'!$B:$H,2,0),VLOOKUP($E54,'Contratti Resident'!$B:$H,2,0)),"NON TROVATO")</f>
        <v>CASTELLO</v>
      </c>
    </row>
    <row r="55" spans="1:20" x14ac:dyDescent="0.25">
      <c r="A55" s="8" t="s">
        <v>5662</v>
      </c>
      <c r="B55" s="1" t="str">
        <f t="shared" si="0"/>
        <v>IT011E10338337</v>
      </c>
      <c r="C55" s="9" t="s">
        <v>5663</v>
      </c>
      <c r="D55" s="9" t="s">
        <v>5664</v>
      </c>
      <c r="E55" s="1">
        <f>D55*1</f>
        <v>3013372070</v>
      </c>
      <c r="F55" s="9" t="s">
        <v>3821</v>
      </c>
      <c r="G55" s="9" t="s">
        <v>3822</v>
      </c>
      <c r="H55" s="9" t="s">
        <v>4014</v>
      </c>
      <c r="I55" s="9" t="s">
        <v>19</v>
      </c>
      <c r="J55" s="9" t="s">
        <v>4015</v>
      </c>
      <c r="K55" s="1" t="s">
        <v>3823</v>
      </c>
      <c r="L55" s="9" t="s">
        <v>3824</v>
      </c>
      <c r="M55" s="9" t="s">
        <v>23</v>
      </c>
      <c r="N55" s="9" t="s">
        <v>24</v>
      </c>
      <c r="O55" s="9" t="s">
        <v>3825</v>
      </c>
      <c r="P55" s="11">
        <f>O55*1</f>
        <v>94135150368</v>
      </c>
      <c r="Q55">
        <f>_xlfn.IFNA(_xlfn.IFNA(VLOOKUP($B55,'Contratti Resident'!$B:$H,3,0),VLOOKUP($E55,'Contratti Resident'!$B:$H,3,0)),"NON TROVATO")</f>
        <v>94135150368</v>
      </c>
      <c r="R55" t="str">
        <f>_xlfn.IFNA(_xlfn.IFNA(VLOOKUP($B55,'Contratti Resident'!$B:$H,7,0),VLOOKUP($E55,'Contratti Resident'!$B:$H,7,0)),"NON TROVATO")</f>
        <v>EE</v>
      </c>
      <c r="S55" t="str">
        <f>_xlfn.IFNA(_xlfn.IFNA(VLOOKUP($B55,'Contratti Resident'!$B:$H,1,0),VLOOKUP($E55,'Contratti Resident'!$B:$H,1,0)),"NON TROVATO")</f>
        <v>IT011E10338337</v>
      </c>
      <c r="T55" t="str">
        <f>_xlfn.IFNA(_xlfn.IFNA(VLOOKUP($B55,'Contratti Resident'!$B:$H,2,0),VLOOKUP($E55,'Contratti Resident'!$B:$H,2,0)),"NON TROVATO")</f>
        <v>VIGNOLESE 648</v>
      </c>
    </row>
    <row r="56" spans="1:20" x14ac:dyDescent="0.25">
      <c r="A56" s="8" t="s">
        <v>6292</v>
      </c>
      <c r="B56" s="1" t="str">
        <f t="shared" si="0"/>
        <v>IT011E10337272</v>
      </c>
      <c r="C56" s="9" t="s">
        <v>6293</v>
      </c>
      <c r="D56" s="9" t="s">
        <v>6294</v>
      </c>
      <c r="E56" s="1">
        <f>D56*1</f>
        <v>3013371861</v>
      </c>
      <c r="F56" s="9" t="s">
        <v>2851</v>
      </c>
      <c r="G56" s="9" t="s">
        <v>2852</v>
      </c>
      <c r="H56" s="9" t="s">
        <v>4014</v>
      </c>
      <c r="I56" s="9" t="s">
        <v>19</v>
      </c>
      <c r="J56" s="9" t="s">
        <v>4015</v>
      </c>
      <c r="K56" s="1" t="s">
        <v>2853</v>
      </c>
      <c r="L56" s="9" t="s">
        <v>2854</v>
      </c>
      <c r="M56" s="9" t="s">
        <v>23</v>
      </c>
      <c r="N56" s="9" t="s">
        <v>24</v>
      </c>
      <c r="O56" s="9" t="s">
        <v>2855</v>
      </c>
      <c r="P56" s="11">
        <f>O56*1</f>
        <v>94134910366</v>
      </c>
      <c r="Q56">
        <f>_xlfn.IFNA(_xlfn.IFNA(VLOOKUP($B56,'Contratti Resident'!$B:$H,3,0),VLOOKUP($E56,'Contratti Resident'!$B:$H,3,0)),"NON TROVATO")</f>
        <v>94134910366</v>
      </c>
      <c r="R56" t="str">
        <f>_xlfn.IFNA(_xlfn.IFNA(VLOOKUP($B56,'Contratti Resident'!$B:$H,7,0),VLOOKUP($E56,'Contratti Resident'!$B:$H,7,0)),"NON TROVATO")</f>
        <v>EE</v>
      </c>
      <c r="S56" t="str">
        <f>_xlfn.IFNA(_xlfn.IFNA(VLOOKUP($B56,'Contratti Resident'!$B:$H,1,0),VLOOKUP($E56,'Contratti Resident'!$B:$H,1,0)),"NON TROVATO")</f>
        <v>IT011E10337272</v>
      </c>
      <c r="T56" t="str">
        <f>_xlfn.IFNA(_xlfn.IFNA(VLOOKUP($B56,'Contratti Resident'!$B:$H,2,0),VLOOKUP($E56,'Contratti Resident'!$B:$H,2,0)),"NON TROVATO")</f>
        <v>CASINO DEL DUCA</v>
      </c>
    </row>
    <row r="57" spans="1:20" x14ac:dyDescent="0.25">
      <c r="A57" s="8" t="s">
        <v>6551</v>
      </c>
      <c r="B57" s="1" t="str">
        <f t="shared" si="0"/>
        <v>IT011E10336374</v>
      </c>
      <c r="C57" s="9" t="s">
        <v>6552</v>
      </c>
      <c r="D57" s="9" t="s">
        <v>6553</v>
      </c>
      <c r="E57" s="1">
        <f>D57*1</f>
        <v>3013371092</v>
      </c>
      <c r="F57" s="9" t="s">
        <v>6062</v>
      </c>
      <c r="G57" s="9" t="s">
        <v>1139</v>
      </c>
      <c r="H57" s="9" t="s">
        <v>4014</v>
      </c>
      <c r="I57" s="9" t="s">
        <v>19</v>
      </c>
      <c r="J57" s="9" t="s">
        <v>4015</v>
      </c>
      <c r="K57" s="1" t="s">
        <v>1140</v>
      </c>
      <c r="L57" s="9" t="s">
        <v>1141</v>
      </c>
      <c r="M57" s="9" t="s">
        <v>23</v>
      </c>
      <c r="N57" s="9" t="s">
        <v>24</v>
      </c>
      <c r="O57" s="9" t="s">
        <v>1142</v>
      </c>
      <c r="P57" s="11">
        <f>O57*1</f>
        <v>94138730364</v>
      </c>
      <c r="Q57">
        <f>_xlfn.IFNA(_xlfn.IFNA(VLOOKUP($B57,'Contratti Resident'!$B:$H,3,0),VLOOKUP($E57,'Contratti Resident'!$B:$H,3,0)),"NON TROVATO")</f>
        <v>94138730364</v>
      </c>
      <c r="R57" t="str">
        <f>_xlfn.IFNA(_xlfn.IFNA(VLOOKUP($B57,'Contratti Resident'!$B:$H,7,0),VLOOKUP($E57,'Contratti Resident'!$B:$H,7,0)),"NON TROVATO")</f>
        <v>EE</v>
      </c>
      <c r="S57" t="str">
        <f>_xlfn.IFNA(_xlfn.IFNA(VLOOKUP($B57,'Contratti Resident'!$B:$H,1,0),VLOOKUP($E57,'Contratti Resident'!$B:$H,1,0)),"NON TROVATO")</f>
        <v>IT011E10336374</v>
      </c>
      <c r="T57" t="str">
        <f>_xlfn.IFNA(_xlfn.IFNA(VLOOKUP($B57,'Contratti Resident'!$B:$H,2,0),VLOOKUP($E57,'Contratti Resident'!$B:$H,2,0)),"NON TROVATO")</f>
        <v>CASA CLIMA</v>
      </c>
    </row>
    <row r="58" spans="1:20" x14ac:dyDescent="0.25">
      <c r="A58" s="8" t="s">
        <v>6554</v>
      </c>
      <c r="B58" s="1" t="str">
        <f t="shared" si="0"/>
        <v>IT011E10336372</v>
      </c>
      <c r="C58" s="9" t="s">
        <v>6555</v>
      </c>
      <c r="D58" s="9" t="s">
        <v>6556</v>
      </c>
      <c r="E58" s="1">
        <f>D58*1</f>
        <v>3013371554</v>
      </c>
      <c r="F58" s="9" t="s">
        <v>6062</v>
      </c>
      <c r="G58" s="9" t="s">
        <v>1139</v>
      </c>
      <c r="H58" s="9" t="s">
        <v>4014</v>
      </c>
      <c r="I58" s="9" t="s">
        <v>19</v>
      </c>
      <c r="J58" s="9" t="s">
        <v>4015</v>
      </c>
      <c r="K58" s="1" t="s">
        <v>1140</v>
      </c>
      <c r="L58" s="9" t="s">
        <v>1141</v>
      </c>
      <c r="M58" s="9" t="s">
        <v>23</v>
      </c>
      <c r="N58" s="9" t="s">
        <v>24</v>
      </c>
      <c r="O58" s="9" t="s">
        <v>1142</v>
      </c>
      <c r="P58" s="11">
        <f>O58*1</f>
        <v>94138730364</v>
      </c>
      <c r="Q58">
        <f>_xlfn.IFNA(_xlfn.IFNA(VLOOKUP($B58,'Contratti Resident'!$B:$H,3,0),VLOOKUP($E58,'Contratti Resident'!$B:$H,3,0)),"NON TROVATO")</f>
        <v>94138730364</v>
      </c>
      <c r="R58" t="str">
        <f>_xlfn.IFNA(_xlfn.IFNA(VLOOKUP($B58,'Contratti Resident'!$B:$H,7,0),VLOOKUP($E58,'Contratti Resident'!$B:$H,7,0)),"NON TROVATO")</f>
        <v>EE</v>
      </c>
      <c r="S58" t="str">
        <f>_xlfn.IFNA(_xlfn.IFNA(VLOOKUP($B58,'Contratti Resident'!$B:$H,1,0),VLOOKUP($E58,'Contratti Resident'!$B:$H,1,0)),"NON TROVATO")</f>
        <v>IT011E10336372</v>
      </c>
      <c r="T58" t="str">
        <f>_xlfn.IFNA(_xlfn.IFNA(VLOOKUP($B58,'Contratti Resident'!$B:$H,2,0),VLOOKUP($E58,'Contratti Resident'!$B:$H,2,0)),"NON TROVATO")</f>
        <v>CASA CLIMA</v>
      </c>
    </row>
    <row r="59" spans="1:20" x14ac:dyDescent="0.25">
      <c r="A59" s="8" t="s">
        <v>6059</v>
      </c>
      <c r="B59" s="1" t="str">
        <f t="shared" si="0"/>
        <v>IT011E10336369</v>
      </c>
      <c r="C59" s="9" t="s">
        <v>6060</v>
      </c>
      <c r="D59" s="9" t="s">
        <v>6061</v>
      </c>
      <c r="E59" s="1">
        <f>D59*1</f>
        <v>3013371029</v>
      </c>
      <c r="F59" s="9" t="s">
        <v>6062</v>
      </c>
      <c r="G59" s="9" t="s">
        <v>1139</v>
      </c>
      <c r="H59" s="9" t="s">
        <v>4014</v>
      </c>
      <c r="I59" s="9" t="s">
        <v>19</v>
      </c>
      <c r="J59" s="9" t="s">
        <v>4015</v>
      </c>
      <c r="K59" s="1" t="s">
        <v>1140</v>
      </c>
      <c r="L59" s="9" t="s">
        <v>1141</v>
      </c>
      <c r="M59" s="9" t="s">
        <v>23</v>
      </c>
      <c r="N59" s="9" t="s">
        <v>24</v>
      </c>
      <c r="O59" s="9" t="s">
        <v>1142</v>
      </c>
      <c r="P59" s="11">
        <f>O59*1</f>
        <v>94138730364</v>
      </c>
      <c r="Q59">
        <f>_xlfn.IFNA(_xlfn.IFNA(VLOOKUP($B59,'Contratti Resident'!$B:$H,3,0),VLOOKUP($E59,'Contratti Resident'!$B:$H,3,0)),"NON TROVATO")</f>
        <v>94138730364</v>
      </c>
      <c r="R59" t="str">
        <f>_xlfn.IFNA(_xlfn.IFNA(VLOOKUP($B59,'Contratti Resident'!$B:$H,7,0),VLOOKUP($E59,'Contratti Resident'!$B:$H,7,0)),"NON TROVATO")</f>
        <v>EE</v>
      </c>
      <c r="S59" t="str">
        <f>_xlfn.IFNA(_xlfn.IFNA(VLOOKUP($B59,'Contratti Resident'!$B:$H,1,0),VLOOKUP($E59,'Contratti Resident'!$B:$H,1,0)),"NON TROVATO")</f>
        <v>IT011E10336369</v>
      </c>
      <c r="T59" t="str">
        <f>_xlfn.IFNA(_xlfn.IFNA(VLOOKUP($B59,'Contratti Resident'!$B:$H,2,0),VLOOKUP($E59,'Contratti Resident'!$B:$H,2,0)),"NON TROVATO")</f>
        <v>CASA CLIMA</v>
      </c>
    </row>
    <row r="60" spans="1:20" x14ac:dyDescent="0.25">
      <c r="A60" s="8" t="s">
        <v>4634</v>
      </c>
      <c r="B60" s="1" t="str">
        <f t="shared" si="0"/>
        <v>IT011E10335878</v>
      </c>
      <c r="C60" s="9" t="s">
        <v>4635</v>
      </c>
      <c r="D60" s="9" t="s">
        <v>4636</v>
      </c>
      <c r="E60" s="1">
        <f>D60*1</f>
        <v>3013371019</v>
      </c>
      <c r="F60" s="9" t="s">
        <v>4637</v>
      </c>
      <c r="G60" s="9" t="s">
        <v>1043</v>
      </c>
      <c r="H60" s="9" t="s">
        <v>4014</v>
      </c>
      <c r="I60" s="9" t="s">
        <v>19</v>
      </c>
      <c r="J60" s="9" t="s">
        <v>4015</v>
      </c>
      <c r="K60" s="1" t="s">
        <v>1044</v>
      </c>
      <c r="L60" s="9" t="s">
        <v>1045</v>
      </c>
      <c r="M60" s="9" t="s">
        <v>23</v>
      </c>
      <c r="N60" s="9" t="s">
        <v>24</v>
      </c>
      <c r="O60" s="9" t="s">
        <v>1046</v>
      </c>
      <c r="P60" s="11">
        <f>O60*1</f>
        <v>94134450363</v>
      </c>
      <c r="Q60">
        <f>_xlfn.IFNA(_xlfn.IFNA(VLOOKUP($B60,'Contratti Resident'!$B:$H,3,0),VLOOKUP($E60,'Contratti Resident'!$B:$H,3,0)),"NON TROVATO")</f>
        <v>94134450363</v>
      </c>
      <c r="R60" t="str">
        <f>_xlfn.IFNA(_xlfn.IFNA(VLOOKUP($B60,'Contratti Resident'!$B:$H,7,0),VLOOKUP($E60,'Contratti Resident'!$B:$H,7,0)),"NON TROVATO")</f>
        <v>EE</v>
      </c>
      <c r="S60" t="str">
        <f>_xlfn.IFNA(_xlfn.IFNA(VLOOKUP($B60,'Contratti Resident'!$B:$H,1,0),VLOOKUP($E60,'Contratti Resident'!$B:$H,1,0)),"NON TROVATO")</f>
        <v>IT011E10335878</v>
      </c>
      <c r="T60" t="str">
        <f>_xlfn.IFNA(_xlfn.IFNA(VLOOKUP($B60,'Contratti Resident'!$B:$H,2,0),VLOOKUP($E60,'Contratti Resident'!$B:$H,2,0)),"NON TROVATO")</f>
        <v>BACCO</v>
      </c>
    </row>
    <row r="61" spans="1:20" x14ac:dyDescent="0.25">
      <c r="A61" s="8" t="s">
        <v>4645</v>
      </c>
      <c r="B61" s="1" t="str">
        <f t="shared" si="0"/>
        <v>IT011E10335860</v>
      </c>
      <c r="C61" s="9" t="s">
        <v>4646</v>
      </c>
      <c r="D61" s="9" t="s">
        <v>4647</v>
      </c>
      <c r="E61" s="1">
        <f>D61*1</f>
        <v>3013371954</v>
      </c>
      <c r="F61" s="9" t="s">
        <v>4648</v>
      </c>
      <c r="G61" s="9" t="s">
        <v>2716</v>
      </c>
      <c r="H61" s="9" t="s">
        <v>4014</v>
      </c>
      <c r="I61" s="9" t="s">
        <v>19</v>
      </c>
      <c r="J61" s="9" t="s">
        <v>4015</v>
      </c>
      <c r="K61" s="1" t="s">
        <v>2717</v>
      </c>
      <c r="L61" s="9" t="s">
        <v>2718</v>
      </c>
      <c r="M61" s="9" t="s">
        <v>23</v>
      </c>
      <c r="N61" s="9" t="s">
        <v>24</v>
      </c>
      <c r="O61" s="9" t="s">
        <v>2719</v>
      </c>
      <c r="P61" s="11">
        <f>O61*1</f>
        <v>94136010363</v>
      </c>
      <c r="Q61">
        <f>_xlfn.IFNA(_xlfn.IFNA(VLOOKUP($B61,'Contratti Resident'!$B:$H,3,0),VLOOKUP($E61,'Contratti Resident'!$B:$H,3,0)),"NON TROVATO")</f>
        <v>94136010363</v>
      </c>
      <c r="R61" t="str">
        <f>_xlfn.IFNA(_xlfn.IFNA(VLOOKUP($B61,'Contratti Resident'!$B:$H,7,0),VLOOKUP($E61,'Contratti Resident'!$B:$H,7,0)),"NON TROVATO")</f>
        <v>EE</v>
      </c>
      <c r="S61">
        <f>_xlfn.IFNA(_xlfn.IFNA(VLOOKUP($B61,'Contratti Resident'!$B:$H,1,0),VLOOKUP($E61,'Contratti Resident'!$B:$H,1,0)),"NON TROVATO")</f>
        <v>3013371954</v>
      </c>
      <c r="T61" t="str">
        <f>_xlfn.IFNA(_xlfn.IFNA(VLOOKUP($B61,'Contratti Resident'!$B:$H,2,0),VLOOKUP($E61,'Contratti Resident'!$B:$H,2,0)),"NON TROVATO")</f>
        <v>BOREALE</v>
      </c>
    </row>
    <row r="62" spans="1:20" x14ac:dyDescent="0.25">
      <c r="A62" s="8" t="s">
        <v>5213</v>
      </c>
      <c r="B62" s="1" t="str">
        <f t="shared" si="0"/>
        <v>IT011E10335850</v>
      </c>
      <c r="C62" s="9" t="s">
        <v>5214</v>
      </c>
      <c r="D62" s="9" t="s">
        <v>5215</v>
      </c>
      <c r="E62" s="1">
        <f>D62*1</f>
        <v>3013372800</v>
      </c>
      <c r="F62" s="9" t="s">
        <v>5216</v>
      </c>
      <c r="G62" s="9" t="s">
        <v>3174</v>
      </c>
      <c r="H62" s="9" t="s">
        <v>4014</v>
      </c>
      <c r="I62" s="9" t="s">
        <v>19</v>
      </c>
      <c r="J62" s="9" t="s">
        <v>4015</v>
      </c>
      <c r="K62" s="1" t="s">
        <v>3175</v>
      </c>
      <c r="L62" s="9" t="s">
        <v>3176</v>
      </c>
      <c r="M62" s="9" t="s">
        <v>23</v>
      </c>
      <c r="N62" s="9" t="s">
        <v>24</v>
      </c>
      <c r="O62" s="9" t="s">
        <v>3177</v>
      </c>
      <c r="P62" s="11">
        <f>O62*1</f>
        <v>94135810367</v>
      </c>
      <c r="Q62">
        <f>_xlfn.IFNA(_xlfn.IFNA(VLOOKUP($B62,'Contratti Resident'!$B:$H,3,0),VLOOKUP($E62,'Contratti Resident'!$B:$H,3,0)),"NON TROVATO")</f>
        <v>94135810367</v>
      </c>
      <c r="R62" t="str">
        <f>_xlfn.IFNA(_xlfn.IFNA(VLOOKUP($B62,'Contratti Resident'!$B:$H,7,0),VLOOKUP($E62,'Contratti Resident'!$B:$H,7,0)),"NON TROVATO")</f>
        <v>EE</v>
      </c>
      <c r="S62" t="str">
        <f>_xlfn.IFNA(_xlfn.IFNA(VLOOKUP($B62,'Contratti Resident'!$B:$H,1,0),VLOOKUP($E62,'Contratti Resident'!$B:$H,1,0)),"NON TROVATO")</f>
        <v>IT011E10335850</v>
      </c>
      <c r="T62" t="str">
        <f>_xlfn.IFNA(_xlfn.IFNA(VLOOKUP($B62,'Contratti Resident'!$B:$H,2,0),VLOOKUP($E62,'Contratti Resident'!$B:$H,2,0)),"NON TROVATO")</f>
        <v>AURORA 1</v>
      </c>
    </row>
    <row r="63" spans="1:20" x14ac:dyDescent="0.25">
      <c r="A63" s="8" t="s">
        <v>5321</v>
      </c>
      <c r="B63" s="1" t="str">
        <f t="shared" si="0"/>
        <v>IT011E10335778</v>
      </c>
      <c r="C63" s="9" t="s">
        <v>5322</v>
      </c>
      <c r="D63" s="9" t="s">
        <v>5323</v>
      </c>
      <c r="E63" s="1">
        <f>D63*1</f>
        <v>3024827807</v>
      </c>
      <c r="F63" s="9" t="s">
        <v>5319</v>
      </c>
      <c r="G63" s="9" t="s">
        <v>1582</v>
      </c>
      <c r="H63" s="9" t="s">
        <v>4014</v>
      </c>
      <c r="I63" s="9" t="s">
        <v>19</v>
      </c>
      <c r="J63" s="9" t="s">
        <v>5320</v>
      </c>
      <c r="K63" s="1" t="s">
        <v>1583</v>
      </c>
      <c r="L63" s="9" t="s">
        <v>950</v>
      </c>
      <c r="M63" s="9" t="s">
        <v>23</v>
      </c>
      <c r="N63" s="9" t="s">
        <v>24</v>
      </c>
      <c r="O63" s="9" t="s">
        <v>1584</v>
      </c>
      <c r="P63" s="11">
        <f>O63*1</f>
        <v>2050360367</v>
      </c>
      <c r="Q63" t="str">
        <f>_xlfn.IFNA(_xlfn.IFNA(VLOOKUP($B63,'Contratti Resident'!$B:$H,3,0),VLOOKUP($E63,'Contratti Resident'!$B:$H,3,0)),"NON TROVATO")</f>
        <v>NON TROVATO</v>
      </c>
      <c r="R63" t="str">
        <f>_xlfn.IFNA(_xlfn.IFNA(VLOOKUP($B63,'Contratti Resident'!$B:$H,7,0),VLOOKUP($E63,'Contratti Resident'!$B:$H,7,0)),"NON TROVATO")</f>
        <v>NON TROVATO</v>
      </c>
      <c r="S63" t="str">
        <f>_xlfn.IFNA(_xlfn.IFNA(VLOOKUP($B63,'Contratti Resident'!$B:$H,1,0),VLOOKUP($E63,'Contratti Resident'!$B:$H,1,0)),"NON TROVATO")</f>
        <v>NON TROVATO</v>
      </c>
      <c r="T63" t="str">
        <f>_xlfn.IFNA(_xlfn.IFNA(VLOOKUP($B63,'Contratti Resident'!$B:$H,2,0),VLOOKUP($E63,'Contratti Resident'!$B:$H,2,0)),"NON TROVATO")</f>
        <v>NON TROVATO</v>
      </c>
    </row>
    <row r="64" spans="1:20" x14ac:dyDescent="0.25">
      <c r="A64" s="8" t="s">
        <v>5316</v>
      </c>
      <c r="B64" s="1" t="str">
        <f t="shared" si="0"/>
        <v>IT011E10335777</v>
      </c>
      <c r="C64" s="9" t="s">
        <v>5317</v>
      </c>
      <c r="D64" s="9" t="s">
        <v>5318</v>
      </c>
      <c r="E64" s="1">
        <f>D64*1</f>
        <v>3024831386</v>
      </c>
      <c r="F64" s="9" t="s">
        <v>5319</v>
      </c>
      <c r="G64" s="9" t="s">
        <v>1582</v>
      </c>
      <c r="H64" s="9" t="s">
        <v>4014</v>
      </c>
      <c r="I64" s="9" t="s">
        <v>19</v>
      </c>
      <c r="J64" s="9" t="s">
        <v>5320</v>
      </c>
      <c r="K64" s="1" t="s">
        <v>1583</v>
      </c>
      <c r="L64" s="9" t="s">
        <v>950</v>
      </c>
      <c r="M64" s="9" t="s">
        <v>23</v>
      </c>
      <c r="N64" s="9" t="s">
        <v>24</v>
      </c>
      <c r="O64" s="9" t="s">
        <v>1584</v>
      </c>
      <c r="P64" s="11">
        <f>O64*1</f>
        <v>2050360367</v>
      </c>
      <c r="Q64" t="str">
        <f>_xlfn.IFNA(_xlfn.IFNA(VLOOKUP($B64,'Contratti Resident'!$B:$H,3,0),VLOOKUP($E64,'Contratti Resident'!$B:$H,3,0)),"NON TROVATO")</f>
        <v>NON TROVATO</v>
      </c>
      <c r="R64" t="str">
        <f>_xlfn.IFNA(_xlfn.IFNA(VLOOKUP($B64,'Contratti Resident'!$B:$H,7,0),VLOOKUP($E64,'Contratti Resident'!$B:$H,7,0)),"NON TROVATO")</f>
        <v>NON TROVATO</v>
      </c>
      <c r="S64" t="str">
        <f>_xlfn.IFNA(_xlfn.IFNA(VLOOKUP($B64,'Contratti Resident'!$B:$H,1,0),VLOOKUP($E64,'Contratti Resident'!$B:$H,1,0)),"NON TROVATO")</f>
        <v>NON TROVATO</v>
      </c>
      <c r="T64" t="str">
        <f>_xlfn.IFNA(_xlfn.IFNA(VLOOKUP($B64,'Contratti Resident'!$B:$H,2,0),VLOOKUP($E64,'Contratti Resident'!$B:$H,2,0)),"NON TROVATO")</f>
        <v>NON TROVATO</v>
      </c>
    </row>
    <row r="65" spans="1:20" x14ac:dyDescent="0.25">
      <c r="A65" s="8" t="s">
        <v>5873</v>
      </c>
      <c r="B65" s="1" t="str">
        <f t="shared" si="0"/>
        <v>IT011E10335776</v>
      </c>
      <c r="C65" s="9" t="s">
        <v>5874</v>
      </c>
      <c r="D65" s="9" t="s">
        <v>5875</v>
      </c>
      <c r="E65" s="1">
        <f>D65*1</f>
        <v>3008074710</v>
      </c>
      <c r="F65" s="9" t="s">
        <v>5876</v>
      </c>
      <c r="G65" s="9" t="s">
        <v>1582</v>
      </c>
      <c r="H65" s="9" t="s">
        <v>4014</v>
      </c>
      <c r="I65" s="9" t="s">
        <v>19</v>
      </c>
      <c r="J65" s="9" t="s">
        <v>1023</v>
      </c>
      <c r="K65" s="1" t="s">
        <v>1583</v>
      </c>
      <c r="L65" s="9" t="s">
        <v>950</v>
      </c>
      <c r="M65" s="9" t="s">
        <v>23</v>
      </c>
      <c r="N65" s="9" t="s">
        <v>24</v>
      </c>
      <c r="O65" s="9" t="s">
        <v>1584</v>
      </c>
      <c r="P65" s="11">
        <f>O65*1</f>
        <v>2050360367</v>
      </c>
      <c r="Q65" t="str">
        <f>_xlfn.IFNA(_xlfn.IFNA(VLOOKUP($B65,'Contratti Resident'!$B:$H,3,0),VLOOKUP($E65,'Contratti Resident'!$B:$H,3,0)),"NON TROVATO")</f>
        <v>NON TROVATO</v>
      </c>
      <c r="R65" t="str">
        <f>_xlfn.IFNA(_xlfn.IFNA(VLOOKUP($B65,'Contratti Resident'!$B:$H,7,0),VLOOKUP($E65,'Contratti Resident'!$B:$H,7,0)),"NON TROVATO")</f>
        <v>NON TROVATO</v>
      </c>
      <c r="S65" t="str">
        <f>_xlfn.IFNA(_xlfn.IFNA(VLOOKUP($B65,'Contratti Resident'!$B:$H,1,0),VLOOKUP($E65,'Contratti Resident'!$B:$H,1,0)),"NON TROVATO")</f>
        <v>NON TROVATO</v>
      </c>
      <c r="T65" t="str">
        <f>_xlfn.IFNA(_xlfn.IFNA(VLOOKUP($B65,'Contratti Resident'!$B:$H,2,0),VLOOKUP($E65,'Contratti Resident'!$B:$H,2,0)),"NON TROVATO")</f>
        <v>NON TROVATO</v>
      </c>
    </row>
    <row r="66" spans="1:20" x14ac:dyDescent="0.25">
      <c r="A66" s="8" t="s">
        <v>6035</v>
      </c>
      <c r="B66" s="1" t="str">
        <f t="shared" si="0"/>
        <v>IT011E10335597</v>
      </c>
      <c r="C66" s="9" t="s">
        <v>6036</v>
      </c>
      <c r="D66" s="9" t="s">
        <v>6037</v>
      </c>
      <c r="E66" s="1">
        <f>D66*1</f>
        <v>3016483041</v>
      </c>
      <c r="F66" s="9" t="s">
        <v>6038</v>
      </c>
      <c r="G66" s="9" t="s">
        <v>1402</v>
      </c>
      <c r="H66" s="9" t="s">
        <v>4014</v>
      </c>
      <c r="I66" s="9" t="s">
        <v>19</v>
      </c>
      <c r="J66" s="9" t="s">
        <v>1023</v>
      </c>
      <c r="K66" s="1" t="s">
        <v>1403</v>
      </c>
      <c r="L66" s="9" t="s">
        <v>1404</v>
      </c>
      <c r="M66" s="9" t="s">
        <v>23</v>
      </c>
      <c r="N66" s="9" t="s">
        <v>24</v>
      </c>
      <c r="O66" s="9" t="s">
        <v>1405</v>
      </c>
      <c r="P66" s="11">
        <f>O66*1</f>
        <v>94136340364</v>
      </c>
      <c r="Q66">
        <f>_xlfn.IFNA(_xlfn.IFNA(VLOOKUP($B66,'Contratti Resident'!$B:$H,3,0),VLOOKUP($E66,'Contratti Resident'!$B:$H,3,0)),"NON TROVATO")</f>
        <v>94136340364</v>
      </c>
      <c r="R66" t="str">
        <f>_xlfn.IFNA(_xlfn.IFNA(VLOOKUP($B66,'Contratti Resident'!$B:$H,7,0),VLOOKUP($E66,'Contratti Resident'!$B:$H,7,0)),"NON TROVATO")</f>
        <v>EE</v>
      </c>
      <c r="S66">
        <f>_xlfn.IFNA(_xlfn.IFNA(VLOOKUP($B66,'Contratti Resident'!$B:$H,1,0),VLOOKUP($E66,'Contratti Resident'!$B:$H,1,0)),"NON TROVATO")</f>
        <v>3016483041</v>
      </c>
      <c r="T66" t="str">
        <f>_xlfn.IFNA(_xlfn.IFNA(VLOOKUP($B66,'Contratti Resident'!$B:$H,2,0),VLOOKUP($E66,'Contratti Resident'!$B:$H,2,0)),"NON TROVATO")</f>
        <v>VENERE</v>
      </c>
    </row>
    <row r="67" spans="1:20" x14ac:dyDescent="0.25">
      <c r="A67" s="8" t="s">
        <v>4665</v>
      </c>
      <c r="B67" s="1" t="str">
        <f t="shared" si="0"/>
        <v>IT011E10334280</v>
      </c>
      <c r="C67" s="9" t="s">
        <v>4666</v>
      </c>
      <c r="D67" s="9" t="s">
        <v>4667</v>
      </c>
      <c r="E67" s="1">
        <f>D67*1</f>
        <v>3013569779</v>
      </c>
      <c r="F67" s="9" t="s">
        <v>4668</v>
      </c>
      <c r="G67" s="9" t="s">
        <v>3329</v>
      </c>
      <c r="H67" s="9" t="s">
        <v>4014</v>
      </c>
      <c r="I67" s="9" t="s">
        <v>19</v>
      </c>
      <c r="J67" s="9" t="s">
        <v>4015</v>
      </c>
      <c r="K67" s="1" t="s">
        <v>3330</v>
      </c>
      <c r="L67" s="9" t="s">
        <v>3331</v>
      </c>
      <c r="M67" s="9" t="s">
        <v>23</v>
      </c>
      <c r="N67" s="9" t="s">
        <v>24</v>
      </c>
      <c r="O67" s="9" t="s">
        <v>3332</v>
      </c>
      <c r="P67" s="11">
        <f>O67*1</f>
        <v>94124560361</v>
      </c>
      <c r="Q67">
        <f>_xlfn.IFNA(_xlfn.IFNA(VLOOKUP($B67,'Contratti Resident'!$B:$H,3,0),VLOOKUP($E67,'Contratti Resident'!$B:$H,3,0)),"NON TROVATO")</f>
        <v>94124560361</v>
      </c>
      <c r="R67" t="str">
        <f>_xlfn.IFNA(_xlfn.IFNA(VLOOKUP($B67,'Contratti Resident'!$B:$H,7,0),VLOOKUP($E67,'Contratti Resident'!$B:$H,7,0)),"NON TROVATO")</f>
        <v>EE</v>
      </c>
      <c r="S67" t="str">
        <f>_xlfn.IFNA(_xlfn.IFNA(VLOOKUP($B67,'Contratti Resident'!$B:$H,1,0),VLOOKUP($E67,'Contratti Resident'!$B:$H,1,0)),"NON TROVATO")</f>
        <v>IT011E10334280</v>
      </c>
      <c r="T67" t="str">
        <f>_xlfn.IFNA(_xlfn.IFNA(VLOOKUP($B67,'Contratti Resident'!$B:$H,2,0),VLOOKUP($E67,'Contratti Resident'!$B:$H,2,0)),"NON TROVATO")</f>
        <v>IL TIGLIO</v>
      </c>
    </row>
    <row r="68" spans="1:20" x14ac:dyDescent="0.25">
      <c r="A68" s="8" t="s">
        <v>6506</v>
      </c>
      <c r="B68" s="1" t="str">
        <f t="shared" ref="B68:B131" si="1">IF(MID(A68,1,1)="M",A68,IF(MID(A68,1,1)="I",A68,A68*1))</f>
        <v>IT011E10331867</v>
      </c>
      <c r="C68" s="9" t="s">
        <v>6507</v>
      </c>
      <c r="D68" s="9" t="s">
        <v>6508</v>
      </c>
      <c r="E68" s="1">
        <f>D68*1</f>
        <v>3004161796</v>
      </c>
      <c r="F68" s="9" t="s">
        <v>6509</v>
      </c>
      <c r="G68" s="9" t="s">
        <v>2126</v>
      </c>
      <c r="H68" s="9" t="s">
        <v>4014</v>
      </c>
      <c r="I68" s="9" t="s">
        <v>19</v>
      </c>
      <c r="J68" s="9" t="s">
        <v>1023</v>
      </c>
      <c r="K68" s="1" t="s">
        <v>2127</v>
      </c>
      <c r="L68" s="9" t="s">
        <v>2128</v>
      </c>
      <c r="M68" s="9" t="s">
        <v>23</v>
      </c>
      <c r="N68" s="9" t="s">
        <v>24</v>
      </c>
      <c r="O68" s="9" t="s">
        <v>2129</v>
      </c>
      <c r="P68" s="11">
        <f>O68*1</f>
        <v>94118480360</v>
      </c>
      <c r="Q68" t="str">
        <f>_xlfn.IFNA(_xlfn.IFNA(VLOOKUP($B68,'Contratti Resident'!$B:$H,3,0),VLOOKUP($E68,'Contratti Resident'!$B:$H,3,0)),"NON TROVATO")</f>
        <v>NON TROVATO</v>
      </c>
      <c r="R68" t="str">
        <f>_xlfn.IFNA(_xlfn.IFNA(VLOOKUP($B68,'Contratti Resident'!$B:$H,7,0),VLOOKUP($E68,'Contratti Resident'!$B:$H,7,0)),"NON TROVATO")</f>
        <v>NON TROVATO</v>
      </c>
      <c r="S68" t="str">
        <f>_xlfn.IFNA(_xlfn.IFNA(VLOOKUP($B68,'Contratti Resident'!$B:$H,1,0),VLOOKUP($E68,'Contratti Resident'!$B:$H,1,0)),"NON TROVATO")</f>
        <v>NON TROVATO</v>
      </c>
      <c r="T68" t="str">
        <f>_xlfn.IFNA(_xlfn.IFNA(VLOOKUP($B68,'Contratti Resident'!$B:$H,2,0),VLOOKUP($E68,'Contratti Resident'!$B:$H,2,0)),"NON TROVATO")</f>
        <v>NON TROVATO</v>
      </c>
    </row>
    <row r="69" spans="1:20" x14ac:dyDescent="0.25">
      <c r="A69" s="8" t="s">
        <v>5454</v>
      </c>
      <c r="B69" s="1" t="str">
        <f t="shared" si="1"/>
        <v>IT011E10331866</v>
      </c>
      <c r="C69" s="9" t="s">
        <v>5455</v>
      </c>
      <c r="D69" s="9" t="s">
        <v>5456</v>
      </c>
      <c r="E69" s="1">
        <f>D69*1</f>
        <v>3016479157</v>
      </c>
      <c r="F69" s="9" t="s">
        <v>5457</v>
      </c>
      <c r="G69" s="9" t="s">
        <v>2126</v>
      </c>
      <c r="H69" s="9" t="s">
        <v>4014</v>
      </c>
      <c r="I69" s="9" t="s">
        <v>19</v>
      </c>
      <c r="J69" s="9" t="s">
        <v>1023</v>
      </c>
      <c r="K69" s="1" t="s">
        <v>2127</v>
      </c>
      <c r="L69" s="9" t="s">
        <v>2128</v>
      </c>
      <c r="M69" s="9" t="s">
        <v>23</v>
      </c>
      <c r="N69" s="9" t="s">
        <v>24</v>
      </c>
      <c r="O69" s="9" t="s">
        <v>2129</v>
      </c>
      <c r="P69" s="11">
        <f>O69*1</f>
        <v>94118480360</v>
      </c>
      <c r="Q69" t="str">
        <f>_xlfn.IFNA(_xlfn.IFNA(VLOOKUP($B69,'Contratti Resident'!$B:$H,3,0),VLOOKUP($E69,'Contratti Resident'!$B:$H,3,0)),"NON TROVATO")</f>
        <v>NON TROVATO</v>
      </c>
      <c r="R69" t="str">
        <f>_xlfn.IFNA(_xlfn.IFNA(VLOOKUP($B69,'Contratti Resident'!$B:$H,7,0),VLOOKUP($E69,'Contratti Resident'!$B:$H,7,0)),"NON TROVATO")</f>
        <v>NON TROVATO</v>
      </c>
      <c r="S69" t="str">
        <f>_xlfn.IFNA(_xlfn.IFNA(VLOOKUP($B69,'Contratti Resident'!$B:$H,1,0),VLOOKUP($E69,'Contratti Resident'!$B:$H,1,0)),"NON TROVATO")</f>
        <v>NON TROVATO</v>
      </c>
      <c r="T69" t="str">
        <f>_xlfn.IFNA(_xlfn.IFNA(VLOOKUP($B69,'Contratti Resident'!$B:$H,2,0),VLOOKUP($E69,'Contratti Resident'!$B:$H,2,0)),"NON TROVATO")</f>
        <v>NON TROVATO</v>
      </c>
    </row>
    <row r="70" spans="1:20" x14ac:dyDescent="0.25">
      <c r="A70" s="8" t="s">
        <v>5877</v>
      </c>
      <c r="B70" s="1" t="str">
        <f t="shared" si="1"/>
        <v>IT011E10331865</v>
      </c>
      <c r="C70" s="9" t="s">
        <v>5878</v>
      </c>
      <c r="D70" s="9" t="s">
        <v>5879</v>
      </c>
      <c r="E70" s="1">
        <f>D70*1</f>
        <v>3004161776</v>
      </c>
      <c r="F70" s="9" t="s">
        <v>5880</v>
      </c>
      <c r="G70" s="9" t="s">
        <v>1244</v>
      </c>
      <c r="H70" s="9" t="s">
        <v>4014</v>
      </c>
      <c r="I70" s="9" t="s">
        <v>19</v>
      </c>
      <c r="J70" s="9" t="s">
        <v>1023</v>
      </c>
      <c r="K70" s="1" t="s">
        <v>1245</v>
      </c>
      <c r="L70" s="9" t="s">
        <v>1246</v>
      </c>
      <c r="M70" s="9" t="s">
        <v>23</v>
      </c>
      <c r="N70" s="9" t="s">
        <v>24</v>
      </c>
      <c r="O70" s="9" t="s">
        <v>1247</v>
      </c>
      <c r="P70" s="11">
        <f>O70*1</f>
        <v>94118470361</v>
      </c>
      <c r="Q70" t="str">
        <f>_xlfn.IFNA(_xlfn.IFNA(VLOOKUP($B70,'Contratti Resident'!$B:$H,3,0),VLOOKUP($E70,'Contratti Resident'!$B:$H,3,0)),"NON TROVATO")</f>
        <v>NON TROVATO</v>
      </c>
      <c r="R70" t="str">
        <f>_xlfn.IFNA(_xlfn.IFNA(VLOOKUP($B70,'Contratti Resident'!$B:$H,7,0),VLOOKUP($E70,'Contratti Resident'!$B:$H,7,0)),"NON TROVATO")</f>
        <v>NON TROVATO</v>
      </c>
      <c r="S70" t="str">
        <f>_xlfn.IFNA(_xlfn.IFNA(VLOOKUP($B70,'Contratti Resident'!$B:$H,1,0),VLOOKUP($E70,'Contratti Resident'!$B:$H,1,0)),"NON TROVATO")</f>
        <v>NON TROVATO</v>
      </c>
      <c r="T70" t="str">
        <f>_xlfn.IFNA(_xlfn.IFNA(VLOOKUP($B70,'Contratti Resident'!$B:$H,2,0),VLOOKUP($E70,'Contratti Resident'!$B:$H,2,0)),"NON TROVATO")</f>
        <v>NON TROVATO</v>
      </c>
    </row>
    <row r="71" spans="1:20" x14ac:dyDescent="0.25">
      <c r="A71" s="8" t="s">
        <v>5461</v>
      </c>
      <c r="B71" s="1" t="str">
        <f t="shared" si="1"/>
        <v>IT011E10331864</v>
      </c>
      <c r="C71" s="9" t="s">
        <v>5462</v>
      </c>
      <c r="D71" s="9" t="s">
        <v>5463</v>
      </c>
      <c r="E71" s="1">
        <f>D71*1</f>
        <v>3016478950</v>
      </c>
      <c r="F71" s="9" t="s">
        <v>5464</v>
      </c>
      <c r="G71" s="9" t="s">
        <v>1244</v>
      </c>
      <c r="H71" s="9" t="s">
        <v>4014</v>
      </c>
      <c r="I71" s="9" t="s">
        <v>19</v>
      </c>
      <c r="J71" s="9" t="s">
        <v>1023</v>
      </c>
      <c r="K71" s="1" t="s">
        <v>1245</v>
      </c>
      <c r="L71" s="9" t="s">
        <v>1246</v>
      </c>
      <c r="M71" s="9" t="s">
        <v>23</v>
      </c>
      <c r="N71" s="9" t="s">
        <v>24</v>
      </c>
      <c r="O71" s="9" t="s">
        <v>1247</v>
      </c>
      <c r="P71" s="11">
        <f>O71*1</f>
        <v>94118470361</v>
      </c>
      <c r="Q71" t="str">
        <f>_xlfn.IFNA(_xlfn.IFNA(VLOOKUP($B71,'Contratti Resident'!$B:$H,3,0),VLOOKUP($E71,'Contratti Resident'!$B:$H,3,0)),"NON TROVATO")</f>
        <v>NON TROVATO</v>
      </c>
      <c r="R71" t="str">
        <f>_xlfn.IFNA(_xlfn.IFNA(VLOOKUP($B71,'Contratti Resident'!$B:$H,7,0),VLOOKUP($E71,'Contratti Resident'!$B:$H,7,0)),"NON TROVATO")</f>
        <v>NON TROVATO</v>
      </c>
      <c r="S71" t="str">
        <f>_xlfn.IFNA(_xlfn.IFNA(VLOOKUP($B71,'Contratti Resident'!$B:$H,1,0),VLOOKUP($E71,'Contratti Resident'!$B:$H,1,0)),"NON TROVATO")</f>
        <v>NON TROVATO</v>
      </c>
      <c r="T71" t="str">
        <f>_xlfn.IFNA(_xlfn.IFNA(VLOOKUP($B71,'Contratti Resident'!$B:$H,2,0),VLOOKUP($E71,'Contratti Resident'!$B:$H,2,0)),"NON TROVATO")</f>
        <v>NON TROVATO</v>
      </c>
    </row>
    <row r="72" spans="1:20" x14ac:dyDescent="0.25">
      <c r="A72" s="8" t="s">
        <v>5628</v>
      </c>
      <c r="B72" s="1" t="str">
        <f t="shared" si="1"/>
        <v>IT011E10331085</v>
      </c>
      <c r="C72" s="9" t="s">
        <v>5629</v>
      </c>
      <c r="D72" s="9" t="s">
        <v>5630</v>
      </c>
      <c r="E72" s="1">
        <f>D72*1</f>
        <v>3013371964</v>
      </c>
      <c r="F72" s="9" t="s">
        <v>2290</v>
      </c>
      <c r="G72" s="9" t="s">
        <v>948</v>
      </c>
      <c r="H72" s="9" t="s">
        <v>4014</v>
      </c>
      <c r="I72" s="9" t="s">
        <v>19</v>
      </c>
      <c r="J72" s="9" t="s">
        <v>4015</v>
      </c>
      <c r="K72" s="1" t="s">
        <v>949</v>
      </c>
      <c r="L72" s="9" t="s">
        <v>950</v>
      </c>
      <c r="M72" s="9" t="s">
        <v>23</v>
      </c>
      <c r="N72" s="9" t="s">
        <v>24</v>
      </c>
      <c r="O72" s="9" t="s">
        <v>951</v>
      </c>
      <c r="P72" s="11">
        <f>O72*1</f>
        <v>94122780367</v>
      </c>
      <c r="Q72">
        <f>_xlfn.IFNA(_xlfn.IFNA(VLOOKUP($B72,'Contratti Resident'!$B:$H,3,0),VLOOKUP($E72,'Contratti Resident'!$B:$H,3,0)),"NON TROVATO")</f>
        <v>94122780367</v>
      </c>
      <c r="R72" t="str">
        <f>_xlfn.IFNA(_xlfn.IFNA(VLOOKUP($B72,'Contratti Resident'!$B:$H,7,0),VLOOKUP($E72,'Contratti Resident'!$B:$H,7,0)),"NON TROVATO")</f>
        <v>EE</v>
      </c>
      <c r="S72" t="str">
        <f>_xlfn.IFNA(_xlfn.IFNA(VLOOKUP($B72,'Contratti Resident'!$B:$H,1,0),VLOOKUP($E72,'Contratti Resident'!$B:$H,1,0)),"NON TROVATO")</f>
        <v>IT011E10331085</v>
      </c>
      <c r="T72" t="str">
        <f>_xlfn.IFNA(_xlfn.IFNA(VLOOKUP($B72,'Contratti Resident'!$B:$H,2,0),VLOOKUP($E72,'Contratti Resident'!$B:$H,2,0)),"NON TROVATO")</f>
        <v>DIREZIONALE N3</v>
      </c>
    </row>
    <row r="73" spans="1:20" x14ac:dyDescent="0.25">
      <c r="A73" s="8" t="s">
        <v>5727</v>
      </c>
      <c r="B73" s="1" t="str">
        <f t="shared" si="1"/>
        <v>IT011E10330291</v>
      </c>
      <c r="C73" s="9" t="s">
        <v>5728</v>
      </c>
      <c r="D73" s="9" t="s">
        <v>5729</v>
      </c>
      <c r="E73" s="1">
        <f>D73*1</f>
        <v>3013570059</v>
      </c>
      <c r="F73" s="9" t="s">
        <v>5730</v>
      </c>
      <c r="G73" s="9" t="s">
        <v>5731</v>
      </c>
      <c r="H73" s="9" t="s">
        <v>4014</v>
      </c>
      <c r="I73" s="9" t="s">
        <v>19</v>
      </c>
      <c r="J73" s="9" t="s">
        <v>4015</v>
      </c>
      <c r="K73" s="1" t="s">
        <v>5732</v>
      </c>
      <c r="L73" s="9" t="s">
        <v>5733</v>
      </c>
      <c r="M73" s="9" t="s">
        <v>23</v>
      </c>
      <c r="N73" s="9" t="s">
        <v>24</v>
      </c>
      <c r="O73" s="9" t="s">
        <v>5734</v>
      </c>
      <c r="P73" s="11">
        <f>O73*1</f>
        <v>94126600363</v>
      </c>
      <c r="Q73">
        <f>_xlfn.IFNA(_xlfn.IFNA(VLOOKUP($B73,'Contratti Resident'!$B:$H,3,0),VLOOKUP($E73,'Contratti Resident'!$B:$H,3,0)),"NON TROVATO")</f>
        <v>94126600363</v>
      </c>
      <c r="R73" t="str">
        <f>_xlfn.IFNA(_xlfn.IFNA(VLOOKUP($B73,'Contratti Resident'!$B:$H,7,0),VLOOKUP($E73,'Contratti Resident'!$B:$H,7,0)),"NON TROVATO")</f>
        <v>EE</v>
      </c>
      <c r="S73" t="str">
        <f>_xlfn.IFNA(_xlfn.IFNA(VLOOKUP($B73,'Contratti Resident'!$B:$H,1,0),VLOOKUP($E73,'Contratti Resident'!$B:$H,1,0)),"NON TROVATO")</f>
        <v>IT011E10330291</v>
      </c>
      <c r="T73" t="str">
        <f>_xlfn.IFNA(_xlfn.IFNA(VLOOKUP($B73,'Contratti Resident'!$B:$H,2,0),VLOOKUP($E73,'Contratti Resident'!$B:$H,2,0)),"NON TROVATO")</f>
        <v>MALMUSI 189</v>
      </c>
    </row>
    <row r="74" spans="1:20" x14ac:dyDescent="0.25">
      <c r="A74" s="8" t="s">
        <v>4280</v>
      </c>
      <c r="B74" s="1" t="str">
        <f t="shared" si="1"/>
        <v>IT011E10274012</v>
      </c>
      <c r="C74" s="9" t="s">
        <v>4281</v>
      </c>
      <c r="D74" s="9" t="s">
        <v>4282</v>
      </c>
      <c r="E74" s="1">
        <f>D74*1</f>
        <v>3013558867</v>
      </c>
      <c r="F74" s="9" t="s">
        <v>4283</v>
      </c>
      <c r="G74" s="9" t="s">
        <v>2283</v>
      </c>
      <c r="H74" s="9" t="s">
        <v>4014</v>
      </c>
      <c r="I74" s="9" t="s">
        <v>19</v>
      </c>
      <c r="J74" s="9" t="s">
        <v>4015</v>
      </c>
      <c r="K74" s="1" t="s">
        <v>2284</v>
      </c>
      <c r="L74" s="9" t="s">
        <v>2285</v>
      </c>
      <c r="M74" s="9" t="s">
        <v>23</v>
      </c>
      <c r="N74" s="9" t="s">
        <v>24</v>
      </c>
      <c r="O74" s="9" t="s">
        <v>2286</v>
      </c>
      <c r="P74" s="11">
        <f>O74*1</f>
        <v>94117250368</v>
      </c>
      <c r="Q74">
        <f>_xlfn.IFNA(_xlfn.IFNA(VLOOKUP($B74,'Contratti Resident'!$B:$H,3,0),VLOOKUP($E74,'Contratti Resident'!$B:$H,3,0)),"NON TROVATO")</f>
        <v>94117250368</v>
      </c>
      <c r="R74" t="str">
        <f>_xlfn.IFNA(_xlfn.IFNA(VLOOKUP($B74,'Contratti Resident'!$B:$H,7,0),VLOOKUP($E74,'Contratti Resident'!$B:$H,7,0)),"NON TROVATO")</f>
        <v>EE</v>
      </c>
      <c r="S74" t="str">
        <f>_xlfn.IFNA(_xlfn.IFNA(VLOOKUP($B74,'Contratti Resident'!$B:$H,1,0),VLOOKUP($E74,'Contratti Resident'!$B:$H,1,0)),"NON TROVATO")</f>
        <v>IT011E10274012</v>
      </c>
      <c r="T74" t="str">
        <f>_xlfn.IFNA(_xlfn.IFNA(VLOOKUP($B74,'Contratti Resident'!$B:$H,2,0),VLOOKUP($E74,'Contratti Resident'!$B:$H,2,0)),"NON TROVATO")</f>
        <v>LA CORTE 2</v>
      </c>
    </row>
    <row r="75" spans="1:20" x14ac:dyDescent="0.25">
      <c r="A75" s="8" t="s">
        <v>4867</v>
      </c>
      <c r="B75" s="1" t="str">
        <f t="shared" si="1"/>
        <v>IT011E10274011</v>
      </c>
      <c r="C75" s="9" t="s">
        <v>4868</v>
      </c>
      <c r="D75" s="9" t="s">
        <v>4869</v>
      </c>
      <c r="E75" s="1">
        <f>D75*1</f>
        <v>3013569731</v>
      </c>
      <c r="F75" s="9" t="s">
        <v>4866</v>
      </c>
      <c r="G75" s="9" t="s">
        <v>2283</v>
      </c>
      <c r="H75" s="9" t="s">
        <v>4014</v>
      </c>
      <c r="I75" s="9" t="s">
        <v>19</v>
      </c>
      <c r="J75" s="9" t="s">
        <v>4015</v>
      </c>
      <c r="K75" s="1" t="s">
        <v>2284</v>
      </c>
      <c r="L75" s="9" t="s">
        <v>2285</v>
      </c>
      <c r="M75" s="9" t="s">
        <v>23</v>
      </c>
      <c r="N75" s="9" t="s">
        <v>24</v>
      </c>
      <c r="O75" s="9" t="s">
        <v>2286</v>
      </c>
      <c r="P75" s="11">
        <f>O75*1</f>
        <v>94117250368</v>
      </c>
      <c r="Q75">
        <f>_xlfn.IFNA(_xlfn.IFNA(VLOOKUP($B75,'Contratti Resident'!$B:$H,3,0),VLOOKUP($E75,'Contratti Resident'!$B:$H,3,0)),"NON TROVATO")</f>
        <v>94117250368</v>
      </c>
      <c r="R75" t="str">
        <f>_xlfn.IFNA(_xlfn.IFNA(VLOOKUP($B75,'Contratti Resident'!$B:$H,7,0),VLOOKUP($E75,'Contratti Resident'!$B:$H,7,0)),"NON TROVATO")</f>
        <v>EE</v>
      </c>
      <c r="S75" t="str">
        <f>_xlfn.IFNA(_xlfn.IFNA(VLOOKUP($B75,'Contratti Resident'!$B:$H,1,0),VLOOKUP($E75,'Contratti Resident'!$B:$H,1,0)),"NON TROVATO")</f>
        <v>IT011E10274011</v>
      </c>
      <c r="T75" t="str">
        <f>_xlfn.IFNA(_xlfn.IFNA(VLOOKUP($B75,'Contratti Resident'!$B:$H,2,0),VLOOKUP($E75,'Contratti Resident'!$B:$H,2,0)),"NON TROVATO")</f>
        <v>LA CORTE 2</v>
      </c>
    </row>
    <row r="76" spans="1:20" x14ac:dyDescent="0.25">
      <c r="A76" s="8" t="s">
        <v>4863</v>
      </c>
      <c r="B76" s="1" t="str">
        <f t="shared" si="1"/>
        <v>IT011E10274010</v>
      </c>
      <c r="C76" s="9" t="s">
        <v>4864</v>
      </c>
      <c r="D76" s="9" t="s">
        <v>4865</v>
      </c>
      <c r="E76" s="1">
        <f>D76*1</f>
        <v>3013569727</v>
      </c>
      <c r="F76" s="9" t="s">
        <v>4866</v>
      </c>
      <c r="G76" s="9" t="s">
        <v>2283</v>
      </c>
      <c r="H76" s="9" t="s">
        <v>4014</v>
      </c>
      <c r="I76" s="9" t="s">
        <v>19</v>
      </c>
      <c r="J76" s="9" t="s">
        <v>4015</v>
      </c>
      <c r="K76" s="1" t="s">
        <v>2284</v>
      </c>
      <c r="L76" s="9" t="s">
        <v>2285</v>
      </c>
      <c r="M76" s="9" t="s">
        <v>23</v>
      </c>
      <c r="N76" s="9" t="s">
        <v>24</v>
      </c>
      <c r="O76" s="9" t="s">
        <v>2286</v>
      </c>
      <c r="P76" s="11">
        <f>O76*1</f>
        <v>94117250368</v>
      </c>
      <c r="Q76">
        <f>_xlfn.IFNA(_xlfn.IFNA(VLOOKUP($B76,'Contratti Resident'!$B:$H,3,0),VLOOKUP($E76,'Contratti Resident'!$B:$H,3,0)),"NON TROVATO")</f>
        <v>94117250368</v>
      </c>
      <c r="R76" t="str">
        <f>_xlfn.IFNA(_xlfn.IFNA(VLOOKUP($B76,'Contratti Resident'!$B:$H,7,0),VLOOKUP($E76,'Contratti Resident'!$B:$H,7,0)),"NON TROVATO")</f>
        <v>EE</v>
      </c>
      <c r="S76" t="str">
        <f>_xlfn.IFNA(_xlfn.IFNA(VLOOKUP($B76,'Contratti Resident'!$B:$H,1,0),VLOOKUP($E76,'Contratti Resident'!$B:$H,1,0)),"NON TROVATO")</f>
        <v>IT011E10274010</v>
      </c>
      <c r="T76" t="str">
        <f>_xlfn.IFNA(_xlfn.IFNA(VLOOKUP($B76,'Contratti Resident'!$B:$H,2,0),VLOOKUP($E76,'Contratti Resident'!$B:$H,2,0)),"NON TROVATO")</f>
        <v>LA CORTE 2</v>
      </c>
    </row>
    <row r="77" spans="1:20" x14ac:dyDescent="0.25">
      <c r="A77" s="8" t="s">
        <v>6561</v>
      </c>
      <c r="B77" s="1" t="str">
        <f t="shared" si="1"/>
        <v>IT011E10274009</v>
      </c>
      <c r="C77" s="9" t="s">
        <v>6562</v>
      </c>
      <c r="D77" s="9" t="s">
        <v>6563</v>
      </c>
      <c r="E77" s="1">
        <f>D77*1</f>
        <v>3013558876</v>
      </c>
      <c r="F77" s="9" t="s">
        <v>6564</v>
      </c>
      <c r="G77" s="9" t="s">
        <v>2283</v>
      </c>
      <c r="H77" s="9" t="s">
        <v>4014</v>
      </c>
      <c r="I77" s="9" t="s">
        <v>19</v>
      </c>
      <c r="J77" s="9" t="s">
        <v>4015</v>
      </c>
      <c r="K77" s="1" t="s">
        <v>2284</v>
      </c>
      <c r="L77" s="9" t="s">
        <v>2285</v>
      </c>
      <c r="M77" s="9" t="s">
        <v>23</v>
      </c>
      <c r="N77" s="9" t="s">
        <v>24</v>
      </c>
      <c r="O77" s="9" t="s">
        <v>2286</v>
      </c>
      <c r="P77" s="11">
        <f>O77*1</f>
        <v>94117250368</v>
      </c>
      <c r="Q77">
        <f>_xlfn.IFNA(_xlfn.IFNA(VLOOKUP($B77,'Contratti Resident'!$B:$H,3,0),VLOOKUP($E77,'Contratti Resident'!$B:$H,3,0)),"NON TROVATO")</f>
        <v>94117250368</v>
      </c>
      <c r="R77" t="str">
        <f>_xlfn.IFNA(_xlfn.IFNA(VLOOKUP($B77,'Contratti Resident'!$B:$H,7,0),VLOOKUP($E77,'Contratti Resident'!$B:$H,7,0)),"NON TROVATO")</f>
        <v>EE</v>
      </c>
      <c r="S77" t="str">
        <f>_xlfn.IFNA(_xlfn.IFNA(VLOOKUP($B77,'Contratti Resident'!$B:$H,1,0),VLOOKUP($E77,'Contratti Resident'!$B:$H,1,0)),"NON TROVATO")</f>
        <v>IT011E10274009</v>
      </c>
      <c r="T77" t="str">
        <f>_xlfn.IFNA(_xlfn.IFNA(VLOOKUP($B77,'Contratti Resident'!$B:$H,2,0),VLOOKUP($E77,'Contratti Resident'!$B:$H,2,0)),"NON TROVATO")</f>
        <v>LA CORTE 2</v>
      </c>
    </row>
    <row r="78" spans="1:20" x14ac:dyDescent="0.25">
      <c r="A78" s="8" t="s">
        <v>6557</v>
      </c>
      <c r="B78" s="1" t="str">
        <f t="shared" si="1"/>
        <v>IT011E10274008</v>
      </c>
      <c r="C78" s="9" t="s">
        <v>6558</v>
      </c>
      <c r="D78" s="9" t="s">
        <v>6559</v>
      </c>
      <c r="E78" s="1">
        <f>D78*1</f>
        <v>3013558869</v>
      </c>
      <c r="F78" s="9" t="s">
        <v>6560</v>
      </c>
      <c r="G78" s="9" t="s">
        <v>2283</v>
      </c>
      <c r="H78" s="9" t="s">
        <v>4014</v>
      </c>
      <c r="I78" s="9" t="s">
        <v>19</v>
      </c>
      <c r="J78" s="9" t="s">
        <v>4015</v>
      </c>
      <c r="K78" s="1" t="s">
        <v>2284</v>
      </c>
      <c r="L78" s="9" t="s">
        <v>2285</v>
      </c>
      <c r="M78" s="9" t="s">
        <v>23</v>
      </c>
      <c r="N78" s="9" t="s">
        <v>24</v>
      </c>
      <c r="O78" s="9" t="s">
        <v>2286</v>
      </c>
      <c r="P78" s="11">
        <f>O78*1</f>
        <v>94117250368</v>
      </c>
      <c r="Q78">
        <f>_xlfn.IFNA(_xlfn.IFNA(VLOOKUP($B78,'Contratti Resident'!$B:$H,3,0),VLOOKUP($E78,'Contratti Resident'!$B:$H,3,0)),"NON TROVATO")</f>
        <v>94117250368</v>
      </c>
      <c r="R78" t="str">
        <f>_xlfn.IFNA(_xlfn.IFNA(VLOOKUP($B78,'Contratti Resident'!$B:$H,7,0),VLOOKUP($E78,'Contratti Resident'!$B:$H,7,0)),"NON TROVATO")</f>
        <v>EE</v>
      </c>
      <c r="S78" t="str">
        <f>_xlfn.IFNA(_xlfn.IFNA(VLOOKUP($B78,'Contratti Resident'!$B:$H,1,0),VLOOKUP($E78,'Contratti Resident'!$B:$H,1,0)),"NON TROVATO")</f>
        <v>IT011E10274008</v>
      </c>
      <c r="T78" t="str">
        <f>_xlfn.IFNA(_xlfn.IFNA(VLOOKUP($B78,'Contratti Resident'!$B:$H,2,0),VLOOKUP($E78,'Contratti Resident'!$B:$H,2,0)),"NON TROVATO")</f>
        <v>LA CORTE 2</v>
      </c>
    </row>
    <row r="79" spans="1:20" x14ac:dyDescent="0.25">
      <c r="A79" s="8" t="s">
        <v>4393</v>
      </c>
      <c r="B79" s="1" t="str">
        <f t="shared" si="1"/>
        <v>IT011E10243685</v>
      </c>
      <c r="C79" s="9" t="s">
        <v>4394</v>
      </c>
      <c r="D79" s="9" t="s">
        <v>4395</v>
      </c>
      <c r="E79" s="1">
        <f>D79*1</f>
        <v>3013371660</v>
      </c>
      <c r="F79" s="9" t="s">
        <v>2649</v>
      </c>
      <c r="G79" s="9" t="s">
        <v>2650</v>
      </c>
      <c r="H79" s="9" t="s">
        <v>4014</v>
      </c>
      <c r="I79" s="9" t="s">
        <v>19</v>
      </c>
      <c r="J79" s="9" t="s">
        <v>4015</v>
      </c>
      <c r="K79" s="1" t="s">
        <v>2651</v>
      </c>
      <c r="L79" s="9" t="s">
        <v>2652</v>
      </c>
      <c r="M79" s="9" t="s">
        <v>23</v>
      </c>
      <c r="N79" s="9" t="s">
        <v>24</v>
      </c>
      <c r="O79" s="9" t="s">
        <v>2653</v>
      </c>
      <c r="P79" s="11">
        <f>O79*1</f>
        <v>94112960367</v>
      </c>
      <c r="Q79">
        <f>_xlfn.IFNA(_xlfn.IFNA(VLOOKUP($B79,'Contratti Resident'!$B:$H,3,0),VLOOKUP($E79,'Contratti Resident'!$B:$H,3,0)),"NON TROVATO")</f>
        <v>94112960367</v>
      </c>
      <c r="R79" t="str">
        <f>_xlfn.IFNA(_xlfn.IFNA(VLOOKUP($B79,'Contratti Resident'!$B:$H,7,0),VLOOKUP($E79,'Contratti Resident'!$B:$H,7,0)),"NON TROVATO")</f>
        <v>EE</v>
      </c>
      <c r="S79" t="str">
        <f>_xlfn.IFNA(_xlfn.IFNA(VLOOKUP($B79,'Contratti Resident'!$B:$H,1,0),VLOOKUP($E79,'Contratti Resident'!$B:$H,1,0)),"NON TROVATO")</f>
        <v>IT011E10243685</v>
      </c>
      <c r="T79" t="str">
        <f>_xlfn.IFNA(_xlfn.IFNA(VLOOKUP($B79,'Contratti Resident'!$B:$H,2,0),VLOOKUP($E79,'Contratti Resident'!$B:$H,2,0)),"NON TROVATO")</f>
        <v>SANTHIA' 20</v>
      </c>
    </row>
    <row r="80" spans="1:20" x14ac:dyDescent="0.25">
      <c r="A80" s="8" t="s">
        <v>5686</v>
      </c>
      <c r="B80" s="1" t="str">
        <f t="shared" si="1"/>
        <v>IT011E10240798</v>
      </c>
      <c r="C80" s="9" t="s">
        <v>5687</v>
      </c>
      <c r="D80" s="9" t="s">
        <v>5688</v>
      </c>
      <c r="E80" s="1">
        <f>D80*1</f>
        <v>3016479524</v>
      </c>
      <c r="F80" s="9" t="s">
        <v>5689</v>
      </c>
      <c r="G80" s="9" t="s">
        <v>2126</v>
      </c>
      <c r="H80" s="9" t="s">
        <v>4014</v>
      </c>
      <c r="I80" s="9" t="s">
        <v>19</v>
      </c>
      <c r="J80" s="9" t="s">
        <v>1023</v>
      </c>
      <c r="K80" s="1" t="s">
        <v>2127</v>
      </c>
      <c r="L80" s="9" t="s">
        <v>2128</v>
      </c>
      <c r="M80" s="9" t="s">
        <v>23</v>
      </c>
      <c r="N80" s="9" t="s">
        <v>24</v>
      </c>
      <c r="O80" s="9" t="s">
        <v>2129</v>
      </c>
      <c r="P80" s="11">
        <f>O80*1</f>
        <v>94118480360</v>
      </c>
      <c r="Q80" t="str">
        <f>_xlfn.IFNA(_xlfn.IFNA(VLOOKUP($B80,'Contratti Resident'!$B:$H,3,0),VLOOKUP($E80,'Contratti Resident'!$B:$H,3,0)),"NON TROVATO")</f>
        <v>NON TROVATO</v>
      </c>
      <c r="R80" t="str">
        <f>_xlfn.IFNA(_xlfn.IFNA(VLOOKUP($B80,'Contratti Resident'!$B:$H,7,0),VLOOKUP($E80,'Contratti Resident'!$B:$H,7,0)),"NON TROVATO")</f>
        <v>NON TROVATO</v>
      </c>
      <c r="S80" t="str">
        <f>_xlfn.IFNA(_xlfn.IFNA(VLOOKUP($B80,'Contratti Resident'!$B:$H,1,0),VLOOKUP($E80,'Contratti Resident'!$B:$H,1,0)),"NON TROVATO")</f>
        <v>NON TROVATO</v>
      </c>
      <c r="T80" t="str">
        <f>_xlfn.IFNA(_xlfn.IFNA(VLOOKUP($B80,'Contratti Resident'!$B:$H,2,0),VLOOKUP($E80,'Contratti Resident'!$B:$H,2,0)),"NON TROVATO")</f>
        <v>NON TROVATO</v>
      </c>
    </row>
    <row r="81" spans="1:20" x14ac:dyDescent="0.25">
      <c r="A81" s="8" t="s">
        <v>5450</v>
      </c>
      <c r="B81" s="1" t="str">
        <f t="shared" si="1"/>
        <v>IT011E10240776</v>
      </c>
      <c r="C81" s="9" t="s">
        <v>5451</v>
      </c>
      <c r="D81" s="9" t="s">
        <v>5452</v>
      </c>
      <c r="E81" s="1">
        <f>D81*1</f>
        <v>3016479116</v>
      </c>
      <c r="F81" s="9" t="s">
        <v>5453</v>
      </c>
      <c r="G81" s="9" t="s">
        <v>1244</v>
      </c>
      <c r="H81" s="9" t="s">
        <v>4014</v>
      </c>
      <c r="I81" s="9" t="s">
        <v>19</v>
      </c>
      <c r="J81" s="9" t="s">
        <v>1023</v>
      </c>
      <c r="K81" s="1" t="s">
        <v>1245</v>
      </c>
      <c r="L81" s="9" t="s">
        <v>1246</v>
      </c>
      <c r="M81" s="9" t="s">
        <v>23</v>
      </c>
      <c r="N81" s="9" t="s">
        <v>24</v>
      </c>
      <c r="O81" s="9" t="s">
        <v>1247</v>
      </c>
      <c r="P81" s="11">
        <f>O81*1</f>
        <v>94118470361</v>
      </c>
      <c r="Q81" t="str">
        <f>_xlfn.IFNA(_xlfn.IFNA(VLOOKUP($B81,'Contratti Resident'!$B:$H,3,0),VLOOKUP($E81,'Contratti Resident'!$B:$H,3,0)),"NON TROVATO")</f>
        <v>NON TROVATO</v>
      </c>
      <c r="R81" t="str">
        <f>_xlfn.IFNA(_xlfn.IFNA(VLOOKUP($B81,'Contratti Resident'!$B:$H,7,0),VLOOKUP($E81,'Contratti Resident'!$B:$H,7,0)),"NON TROVATO")</f>
        <v>NON TROVATO</v>
      </c>
      <c r="S81" t="str">
        <f>_xlfn.IFNA(_xlfn.IFNA(VLOOKUP($B81,'Contratti Resident'!$B:$H,1,0),VLOOKUP($E81,'Contratti Resident'!$B:$H,1,0)),"NON TROVATO")</f>
        <v>NON TROVATO</v>
      </c>
      <c r="T81" t="str">
        <f>_xlfn.IFNA(_xlfn.IFNA(VLOOKUP($B81,'Contratti Resident'!$B:$H,2,0),VLOOKUP($E81,'Contratti Resident'!$B:$H,2,0)),"NON TROVATO")</f>
        <v>NON TROVATO</v>
      </c>
    </row>
    <row r="82" spans="1:20" x14ac:dyDescent="0.25">
      <c r="A82" s="8" t="s">
        <v>5889</v>
      </c>
      <c r="B82" s="1" t="str">
        <f t="shared" si="1"/>
        <v>IT011E10240137</v>
      </c>
      <c r="C82" s="9" t="s">
        <v>5890</v>
      </c>
      <c r="D82" s="9" t="s">
        <v>5891</v>
      </c>
      <c r="E82" s="1">
        <f>D82*1</f>
        <v>3011066023</v>
      </c>
      <c r="F82" s="9" t="s">
        <v>4335</v>
      </c>
      <c r="G82" s="9" t="s">
        <v>2615</v>
      </c>
      <c r="H82" s="9" t="s">
        <v>4014</v>
      </c>
      <c r="I82" s="9" t="s">
        <v>19</v>
      </c>
      <c r="J82" s="9" t="s">
        <v>4058</v>
      </c>
      <c r="K82" s="1" t="s">
        <v>2616</v>
      </c>
      <c r="L82" s="9" t="s">
        <v>2617</v>
      </c>
      <c r="M82" s="9" t="s">
        <v>23</v>
      </c>
      <c r="N82" s="9" t="s">
        <v>24</v>
      </c>
      <c r="O82" s="9" t="s">
        <v>2618</v>
      </c>
      <c r="P82" s="11">
        <f>O82*1</f>
        <v>94109390362</v>
      </c>
      <c r="Q82">
        <f>_xlfn.IFNA(_xlfn.IFNA(VLOOKUP($B82,'Contratti Resident'!$B:$H,3,0),VLOOKUP($E82,'Contratti Resident'!$B:$H,3,0)),"NON TROVATO")</f>
        <v>94109390362</v>
      </c>
      <c r="R82" t="str">
        <f>_xlfn.IFNA(_xlfn.IFNA(VLOOKUP($B82,'Contratti Resident'!$B:$H,7,0),VLOOKUP($E82,'Contratti Resident'!$B:$H,7,0)),"NON TROVATO")</f>
        <v>EE</v>
      </c>
      <c r="S82" t="str">
        <f>_xlfn.IFNA(_xlfn.IFNA(VLOOKUP($B82,'Contratti Resident'!$B:$H,1,0),VLOOKUP($E82,'Contratti Resident'!$B:$H,1,0)),"NON TROVATO")</f>
        <v>IT011E10240137</v>
      </c>
      <c r="T82" t="str">
        <f>_xlfn.IFNA(_xlfn.IFNA(VLOOKUP($B82,'Contratti Resident'!$B:$H,2,0),VLOOKUP($E82,'Contratti Resident'!$B:$H,2,0)),"NON TROVATO")</f>
        <v>AMENDOLA 3</v>
      </c>
    </row>
    <row r="83" spans="1:20" x14ac:dyDescent="0.25">
      <c r="A83" s="8" t="s">
        <v>5642</v>
      </c>
      <c r="B83" s="1" t="str">
        <f t="shared" si="1"/>
        <v>IT011E10240052</v>
      </c>
      <c r="C83" s="9" t="s">
        <v>5643</v>
      </c>
      <c r="D83" s="9" t="s">
        <v>5644</v>
      </c>
      <c r="E83" s="1">
        <f>D83*1</f>
        <v>3010901229</v>
      </c>
      <c r="F83" s="9" t="s">
        <v>1912</v>
      </c>
      <c r="G83" s="9" t="s">
        <v>1913</v>
      </c>
      <c r="H83" s="9" t="s">
        <v>4014</v>
      </c>
      <c r="I83" s="9" t="s">
        <v>19</v>
      </c>
      <c r="J83" s="9" t="s">
        <v>4058</v>
      </c>
      <c r="K83" s="1" t="s">
        <v>1914</v>
      </c>
      <c r="L83" s="9" t="s">
        <v>1915</v>
      </c>
      <c r="M83" s="9" t="s">
        <v>23</v>
      </c>
      <c r="N83" s="9" t="s">
        <v>24</v>
      </c>
      <c r="O83" s="9" t="s">
        <v>1916</v>
      </c>
      <c r="P83" s="11">
        <f>O83*1</f>
        <v>94112750362</v>
      </c>
      <c r="Q83">
        <f>_xlfn.IFNA(_xlfn.IFNA(VLOOKUP($B83,'Contratti Resident'!$B:$H,3,0),VLOOKUP($E83,'Contratti Resident'!$B:$H,3,0)),"NON TROVATO")</f>
        <v>94112750362</v>
      </c>
      <c r="R83" t="str">
        <f>_xlfn.IFNA(_xlfn.IFNA(VLOOKUP($B83,'Contratti Resident'!$B:$H,7,0),VLOOKUP($E83,'Contratti Resident'!$B:$H,7,0)),"NON TROVATO")</f>
        <v>EE</v>
      </c>
      <c r="S83" t="str">
        <f>_xlfn.IFNA(_xlfn.IFNA(VLOOKUP($B83,'Contratti Resident'!$B:$H,1,0),VLOOKUP($E83,'Contratti Resident'!$B:$H,1,0)),"NON TROVATO")</f>
        <v>IT011E10240052</v>
      </c>
      <c r="T83" t="str">
        <f>_xlfn.IFNA(_xlfn.IFNA(VLOOKUP($B83,'Contratti Resident'!$B:$H,2,0),VLOOKUP($E83,'Contratti Resident'!$B:$H,2,0)),"NON TROVATO")</f>
        <v>PRIMAVERA 3</v>
      </c>
    </row>
    <row r="84" spans="1:20" x14ac:dyDescent="0.25">
      <c r="A84" s="8" t="s">
        <v>5556</v>
      </c>
      <c r="B84" s="1" t="str">
        <f t="shared" si="1"/>
        <v>IT011E10228139</v>
      </c>
      <c r="C84" s="9" t="s">
        <v>5557</v>
      </c>
      <c r="D84" s="9" t="s">
        <v>5558</v>
      </c>
      <c r="E84" s="1">
        <f>D84*1</f>
        <v>3013372074</v>
      </c>
      <c r="F84" s="9" t="s">
        <v>1181</v>
      </c>
      <c r="G84" s="9" t="s">
        <v>1182</v>
      </c>
      <c r="H84" s="9" t="s">
        <v>4014</v>
      </c>
      <c r="I84" s="9" t="s">
        <v>19</v>
      </c>
      <c r="J84" s="9" t="s">
        <v>4015</v>
      </c>
      <c r="K84" s="1" t="s">
        <v>1183</v>
      </c>
      <c r="L84" s="9" t="s">
        <v>1184</v>
      </c>
      <c r="M84" s="9" t="s">
        <v>23</v>
      </c>
      <c r="N84" s="9" t="s">
        <v>24</v>
      </c>
      <c r="O84" s="9" t="s">
        <v>1185</v>
      </c>
      <c r="P84" s="11">
        <f>O84*1</f>
        <v>94115790365</v>
      </c>
      <c r="Q84">
        <f>_xlfn.IFNA(_xlfn.IFNA(VLOOKUP($B84,'Contratti Resident'!$B:$H,3,0),VLOOKUP($E84,'Contratti Resident'!$B:$H,3,0)),"NON TROVATO")</f>
        <v>94115790365</v>
      </c>
      <c r="R84" t="str">
        <f>_xlfn.IFNA(_xlfn.IFNA(VLOOKUP($B84,'Contratti Resident'!$B:$H,7,0),VLOOKUP($E84,'Contratti Resident'!$B:$H,7,0)),"NON TROVATO")</f>
        <v>EE</v>
      </c>
      <c r="S84" t="str">
        <f>_xlfn.IFNA(_xlfn.IFNA(VLOOKUP($B84,'Contratti Resident'!$B:$H,1,0),VLOOKUP($E84,'Contratti Resident'!$B:$H,1,0)),"NON TROVATO")</f>
        <v>IT011E10228139</v>
      </c>
      <c r="T84" t="str">
        <f>_xlfn.IFNA(_xlfn.IFNA(VLOOKUP($B84,'Contratti Resident'!$B:$H,2,0),VLOOKUP($E84,'Contratti Resident'!$B:$H,2,0)),"NON TROVATO")</f>
        <v>BIOVERDE</v>
      </c>
    </row>
    <row r="85" spans="1:20" x14ac:dyDescent="0.25">
      <c r="A85" s="8" t="s">
        <v>4482</v>
      </c>
      <c r="B85" s="1" t="str">
        <f t="shared" si="1"/>
        <v>IT011E10228130</v>
      </c>
      <c r="C85" s="9" t="s">
        <v>4483</v>
      </c>
      <c r="D85" s="9" t="s">
        <v>4484</v>
      </c>
      <c r="E85" s="1">
        <f>D85*1</f>
        <v>3013570131</v>
      </c>
      <c r="F85" s="9" t="s">
        <v>4485</v>
      </c>
      <c r="G85" s="9" t="s">
        <v>1182</v>
      </c>
      <c r="H85" s="9" t="s">
        <v>4014</v>
      </c>
      <c r="I85" s="9" t="s">
        <v>19</v>
      </c>
      <c r="J85" s="9" t="s">
        <v>4015</v>
      </c>
      <c r="K85" s="1" t="s">
        <v>1183</v>
      </c>
      <c r="L85" s="9" t="s">
        <v>1184</v>
      </c>
      <c r="M85" s="9" t="s">
        <v>23</v>
      </c>
      <c r="N85" s="9" t="s">
        <v>24</v>
      </c>
      <c r="O85" s="9" t="s">
        <v>1185</v>
      </c>
      <c r="P85" s="11">
        <f>O85*1</f>
        <v>94115790365</v>
      </c>
      <c r="Q85">
        <f>_xlfn.IFNA(_xlfn.IFNA(VLOOKUP($B85,'Contratti Resident'!$B:$H,3,0),VLOOKUP($E85,'Contratti Resident'!$B:$H,3,0)),"NON TROVATO")</f>
        <v>94115790365</v>
      </c>
      <c r="R85" t="str">
        <f>_xlfn.IFNA(_xlfn.IFNA(VLOOKUP($B85,'Contratti Resident'!$B:$H,7,0),VLOOKUP($E85,'Contratti Resident'!$B:$H,7,0)),"NON TROVATO")</f>
        <v>EE</v>
      </c>
      <c r="S85" t="str">
        <f>_xlfn.IFNA(_xlfn.IFNA(VLOOKUP($B85,'Contratti Resident'!$B:$H,1,0),VLOOKUP($E85,'Contratti Resident'!$B:$H,1,0)),"NON TROVATO")</f>
        <v>IT011E10228130</v>
      </c>
      <c r="T85" t="str">
        <f>_xlfn.IFNA(_xlfn.IFNA(VLOOKUP($B85,'Contratti Resident'!$B:$H,2,0),VLOOKUP($E85,'Contratti Resident'!$B:$H,2,0)),"NON TROVATO")</f>
        <v>BIOVERDE</v>
      </c>
    </row>
    <row r="86" spans="1:20" x14ac:dyDescent="0.25">
      <c r="A86" s="8" t="s">
        <v>4332</v>
      </c>
      <c r="B86" s="1" t="str">
        <f t="shared" si="1"/>
        <v>IT011E10227888</v>
      </c>
      <c r="C86" s="9" t="s">
        <v>4333</v>
      </c>
      <c r="D86" s="9" t="s">
        <v>4334</v>
      </c>
      <c r="E86" s="1">
        <f>D86*1</f>
        <v>3013640708</v>
      </c>
      <c r="F86" s="9" t="s">
        <v>4335</v>
      </c>
      <c r="G86" s="9" t="s">
        <v>2615</v>
      </c>
      <c r="H86" s="9" t="s">
        <v>4014</v>
      </c>
      <c r="I86" s="9" t="s">
        <v>19</v>
      </c>
      <c r="J86" s="9" t="s">
        <v>4058</v>
      </c>
      <c r="K86" s="1" t="s">
        <v>2616</v>
      </c>
      <c r="L86" s="9" t="s">
        <v>2617</v>
      </c>
      <c r="M86" s="9" t="s">
        <v>23</v>
      </c>
      <c r="N86" s="9" t="s">
        <v>24</v>
      </c>
      <c r="O86" s="9" t="s">
        <v>2618</v>
      </c>
      <c r="P86" s="11">
        <f>O86*1</f>
        <v>94109390362</v>
      </c>
      <c r="Q86">
        <f>_xlfn.IFNA(_xlfn.IFNA(VLOOKUP($B86,'Contratti Resident'!$B:$H,3,0),VLOOKUP($E86,'Contratti Resident'!$B:$H,3,0)),"NON TROVATO")</f>
        <v>94109390362</v>
      </c>
      <c r="R86" t="str">
        <f>_xlfn.IFNA(_xlfn.IFNA(VLOOKUP($B86,'Contratti Resident'!$B:$H,7,0),VLOOKUP($E86,'Contratti Resident'!$B:$H,7,0)),"NON TROVATO")</f>
        <v>EE</v>
      </c>
      <c r="S86" t="str">
        <f>_xlfn.IFNA(_xlfn.IFNA(VLOOKUP($B86,'Contratti Resident'!$B:$H,1,0),VLOOKUP($E86,'Contratti Resident'!$B:$H,1,0)),"NON TROVATO")</f>
        <v>IT011E10227888</v>
      </c>
      <c r="T86" t="str">
        <f>_xlfn.IFNA(_xlfn.IFNA(VLOOKUP($B86,'Contratti Resident'!$B:$H,2,0),VLOOKUP($E86,'Contratti Resident'!$B:$H,2,0)),"NON TROVATO")</f>
        <v>AMENDOLA 3</v>
      </c>
    </row>
    <row r="87" spans="1:20" x14ac:dyDescent="0.25">
      <c r="A87" s="8" t="s">
        <v>5577</v>
      </c>
      <c r="B87" s="1" t="str">
        <f t="shared" si="1"/>
        <v>IT011E10227872</v>
      </c>
      <c r="C87" s="9" t="s">
        <v>5578</v>
      </c>
      <c r="D87" s="9" t="s">
        <v>5579</v>
      </c>
      <c r="E87" s="1">
        <f>D87*1</f>
        <v>3011065976</v>
      </c>
      <c r="F87" s="9" t="s">
        <v>5580</v>
      </c>
      <c r="G87" s="9" t="s">
        <v>2615</v>
      </c>
      <c r="H87" s="9" t="s">
        <v>4014</v>
      </c>
      <c r="I87" s="9" t="s">
        <v>19</v>
      </c>
      <c r="J87" s="9" t="s">
        <v>4058</v>
      </c>
      <c r="K87" s="1" t="s">
        <v>2616</v>
      </c>
      <c r="L87" s="9" t="s">
        <v>2617</v>
      </c>
      <c r="M87" s="9" t="s">
        <v>23</v>
      </c>
      <c r="N87" s="9" t="s">
        <v>24</v>
      </c>
      <c r="O87" s="9" t="s">
        <v>2618</v>
      </c>
      <c r="P87" s="11">
        <f>O87*1</f>
        <v>94109390362</v>
      </c>
      <c r="Q87">
        <f>_xlfn.IFNA(_xlfn.IFNA(VLOOKUP($B87,'Contratti Resident'!$B:$H,3,0),VLOOKUP($E87,'Contratti Resident'!$B:$H,3,0)),"NON TROVATO")</f>
        <v>94109390362</v>
      </c>
      <c r="R87" t="str">
        <f>_xlfn.IFNA(_xlfn.IFNA(VLOOKUP($B87,'Contratti Resident'!$B:$H,7,0),VLOOKUP($E87,'Contratti Resident'!$B:$H,7,0)),"NON TROVATO")</f>
        <v>EE</v>
      </c>
      <c r="S87" t="str">
        <f>_xlfn.IFNA(_xlfn.IFNA(VLOOKUP($B87,'Contratti Resident'!$B:$H,1,0),VLOOKUP($E87,'Contratti Resident'!$B:$H,1,0)),"NON TROVATO")</f>
        <v>IT011E10227872</v>
      </c>
      <c r="T87" t="str">
        <f>_xlfn.IFNA(_xlfn.IFNA(VLOOKUP($B87,'Contratti Resident'!$B:$H,2,0),VLOOKUP($E87,'Contratti Resident'!$B:$H,2,0)),"NON TROVATO")</f>
        <v>AMENDOLA 3</v>
      </c>
    </row>
    <row r="88" spans="1:20" x14ac:dyDescent="0.25">
      <c r="A88" s="8" t="s">
        <v>5010</v>
      </c>
      <c r="B88" s="1" t="str">
        <f t="shared" si="1"/>
        <v>IT011E10215617</v>
      </c>
      <c r="C88" s="9" t="s">
        <v>5011</v>
      </c>
      <c r="D88" s="9" t="s">
        <v>5012</v>
      </c>
      <c r="E88" s="1">
        <f>D88*1</f>
        <v>3013552988</v>
      </c>
      <c r="F88" s="9" t="s">
        <v>5013</v>
      </c>
      <c r="G88" s="9" t="s">
        <v>2134</v>
      </c>
      <c r="H88" s="9" t="s">
        <v>4014</v>
      </c>
      <c r="I88" s="9" t="s">
        <v>19</v>
      </c>
      <c r="J88" s="9" t="s">
        <v>4015</v>
      </c>
      <c r="K88" s="1" t="s">
        <v>2135</v>
      </c>
      <c r="L88" s="9" t="s">
        <v>2136</v>
      </c>
      <c r="M88" s="9" t="s">
        <v>23</v>
      </c>
      <c r="N88" s="9" t="s">
        <v>24</v>
      </c>
      <c r="O88" s="9" t="s">
        <v>2137</v>
      </c>
      <c r="P88" s="11">
        <f>O88*1</f>
        <v>94111140367</v>
      </c>
      <c r="Q88">
        <f>_xlfn.IFNA(_xlfn.IFNA(VLOOKUP($B88,'Contratti Resident'!$B:$H,3,0),VLOOKUP($E88,'Contratti Resident'!$B:$H,3,0)),"NON TROVATO")</f>
        <v>94111140367</v>
      </c>
      <c r="R88" t="str">
        <f>_xlfn.IFNA(_xlfn.IFNA(VLOOKUP($B88,'Contratti Resident'!$B:$H,7,0),VLOOKUP($E88,'Contratti Resident'!$B:$H,7,0)),"NON TROVATO")</f>
        <v>EE</v>
      </c>
      <c r="S88" t="str">
        <f>_xlfn.IFNA(_xlfn.IFNA(VLOOKUP($B88,'Contratti Resident'!$B:$H,1,0),VLOOKUP($E88,'Contratti Resident'!$B:$H,1,0)),"NON TROVATO")</f>
        <v>IT011E10215617</v>
      </c>
      <c r="T88" t="str">
        <f>_xlfn.IFNA(_xlfn.IFNA(VLOOKUP($B88,'Contratti Resident'!$B:$H,2,0),VLOOKUP($E88,'Contratti Resident'!$B:$H,2,0)),"NON TROVATO")</f>
        <v>ALBA</v>
      </c>
    </row>
    <row r="89" spans="1:20" x14ac:dyDescent="0.25">
      <c r="A89" s="8" t="s">
        <v>5751</v>
      </c>
      <c r="B89" s="1" t="str">
        <f t="shared" si="1"/>
        <v>IT011E10215610</v>
      </c>
      <c r="C89" s="9" t="s">
        <v>5752</v>
      </c>
      <c r="D89" s="9" t="s">
        <v>5753</v>
      </c>
      <c r="E89" s="1">
        <f>D89*1</f>
        <v>3013558250</v>
      </c>
      <c r="F89" s="9" t="s">
        <v>5754</v>
      </c>
      <c r="G89" s="9" t="s">
        <v>2134</v>
      </c>
      <c r="H89" s="9" t="s">
        <v>4014</v>
      </c>
      <c r="I89" s="9" t="s">
        <v>19</v>
      </c>
      <c r="J89" s="9" t="s">
        <v>4015</v>
      </c>
      <c r="K89" s="1" t="s">
        <v>2135</v>
      </c>
      <c r="L89" s="9" t="s">
        <v>2136</v>
      </c>
      <c r="M89" s="9" t="s">
        <v>23</v>
      </c>
      <c r="N89" s="9" t="s">
        <v>24</v>
      </c>
      <c r="O89" s="9" t="s">
        <v>2137</v>
      </c>
      <c r="P89" s="11">
        <f>O89*1</f>
        <v>94111140367</v>
      </c>
      <c r="Q89">
        <f>_xlfn.IFNA(_xlfn.IFNA(VLOOKUP($B89,'Contratti Resident'!$B:$H,3,0),VLOOKUP($E89,'Contratti Resident'!$B:$H,3,0)),"NON TROVATO")</f>
        <v>94111140367</v>
      </c>
      <c r="R89" t="str">
        <f>_xlfn.IFNA(_xlfn.IFNA(VLOOKUP($B89,'Contratti Resident'!$B:$H,7,0),VLOOKUP($E89,'Contratti Resident'!$B:$H,7,0)),"NON TROVATO")</f>
        <v>EE</v>
      </c>
      <c r="S89" t="str">
        <f>_xlfn.IFNA(_xlfn.IFNA(VLOOKUP($B89,'Contratti Resident'!$B:$H,1,0),VLOOKUP($E89,'Contratti Resident'!$B:$H,1,0)),"NON TROVATO")</f>
        <v>IT011E10215610</v>
      </c>
      <c r="T89" t="str">
        <f>_xlfn.IFNA(_xlfn.IFNA(VLOOKUP($B89,'Contratti Resident'!$B:$H,2,0),VLOOKUP($E89,'Contratti Resident'!$B:$H,2,0)),"NON TROVATO")</f>
        <v>ALBA</v>
      </c>
    </row>
    <row r="90" spans="1:20" x14ac:dyDescent="0.25">
      <c r="A90" s="8" t="s">
        <v>4649</v>
      </c>
      <c r="B90" s="1" t="str">
        <f t="shared" si="1"/>
        <v>IT011E10215483</v>
      </c>
      <c r="C90" s="9" t="s">
        <v>4650</v>
      </c>
      <c r="D90" s="9" t="s">
        <v>4651</v>
      </c>
      <c r="E90" s="1">
        <f>D90*1</f>
        <v>3013371944</v>
      </c>
      <c r="F90" s="9" t="s">
        <v>1421</v>
      </c>
      <c r="G90" s="9" t="s">
        <v>1422</v>
      </c>
      <c r="H90" s="9" t="s">
        <v>4014</v>
      </c>
      <c r="I90" s="9" t="s">
        <v>19</v>
      </c>
      <c r="J90" s="9" t="s">
        <v>4015</v>
      </c>
      <c r="K90" s="1" t="s">
        <v>1423</v>
      </c>
      <c r="L90" s="9" t="s">
        <v>1424</v>
      </c>
      <c r="M90" s="9" t="s">
        <v>23</v>
      </c>
      <c r="N90" s="9" t="s">
        <v>24</v>
      </c>
      <c r="O90" s="9" t="s">
        <v>1425</v>
      </c>
      <c r="P90" s="11">
        <f>O90*1</f>
        <v>94107170360</v>
      </c>
      <c r="Q90">
        <f>_xlfn.IFNA(_xlfn.IFNA(VLOOKUP($B90,'Contratti Resident'!$B:$H,3,0),VLOOKUP($E90,'Contratti Resident'!$B:$H,3,0)),"NON TROVATO")</f>
        <v>94107170360</v>
      </c>
      <c r="R90" t="str">
        <f>_xlfn.IFNA(_xlfn.IFNA(VLOOKUP($B90,'Contratti Resident'!$B:$H,7,0),VLOOKUP($E90,'Contratti Resident'!$B:$H,7,0)),"NON TROVATO")</f>
        <v>EE</v>
      </c>
      <c r="S90" t="str">
        <f>_xlfn.IFNA(_xlfn.IFNA(VLOOKUP($B90,'Contratti Resident'!$B:$H,1,0),VLOOKUP($E90,'Contratti Resident'!$B:$H,1,0)),"NON TROVATO")</f>
        <v>IT011E10215483</v>
      </c>
      <c r="T90" t="str">
        <f>_xlfn.IFNA(_xlfn.IFNA(VLOOKUP($B90,'Contratti Resident'!$B:$H,2,0),VLOOKUP($E90,'Contratti Resident'!$B:$H,2,0)),"NON TROVATO")</f>
        <v>SERAFINO</v>
      </c>
    </row>
    <row r="91" spans="1:20" x14ac:dyDescent="0.25">
      <c r="A91" s="8" t="s">
        <v>5006</v>
      </c>
      <c r="B91" s="1" t="str">
        <f t="shared" si="1"/>
        <v>IT011E10215248</v>
      </c>
      <c r="C91" s="9" t="s">
        <v>5007</v>
      </c>
      <c r="D91" s="9" t="s">
        <v>5008</v>
      </c>
      <c r="E91" s="1">
        <f>D91*1</f>
        <v>3013558319</v>
      </c>
      <c r="F91" s="9" t="s">
        <v>5009</v>
      </c>
      <c r="G91" s="9" t="s">
        <v>1982</v>
      </c>
      <c r="H91" s="9" t="s">
        <v>4014</v>
      </c>
      <c r="I91" s="9" t="s">
        <v>19</v>
      </c>
      <c r="J91" s="9" t="s">
        <v>4015</v>
      </c>
      <c r="K91" s="1" t="s">
        <v>1983</v>
      </c>
      <c r="L91" s="9" t="s">
        <v>1984</v>
      </c>
      <c r="M91" s="9" t="s">
        <v>23</v>
      </c>
      <c r="N91" s="9" t="s">
        <v>24</v>
      </c>
      <c r="O91" s="9" t="s">
        <v>1985</v>
      </c>
      <c r="P91" s="11">
        <f>O91*1</f>
        <v>94107350368</v>
      </c>
      <c r="Q91">
        <f>_xlfn.IFNA(_xlfn.IFNA(VLOOKUP($B91,'Contratti Resident'!$B:$H,3,0),VLOOKUP($E91,'Contratti Resident'!$B:$H,3,0)),"NON TROVATO")</f>
        <v>94107350368</v>
      </c>
      <c r="R91" t="str">
        <f>_xlfn.IFNA(_xlfn.IFNA(VLOOKUP($B91,'Contratti Resident'!$B:$H,7,0),VLOOKUP($E91,'Contratti Resident'!$B:$H,7,0)),"NON TROVATO")</f>
        <v>EE</v>
      </c>
      <c r="S91" t="str">
        <f>_xlfn.IFNA(_xlfn.IFNA(VLOOKUP($B91,'Contratti Resident'!$B:$H,1,0),VLOOKUP($E91,'Contratti Resident'!$B:$H,1,0)),"NON TROVATO")</f>
        <v>IT011E10215248</v>
      </c>
      <c r="T91" t="str">
        <f>_xlfn.IFNA(_xlfn.IFNA(VLOOKUP($B91,'Contratti Resident'!$B:$H,2,0),VLOOKUP($E91,'Contratti Resident'!$B:$H,2,0)),"NON TROVATO")</f>
        <v>DE ANDRE</v>
      </c>
    </row>
    <row r="92" spans="1:20" x14ac:dyDescent="0.25">
      <c r="A92" s="8" t="s">
        <v>4251</v>
      </c>
      <c r="B92" s="1" t="str">
        <f t="shared" si="1"/>
        <v>IT011E10215240</v>
      </c>
      <c r="C92" s="9" t="s">
        <v>4252</v>
      </c>
      <c r="D92" s="9" t="s">
        <v>4253</v>
      </c>
      <c r="E92" s="1">
        <f>D92*1</f>
        <v>3013558330</v>
      </c>
      <c r="F92" s="9" t="s">
        <v>4254</v>
      </c>
      <c r="G92" s="9" t="s">
        <v>1982</v>
      </c>
      <c r="H92" s="9" t="s">
        <v>4014</v>
      </c>
      <c r="I92" s="9" t="s">
        <v>19</v>
      </c>
      <c r="J92" s="9" t="s">
        <v>4015</v>
      </c>
      <c r="K92" s="1" t="s">
        <v>1983</v>
      </c>
      <c r="L92" s="9" t="s">
        <v>1984</v>
      </c>
      <c r="M92" s="9" t="s">
        <v>23</v>
      </c>
      <c r="N92" s="9" t="s">
        <v>24</v>
      </c>
      <c r="O92" s="9" t="s">
        <v>1985</v>
      </c>
      <c r="P92" s="11">
        <f>O92*1</f>
        <v>94107350368</v>
      </c>
      <c r="Q92">
        <f>_xlfn.IFNA(_xlfn.IFNA(VLOOKUP($B92,'Contratti Resident'!$B:$H,3,0),VLOOKUP($E92,'Contratti Resident'!$B:$H,3,0)),"NON TROVATO")</f>
        <v>94107350368</v>
      </c>
      <c r="R92" t="str">
        <f>_xlfn.IFNA(_xlfn.IFNA(VLOOKUP($B92,'Contratti Resident'!$B:$H,7,0),VLOOKUP($E92,'Contratti Resident'!$B:$H,7,0)),"NON TROVATO")</f>
        <v>EE</v>
      </c>
      <c r="S92" t="str">
        <f>_xlfn.IFNA(_xlfn.IFNA(VLOOKUP($B92,'Contratti Resident'!$B:$H,1,0),VLOOKUP($E92,'Contratti Resident'!$B:$H,1,0)),"NON TROVATO")</f>
        <v>IT011E10215240</v>
      </c>
      <c r="T92" t="str">
        <f>_xlfn.IFNA(_xlfn.IFNA(VLOOKUP($B92,'Contratti Resident'!$B:$H,2,0),VLOOKUP($E92,'Contratti Resident'!$B:$H,2,0)),"NON TROVATO")</f>
        <v>DE ANDRE</v>
      </c>
    </row>
    <row r="93" spans="1:20" x14ac:dyDescent="0.25">
      <c r="A93" s="8" t="s">
        <v>4474</v>
      </c>
      <c r="B93" s="1" t="str">
        <f t="shared" si="1"/>
        <v>IT011E10215239</v>
      </c>
      <c r="C93" s="9" t="s">
        <v>4475</v>
      </c>
      <c r="D93" s="9" t="s">
        <v>4476</v>
      </c>
      <c r="E93" s="1">
        <f>D93*1</f>
        <v>3013558337</v>
      </c>
      <c r="F93" s="9" t="s">
        <v>4477</v>
      </c>
      <c r="G93" s="9" t="s">
        <v>1982</v>
      </c>
      <c r="H93" s="9" t="s">
        <v>4014</v>
      </c>
      <c r="I93" s="9" t="s">
        <v>19</v>
      </c>
      <c r="J93" s="9" t="s">
        <v>4015</v>
      </c>
      <c r="K93" s="1" t="s">
        <v>1983</v>
      </c>
      <c r="L93" s="9" t="s">
        <v>1984</v>
      </c>
      <c r="M93" s="9" t="s">
        <v>23</v>
      </c>
      <c r="N93" s="9" t="s">
        <v>24</v>
      </c>
      <c r="O93" s="9" t="s">
        <v>1985</v>
      </c>
      <c r="P93" s="11">
        <f>O93*1</f>
        <v>94107350368</v>
      </c>
      <c r="Q93">
        <f>_xlfn.IFNA(_xlfn.IFNA(VLOOKUP($B93,'Contratti Resident'!$B:$H,3,0),VLOOKUP($E93,'Contratti Resident'!$B:$H,3,0)),"NON TROVATO")</f>
        <v>94107350368</v>
      </c>
      <c r="R93" t="str">
        <f>_xlfn.IFNA(_xlfn.IFNA(VLOOKUP($B93,'Contratti Resident'!$B:$H,7,0),VLOOKUP($E93,'Contratti Resident'!$B:$H,7,0)),"NON TROVATO")</f>
        <v>EE</v>
      </c>
      <c r="S93" t="str">
        <f>_xlfn.IFNA(_xlfn.IFNA(VLOOKUP($B93,'Contratti Resident'!$B:$H,1,0),VLOOKUP($E93,'Contratti Resident'!$B:$H,1,0)),"NON TROVATO")</f>
        <v>IT011E10215239</v>
      </c>
      <c r="T93" t="str">
        <f>_xlfn.IFNA(_xlfn.IFNA(VLOOKUP($B93,'Contratti Resident'!$B:$H,2,0),VLOOKUP($E93,'Contratti Resident'!$B:$H,2,0)),"NON TROVATO")</f>
        <v>DE ANDRE</v>
      </c>
    </row>
    <row r="94" spans="1:20" x14ac:dyDescent="0.25">
      <c r="A94" s="8" t="s">
        <v>5473</v>
      </c>
      <c r="B94" s="1" t="str">
        <f t="shared" si="1"/>
        <v>IT011E10207606</v>
      </c>
      <c r="C94" s="9" t="s">
        <v>5474</v>
      </c>
      <c r="D94" s="9" t="s">
        <v>5475</v>
      </c>
      <c r="E94" s="1">
        <f>D94*1</f>
        <v>3022754730</v>
      </c>
      <c r="F94" s="9" t="s">
        <v>5476</v>
      </c>
      <c r="G94" s="9" t="s">
        <v>1743</v>
      </c>
      <c r="H94" s="9" t="s">
        <v>4014</v>
      </c>
      <c r="I94" s="9" t="s">
        <v>19</v>
      </c>
      <c r="J94" s="9" t="s">
        <v>4015</v>
      </c>
      <c r="K94" s="1" t="s">
        <v>1023</v>
      </c>
      <c r="L94" s="9" t="s">
        <v>1744</v>
      </c>
      <c r="M94" s="9" t="s">
        <v>23</v>
      </c>
      <c r="N94" s="9" t="s">
        <v>24</v>
      </c>
      <c r="O94" s="9" t="s">
        <v>1745</v>
      </c>
      <c r="P94" s="11">
        <f>O94*1</f>
        <v>94108810360</v>
      </c>
      <c r="Q94">
        <f>_xlfn.IFNA(_xlfn.IFNA(VLOOKUP($B94,'Contratti Resident'!$B:$H,3,0),VLOOKUP($E94,'Contratti Resident'!$B:$H,3,0)),"NON TROVATO")</f>
        <v>94108810360</v>
      </c>
      <c r="R94" t="str">
        <f>_xlfn.IFNA(_xlfn.IFNA(VLOOKUP($B94,'Contratti Resident'!$B:$H,7,0),VLOOKUP($E94,'Contratti Resident'!$B:$H,7,0)),"NON TROVATO")</f>
        <v>EE</v>
      </c>
      <c r="S94">
        <f>_xlfn.IFNA(_xlfn.IFNA(VLOOKUP($B94,'Contratti Resident'!$B:$H,1,0),VLOOKUP($E94,'Contratti Resident'!$B:$H,1,0)),"NON TROVATO")</f>
        <v>3022754730</v>
      </c>
      <c r="T94" t="str">
        <f>_xlfn.IFNA(_xlfn.IFNA(VLOOKUP($B94,'Contratti Resident'!$B:$H,2,0),VLOOKUP($E94,'Contratti Resident'!$B:$H,2,0)),"NON TROVATO")</f>
        <v>LUNA 2</v>
      </c>
    </row>
    <row r="95" spans="1:20" x14ac:dyDescent="0.25">
      <c r="A95" s="8" t="s">
        <v>5512</v>
      </c>
      <c r="B95" s="1" t="str">
        <f t="shared" si="1"/>
        <v>IT011E10207393</v>
      </c>
      <c r="C95" s="9" t="s">
        <v>5513</v>
      </c>
      <c r="D95" s="9" t="s">
        <v>5514</v>
      </c>
      <c r="E95" s="1">
        <f>D95*1</f>
        <v>3013371930</v>
      </c>
      <c r="F95" s="9" t="s">
        <v>5515</v>
      </c>
      <c r="G95" s="9" t="s">
        <v>5516</v>
      </c>
      <c r="H95" s="9" t="s">
        <v>4014</v>
      </c>
      <c r="I95" s="9" t="s">
        <v>19</v>
      </c>
      <c r="J95" s="9" t="s">
        <v>4015</v>
      </c>
      <c r="K95" s="1" t="s">
        <v>5517</v>
      </c>
      <c r="L95" s="9" t="s">
        <v>5518</v>
      </c>
      <c r="M95" s="9" t="s">
        <v>23</v>
      </c>
      <c r="N95" s="9" t="s">
        <v>24</v>
      </c>
      <c r="O95" s="9" t="s">
        <v>5519</v>
      </c>
      <c r="P95" s="11">
        <f>O95*1</f>
        <v>94098500369</v>
      </c>
      <c r="Q95">
        <f>_xlfn.IFNA(_xlfn.IFNA(VLOOKUP($B95,'Contratti Resident'!$B:$H,3,0),VLOOKUP($E95,'Contratti Resident'!$B:$H,3,0)),"NON TROVATO")</f>
        <v>94098500369</v>
      </c>
      <c r="R95" t="str">
        <f>_xlfn.IFNA(_xlfn.IFNA(VLOOKUP($B95,'Contratti Resident'!$B:$H,7,0),VLOOKUP($E95,'Contratti Resident'!$B:$H,7,0)),"NON TROVATO")</f>
        <v>EE</v>
      </c>
      <c r="S95" t="str">
        <f>_xlfn.IFNA(_xlfn.IFNA(VLOOKUP($B95,'Contratti Resident'!$B:$H,1,0),VLOOKUP($E95,'Contratti Resident'!$B:$H,1,0)),"NON TROVATO")</f>
        <v>IT011E10207393</v>
      </c>
      <c r="T95" t="str">
        <f>_xlfn.IFNA(_xlfn.IFNA(VLOOKUP($B95,'Contratti Resident'!$B:$H,2,0),VLOOKUP($E95,'Contratti Resident'!$B:$H,2,0)),"NON TROVATO")</f>
        <v>RESIDENCE LE VILLETTE</v>
      </c>
    </row>
    <row r="96" spans="1:20" x14ac:dyDescent="0.25">
      <c r="A96" s="8" t="s">
        <v>5192</v>
      </c>
      <c r="B96" s="1" t="str">
        <f t="shared" si="1"/>
        <v>IT011E10192734</v>
      </c>
      <c r="C96" s="9" t="s">
        <v>5193</v>
      </c>
      <c r="D96" s="9" t="s">
        <v>5194</v>
      </c>
      <c r="E96" s="1">
        <f>D96*1</f>
        <v>3010901207</v>
      </c>
      <c r="F96" s="9" t="s">
        <v>1413</v>
      </c>
      <c r="G96" s="9" t="s">
        <v>1414</v>
      </c>
      <c r="H96" s="9" t="s">
        <v>4014</v>
      </c>
      <c r="I96" s="9" t="s">
        <v>19</v>
      </c>
      <c r="J96" s="9" t="s">
        <v>4058</v>
      </c>
      <c r="K96" s="1" t="s">
        <v>1415</v>
      </c>
      <c r="L96" s="9" t="s">
        <v>1416</v>
      </c>
      <c r="M96" s="9" t="s">
        <v>23</v>
      </c>
      <c r="N96" s="9" t="s">
        <v>24</v>
      </c>
      <c r="O96" s="9" t="s">
        <v>1417</v>
      </c>
      <c r="P96" s="11">
        <f>O96*1</f>
        <v>94107160361</v>
      </c>
      <c r="Q96">
        <f>_xlfn.IFNA(_xlfn.IFNA(VLOOKUP($B96,'Contratti Resident'!$B:$H,3,0),VLOOKUP($E96,'Contratti Resident'!$B:$H,3,0)),"NON TROVATO")</f>
        <v>94107160361</v>
      </c>
      <c r="R96" t="str">
        <f>_xlfn.IFNA(_xlfn.IFNA(VLOOKUP($B96,'Contratti Resident'!$B:$H,7,0),VLOOKUP($E96,'Contratti Resident'!$B:$H,7,0)),"NON TROVATO")</f>
        <v>EE</v>
      </c>
      <c r="S96" t="str">
        <f>_xlfn.IFNA(_xlfn.IFNA(VLOOKUP($B96,'Contratti Resident'!$B:$H,1,0),VLOOKUP($E96,'Contratti Resident'!$B:$H,1,0)),"NON TROVATO")</f>
        <v>IT011E10192734</v>
      </c>
      <c r="T96" t="str">
        <f>_xlfn.IFNA(_xlfn.IFNA(VLOOKUP($B96,'Contratti Resident'!$B:$H,2,0),VLOOKUP($E96,'Contratti Resident'!$B:$H,2,0)),"NON TROVATO")</f>
        <v>PELLONI 6</v>
      </c>
    </row>
    <row r="97" spans="1:20" x14ac:dyDescent="0.25">
      <c r="A97" s="8" t="s">
        <v>6565</v>
      </c>
      <c r="B97" s="1" t="str">
        <f t="shared" si="1"/>
        <v>IT011E10166407</v>
      </c>
      <c r="C97" s="9" t="s">
        <v>6566</v>
      </c>
      <c r="D97" s="9" t="s">
        <v>6567</v>
      </c>
      <c r="E97" s="1">
        <f>D97*1</f>
        <v>3013569918</v>
      </c>
      <c r="F97" s="9" t="s">
        <v>6568</v>
      </c>
      <c r="G97" s="9" t="s">
        <v>3986</v>
      </c>
      <c r="H97" s="9" t="s">
        <v>4014</v>
      </c>
      <c r="I97" s="9" t="s">
        <v>19</v>
      </c>
      <c r="J97" s="9" t="s">
        <v>4015</v>
      </c>
      <c r="K97" s="1" t="s">
        <v>2953</v>
      </c>
      <c r="L97" s="9" t="s">
        <v>3987</v>
      </c>
      <c r="M97" s="9" t="s">
        <v>23</v>
      </c>
      <c r="N97" s="9" t="s">
        <v>24</v>
      </c>
      <c r="O97" s="9" t="s">
        <v>3988</v>
      </c>
      <c r="P97" s="11">
        <f>O97*1</f>
        <v>94092700361</v>
      </c>
      <c r="Q97">
        <f>_xlfn.IFNA(_xlfn.IFNA(VLOOKUP($B97,'Contratti Resident'!$B:$H,3,0),VLOOKUP($E97,'Contratti Resident'!$B:$H,3,0)),"NON TROVATO")</f>
        <v>94092700361</v>
      </c>
      <c r="R97" t="str">
        <f>_xlfn.IFNA(_xlfn.IFNA(VLOOKUP($B97,'Contratti Resident'!$B:$H,7,0),VLOOKUP($E97,'Contratti Resident'!$B:$H,7,0)),"NON TROVATO")</f>
        <v>EE</v>
      </c>
      <c r="S97" t="str">
        <f>_xlfn.IFNA(_xlfn.IFNA(VLOOKUP($B97,'Contratti Resident'!$B:$H,1,0),VLOOKUP($E97,'Contratti Resident'!$B:$H,1,0)),"NON TROVATO")</f>
        <v>IT011E10166407</v>
      </c>
      <c r="T97" t="str">
        <f>_xlfn.IFNA(_xlfn.IFNA(VLOOKUP($B97,'Contratti Resident'!$B:$H,2,0),VLOOKUP($E97,'Contratti Resident'!$B:$H,2,0)),"NON TROVATO")</f>
        <v>MAGENTA</v>
      </c>
    </row>
    <row r="98" spans="1:20" x14ac:dyDescent="0.25">
      <c r="A98" s="8" t="s">
        <v>4921</v>
      </c>
      <c r="B98" s="1" t="str">
        <f t="shared" si="1"/>
        <v>IT011E10164566</v>
      </c>
      <c r="C98" s="9" t="s">
        <v>4922</v>
      </c>
      <c r="D98" s="9" t="s">
        <v>4923</v>
      </c>
      <c r="E98" s="1">
        <f>D98*1</f>
        <v>3011969890</v>
      </c>
      <c r="F98" s="9" t="s">
        <v>4924</v>
      </c>
      <c r="G98" s="9" t="s">
        <v>1670</v>
      </c>
      <c r="H98" s="9" t="s">
        <v>4014</v>
      </c>
      <c r="I98" s="9" t="s">
        <v>19</v>
      </c>
      <c r="J98" s="9" t="s">
        <v>4058</v>
      </c>
      <c r="K98" s="1" t="s">
        <v>1023</v>
      </c>
      <c r="L98" s="9" t="s">
        <v>1671</v>
      </c>
      <c r="M98" s="9" t="s">
        <v>23</v>
      </c>
      <c r="N98" s="9" t="s">
        <v>24</v>
      </c>
      <c r="O98" s="9" t="s">
        <v>1672</v>
      </c>
      <c r="P98" s="11">
        <f>O98*1</f>
        <v>94091890361</v>
      </c>
      <c r="Q98">
        <f>_xlfn.IFNA(_xlfn.IFNA(VLOOKUP($B98,'Contratti Resident'!$B:$H,3,0),VLOOKUP($E98,'Contratti Resident'!$B:$H,3,0)),"NON TROVATO")</f>
        <v>94091890361</v>
      </c>
      <c r="R98" t="str">
        <f>_xlfn.IFNA(_xlfn.IFNA(VLOOKUP($B98,'Contratti Resident'!$B:$H,7,0),VLOOKUP($E98,'Contratti Resident'!$B:$H,7,0)),"NON TROVATO")</f>
        <v>EE</v>
      </c>
      <c r="S98">
        <f>_xlfn.IFNA(_xlfn.IFNA(VLOOKUP($B98,'Contratti Resident'!$B:$H,1,0),VLOOKUP($E98,'Contratti Resident'!$B:$H,1,0)),"NON TROVATO")</f>
        <v>3011969890</v>
      </c>
      <c r="T98" t="str">
        <f>_xlfn.IFNA(_xlfn.IFNA(VLOOKUP($B98,'Contratti Resident'!$B:$H,2,0),VLOOKUP($E98,'Contratti Resident'!$B:$H,2,0)),"NON TROVATO")</f>
        <v>GALILEO</v>
      </c>
    </row>
    <row r="99" spans="1:20" x14ac:dyDescent="0.25">
      <c r="A99" s="8" t="s">
        <v>6547</v>
      </c>
      <c r="B99" s="1" t="str">
        <f t="shared" si="1"/>
        <v>IT011E10164552</v>
      </c>
      <c r="C99" s="9" t="s">
        <v>6548</v>
      </c>
      <c r="D99" s="9" t="s">
        <v>6549</v>
      </c>
      <c r="E99" s="1">
        <f>D99*1</f>
        <v>3005643952</v>
      </c>
      <c r="F99" s="9" t="s">
        <v>6550</v>
      </c>
      <c r="G99" s="9" t="s">
        <v>1670</v>
      </c>
      <c r="H99" s="9" t="s">
        <v>4014</v>
      </c>
      <c r="I99" s="9" t="s">
        <v>19</v>
      </c>
      <c r="J99" s="9" t="s">
        <v>1023</v>
      </c>
      <c r="K99" s="1" t="s">
        <v>1023</v>
      </c>
      <c r="L99" s="9" t="s">
        <v>1671</v>
      </c>
      <c r="M99" s="9" t="s">
        <v>23</v>
      </c>
      <c r="N99" s="9" t="s">
        <v>24</v>
      </c>
      <c r="O99" s="9" t="s">
        <v>1672</v>
      </c>
      <c r="P99" s="11">
        <f>O99*1</f>
        <v>94091890361</v>
      </c>
      <c r="Q99">
        <f>_xlfn.IFNA(_xlfn.IFNA(VLOOKUP($B99,'Contratti Resident'!$B:$H,3,0),VLOOKUP($E99,'Contratti Resident'!$B:$H,3,0)),"NON TROVATO")</f>
        <v>94091890361</v>
      </c>
      <c r="R99" t="str">
        <f>_xlfn.IFNA(_xlfn.IFNA(VLOOKUP($B99,'Contratti Resident'!$B:$H,7,0),VLOOKUP($E99,'Contratti Resident'!$B:$H,7,0)),"NON TROVATO")</f>
        <v>EE</v>
      </c>
      <c r="S99">
        <f>_xlfn.IFNA(_xlfn.IFNA(VLOOKUP($B99,'Contratti Resident'!$B:$H,1,0),VLOOKUP($E99,'Contratti Resident'!$B:$H,1,0)),"NON TROVATO")</f>
        <v>3005643952</v>
      </c>
      <c r="T99" t="str">
        <f>_xlfn.IFNA(_xlfn.IFNA(VLOOKUP($B99,'Contratti Resident'!$B:$H,2,0),VLOOKUP($E99,'Contratti Resident'!$B:$H,2,0)),"NON TROVATO")</f>
        <v>GALILEO</v>
      </c>
    </row>
    <row r="100" spans="1:20" x14ac:dyDescent="0.25">
      <c r="A100" s="8" t="s">
        <v>5270</v>
      </c>
      <c r="B100" s="1" t="str">
        <f t="shared" si="1"/>
        <v>IT011E10146920</v>
      </c>
      <c r="C100" s="9" t="s">
        <v>5271</v>
      </c>
      <c r="D100" s="9" t="s">
        <v>5272</v>
      </c>
      <c r="E100" s="1">
        <f>D100*1</f>
        <v>3013566543</v>
      </c>
      <c r="F100" s="9" t="s">
        <v>5273</v>
      </c>
      <c r="G100" s="9" t="s">
        <v>2417</v>
      </c>
      <c r="H100" s="9" t="s">
        <v>4014</v>
      </c>
      <c r="I100" s="9" t="s">
        <v>19</v>
      </c>
      <c r="J100" s="9" t="s">
        <v>4015</v>
      </c>
      <c r="K100" s="1" t="s">
        <v>2418</v>
      </c>
      <c r="L100" s="9" t="s">
        <v>2419</v>
      </c>
      <c r="M100" s="9" t="s">
        <v>23</v>
      </c>
      <c r="N100" s="9" t="s">
        <v>24</v>
      </c>
      <c r="O100" s="9" t="s">
        <v>2420</v>
      </c>
      <c r="P100" s="11">
        <f>O100*1</f>
        <v>94084090367</v>
      </c>
      <c r="Q100">
        <f>_xlfn.IFNA(_xlfn.IFNA(VLOOKUP($B100,'Contratti Resident'!$B:$H,3,0),VLOOKUP($E100,'Contratti Resident'!$B:$H,3,0)),"NON TROVATO")</f>
        <v>94084090367</v>
      </c>
      <c r="R100" t="str">
        <f>_xlfn.IFNA(_xlfn.IFNA(VLOOKUP($B100,'Contratti Resident'!$B:$H,7,0),VLOOKUP($E100,'Contratti Resident'!$B:$H,7,0)),"NON TROVATO")</f>
        <v>EE</v>
      </c>
      <c r="S100" t="str">
        <f>_xlfn.IFNA(_xlfn.IFNA(VLOOKUP($B100,'Contratti Resident'!$B:$H,1,0),VLOOKUP($E100,'Contratti Resident'!$B:$H,1,0)),"NON TROVATO")</f>
        <v>IT011E10146920</v>
      </c>
      <c r="T100" t="str">
        <f>_xlfn.IFNA(_xlfn.IFNA(VLOOKUP($B100,'Contratti Resident'!$B:$H,2,0),VLOOKUP($E100,'Contratti Resident'!$B:$H,2,0)),"NON TROVATO")</f>
        <v>ZODIACO 8</v>
      </c>
    </row>
    <row r="101" spans="1:20" x14ac:dyDescent="0.25">
      <c r="A101" s="8" t="s">
        <v>5281</v>
      </c>
      <c r="B101" s="1" t="str">
        <f t="shared" si="1"/>
        <v>IT011E10146646</v>
      </c>
      <c r="C101" s="9" t="s">
        <v>5282</v>
      </c>
      <c r="D101" s="9" t="s">
        <v>5283</v>
      </c>
      <c r="E101" s="1">
        <f>D101*1</f>
        <v>3017254462</v>
      </c>
      <c r="F101" s="9" t="s">
        <v>5284</v>
      </c>
      <c r="G101" s="9" t="s">
        <v>1823</v>
      </c>
      <c r="H101" s="9" t="s">
        <v>4014</v>
      </c>
      <c r="I101" s="9" t="s">
        <v>19</v>
      </c>
      <c r="J101" s="9" t="s">
        <v>4058</v>
      </c>
      <c r="K101" s="1" t="s">
        <v>1824</v>
      </c>
      <c r="L101" s="9" t="s">
        <v>1825</v>
      </c>
      <c r="M101" s="9" t="s">
        <v>1826</v>
      </c>
      <c r="N101" s="9" t="s">
        <v>24</v>
      </c>
      <c r="O101" s="9" t="s">
        <v>1827</v>
      </c>
      <c r="P101" s="11">
        <f>O101*1</f>
        <v>94077620360</v>
      </c>
      <c r="Q101">
        <f>_xlfn.IFNA(_xlfn.IFNA(VLOOKUP($B101,'Contratti Resident'!$B:$H,3,0),VLOOKUP($E101,'Contratti Resident'!$B:$H,3,0)),"NON TROVATO")</f>
        <v>94077620360</v>
      </c>
      <c r="R101" t="str">
        <f>_xlfn.IFNA(_xlfn.IFNA(VLOOKUP($B101,'Contratti Resident'!$B:$H,7,0),VLOOKUP($E101,'Contratti Resident'!$B:$H,7,0)),"NON TROVATO")</f>
        <v>EE</v>
      </c>
      <c r="S101">
        <f>_xlfn.IFNA(_xlfn.IFNA(VLOOKUP($B101,'Contratti Resident'!$B:$H,1,0),VLOOKUP($E101,'Contratti Resident'!$B:$H,1,0)),"NON TROVATO")</f>
        <v>3017254462</v>
      </c>
      <c r="T101" t="str">
        <f>_xlfn.IFNA(_xlfn.IFNA(VLOOKUP($B101,'Contratti Resident'!$B:$H,2,0),VLOOKUP($E101,'Contratti Resident'!$B:$H,2,0)),"NON TROVATO")</f>
        <v>GIRASOLE</v>
      </c>
    </row>
    <row r="102" spans="1:20" x14ac:dyDescent="0.25">
      <c r="A102" s="8" t="s">
        <v>5358</v>
      </c>
      <c r="B102" s="1" t="str">
        <f t="shared" si="1"/>
        <v>IT011E10144777</v>
      </c>
      <c r="C102" s="9" t="s">
        <v>5359</v>
      </c>
      <c r="D102" s="9" t="s">
        <v>5360</v>
      </c>
      <c r="E102" s="1">
        <f>D102*1</f>
        <v>3013373823</v>
      </c>
      <c r="F102" s="9" t="s">
        <v>1205</v>
      </c>
      <c r="G102" s="9" t="s">
        <v>1206</v>
      </c>
      <c r="H102" s="9" t="s">
        <v>4014</v>
      </c>
      <c r="I102" s="9" t="s">
        <v>19</v>
      </c>
      <c r="J102" s="9" t="s">
        <v>4015</v>
      </c>
      <c r="K102" s="1" t="s">
        <v>1207</v>
      </c>
      <c r="L102" s="9" t="s">
        <v>1208</v>
      </c>
      <c r="M102" s="9" t="s">
        <v>23</v>
      </c>
      <c r="N102" s="9" t="s">
        <v>24</v>
      </c>
      <c r="O102" s="9" t="s">
        <v>1209</v>
      </c>
      <c r="P102" s="11">
        <f>O102*1</f>
        <v>94072010369</v>
      </c>
      <c r="Q102">
        <f>_xlfn.IFNA(_xlfn.IFNA(VLOOKUP($B102,'Contratti Resident'!$B:$H,3,0),VLOOKUP($E102,'Contratti Resident'!$B:$H,3,0)),"NON TROVATO")</f>
        <v>94072010369</v>
      </c>
      <c r="R102" t="str">
        <f>_xlfn.IFNA(_xlfn.IFNA(VLOOKUP($B102,'Contratti Resident'!$B:$H,7,0),VLOOKUP($E102,'Contratti Resident'!$B:$H,7,0)),"NON TROVATO")</f>
        <v>EE</v>
      </c>
      <c r="S102" t="str">
        <f>_xlfn.IFNA(_xlfn.IFNA(VLOOKUP($B102,'Contratti Resident'!$B:$H,1,0),VLOOKUP($E102,'Contratti Resident'!$B:$H,1,0)),"NON TROVATO")</f>
        <v>IT011E10144777</v>
      </c>
      <c r="T102" t="str">
        <f>_xlfn.IFNA(_xlfn.IFNA(VLOOKUP($B102,'Contratti Resident'!$B:$H,2,0),VLOOKUP($E102,'Contratti Resident'!$B:$H,2,0)),"NON TROVATO")</f>
        <v>RONDELLI</v>
      </c>
    </row>
    <row r="103" spans="1:20" x14ac:dyDescent="0.25">
      <c r="A103" s="8" t="s">
        <v>6042</v>
      </c>
      <c r="B103" s="1" t="str">
        <f t="shared" si="1"/>
        <v>IT011E10144775</v>
      </c>
      <c r="C103" s="9" t="s">
        <v>6043</v>
      </c>
      <c r="D103" s="9" t="s">
        <v>6044</v>
      </c>
      <c r="E103" s="1">
        <f>D103*1</f>
        <v>3013373969</v>
      </c>
      <c r="F103" s="9" t="s">
        <v>2098</v>
      </c>
      <c r="G103" s="9" t="s">
        <v>2099</v>
      </c>
      <c r="H103" s="9" t="s">
        <v>4014</v>
      </c>
      <c r="I103" s="9" t="s">
        <v>19</v>
      </c>
      <c r="J103" s="9" t="s">
        <v>4015</v>
      </c>
      <c r="K103" s="1" t="s">
        <v>2100</v>
      </c>
      <c r="L103" s="9" t="s">
        <v>2101</v>
      </c>
      <c r="M103" s="9" t="s">
        <v>23</v>
      </c>
      <c r="N103" s="9" t="s">
        <v>24</v>
      </c>
      <c r="O103" s="9" t="s">
        <v>1209</v>
      </c>
      <c r="P103" s="11">
        <f>O103*1</f>
        <v>94072010369</v>
      </c>
      <c r="Q103">
        <f>_xlfn.IFNA(_xlfn.IFNA(VLOOKUP($B103,'Contratti Resident'!$B:$H,3,0),VLOOKUP($E103,'Contratti Resident'!$B:$H,3,0)),"NON TROVATO")</f>
        <v>94072010369</v>
      </c>
      <c r="R103" t="str">
        <f>_xlfn.IFNA(_xlfn.IFNA(VLOOKUP($B103,'Contratti Resident'!$B:$H,7,0),VLOOKUP($E103,'Contratti Resident'!$B:$H,7,0)),"NON TROVATO")</f>
        <v>EE</v>
      </c>
      <c r="S103" t="str">
        <f>_xlfn.IFNA(_xlfn.IFNA(VLOOKUP($B103,'Contratti Resident'!$B:$H,1,0),VLOOKUP($E103,'Contratti Resident'!$B:$H,1,0)),"NON TROVATO")</f>
        <v>IT011E10144775</v>
      </c>
      <c r="T103" t="str">
        <f>_xlfn.IFNA(_xlfn.IFNA(VLOOKUP($B103,'Contratti Resident'!$B:$H,2,0),VLOOKUP($E103,'Contratti Resident'!$B:$H,2,0)),"NON TROVATO")</f>
        <v>RONDELLI</v>
      </c>
    </row>
    <row r="104" spans="1:20" x14ac:dyDescent="0.25">
      <c r="A104" s="8" t="s">
        <v>5294</v>
      </c>
      <c r="B104" s="1" t="str">
        <f t="shared" si="1"/>
        <v>IT011E10144773</v>
      </c>
      <c r="C104" s="9" t="s">
        <v>5295</v>
      </c>
      <c r="D104" s="9" t="s">
        <v>5296</v>
      </c>
      <c r="E104" s="1">
        <f>D104*1</f>
        <v>3013570003</v>
      </c>
      <c r="F104" s="9" t="s">
        <v>5297</v>
      </c>
      <c r="G104" s="9" t="s">
        <v>2092</v>
      </c>
      <c r="H104" s="9" t="s">
        <v>4014</v>
      </c>
      <c r="I104" s="9" t="s">
        <v>19</v>
      </c>
      <c r="J104" s="9" t="s">
        <v>4015</v>
      </c>
      <c r="K104" s="1" t="s">
        <v>2093</v>
      </c>
      <c r="L104" s="9" t="s">
        <v>2094</v>
      </c>
      <c r="M104" s="9" t="s">
        <v>23</v>
      </c>
      <c r="N104" s="9" t="s">
        <v>24</v>
      </c>
      <c r="O104" s="9" t="s">
        <v>1209</v>
      </c>
      <c r="P104" s="11">
        <f>O104*1</f>
        <v>94072010369</v>
      </c>
      <c r="Q104">
        <f>_xlfn.IFNA(_xlfn.IFNA(VLOOKUP($B104,'Contratti Resident'!$B:$H,3,0),VLOOKUP($E104,'Contratti Resident'!$B:$H,3,0)),"NON TROVATO")</f>
        <v>94072010369</v>
      </c>
      <c r="R104" t="str">
        <f>_xlfn.IFNA(_xlfn.IFNA(VLOOKUP($B104,'Contratti Resident'!$B:$H,7,0),VLOOKUP($E104,'Contratti Resident'!$B:$H,7,0)),"NON TROVATO")</f>
        <v>EE</v>
      </c>
      <c r="S104" t="str">
        <f>_xlfn.IFNA(_xlfn.IFNA(VLOOKUP($B104,'Contratti Resident'!$B:$H,1,0),VLOOKUP($E104,'Contratti Resident'!$B:$H,1,0)),"NON TROVATO")</f>
        <v>IT011E10144773</v>
      </c>
      <c r="T104" t="str">
        <f>_xlfn.IFNA(_xlfn.IFNA(VLOOKUP($B104,'Contratti Resident'!$B:$H,2,0),VLOOKUP($E104,'Contratti Resident'!$B:$H,2,0)),"NON TROVATO")</f>
        <v>RONDELLI</v>
      </c>
    </row>
    <row r="105" spans="1:20" x14ac:dyDescent="0.25">
      <c r="A105" s="8" t="s">
        <v>6306</v>
      </c>
      <c r="B105" s="1" t="str">
        <f t="shared" si="1"/>
        <v>IT011E10144772</v>
      </c>
      <c r="C105" s="9" t="s">
        <v>6307</v>
      </c>
      <c r="D105" s="9" t="s">
        <v>6308</v>
      </c>
      <c r="E105" s="1">
        <f>D105*1</f>
        <v>3013570026</v>
      </c>
      <c r="F105" s="9" t="s">
        <v>6309</v>
      </c>
      <c r="G105" s="9" t="s">
        <v>2092</v>
      </c>
      <c r="H105" s="9" t="s">
        <v>4014</v>
      </c>
      <c r="I105" s="9" t="s">
        <v>19</v>
      </c>
      <c r="J105" s="9" t="s">
        <v>4015</v>
      </c>
      <c r="K105" s="1" t="s">
        <v>2093</v>
      </c>
      <c r="L105" s="9" t="s">
        <v>2094</v>
      </c>
      <c r="M105" s="9" t="s">
        <v>23</v>
      </c>
      <c r="N105" s="9" t="s">
        <v>24</v>
      </c>
      <c r="O105" s="9" t="s">
        <v>1209</v>
      </c>
      <c r="P105" s="11">
        <f>O105*1</f>
        <v>94072010369</v>
      </c>
      <c r="Q105">
        <f>_xlfn.IFNA(_xlfn.IFNA(VLOOKUP($B105,'Contratti Resident'!$B:$H,3,0),VLOOKUP($E105,'Contratti Resident'!$B:$H,3,0)),"NON TROVATO")</f>
        <v>94072010369</v>
      </c>
      <c r="R105" t="str">
        <f>_xlfn.IFNA(_xlfn.IFNA(VLOOKUP($B105,'Contratti Resident'!$B:$H,7,0),VLOOKUP($E105,'Contratti Resident'!$B:$H,7,0)),"NON TROVATO")</f>
        <v>EE</v>
      </c>
      <c r="S105" t="str">
        <f>_xlfn.IFNA(_xlfn.IFNA(VLOOKUP($B105,'Contratti Resident'!$B:$H,1,0),VLOOKUP($E105,'Contratti Resident'!$B:$H,1,0)),"NON TROVATO")</f>
        <v>IT011E10144772</v>
      </c>
      <c r="T105" t="str">
        <f>_xlfn.IFNA(_xlfn.IFNA(VLOOKUP($B105,'Contratti Resident'!$B:$H,2,0),VLOOKUP($E105,'Contratti Resident'!$B:$H,2,0)),"NON TROVATO")</f>
        <v>RONDELLI</v>
      </c>
    </row>
    <row r="106" spans="1:20" x14ac:dyDescent="0.25">
      <c r="A106" s="8" t="s">
        <v>4873</v>
      </c>
      <c r="B106" s="1" t="str">
        <f t="shared" si="1"/>
        <v>IT011E10120607</v>
      </c>
      <c r="C106" s="9" t="s">
        <v>4874</v>
      </c>
      <c r="D106" s="9" t="s">
        <v>4875</v>
      </c>
      <c r="E106" s="1">
        <f>D106*1</f>
        <v>3013373979</v>
      </c>
      <c r="F106" s="9" t="s">
        <v>3710</v>
      </c>
      <c r="G106" s="9" t="s">
        <v>3711</v>
      </c>
      <c r="H106" s="9" t="s">
        <v>4014</v>
      </c>
      <c r="I106" s="9" t="s">
        <v>19</v>
      </c>
      <c r="J106" s="9" t="s">
        <v>4015</v>
      </c>
      <c r="K106" s="1" t="s">
        <v>1415</v>
      </c>
      <c r="L106" s="9" t="s">
        <v>3712</v>
      </c>
      <c r="M106" s="9" t="s">
        <v>23</v>
      </c>
      <c r="N106" s="9" t="s">
        <v>24</v>
      </c>
      <c r="O106" s="9" t="s">
        <v>3713</v>
      </c>
      <c r="P106" s="11">
        <f>O106*1</f>
        <v>94066540363</v>
      </c>
      <c r="Q106">
        <f>_xlfn.IFNA(_xlfn.IFNA(VLOOKUP($B106,'Contratti Resident'!$B:$H,3,0),VLOOKUP($E106,'Contratti Resident'!$B:$H,3,0)),"NON TROVATO")</f>
        <v>94066540363</v>
      </c>
      <c r="R106" t="str">
        <f>_xlfn.IFNA(_xlfn.IFNA(VLOOKUP($B106,'Contratti Resident'!$B:$H,7,0),VLOOKUP($E106,'Contratti Resident'!$B:$H,7,0)),"NON TROVATO")</f>
        <v>EE</v>
      </c>
      <c r="S106" t="str">
        <f>_xlfn.IFNA(_xlfn.IFNA(VLOOKUP($B106,'Contratti Resident'!$B:$H,1,0),VLOOKUP($E106,'Contratti Resident'!$B:$H,1,0)),"NON TROVATO")</f>
        <v>IT011E10120607</v>
      </c>
      <c r="T106" t="str">
        <f>_xlfn.IFNA(_xlfn.IFNA(VLOOKUP($B106,'Contratti Resident'!$B:$H,2,0),VLOOKUP($E106,'Contratti Resident'!$B:$H,2,0)),"NON TROVATO")</f>
        <v>CIMONE</v>
      </c>
    </row>
    <row r="107" spans="1:20" x14ac:dyDescent="0.25">
      <c r="A107" s="8" t="s">
        <v>4870</v>
      </c>
      <c r="B107" s="1" t="str">
        <f t="shared" si="1"/>
        <v>IT011E10120489</v>
      </c>
      <c r="C107" s="9" t="s">
        <v>4871</v>
      </c>
      <c r="D107" s="9" t="s">
        <v>4872</v>
      </c>
      <c r="E107" s="1">
        <f>D107*1</f>
        <v>3013373961</v>
      </c>
      <c r="F107" s="9" t="s">
        <v>1384</v>
      </c>
      <c r="G107" s="9" t="s">
        <v>1385</v>
      </c>
      <c r="H107" s="9" t="s">
        <v>4014</v>
      </c>
      <c r="I107" s="9" t="s">
        <v>19</v>
      </c>
      <c r="J107" s="9" t="s">
        <v>4015</v>
      </c>
      <c r="K107" s="1" t="s">
        <v>1386</v>
      </c>
      <c r="L107" s="9" t="s">
        <v>1387</v>
      </c>
      <c r="M107" s="9" t="s">
        <v>23</v>
      </c>
      <c r="N107" s="9" t="s">
        <v>24</v>
      </c>
      <c r="O107" s="9" t="s">
        <v>1388</v>
      </c>
      <c r="P107" s="11">
        <f>O107*1</f>
        <v>94079710367</v>
      </c>
      <c r="Q107">
        <f>_xlfn.IFNA(_xlfn.IFNA(VLOOKUP($B107,'Contratti Resident'!$B:$H,3,0),VLOOKUP($E107,'Contratti Resident'!$B:$H,3,0)),"NON TROVATO")</f>
        <v>94079710367</v>
      </c>
      <c r="R107" t="str">
        <f>_xlfn.IFNA(_xlfn.IFNA(VLOOKUP($B107,'Contratti Resident'!$B:$H,7,0),VLOOKUP($E107,'Contratti Resident'!$B:$H,7,0)),"NON TROVATO")</f>
        <v>EE</v>
      </c>
      <c r="S107" t="str">
        <f>_xlfn.IFNA(_xlfn.IFNA(VLOOKUP($B107,'Contratti Resident'!$B:$H,1,0),VLOOKUP($E107,'Contratti Resident'!$B:$H,1,0)),"NON TROVATO")</f>
        <v>IT011E10120489</v>
      </c>
      <c r="T107" t="str">
        <f>_xlfn.IFNA(_xlfn.IFNA(VLOOKUP($B107,'Contratti Resident'!$B:$H,2,0),VLOOKUP($E107,'Contratti Resident'!$B:$H,2,0)),"NON TROVATO")</f>
        <v>SOLE</v>
      </c>
    </row>
    <row r="108" spans="1:20" x14ac:dyDescent="0.25">
      <c r="A108" s="8" t="s">
        <v>5355</v>
      </c>
      <c r="B108" s="1" t="str">
        <f t="shared" si="1"/>
        <v>IT011E10119879</v>
      </c>
      <c r="C108" s="9" t="s">
        <v>5356</v>
      </c>
      <c r="D108" s="9" t="s">
        <v>5357</v>
      </c>
      <c r="E108" s="1">
        <f>D108*1</f>
        <v>3013373819</v>
      </c>
      <c r="F108" s="9" t="s">
        <v>3113</v>
      </c>
      <c r="G108" s="9" t="s">
        <v>3114</v>
      </c>
      <c r="H108" s="9" t="s">
        <v>4014</v>
      </c>
      <c r="I108" s="9" t="s">
        <v>19</v>
      </c>
      <c r="J108" s="9" t="s">
        <v>4015</v>
      </c>
      <c r="K108" s="1" t="s">
        <v>3115</v>
      </c>
      <c r="L108" s="9" t="s">
        <v>3116</v>
      </c>
      <c r="M108" s="9" t="s">
        <v>23</v>
      </c>
      <c r="N108" s="9" t="s">
        <v>24</v>
      </c>
      <c r="O108" s="9" t="s">
        <v>3117</v>
      </c>
      <c r="P108" s="11">
        <f>O108*1</f>
        <v>94086220368</v>
      </c>
      <c r="Q108">
        <f>_xlfn.IFNA(_xlfn.IFNA(VLOOKUP($B108,'Contratti Resident'!$B:$H,3,0),VLOOKUP($E108,'Contratti Resident'!$B:$H,3,0)),"NON TROVATO")</f>
        <v>94086220368</v>
      </c>
      <c r="R108" t="str">
        <f>_xlfn.IFNA(_xlfn.IFNA(VLOOKUP($B108,'Contratti Resident'!$B:$H,7,0),VLOOKUP($E108,'Contratti Resident'!$B:$H,7,0)),"NON TROVATO")</f>
        <v>EE</v>
      </c>
      <c r="S108" t="str">
        <f>_xlfn.IFNA(_xlfn.IFNA(VLOOKUP($B108,'Contratti Resident'!$B:$H,1,0),VLOOKUP($E108,'Contratti Resident'!$B:$H,1,0)),"NON TROVATO")</f>
        <v>IT011E10119879</v>
      </c>
      <c r="T108" t="str">
        <f>_xlfn.IFNA(_xlfn.IFNA(VLOOKUP($B108,'Contratti Resident'!$B:$H,2,0),VLOOKUP($E108,'Contratti Resident'!$B:$H,2,0)),"NON TROVATO")</f>
        <v>CURTATONA</v>
      </c>
    </row>
    <row r="109" spans="1:20" x14ac:dyDescent="0.25">
      <c r="A109" s="8" t="s">
        <v>4655</v>
      </c>
      <c r="B109" s="1" t="str">
        <f t="shared" si="1"/>
        <v>IT011E10118707</v>
      </c>
      <c r="C109" s="9" t="s">
        <v>4656</v>
      </c>
      <c r="D109" s="9" t="s">
        <v>4657</v>
      </c>
      <c r="E109" s="1">
        <f>D109*1</f>
        <v>3013569880</v>
      </c>
      <c r="F109" s="9" t="s">
        <v>4658</v>
      </c>
      <c r="G109" s="9" t="s">
        <v>2581</v>
      </c>
      <c r="H109" s="9" t="s">
        <v>4014</v>
      </c>
      <c r="I109" s="9" t="s">
        <v>19</v>
      </c>
      <c r="J109" s="9" t="s">
        <v>4015</v>
      </c>
      <c r="K109" s="1" t="s">
        <v>2582</v>
      </c>
      <c r="L109" s="9" t="s">
        <v>2583</v>
      </c>
      <c r="M109" s="9" t="s">
        <v>23</v>
      </c>
      <c r="N109" s="9" t="s">
        <v>24</v>
      </c>
      <c r="O109" s="9" t="s">
        <v>2584</v>
      </c>
      <c r="P109" s="11">
        <f>O109*1</f>
        <v>94065570361</v>
      </c>
      <c r="Q109">
        <f>_xlfn.IFNA(_xlfn.IFNA(VLOOKUP($B109,'Contratti Resident'!$B:$H,3,0),VLOOKUP($E109,'Contratti Resident'!$B:$H,3,0)),"NON TROVATO")</f>
        <v>94065570361</v>
      </c>
      <c r="R109" t="str">
        <f>_xlfn.IFNA(_xlfn.IFNA(VLOOKUP($B109,'Contratti Resident'!$B:$H,7,0),VLOOKUP($E109,'Contratti Resident'!$B:$H,7,0)),"NON TROVATO")</f>
        <v>EE</v>
      </c>
      <c r="S109" t="str">
        <f>_xlfn.IFNA(_xlfn.IFNA(VLOOKUP($B109,'Contratti Resident'!$B:$H,1,0),VLOOKUP($E109,'Contratti Resident'!$B:$H,1,0)),"NON TROVATO")</f>
        <v>IT011E10118707</v>
      </c>
      <c r="T109" t="str">
        <f>_xlfn.IFNA(_xlfn.IFNA(VLOOKUP($B109,'Contratti Resident'!$B:$H,2,0),VLOOKUP($E109,'Contratti Resident'!$B:$H,2,0)),"NON TROVATO")</f>
        <v>PRINCIPE</v>
      </c>
    </row>
    <row r="110" spans="1:20" x14ac:dyDescent="0.25">
      <c r="A110" s="8" t="s">
        <v>4652</v>
      </c>
      <c r="B110" s="1" t="str">
        <f t="shared" si="1"/>
        <v>IT011E10118695</v>
      </c>
      <c r="C110" s="9" t="s">
        <v>4653</v>
      </c>
      <c r="D110" s="9" t="s">
        <v>4654</v>
      </c>
      <c r="E110" s="1">
        <f>D110*1</f>
        <v>3013373436</v>
      </c>
      <c r="F110" s="9" t="s">
        <v>2580</v>
      </c>
      <c r="G110" s="9" t="s">
        <v>2581</v>
      </c>
      <c r="H110" s="9" t="s">
        <v>4014</v>
      </c>
      <c r="I110" s="9" t="s">
        <v>19</v>
      </c>
      <c r="J110" s="9" t="s">
        <v>4015</v>
      </c>
      <c r="K110" s="1" t="s">
        <v>2582</v>
      </c>
      <c r="L110" s="9" t="s">
        <v>2583</v>
      </c>
      <c r="M110" s="9" t="s">
        <v>23</v>
      </c>
      <c r="N110" s="9" t="s">
        <v>24</v>
      </c>
      <c r="O110" s="9" t="s">
        <v>2584</v>
      </c>
      <c r="P110" s="11">
        <f>O110*1</f>
        <v>94065570361</v>
      </c>
      <c r="Q110">
        <f>_xlfn.IFNA(_xlfn.IFNA(VLOOKUP($B110,'Contratti Resident'!$B:$H,3,0),VLOOKUP($E110,'Contratti Resident'!$B:$H,3,0)),"NON TROVATO")</f>
        <v>94065570361</v>
      </c>
      <c r="R110" t="str">
        <f>_xlfn.IFNA(_xlfn.IFNA(VLOOKUP($B110,'Contratti Resident'!$B:$H,7,0),VLOOKUP($E110,'Contratti Resident'!$B:$H,7,0)),"NON TROVATO")</f>
        <v>EE</v>
      </c>
      <c r="S110" t="str">
        <f>_xlfn.IFNA(_xlfn.IFNA(VLOOKUP($B110,'Contratti Resident'!$B:$H,1,0),VLOOKUP($E110,'Contratti Resident'!$B:$H,1,0)),"NON TROVATO")</f>
        <v>IT011E10118695</v>
      </c>
      <c r="T110" t="str">
        <f>_xlfn.IFNA(_xlfn.IFNA(VLOOKUP($B110,'Contratti Resident'!$B:$H,2,0),VLOOKUP($E110,'Contratti Resident'!$B:$H,2,0)),"NON TROVATO")</f>
        <v>PRINCIPE</v>
      </c>
    </row>
    <row r="111" spans="1:20" x14ac:dyDescent="0.25">
      <c r="A111" s="8" t="s">
        <v>5388</v>
      </c>
      <c r="B111" s="1" t="str">
        <f t="shared" si="1"/>
        <v>IT011E10118574</v>
      </c>
      <c r="C111" s="9" t="s">
        <v>5389</v>
      </c>
      <c r="D111" s="9" t="s">
        <v>5390</v>
      </c>
      <c r="E111" s="1">
        <f>D111*1</f>
        <v>3013373955</v>
      </c>
      <c r="F111" s="9" t="s">
        <v>1478</v>
      </c>
      <c r="G111" s="9" t="s">
        <v>1479</v>
      </c>
      <c r="H111" s="9" t="s">
        <v>4014</v>
      </c>
      <c r="I111" s="9" t="s">
        <v>19</v>
      </c>
      <c r="J111" s="9" t="s">
        <v>4015</v>
      </c>
      <c r="K111" s="1" t="s">
        <v>1480</v>
      </c>
      <c r="L111" s="9" t="s">
        <v>1481</v>
      </c>
      <c r="M111" s="9" t="s">
        <v>23</v>
      </c>
      <c r="N111" s="9" t="s">
        <v>24</v>
      </c>
      <c r="O111" s="9" t="s">
        <v>1134</v>
      </c>
      <c r="P111" s="11">
        <f>O111*1</f>
        <v>94062340362</v>
      </c>
      <c r="Q111">
        <f>_xlfn.IFNA(_xlfn.IFNA(VLOOKUP($B111,'Contratti Resident'!$B:$H,3,0),VLOOKUP($E111,'Contratti Resident'!$B:$H,3,0)),"NON TROVATO")</f>
        <v>94062340362</v>
      </c>
      <c r="R111" t="str">
        <f>_xlfn.IFNA(_xlfn.IFNA(VLOOKUP($B111,'Contratti Resident'!$B:$H,7,0),VLOOKUP($E111,'Contratti Resident'!$B:$H,7,0)),"NON TROVATO")</f>
        <v>EE</v>
      </c>
      <c r="S111" t="str">
        <f>_xlfn.IFNA(_xlfn.IFNA(VLOOKUP($B111,'Contratti Resident'!$B:$H,1,0),VLOOKUP($E111,'Contratti Resident'!$B:$H,1,0)),"NON TROVATO")</f>
        <v>IT011E10118574</v>
      </c>
      <c r="T111" t="str">
        <f>_xlfn.IFNA(_xlfn.IFNA(VLOOKUP($B111,'Contratti Resident'!$B:$H,2,0),VLOOKUP($E111,'Contratti Resident'!$B:$H,2,0)),"NON TROVATO")</f>
        <v>LUNA</v>
      </c>
    </row>
    <row r="112" spans="1:20" x14ac:dyDescent="0.25">
      <c r="A112" s="8" t="s">
        <v>4876</v>
      </c>
      <c r="B112" s="1" t="str">
        <f t="shared" si="1"/>
        <v>IT011E10118561</v>
      </c>
      <c r="C112" s="9" t="s">
        <v>4877</v>
      </c>
      <c r="D112" s="9" t="s">
        <v>4878</v>
      </c>
      <c r="E112" s="1">
        <f>D112*1</f>
        <v>3013370807</v>
      </c>
      <c r="F112" s="9" t="s">
        <v>1130</v>
      </c>
      <c r="G112" s="9" t="s">
        <v>1131</v>
      </c>
      <c r="H112" s="9" t="s">
        <v>4014</v>
      </c>
      <c r="I112" s="9" t="s">
        <v>19</v>
      </c>
      <c r="J112" s="9" t="s">
        <v>4015</v>
      </c>
      <c r="K112" s="1" t="s">
        <v>1132</v>
      </c>
      <c r="L112" s="9" t="s">
        <v>1133</v>
      </c>
      <c r="M112" s="9" t="s">
        <v>23</v>
      </c>
      <c r="N112" s="9" t="s">
        <v>24</v>
      </c>
      <c r="O112" s="9" t="s">
        <v>1134</v>
      </c>
      <c r="P112" s="11">
        <f>O112*1</f>
        <v>94062340362</v>
      </c>
      <c r="Q112">
        <f>_xlfn.IFNA(_xlfn.IFNA(VLOOKUP($B112,'Contratti Resident'!$B:$H,3,0),VLOOKUP($E112,'Contratti Resident'!$B:$H,3,0)),"NON TROVATO")</f>
        <v>94062340362</v>
      </c>
      <c r="R112" t="str">
        <f>_xlfn.IFNA(_xlfn.IFNA(VLOOKUP($B112,'Contratti Resident'!$B:$H,7,0),VLOOKUP($E112,'Contratti Resident'!$B:$H,7,0)),"NON TROVATO")</f>
        <v>EE</v>
      </c>
      <c r="S112" t="str">
        <f>_xlfn.IFNA(_xlfn.IFNA(VLOOKUP($B112,'Contratti Resident'!$B:$H,1,0),VLOOKUP($E112,'Contratti Resident'!$B:$H,1,0)),"NON TROVATO")</f>
        <v>IT011E10118561</v>
      </c>
      <c r="T112" t="str">
        <f>_xlfn.IFNA(_xlfn.IFNA(VLOOKUP($B112,'Contratti Resident'!$B:$H,2,0),VLOOKUP($E112,'Contratti Resident'!$B:$H,2,0)),"NON TROVATO")</f>
        <v>LUNA</v>
      </c>
    </row>
    <row r="113" spans="1:20" x14ac:dyDescent="0.25">
      <c r="A113" s="8" t="s">
        <v>6532</v>
      </c>
      <c r="B113" s="1" t="str">
        <f t="shared" si="1"/>
        <v>IT011E10118556</v>
      </c>
      <c r="C113" s="9" t="s">
        <v>6533</v>
      </c>
      <c r="D113" s="9" t="s">
        <v>6534</v>
      </c>
      <c r="E113" s="1">
        <f>D113*1</f>
        <v>3013373442</v>
      </c>
      <c r="F113" s="9" t="s">
        <v>2900</v>
      </c>
      <c r="G113" s="9" t="s">
        <v>2901</v>
      </c>
      <c r="H113" s="9" t="s">
        <v>4014</v>
      </c>
      <c r="I113" s="9" t="s">
        <v>19</v>
      </c>
      <c r="J113" s="9" t="s">
        <v>4015</v>
      </c>
      <c r="K113" s="1" t="s">
        <v>2894</v>
      </c>
      <c r="L113" s="9" t="s">
        <v>2902</v>
      </c>
      <c r="M113" s="9" t="s">
        <v>23</v>
      </c>
      <c r="N113" s="9" t="s">
        <v>24</v>
      </c>
      <c r="O113" s="9" t="s">
        <v>2896</v>
      </c>
      <c r="P113" s="11">
        <f>O113*1</f>
        <v>94062350361</v>
      </c>
      <c r="Q113">
        <f>_xlfn.IFNA(_xlfn.IFNA(VLOOKUP($B113,'Contratti Resident'!$B:$H,3,0),VLOOKUP($E113,'Contratti Resident'!$B:$H,3,0)),"NON TROVATO")</f>
        <v>94062350361</v>
      </c>
      <c r="R113" t="str">
        <f>_xlfn.IFNA(_xlfn.IFNA(VLOOKUP($B113,'Contratti Resident'!$B:$H,7,0),VLOOKUP($E113,'Contratti Resident'!$B:$H,7,0)),"NON TROVATO")</f>
        <v>EE</v>
      </c>
      <c r="S113" t="str">
        <f>_xlfn.IFNA(_xlfn.IFNA(VLOOKUP($B113,'Contratti Resident'!$B:$H,1,0),VLOOKUP($E113,'Contratti Resident'!$B:$H,1,0)),"NON TROVATO")</f>
        <v>IT011E10118556</v>
      </c>
      <c r="T113" t="str">
        <f>_xlfn.IFNA(_xlfn.IFNA(VLOOKUP($B113,'Contratti Resident'!$B:$H,2,0),VLOOKUP($E113,'Contratti Resident'!$B:$H,2,0)),"NON TROVATO")</f>
        <v>LA QUERCIA</v>
      </c>
    </row>
    <row r="114" spans="1:20" x14ac:dyDescent="0.25">
      <c r="A114" s="8" t="s">
        <v>4387</v>
      </c>
      <c r="B114" s="1" t="str">
        <f t="shared" si="1"/>
        <v>IT011E10118551</v>
      </c>
      <c r="C114" s="9" t="s">
        <v>4388</v>
      </c>
      <c r="D114" s="9" t="s">
        <v>4389</v>
      </c>
      <c r="E114" s="1">
        <f>D114*1</f>
        <v>3013371906</v>
      </c>
      <c r="F114" s="9" t="s">
        <v>2892</v>
      </c>
      <c r="G114" s="9" t="s">
        <v>2893</v>
      </c>
      <c r="H114" s="9" t="s">
        <v>4014</v>
      </c>
      <c r="I114" s="9" t="s">
        <v>19</v>
      </c>
      <c r="J114" s="9" t="s">
        <v>4015</v>
      </c>
      <c r="K114" s="1" t="s">
        <v>2894</v>
      </c>
      <c r="L114" s="9" t="s">
        <v>2895</v>
      </c>
      <c r="M114" s="9" t="s">
        <v>23</v>
      </c>
      <c r="N114" s="9" t="s">
        <v>24</v>
      </c>
      <c r="O114" s="9" t="s">
        <v>2896</v>
      </c>
      <c r="P114" s="11">
        <f>O114*1</f>
        <v>94062350361</v>
      </c>
      <c r="Q114">
        <f>_xlfn.IFNA(_xlfn.IFNA(VLOOKUP($B114,'Contratti Resident'!$B:$H,3,0),VLOOKUP($E114,'Contratti Resident'!$B:$H,3,0)),"NON TROVATO")</f>
        <v>94062350361</v>
      </c>
      <c r="R114" t="str">
        <f>_xlfn.IFNA(_xlfn.IFNA(VLOOKUP($B114,'Contratti Resident'!$B:$H,7,0),VLOOKUP($E114,'Contratti Resident'!$B:$H,7,0)),"NON TROVATO")</f>
        <v>EE</v>
      </c>
      <c r="S114" t="str">
        <f>_xlfn.IFNA(_xlfn.IFNA(VLOOKUP($B114,'Contratti Resident'!$B:$H,1,0),VLOOKUP($E114,'Contratti Resident'!$B:$H,1,0)),"NON TROVATO")</f>
        <v>IT011E10118551</v>
      </c>
      <c r="T114" t="str">
        <f>_xlfn.IFNA(_xlfn.IFNA(VLOOKUP($B114,'Contratti Resident'!$B:$H,2,0),VLOOKUP($E114,'Contratti Resident'!$B:$H,2,0)),"NON TROVATO")</f>
        <v>LA QUERCIA</v>
      </c>
    </row>
    <row r="115" spans="1:20" x14ac:dyDescent="0.25">
      <c r="A115" s="8" t="s">
        <v>6572</v>
      </c>
      <c r="B115" s="1" t="str">
        <f t="shared" si="1"/>
        <v>IT011E10118048</v>
      </c>
      <c r="C115" s="9" t="s">
        <v>6573</v>
      </c>
      <c r="D115" s="9" t="s">
        <v>6574</v>
      </c>
      <c r="E115" s="1">
        <f>D115*1</f>
        <v>3013372536</v>
      </c>
      <c r="F115" s="9" t="s">
        <v>1774</v>
      </c>
      <c r="G115" s="9" t="s">
        <v>1775</v>
      </c>
      <c r="H115" s="9" t="s">
        <v>4014</v>
      </c>
      <c r="I115" s="9" t="s">
        <v>19</v>
      </c>
      <c r="J115" s="9" t="s">
        <v>4015</v>
      </c>
      <c r="K115" s="1" t="s">
        <v>1776</v>
      </c>
      <c r="L115" s="9" t="s">
        <v>1777</v>
      </c>
      <c r="M115" s="9" t="s">
        <v>23</v>
      </c>
      <c r="N115" s="9" t="s">
        <v>24</v>
      </c>
      <c r="O115" s="9" t="s">
        <v>1778</v>
      </c>
      <c r="P115" s="11">
        <f>O115*1</f>
        <v>94069930363</v>
      </c>
      <c r="Q115" t="str">
        <f>_xlfn.IFNA(_xlfn.IFNA(VLOOKUP($B115,'Contratti Resident'!$B:$H,3,0),VLOOKUP($E115,'Contratti Resident'!$B:$H,3,0)),"NON TROVATO")</f>
        <v>NON TROVATO</v>
      </c>
      <c r="R115" t="str">
        <f>_xlfn.IFNA(_xlfn.IFNA(VLOOKUP($B115,'Contratti Resident'!$B:$H,7,0),VLOOKUP($E115,'Contratti Resident'!$B:$H,7,0)),"NON TROVATO")</f>
        <v>NON TROVATO</v>
      </c>
      <c r="S115" t="str">
        <f>_xlfn.IFNA(_xlfn.IFNA(VLOOKUP($B115,'Contratti Resident'!$B:$H,1,0),VLOOKUP($E115,'Contratti Resident'!$B:$H,1,0)),"NON TROVATO")</f>
        <v>NON TROVATO</v>
      </c>
      <c r="T115" t="str">
        <f>_xlfn.IFNA(_xlfn.IFNA(VLOOKUP($B115,'Contratti Resident'!$B:$H,2,0),VLOOKUP($E115,'Contratti Resident'!$B:$H,2,0)),"NON TROVATO")</f>
        <v>NON TROVATO</v>
      </c>
    </row>
    <row r="116" spans="1:20" x14ac:dyDescent="0.25">
      <c r="A116" s="8" t="s">
        <v>5394</v>
      </c>
      <c r="B116" s="1" t="str">
        <f t="shared" si="1"/>
        <v>IT011E10116256</v>
      </c>
      <c r="C116" s="9" t="s">
        <v>5395</v>
      </c>
      <c r="D116" s="9" t="s">
        <v>5396</v>
      </c>
      <c r="E116" s="1">
        <f>D116*1</f>
        <v>3013373584</v>
      </c>
      <c r="F116" s="9" t="s">
        <v>1470</v>
      </c>
      <c r="G116" s="9" t="s">
        <v>1471</v>
      </c>
      <c r="H116" s="9" t="s">
        <v>4014</v>
      </c>
      <c r="I116" s="9" t="s">
        <v>19</v>
      </c>
      <c r="J116" s="9" t="s">
        <v>4015</v>
      </c>
      <c r="K116" s="1" t="s">
        <v>1472</v>
      </c>
      <c r="L116" s="9" t="s">
        <v>1473</v>
      </c>
      <c r="M116" s="9" t="s">
        <v>23</v>
      </c>
      <c r="N116" s="9" t="s">
        <v>24</v>
      </c>
      <c r="O116" s="9" t="s">
        <v>1474</v>
      </c>
      <c r="P116" s="11">
        <f>O116*1</f>
        <v>94056280368</v>
      </c>
      <c r="Q116">
        <f>_xlfn.IFNA(_xlfn.IFNA(VLOOKUP($B116,'Contratti Resident'!$B:$H,3,0),VLOOKUP($E116,'Contratti Resident'!$B:$H,3,0)),"NON TROVATO")</f>
        <v>94056280368</v>
      </c>
      <c r="R116" t="str">
        <f>_xlfn.IFNA(_xlfn.IFNA(VLOOKUP($B116,'Contratti Resident'!$B:$H,7,0),VLOOKUP($E116,'Contratti Resident'!$B:$H,7,0)),"NON TROVATO")</f>
        <v>EE</v>
      </c>
      <c r="S116" t="str">
        <f>_xlfn.IFNA(_xlfn.IFNA(VLOOKUP($B116,'Contratti Resident'!$B:$H,1,0),VLOOKUP($E116,'Contratti Resident'!$B:$H,1,0)),"NON TROVATO")</f>
        <v>IT011E10116256</v>
      </c>
      <c r="T116" t="str">
        <f>_xlfn.IFNA(_xlfn.IFNA(VLOOKUP($B116,'Contratti Resident'!$B:$H,2,0),VLOOKUP($E116,'Contratti Resident'!$B:$H,2,0)),"NON TROVATO")</f>
        <v>PARCO FERRARI</v>
      </c>
    </row>
    <row r="117" spans="1:20" x14ac:dyDescent="0.25">
      <c r="A117" s="8" t="s">
        <v>4954</v>
      </c>
      <c r="B117" s="1" t="str">
        <f t="shared" si="1"/>
        <v>IT011E10116247</v>
      </c>
      <c r="C117" s="9" t="s">
        <v>4955</v>
      </c>
      <c r="D117" s="9" t="s">
        <v>4956</v>
      </c>
      <c r="E117" s="1">
        <f>D117*1</f>
        <v>3013373949</v>
      </c>
      <c r="F117" s="9" t="s">
        <v>1940</v>
      </c>
      <c r="G117" s="9" t="s">
        <v>1941</v>
      </c>
      <c r="H117" s="9" t="s">
        <v>4014</v>
      </c>
      <c r="I117" s="9" t="s">
        <v>19</v>
      </c>
      <c r="J117" s="9" t="s">
        <v>4015</v>
      </c>
      <c r="K117" s="1" t="s">
        <v>1472</v>
      </c>
      <c r="L117" s="9" t="s">
        <v>1942</v>
      </c>
      <c r="M117" s="9" t="s">
        <v>23</v>
      </c>
      <c r="N117" s="9" t="s">
        <v>24</v>
      </c>
      <c r="O117" s="9" t="s">
        <v>1474</v>
      </c>
      <c r="P117" s="11">
        <f>O117*1</f>
        <v>94056280368</v>
      </c>
      <c r="Q117">
        <f>_xlfn.IFNA(_xlfn.IFNA(VLOOKUP($B117,'Contratti Resident'!$B:$H,3,0),VLOOKUP($E117,'Contratti Resident'!$B:$H,3,0)),"NON TROVATO")</f>
        <v>94056280368</v>
      </c>
      <c r="R117" t="str">
        <f>_xlfn.IFNA(_xlfn.IFNA(VLOOKUP($B117,'Contratti Resident'!$B:$H,7,0),VLOOKUP($E117,'Contratti Resident'!$B:$H,7,0)),"NON TROVATO")</f>
        <v>EE</v>
      </c>
      <c r="S117" t="str">
        <f>_xlfn.IFNA(_xlfn.IFNA(VLOOKUP($B117,'Contratti Resident'!$B:$H,1,0),VLOOKUP($E117,'Contratti Resident'!$B:$H,1,0)),"NON TROVATO")</f>
        <v>IT011E10116247</v>
      </c>
      <c r="T117" t="str">
        <f>_xlfn.IFNA(_xlfn.IFNA(VLOOKUP($B117,'Contratti Resident'!$B:$H,2,0),VLOOKUP($E117,'Contratti Resident'!$B:$H,2,0)),"NON TROVATO")</f>
        <v>PARCO FERRARI</v>
      </c>
    </row>
    <row r="118" spans="1:20" x14ac:dyDescent="0.25">
      <c r="A118" s="8" t="s">
        <v>5645</v>
      </c>
      <c r="B118" s="1" t="str">
        <f t="shared" si="1"/>
        <v>IT011E10116238</v>
      </c>
      <c r="C118" s="9" t="s">
        <v>5646</v>
      </c>
      <c r="D118" s="9" t="s">
        <v>5647</v>
      </c>
      <c r="E118" s="1">
        <f>D118*1</f>
        <v>3013372540</v>
      </c>
      <c r="F118" s="9" t="s">
        <v>3181</v>
      </c>
      <c r="G118" s="9" t="s">
        <v>3182</v>
      </c>
      <c r="H118" s="9" t="s">
        <v>4014</v>
      </c>
      <c r="I118" s="9" t="s">
        <v>19</v>
      </c>
      <c r="J118" s="9" t="s">
        <v>4015</v>
      </c>
      <c r="K118" s="1" t="s">
        <v>1472</v>
      </c>
      <c r="L118" s="9" t="s">
        <v>3183</v>
      </c>
      <c r="M118" s="9" t="s">
        <v>23</v>
      </c>
      <c r="N118" s="9" t="s">
        <v>24</v>
      </c>
      <c r="O118" s="9" t="s">
        <v>1474</v>
      </c>
      <c r="P118" s="11">
        <f>O118*1</f>
        <v>94056280368</v>
      </c>
      <c r="Q118">
        <f>_xlfn.IFNA(_xlfn.IFNA(VLOOKUP($B118,'Contratti Resident'!$B:$H,3,0),VLOOKUP($E118,'Contratti Resident'!$B:$H,3,0)),"NON TROVATO")</f>
        <v>94056280368</v>
      </c>
      <c r="R118" t="str">
        <f>_xlfn.IFNA(_xlfn.IFNA(VLOOKUP($B118,'Contratti Resident'!$B:$H,7,0),VLOOKUP($E118,'Contratti Resident'!$B:$H,7,0)),"NON TROVATO")</f>
        <v>EE</v>
      </c>
      <c r="S118" t="str">
        <f>_xlfn.IFNA(_xlfn.IFNA(VLOOKUP($B118,'Contratti Resident'!$B:$H,1,0),VLOOKUP($E118,'Contratti Resident'!$B:$H,1,0)),"NON TROVATO")</f>
        <v>IT011E10116238</v>
      </c>
      <c r="T118" t="str">
        <f>_xlfn.IFNA(_xlfn.IFNA(VLOOKUP($B118,'Contratti Resident'!$B:$H,2,0),VLOOKUP($E118,'Contratti Resident'!$B:$H,2,0)),"NON TROVATO")</f>
        <v>PARCO FERRARI</v>
      </c>
    </row>
    <row r="119" spans="1:20" x14ac:dyDescent="0.25">
      <c r="A119" s="8" t="s">
        <v>6256</v>
      </c>
      <c r="B119" s="1" t="str">
        <f t="shared" si="1"/>
        <v>IT011E10116229</v>
      </c>
      <c r="C119" s="9" t="s">
        <v>6257</v>
      </c>
      <c r="D119" s="9" t="s">
        <v>6258</v>
      </c>
      <c r="E119" s="1">
        <f>D119*1</f>
        <v>3013373562</v>
      </c>
      <c r="F119" s="9" t="s">
        <v>3572</v>
      </c>
      <c r="G119" s="9" t="s">
        <v>3573</v>
      </c>
      <c r="H119" s="9" t="s">
        <v>4014</v>
      </c>
      <c r="I119" s="9" t="s">
        <v>19</v>
      </c>
      <c r="J119" s="9" t="s">
        <v>4015</v>
      </c>
      <c r="K119" s="1" t="s">
        <v>1472</v>
      </c>
      <c r="L119" s="9" t="s">
        <v>3097</v>
      </c>
      <c r="M119" s="9" t="s">
        <v>23</v>
      </c>
      <c r="N119" s="9" t="s">
        <v>24</v>
      </c>
      <c r="O119" s="9" t="s">
        <v>1474</v>
      </c>
      <c r="P119" s="11">
        <f>O119*1</f>
        <v>94056280368</v>
      </c>
      <c r="Q119">
        <f>_xlfn.IFNA(_xlfn.IFNA(VLOOKUP($B119,'Contratti Resident'!$B:$H,3,0),VLOOKUP($E119,'Contratti Resident'!$B:$H,3,0)),"NON TROVATO")</f>
        <v>94056280368</v>
      </c>
      <c r="R119" t="str">
        <f>_xlfn.IFNA(_xlfn.IFNA(VLOOKUP($B119,'Contratti Resident'!$B:$H,7,0),VLOOKUP($E119,'Contratti Resident'!$B:$H,7,0)),"NON TROVATO")</f>
        <v>EE</v>
      </c>
      <c r="S119" t="str">
        <f>_xlfn.IFNA(_xlfn.IFNA(VLOOKUP($B119,'Contratti Resident'!$B:$H,1,0),VLOOKUP($E119,'Contratti Resident'!$B:$H,1,0)),"NON TROVATO")</f>
        <v>IT011E10116229</v>
      </c>
      <c r="T119" t="str">
        <f>_xlfn.IFNA(_xlfn.IFNA(VLOOKUP($B119,'Contratti Resident'!$B:$H,2,0),VLOOKUP($E119,'Contratti Resident'!$B:$H,2,0)),"NON TROVATO")</f>
        <v>PARCO FERRARI</v>
      </c>
    </row>
    <row r="120" spans="1:20" x14ac:dyDescent="0.25">
      <c r="A120" s="8" t="s">
        <v>5648</v>
      </c>
      <c r="B120" s="1" t="str">
        <f t="shared" si="1"/>
        <v>IT011E10114921</v>
      </c>
      <c r="C120" s="9" t="s">
        <v>5649</v>
      </c>
      <c r="D120" s="9" t="s">
        <v>5650</v>
      </c>
      <c r="E120" s="1">
        <f>D120*1</f>
        <v>3007952917</v>
      </c>
      <c r="F120" s="9" t="s">
        <v>1559</v>
      </c>
      <c r="G120" s="9" t="s">
        <v>1560</v>
      </c>
      <c r="H120" s="9" t="s">
        <v>4014</v>
      </c>
      <c r="I120" s="9" t="s">
        <v>1561</v>
      </c>
      <c r="J120" s="9" t="s">
        <v>5165</v>
      </c>
      <c r="K120" s="1" t="s">
        <v>1562</v>
      </c>
      <c r="L120" s="9" t="s">
        <v>1563</v>
      </c>
      <c r="M120" s="9" t="s">
        <v>23</v>
      </c>
      <c r="N120" s="9" t="s">
        <v>24</v>
      </c>
      <c r="O120" s="9" t="s">
        <v>1564</v>
      </c>
      <c r="P120" s="11">
        <f>O120*1</f>
        <v>94049830360</v>
      </c>
      <c r="Q120" t="str">
        <f>_xlfn.IFNA(_xlfn.IFNA(VLOOKUP($B120,'Contratti Resident'!$B:$H,3,0),VLOOKUP($E120,'Contratti Resident'!$B:$H,3,0)),"NON TROVATO")</f>
        <v>NON TROVATO</v>
      </c>
      <c r="R120" t="str">
        <f>_xlfn.IFNA(_xlfn.IFNA(VLOOKUP($B120,'Contratti Resident'!$B:$H,7,0),VLOOKUP($E120,'Contratti Resident'!$B:$H,7,0)),"NON TROVATO")</f>
        <v>NON TROVATO</v>
      </c>
      <c r="S120" t="str">
        <f>_xlfn.IFNA(_xlfn.IFNA(VLOOKUP($B120,'Contratti Resident'!$B:$H,1,0),VLOOKUP($E120,'Contratti Resident'!$B:$H,1,0)),"NON TROVATO")</f>
        <v>NON TROVATO</v>
      </c>
      <c r="T120" t="str">
        <f>_xlfn.IFNA(_xlfn.IFNA(VLOOKUP($B120,'Contratti Resident'!$B:$H,2,0),VLOOKUP($E120,'Contratti Resident'!$B:$H,2,0)),"NON TROVATO")</f>
        <v>NON TROVATO</v>
      </c>
    </row>
    <row r="121" spans="1:20" x14ac:dyDescent="0.25">
      <c r="A121" s="8" t="s">
        <v>6451</v>
      </c>
      <c r="B121" s="1" t="str">
        <f t="shared" si="1"/>
        <v>IT011E10114727</v>
      </c>
      <c r="C121" s="9" t="s">
        <v>6452</v>
      </c>
      <c r="D121" s="9" t="s">
        <v>6453</v>
      </c>
      <c r="E121" s="1">
        <f>D121*1</f>
        <v>3013372476</v>
      </c>
      <c r="F121" s="9" t="s">
        <v>2298</v>
      </c>
      <c r="G121" s="9" t="s">
        <v>2142</v>
      </c>
      <c r="H121" s="9" t="s">
        <v>4014</v>
      </c>
      <c r="I121" s="9" t="s">
        <v>19</v>
      </c>
      <c r="J121" s="9" t="s">
        <v>4015</v>
      </c>
      <c r="K121" s="1" t="s">
        <v>2143</v>
      </c>
      <c r="L121" s="9" t="s">
        <v>2144</v>
      </c>
      <c r="M121" s="9" t="s">
        <v>23</v>
      </c>
      <c r="N121" s="9" t="s">
        <v>24</v>
      </c>
      <c r="O121" s="9" t="s">
        <v>2145</v>
      </c>
      <c r="P121" s="11">
        <f>O121*1</f>
        <v>94060180364</v>
      </c>
      <c r="Q121">
        <f>_xlfn.IFNA(_xlfn.IFNA(VLOOKUP($B121,'Contratti Resident'!$B:$H,3,0),VLOOKUP($E121,'Contratti Resident'!$B:$H,3,0)),"NON TROVATO")</f>
        <v>94060180364</v>
      </c>
      <c r="R121" t="str">
        <f>_xlfn.IFNA(_xlfn.IFNA(VLOOKUP($B121,'Contratti Resident'!$B:$H,7,0),VLOOKUP($E121,'Contratti Resident'!$B:$H,7,0)),"NON TROVATO")</f>
        <v>EE</v>
      </c>
      <c r="S121">
        <f>_xlfn.IFNA(_xlfn.IFNA(VLOOKUP($B121,'Contratti Resident'!$B:$H,1,0),VLOOKUP($E121,'Contratti Resident'!$B:$H,1,0)),"NON TROVATO")</f>
        <v>3013372476</v>
      </c>
      <c r="T121" t="str">
        <f>_xlfn.IFNA(_xlfn.IFNA(VLOOKUP($B121,'Contratti Resident'!$B:$H,2,0),VLOOKUP($E121,'Contratti Resident'!$B:$H,2,0)),"NON TROVATO")</f>
        <v>LE TRE TORRI</v>
      </c>
    </row>
    <row r="122" spans="1:20" x14ac:dyDescent="0.25">
      <c r="A122" s="8" t="s">
        <v>6237</v>
      </c>
      <c r="B122" s="1" t="str">
        <f t="shared" si="1"/>
        <v>IT011E10114726</v>
      </c>
      <c r="C122" s="9" t="s">
        <v>6238</v>
      </c>
      <c r="D122" s="9" t="s">
        <v>6239</v>
      </c>
      <c r="E122" s="1">
        <f>D122*1</f>
        <v>3013371666</v>
      </c>
      <c r="F122" s="9" t="s">
        <v>2298</v>
      </c>
      <c r="G122" s="9" t="s">
        <v>2142</v>
      </c>
      <c r="H122" s="9" t="s">
        <v>4014</v>
      </c>
      <c r="I122" s="9" t="s">
        <v>19</v>
      </c>
      <c r="J122" s="9" t="s">
        <v>4015</v>
      </c>
      <c r="K122" s="1" t="s">
        <v>2143</v>
      </c>
      <c r="L122" s="9" t="s">
        <v>2144</v>
      </c>
      <c r="M122" s="9" t="s">
        <v>23</v>
      </c>
      <c r="N122" s="9" t="s">
        <v>24</v>
      </c>
      <c r="O122" s="9" t="s">
        <v>2145</v>
      </c>
      <c r="P122" s="11">
        <f>O122*1</f>
        <v>94060180364</v>
      </c>
      <c r="Q122">
        <f>_xlfn.IFNA(_xlfn.IFNA(VLOOKUP($B122,'Contratti Resident'!$B:$H,3,0),VLOOKUP($E122,'Contratti Resident'!$B:$H,3,0)),"NON TROVATO")</f>
        <v>94060180364</v>
      </c>
      <c r="R122" t="str">
        <f>_xlfn.IFNA(_xlfn.IFNA(VLOOKUP($B122,'Contratti Resident'!$B:$H,7,0),VLOOKUP($E122,'Contratti Resident'!$B:$H,7,0)),"NON TROVATO")</f>
        <v>EE</v>
      </c>
      <c r="S122">
        <f>_xlfn.IFNA(_xlfn.IFNA(VLOOKUP($B122,'Contratti Resident'!$B:$H,1,0),VLOOKUP($E122,'Contratti Resident'!$B:$H,1,0)),"NON TROVATO")</f>
        <v>3013371666</v>
      </c>
      <c r="T122" t="str">
        <f>_xlfn.IFNA(_xlfn.IFNA(VLOOKUP($B122,'Contratti Resident'!$B:$H,2,0),VLOOKUP($E122,'Contratti Resident'!$B:$H,2,0)),"NON TROVATO")</f>
        <v>LE TRE TORRI</v>
      </c>
    </row>
    <row r="123" spans="1:20" x14ac:dyDescent="0.25">
      <c r="A123" s="8" t="s">
        <v>4951</v>
      </c>
      <c r="B123" s="1" t="str">
        <f t="shared" si="1"/>
        <v>IT011E10114725</v>
      </c>
      <c r="C123" s="9" t="s">
        <v>4952</v>
      </c>
      <c r="D123" s="9" t="s">
        <v>4953</v>
      </c>
      <c r="E123" s="1">
        <f>D123*1</f>
        <v>3013372445</v>
      </c>
      <c r="F123" s="9" t="s">
        <v>2298</v>
      </c>
      <c r="G123" s="9" t="s">
        <v>2142</v>
      </c>
      <c r="H123" s="9" t="s">
        <v>4014</v>
      </c>
      <c r="I123" s="9" t="s">
        <v>19</v>
      </c>
      <c r="J123" s="9" t="s">
        <v>4015</v>
      </c>
      <c r="K123" s="1" t="s">
        <v>2143</v>
      </c>
      <c r="L123" s="9" t="s">
        <v>2144</v>
      </c>
      <c r="M123" s="9" t="s">
        <v>23</v>
      </c>
      <c r="N123" s="9" t="s">
        <v>24</v>
      </c>
      <c r="O123" s="9" t="s">
        <v>2145</v>
      </c>
      <c r="P123" s="11">
        <f>O123*1</f>
        <v>94060180364</v>
      </c>
      <c r="Q123">
        <f>_xlfn.IFNA(_xlfn.IFNA(VLOOKUP($B123,'Contratti Resident'!$B:$H,3,0),VLOOKUP($E123,'Contratti Resident'!$B:$H,3,0)),"NON TROVATO")</f>
        <v>94060180364</v>
      </c>
      <c r="R123" t="str">
        <f>_xlfn.IFNA(_xlfn.IFNA(VLOOKUP($B123,'Contratti Resident'!$B:$H,7,0),VLOOKUP($E123,'Contratti Resident'!$B:$H,7,0)),"NON TROVATO")</f>
        <v>EE</v>
      </c>
      <c r="S123">
        <f>_xlfn.IFNA(_xlfn.IFNA(VLOOKUP($B123,'Contratti Resident'!$B:$H,1,0),VLOOKUP($E123,'Contratti Resident'!$B:$H,1,0)),"NON TROVATO")</f>
        <v>3013372445</v>
      </c>
      <c r="T123" t="str">
        <f>_xlfn.IFNA(_xlfn.IFNA(VLOOKUP($B123,'Contratti Resident'!$B:$H,2,0),VLOOKUP($E123,'Contratti Resident'!$B:$H,2,0)),"NON TROVATO")</f>
        <v>LE TRE TORRI</v>
      </c>
    </row>
    <row r="124" spans="1:20" x14ac:dyDescent="0.25">
      <c r="A124" s="8" t="s">
        <v>5138</v>
      </c>
      <c r="B124" s="1" t="str">
        <f t="shared" si="1"/>
        <v>IT011E10114525</v>
      </c>
      <c r="C124" s="9" t="s">
        <v>5139</v>
      </c>
      <c r="D124" s="9" t="s">
        <v>5140</v>
      </c>
      <c r="E124" s="1">
        <f>D124*1</f>
        <v>3013371614</v>
      </c>
      <c r="F124" s="9" t="s">
        <v>3966</v>
      </c>
      <c r="G124" s="9" t="s">
        <v>3967</v>
      </c>
      <c r="H124" s="9" t="s">
        <v>4014</v>
      </c>
      <c r="I124" s="9" t="s">
        <v>19</v>
      </c>
      <c r="J124" s="9" t="s">
        <v>4015</v>
      </c>
      <c r="K124" s="1" t="s">
        <v>3968</v>
      </c>
      <c r="L124" s="9" t="s">
        <v>3969</v>
      </c>
      <c r="M124" s="9" t="s">
        <v>23</v>
      </c>
      <c r="N124" s="9" t="s">
        <v>24</v>
      </c>
      <c r="O124" s="9" t="s">
        <v>3970</v>
      </c>
      <c r="P124" s="11">
        <f>O124*1</f>
        <v>94044500364</v>
      </c>
      <c r="Q124">
        <f>_xlfn.IFNA(_xlfn.IFNA(VLOOKUP($B124,'Contratti Resident'!$B:$H,3,0),VLOOKUP($E124,'Contratti Resident'!$B:$H,3,0)),"NON TROVATO")</f>
        <v>94044500364</v>
      </c>
      <c r="R124" t="str">
        <f>_xlfn.IFNA(_xlfn.IFNA(VLOOKUP($B124,'Contratti Resident'!$B:$H,7,0),VLOOKUP($E124,'Contratti Resident'!$B:$H,7,0)),"NON TROVATO")</f>
        <v>EE</v>
      </c>
      <c r="S124">
        <f>_xlfn.IFNA(_xlfn.IFNA(VLOOKUP($B124,'Contratti Resident'!$B:$H,1,0),VLOOKUP($E124,'Contratti Resident'!$B:$H,1,0)),"NON TROVATO")</f>
        <v>3013371614</v>
      </c>
      <c r="T124" t="str">
        <f>_xlfn.IFNA(_xlfn.IFNA(VLOOKUP($B124,'Contratti Resident'!$B:$H,2,0),VLOOKUP($E124,'Contratti Resident'!$B:$H,2,0)),"NON TROVATO")</f>
        <v>I GIARDINI</v>
      </c>
    </row>
    <row r="125" spans="1:20" x14ac:dyDescent="0.25">
      <c r="A125" s="8" t="s">
        <v>5651</v>
      </c>
      <c r="B125" s="1" t="str">
        <f t="shared" si="1"/>
        <v>IT011E10114059</v>
      </c>
      <c r="C125" s="9" t="s">
        <v>5652</v>
      </c>
      <c r="D125" s="9" t="s">
        <v>5653</v>
      </c>
      <c r="E125" s="1">
        <f>D125*1</f>
        <v>3011065993</v>
      </c>
      <c r="F125" s="9" t="s">
        <v>5654</v>
      </c>
      <c r="G125" s="9" t="s">
        <v>2374</v>
      </c>
      <c r="H125" s="9" t="s">
        <v>4014</v>
      </c>
      <c r="I125" s="9" t="s">
        <v>19</v>
      </c>
      <c r="J125" s="9" t="s">
        <v>4058</v>
      </c>
      <c r="K125" s="1" t="s">
        <v>2375</v>
      </c>
      <c r="L125" s="9" t="s">
        <v>2376</v>
      </c>
      <c r="M125" s="9" t="s">
        <v>23</v>
      </c>
      <c r="N125" s="9" t="s">
        <v>24</v>
      </c>
      <c r="O125" s="9" t="s">
        <v>2377</v>
      </c>
      <c r="P125" s="11">
        <f>O125*1</f>
        <v>94044720368</v>
      </c>
      <c r="Q125">
        <f>_xlfn.IFNA(_xlfn.IFNA(VLOOKUP($B125,'Contratti Resident'!$B:$H,3,0),VLOOKUP($E125,'Contratti Resident'!$B:$H,3,0)),"NON TROVATO")</f>
        <v>94044720368</v>
      </c>
      <c r="R125" t="str">
        <f>_xlfn.IFNA(_xlfn.IFNA(VLOOKUP($B125,'Contratti Resident'!$B:$H,7,0),VLOOKUP($E125,'Contratti Resident'!$B:$H,7,0)),"NON TROVATO")</f>
        <v>EE</v>
      </c>
      <c r="S125">
        <f>_xlfn.IFNA(_xlfn.IFNA(VLOOKUP($B125,'Contratti Resident'!$B:$H,1,0),VLOOKUP($E125,'Contratti Resident'!$B:$H,1,0)),"NON TROVATO")</f>
        <v>3011065993</v>
      </c>
      <c r="T125" t="str">
        <f>_xlfn.IFNA(_xlfn.IFNA(VLOOKUP($B125,'Contratti Resident'!$B:$H,2,0),VLOOKUP($E125,'Contratti Resident'!$B:$H,2,0)),"NON TROVATO")</f>
        <v>PADOVA 122</v>
      </c>
    </row>
    <row r="126" spans="1:20" x14ac:dyDescent="0.25">
      <c r="A126" s="8" t="s">
        <v>6379</v>
      </c>
      <c r="B126" s="1" t="str">
        <f t="shared" si="1"/>
        <v>IT011E10113600</v>
      </c>
      <c r="C126" s="9" t="s">
        <v>6380</v>
      </c>
      <c r="D126" s="9" t="s">
        <v>6381</v>
      </c>
      <c r="E126" s="1">
        <f>D126*1</f>
        <v>3013570150</v>
      </c>
      <c r="F126" s="9" t="s">
        <v>5949</v>
      </c>
      <c r="G126" s="9" t="s">
        <v>2347</v>
      </c>
      <c r="H126" s="9" t="s">
        <v>4014</v>
      </c>
      <c r="I126" s="9" t="s">
        <v>19</v>
      </c>
      <c r="J126" s="9" t="s">
        <v>4015</v>
      </c>
      <c r="K126" s="1" t="s">
        <v>2348</v>
      </c>
      <c r="L126" s="9" t="s">
        <v>2349</v>
      </c>
      <c r="M126" s="9" t="s">
        <v>23</v>
      </c>
      <c r="N126" s="9" t="s">
        <v>24</v>
      </c>
      <c r="O126" s="9" t="s">
        <v>2350</v>
      </c>
      <c r="P126" s="11">
        <f>O126*1</f>
        <v>94035760365</v>
      </c>
      <c r="Q126">
        <f>_xlfn.IFNA(_xlfn.IFNA(VLOOKUP($B126,'Contratti Resident'!$B:$H,3,0),VLOOKUP($E126,'Contratti Resident'!$B:$H,3,0)),"NON TROVATO")</f>
        <v>94035760365</v>
      </c>
      <c r="R126" t="str">
        <f>_xlfn.IFNA(_xlfn.IFNA(VLOOKUP($B126,'Contratti Resident'!$B:$H,7,0),VLOOKUP($E126,'Contratti Resident'!$B:$H,7,0)),"NON TROVATO")</f>
        <v>EE</v>
      </c>
      <c r="S126" t="str">
        <f>_xlfn.IFNA(_xlfn.IFNA(VLOOKUP($B126,'Contratti Resident'!$B:$H,1,0),VLOOKUP($E126,'Contratti Resident'!$B:$H,1,0)),"NON TROVATO")</f>
        <v>IT011E10113600</v>
      </c>
      <c r="T126">
        <f>_xlfn.IFNA(_xlfn.IFNA(VLOOKUP($B126,'Contratti Resident'!$B:$H,2,0),VLOOKUP($E126,'Contratti Resident'!$B:$H,2,0)),"NON TROVATO")</f>
        <v>44321</v>
      </c>
    </row>
    <row r="127" spans="1:20" x14ac:dyDescent="0.25">
      <c r="A127" s="8" t="s">
        <v>5946</v>
      </c>
      <c r="B127" s="1" t="str">
        <f t="shared" si="1"/>
        <v>IT011E10113587</v>
      </c>
      <c r="C127" s="9" t="s">
        <v>5947</v>
      </c>
      <c r="D127" s="9" t="s">
        <v>5948</v>
      </c>
      <c r="E127" s="1">
        <f>D127*1</f>
        <v>3013570145</v>
      </c>
      <c r="F127" s="9" t="s">
        <v>5949</v>
      </c>
      <c r="G127" s="9" t="s">
        <v>2347</v>
      </c>
      <c r="H127" s="9" t="s">
        <v>4014</v>
      </c>
      <c r="I127" s="9" t="s">
        <v>19</v>
      </c>
      <c r="J127" s="9" t="s">
        <v>4015</v>
      </c>
      <c r="K127" s="1" t="s">
        <v>2348</v>
      </c>
      <c r="L127" s="9" t="s">
        <v>2349</v>
      </c>
      <c r="M127" s="9" t="s">
        <v>23</v>
      </c>
      <c r="N127" s="9" t="s">
        <v>24</v>
      </c>
      <c r="O127" s="9" t="s">
        <v>2350</v>
      </c>
      <c r="P127" s="11">
        <f>O127*1</f>
        <v>94035760365</v>
      </c>
      <c r="Q127">
        <f>_xlfn.IFNA(_xlfn.IFNA(VLOOKUP($B127,'Contratti Resident'!$B:$H,3,0),VLOOKUP($E127,'Contratti Resident'!$B:$H,3,0)),"NON TROVATO")</f>
        <v>94035760365</v>
      </c>
      <c r="R127" t="str">
        <f>_xlfn.IFNA(_xlfn.IFNA(VLOOKUP($B127,'Contratti Resident'!$B:$H,7,0),VLOOKUP($E127,'Contratti Resident'!$B:$H,7,0)),"NON TROVATO")</f>
        <v>EE</v>
      </c>
      <c r="S127" t="str">
        <f>_xlfn.IFNA(_xlfn.IFNA(VLOOKUP($B127,'Contratti Resident'!$B:$H,1,0),VLOOKUP($E127,'Contratti Resident'!$B:$H,1,0)),"NON TROVATO")</f>
        <v>IT011E10113587</v>
      </c>
      <c r="T127">
        <f>_xlfn.IFNA(_xlfn.IFNA(VLOOKUP($B127,'Contratti Resident'!$B:$H,2,0),VLOOKUP($E127,'Contratti Resident'!$B:$H,2,0)),"NON TROVATO")</f>
        <v>44321</v>
      </c>
    </row>
    <row r="128" spans="1:20" x14ac:dyDescent="0.25">
      <c r="A128" s="8" t="s">
        <v>4348</v>
      </c>
      <c r="B128" s="1" t="str">
        <f t="shared" si="1"/>
        <v>IT011E10113574</v>
      </c>
      <c r="C128" s="9" t="s">
        <v>4349</v>
      </c>
      <c r="D128" s="9" t="s">
        <v>4350</v>
      </c>
      <c r="E128" s="1">
        <f>D128*1</f>
        <v>3013569805</v>
      </c>
      <c r="F128" s="9" t="s">
        <v>4351</v>
      </c>
      <c r="G128" s="9" t="s">
        <v>2409</v>
      </c>
      <c r="H128" s="9" t="s">
        <v>4014</v>
      </c>
      <c r="I128" s="9" t="s">
        <v>19</v>
      </c>
      <c r="J128" s="9" t="s">
        <v>4015</v>
      </c>
      <c r="K128" s="1" t="s">
        <v>2410</v>
      </c>
      <c r="L128" s="9" t="s">
        <v>2411</v>
      </c>
      <c r="M128" s="9" t="s">
        <v>23</v>
      </c>
      <c r="N128" s="9" t="s">
        <v>24</v>
      </c>
      <c r="O128" s="9" t="s">
        <v>2412</v>
      </c>
      <c r="P128" s="11">
        <f>O128*1</f>
        <v>94064920369</v>
      </c>
      <c r="Q128">
        <f>_xlfn.IFNA(_xlfn.IFNA(VLOOKUP($B128,'Contratti Resident'!$B:$H,3,0),VLOOKUP($E128,'Contratti Resident'!$B:$H,3,0)),"NON TROVATO")</f>
        <v>94064920369</v>
      </c>
      <c r="R128" t="str">
        <f>_xlfn.IFNA(_xlfn.IFNA(VLOOKUP($B128,'Contratti Resident'!$B:$H,7,0),VLOOKUP($E128,'Contratti Resident'!$B:$H,7,0)),"NON TROVATO")</f>
        <v>EE</v>
      </c>
      <c r="S128" t="str">
        <f>_xlfn.IFNA(_xlfn.IFNA(VLOOKUP($B128,'Contratti Resident'!$B:$H,1,0),VLOOKUP($E128,'Contratti Resident'!$B:$H,1,0)),"NON TROVATO")</f>
        <v>IT011E10113574</v>
      </c>
      <c r="T128" t="str">
        <f>_xlfn.IFNA(_xlfn.IFNA(VLOOKUP($B128,'Contratti Resident'!$B:$H,2,0),VLOOKUP($E128,'Contratti Resident'!$B:$H,2,0)),"NON TROVATO")</f>
        <v>VIGNOLESE 678</v>
      </c>
    </row>
    <row r="129" spans="1:20" x14ac:dyDescent="0.25">
      <c r="A129" s="8" t="s">
        <v>6338</v>
      </c>
      <c r="B129" s="1" t="str">
        <f t="shared" si="1"/>
        <v>IT011E10113055</v>
      </c>
      <c r="C129" s="9" t="s">
        <v>6339</v>
      </c>
      <c r="D129" s="9" t="s">
        <v>6340</v>
      </c>
      <c r="E129" s="1">
        <f>D129*1</f>
        <v>3013566502</v>
      </c>
      <c r="F129" s="9" t="s">
        <v>6341</v>
      </c>
      <c r="G129" s="9" t="s">
        <v>6342</v>
      </c>
      <c r="H129" s="9" t="s">
        <v>4014</v>
      </c>
      <c r="I129" s="9" t="s">
        <v>19</v>
      </c>
      <c r="J129" s="9" t="s">
        <v>4015</v>
      </c>
      <c r="K129" s="1" t="s">
        <v>6343</v>
      </c>
      <c r="L129" s="9" t="s">
        <v>6344</v>
      </c>
      <c r="M129" s="9" t="s">
        <v>23</v>
      </c>
      <c r="N129" s="9" t="s">
        <v>24</v>
      </c>
      <c r="O129" s="9" t="s">
        <v>6345</v>
      </c>
      <c r="P129" s="11">
        <f>O129*1</f>
        <v>94101550369</v>
      </c>
      <c r="Q129">
        <f>_xlfn.IFNA(_xlfn.IFNA(VLOOKUP($B129,'Contratti Resident'!$B:$H,3,0),VLOOKUP($E129,'Contratti Resident'!$B:$H,3,0)),"NON TROVATO")</f>
        <v>94101550369</v>
      </c>
      <c r="R129" t="str">
        <f>_xlfn.IFNA(_xlfn.IFNA(VLOOKUP($B129,'Contratti Resident'!$B:$H,7,0),VLOOKUP($E129,'Contratti Resident'!$B:$H,7,0)),"NON TROVATO")</f>
        <v>EE</v>
      </c>
      <c r="S129" t="str">
        <f>_xlfn.IFNA(_xlfn.IFNA(VLOOKUP($B129,'Contratti Resident'!$B:$H,1,0),VLOOKUP($E129,'Contratti Resident'!$B:$H,1,0)),"NON TROVATO")</f>
        <v>IT011E10113055</v>
      </c>
      <c r="T129" t="str">
        <f>_xlfn.IFNA(_xlfn.IFNA(VLOOKUP($B129,'Contratti Resident'!$B:$H,2,0),VLOOKUP($E129,'Contratti Resident'!$B:$H,2,0)),"NON TROVATO")</f>
        <v>RUA PIOPPA 19</v>
      </c>
    </row>
    <row r="130" spans="1:20" x14ac:dyDescent="0.25">
      <c r="A130" s="8" t="s">
        <v>5596</v>
      </c>
      <c r="B130" s="1" t="str">
        <f t="shared" si="1"/>
        <v>IT011E10111995</v>
      </c>
      <c r="C130" s="9" t="s">
        <v>5597</v>
      </c>
      <c r="D130" s="9" t="s">
        <v>5598</v>
      </c>
      <c r="E130" s="1">
        <f>D130*1</f>
        <v>3013371616</v>
      </c>
      <c r="F130" s="9" t="s">
        <v>4004</v>
      </c>
      <c r="G130" s="9" t="s">
        <v>4005</v>
      </c>
      <c r="H130" s="9" t="s">
        <v>4014</v>
      </c>
      <c r="I130" s="9" t="s">
        <v>19</v>
      </c>
      <c r="J130" s="9" t="s">
        <v>4015</v>
      </c>
      <c r="K130" s="1" t="s">
        <v>4006</v>
      </c>
      <c r="L130" s="9" t="s">
        <v>4007</v>
      </c>
      <c r="M130" s="9" t="s">
        <v>23</v>
      </c>
      <c r="N130" s="9" t="s">
        <v>24</v>
      </c>
      <c r="O130" s="9" t="s">
        <v>4008</v>
      </c>
      <c r="P130" s="11">
        <f>O130*1</f>
        <v>94027800369</v>
      </c>
      <c r="Q130">
        <f>_xlfn.IFNA(_xlfn.IFNA(VLOOKUP($B130,'Contratti Resident'!$B:$H,3,0),VLOOKUP($E130,'Contratti Resident'!$B:$H,3,0)),"NON TROVATO")</f>
        <v>94027800369</v>
      </c>
      <c r="R130" t="str">
        <f>_xlfn.IFNA(_xlfn.IFNA(VLOOKUP($B130,'Contratti Resident'!$B:$H,7,0),VLOOKUP($E130,'Contratti Resident'!$B:$H,7,0)),"NON TROVATO")</f>
        <v>EE</v>
      </c>
      <c r="S130" t="str">
        <f>_xlfn.IFNA(_xlfn.IFNA(VLOOKUP($B130,'Contratti Resident'!$B:$H,1,0),VLOOKUP($E130,'Contratti Resident'!$B:$H,1,0)),"NON TROVATO")</f>
        <v>IT011E10111995</v>
      </c>
      <c r="T130" t="str">
        <f>_xlfn.IFNA(_xlfn.IFNA(VLOOKUP($B130,'Contratti Resident'!$B:$H,2,0),VLOOKUP($E130,'Contratti Resident'!$B:$H,2,0)),"NON TROVATO")</f>
        <v>SARAH</v>
      </c>
    </row>
    <row r="131" spans="1:20" x14ac:dyDescent="0.25">
      <c r="A131" s="8" t="s">
        <v>4613</v>
      </c>
      <c r="B131" s="1" t="str">
        <f t="shared" si="1"/>
        <v>IT011E10110838</v>
      </c>
      <c r="C131" s="9" t="s">
        <v>4614</v>
      </c>
      <c r="D131" s="9" t="s">
        <v>4615</v>
      </c>
      <c r="E131" s="1">
        <f>D131*1</f>
        <v>3013569799</v>
      </c>
      <c r="F131" s="9" t="s">
        <v>4616</v>
      </c>
      <c r="G131" s="9" t="s">
        <v>2106</v>
      </c>
      <c r="H131" s="9" t="s">
        <v>4014</v>
      </c>
      <c r="I131" s="9" t="s">
        <v>19</v>
      </c>
      <c r="J131" s="9" t="s">
        <v>4015</v>
      </c>
      <c r="K131" s="1" t="s">
        <v>2107</v>
      </c>
      <c r="L131" s="9" t="s">
        <v>2108</v>
      </c>
      <c r="M131" s="9" t="s">
        <v>23</v>
      </c>
      <c r="N131" s="9" t="s">
        <v>24</v>
      </c>
      <c r="O131" s="9" t="s">
        <v>2109</v>
      </c>
      <c r="P131" s="11">
        <f>O131*1</f>
        <v>94024210364</v>
      </c>
      <c r="Q131">
        <f>_xlfn.IFNA(_xlfn.IFNA(VLOOKUP($B131,'Contratti Resident'!$B:$H,3,0),VLOOKUP($E131,'Contratti Resident'!$B:$H,3,0)),"NON TROVATO")</f>
        <v>94024210364</v>
      </c>
      <c r="R131" t="str">
        <f>_xlfn.IFNA(_xlfn.IFNA(VLOOKUP($B131,'Contratti Resident'!$B:$H,7,0),VLOOKUP($E131,'Contratti Resident'!$B:$H,7,0)),"NON TROVATO")</f>
        <v>EE</v>
      </c>
      <c r="S131" t="str">
        <f>_xlfn.IFNA(_xlfn.IFNA(VLOOKUP($B131,'Contratti Resident'!$B:$H,1,0),VLOOKUP($E131,'Contratti Resident'!$B:$H,1,0)),"NON TROVATO")</f>
        <v>IT011E10110838</v>
      </c>
      <c r="T131" t="str">
        <f>_xlfn.IFNA(_xlfn.IFNA(VLOOKUP($B131,'Contratti Resident'!$B:$H,2,0),VLOOKUP($E131,'Contratti Resident'!$B:$H,2,0)),"NON TROVATO")</f>
        <v>CETAN</v>
      </c>
    </row>
    <row r="132" spans="1:20" x14ac:dyDescent="0.25">
      <c r="A132" s="8" t="s">
        <v>5421</v>
      </c>
      <c r="B132" s="1" t="str">
        <f t="shared" ref="B132:B195" si="2">IF(MID(A132,1,1)="M",A132,IF(MID(A132,1,1)="I",A132,A132*1))</f>
        <v>IT011E10110810</v>
      </c>
      <c r="C132" s="9" t="s">
        <v>5422</v>
      </c>
      <c r="D132" s="9" t="s">
        <v>5423</v>
      </c>
      <c r="E132" s="1">
        <f>D132*1</f>
        <v>3013371898</v>
      </c>
      <c r="F132" s="9" t="s">
        <v>5424</v>
      </c>
      <c r="G132" s="9" t="s">
        <v>5425</v>
      </c>
      <c r="H132" s="9" t="s">
        <v>4014</v>
      </c>
      <c r="I132" s="9" t="s">
        <v>19</v>
      </c>
      <c r="J132" s="9" t="s">
        <v>4015</v>
      </c>
      <c r="K132" s="1" t="s">
        <v>2107</v>
      </c>
      <c r="L132" s="9" t="s">
        <v>5426</v>
      </c>
      <c r="M132" s="9" t="s">
        <v>23</v>
      </c>
      <c r="N132" s="9" t="s">
        <v>24</v>
      </c>
      <c r="O132" s="9" t="s">
        <v>2109</v>
      </c>
      <c r="P132" s="11">
        <f>O132*1</f>
        <v>94024210364</v>
      </c>
      <c r="Q132">
        <f>_xlfn.IFNA(_xlfn.IFNA(VLOOKUP($B132,'Contratti Resident'!$B:$H,3,0),VLOOKUP($E132,'Contratti Resident'!$B:$H,3,0)),"NON TROVATO")</f>
        <v>94024210364</v>
      </c>
      <c r="R132" t="str">
        <f>_xlfn.IFNA(_xlfn.IFNA(VLOOKUP($B132,'Contratti Resident'!$B:$H,7,0),VLOOKUP($E132,'Contratti Resident'!$B:$H,7,0)),"NON TROVATO")</f>
        <v>EE</v>
      </c>
      <c r="S132" t="str">
        <f>_xlfn.IFNA(_xlfn.IFNA(VLOOKUP($B132,'Contratti Resident'!$B:$H,1,0),VLOOKUP($E132,'Contratti Resident'!$B:$H,1,0)),"NON TROVATO")</f>
        <v>IT011E10110810</v>
      </c>
      <c r="T132" t="str">
        <f>_xlfn.IFNA(_xlfn.IFNA(VLOOKUP($B132,'Contratti Resident'!$B:$H,2,0),VLOOKUP($E132,'Contratti Resident'!$B:$H,2,0)),"NON TROVATO")</f>
        <v>CETAN</v>
      </c>
    </row>
    <row r="133" spans="1:20" x14ac:dyDescent="0.25">
      <c r="A133" s="8" t="s">
        <v>4642</v>
      </c>
      <c r="B133" s="1" t="str">
        <f t="shared" si="2"/>
        <v>IT011E10110751</v>
      </c>
      <c r="C133" s="9" t="s">
        <v>4643</v>
      </c>
      <c r="D133" s="9" t="s">
        <v>4644</v>
      </c>
      <c r="E133" s="1">
        <f>D133*1</f>
        <v>3013374150</v>
      </c>
      <c r="F133" s="9" t="s">
        <v>1439</v>
      </c>
      <c r="G133" s="9" t="s">
        <v>1440</v>
      </c>
      <c r="H133" s="9" t="s">
        <v>4014</v>
      </c>
      <c r="I133" s="9" t="s">
        <v>19</v>
      </c>
      <c r="J133" s="9" t="s">
        <v>4015</v>
      </c>
      <c r="K133" s="1" t="s">
        <v>1441</v>
      </c>
      <c r="L133" s="9" t="s">
        <v>1442</v>
      </c>
      <c r="M133" s="9" t="s">
        <v>23</v>
      </c>
      <c r="N133" s="9" t="s">
        <v>24</v>
      </c>
      <c r="O133" s="9" t="s">
        <v>1443</v>
      </c>
      <c r="P133" s="11">
        <f>O133*1</f>
        <v>94105570363</v>
      </c>
      <c r="Q133">
        <f>_xlfn.IFNA(_xlfn.IFNA(VLOOKUP($B133,'Contratti Resident'!$B:$H,3,0),VLOOKUP($E133,'Contratti Resident'!$B:$H,3,0)),"NON TROVATO")</f>
        <v>94105570363</v>
      </c>
      <c r="R133" t="str">
        <f>_xlfn.IFNA(_xlfn.IFNA(VLOOKUP($B133,'Contratti Resident'!$B:$H,7,0),VLOOKUP($E133,'Contratti Resident'!$B:$H,7,0)),"NON TROVATO")</f>
        <v>EE</v>
      </c>
      <c r="S133" t="str">
        <f>_xlfn.IFNA(_xlfn.IFNA(VLOOKUP($B133,'Contratti Resident'!$B:$H,1,0),VLOOKUP($E133,'Contratti Resident'!$B:$H,1,0)),"NON TROVATO")</f>
        <v>IT011E10110751</v>
      </c>
      <c r="T133" t="str">
        <f>_xlfn.IFNA(_xlfn.IFNA(VLOOKUP($B133,'Contratti Resident'!$B:$H,2,0),VLOOKUP($E133,'Contratti Resident'!$B:$H,2,0)),"NON TROVATO")</f>
        <v>CARLO ZUCCHI</v>
      </c>
    </row>
    <row r="134" spans="1:20" x14ac:dyDescent="0.25">
      <c r="A134" s="8" t="s">
        <v>5157</v>
      </c>
      <c r="B134" s="1" t="str">
        <f t="shared" si="2"/>
        <v>IT011E10110642</v>
      </c>
      <c r="C134" s="9" t="s">
        <v>5158</v>
      </c>
      <c r="D134" s="9" t="s">
        <v>5159</v>
      </c>
      <c r="E134" s="1">
        <f>D134*1</f>
        <v>3013372765</v>
      </c>
      <c r="F134" s="9" t="s">
        <v>3928</v>
      </c>
      <c r="G134" s="9" t="s">
        <v>3929</v>
      </c>
      <c r="H134" s="9" t="s">
        <v>4014</v>
      </c>
      <c r="I134" s="9" t="s">
        <v>19</v>
      </c>
      <c r="J134" s="9" t="s">
        <v>4015</v>
      </c>
      <c r="K134" s="1" t="s">
        <v>3930</v>
      </c>
      <c r="L134" s="9" t="s">
        <v>3931</v>
      </c>
      <c r="M134" s="9" t="s">
        <v>23</v>
      </c>
      <c r="N134" s="9" t="s">
        <v>24</v>
      </c>
      <c r="O134" s="9" t="s">
        <v>3932</v>
      </c>
      <c r="P134" s="11">
        <f>O134*1</f>
        <v>94039960367</v>
      </c>
      <c r="Q134">
        <f>_xlfn.IFNA(_xlfn.IFNA(VLOOKUP($B134,'Contratti Resident'!$B:$H,3,0),VLOOKUP($E134,'Contratti Resident'!$B:$H,3,0)),"NON TROVATO")</f>
        <v>94039960367</v>
      </c>
      <c r="R134" t="str">
        <f>_xlfn.IFNA(_xlfn.IFNA(VLOOKUP($B134,'Contratti Resident'!$B:$H,7,0),VLOOKUP($E134,'Contratti Resident'!$B:$H,7,0)),"NON TROVATO")</f>
        <v>EE</v>
      </c>
      <c r="S134" t="str">
        <f>_xlfn.IFNA(_xlfn.IFNA(VLOOKUP($B134,'Contratti Resident'!$B:$H,1,0),VLOOKUP($E134,'Contratti Resident'!$B:$H,1,0)),"NON TROVATO")</f>
        <v>IT011E10110642</v>
      </c>
      <c r="T134" t="str">
        <f>_xlfn.IFNA(_xlfn.IFNA(VLOOKUP($B134,'Contratti Resident'!$B:$H,2,0),VLOOKUP($E134,'Contratti Resident'!$B:$H,2,0)),"NON TROVATO")</f>
        <v>CARLO ZUCCHI 30-2</v>
      </c>
    </row>
    <row r="135" spans="1:20" x14ac:dyDescent="0.25">
      <c r="A135" s="8" t="s">
        <v>4462</v>
      </c>
      <c r="B135" s="1" t="str">
        <f t="shared" si="2"/>
        <v>IT011E10110632</v>
      </c>
      <c r="C135" s="9" t="s">
        <v>4463</v>
      </c>
      <c r="D135" s="9" t="s">
        <v>4464</v>
      </c>
      <c r="E135" s="1">
        <f>D135*1</f>
        <v>3013370915</v>
      </c>
      <c r="F135" s="9" t="s">
        <v>4465</v>
      </c>
      <c r="G135" s="9" t="s">
        <v>4466</v>
      </c>
      <c r="H135" s="9" t="s">
        <v>4014</v>
      </c>
      <c r="I135" s="9" t="s">
        <v>19</v>
      </c>
      <c r="J135" s="9" t="s">
        <v>4015</v>
      </c>
      <c r="K135" s="1" t="s">
        <v>4467</v>
      </c>
      <c r="L135" s="9" t="s">
        <v>4468</v>
      </c>
      <c r="M135" s="9" t="s">
        <v>23</v>
      </c>
      <c r="N135" s="9" t="s">
        <v>24</v>
      </c>
      <c r="O135" s="9" t="s">
        <v>4469</v>
      </c>
      <c r="P135" s="11">
        <f>O135*1</f>
        <v>94075130362</v>
      </c>
      <c r="Q135">
        <f>_xlfn.IFNA(_xlfn.IFNA(VLOOKUP($B135,'Contratti Resident'!$B:$H,3,0),VLOOKUP($E135,'Contratti Resident'!$B:$H,3,0)),"NON TROVATO")</f>
        <v>94075130362</v>
      </c>
      <c r="R135" t="str">
        <f>_xlfn.IFNA(_xlfn.IFNA(VLOOKUP($B135,'Contratti Resident'!$B:$H,7,0),VLOOKUP($E135,'Contratti Resident'!$B:$H,7,0)),"NON TROVATO")</f>
        <v>EE</v>
      </c>
      <c r="S135" t="str">
        <f>_xlfn.IFNA(_xlfn.IFNA(VLOOKUP($B135,'Contratti Resident'!$B:$H,1,0),VLOOKUP($E135,'Contratti Resident'!$B:$H,1,0)),"NON TROVATO")</f>
        <v>IT011E10110632</v>
      </c>
      <c r="T135" t="str">
        <f>_xlfn.IFNA(_xlfn.IFNA(VLOOKUP($B135,'Contratti Resident'!$B:$H,2,0),VLOOKUP($E135,'Contratti Resident'!$B:$H,2,0)),"NON TROVATO")</f>
        <v>CARLO ZUCCHI 30-1</v>
      </c>
    </row>
    <row r="136" spans="1:20" x14ac:dyDescent="0.25">
      <c r="A136" s="8" t="s">
        <v>4944</v>
      </c>
      <c r="B136" s="1" t="str">
        <f t="shared" si="2"/>
        <v>IT011E10110216</v>
      </c>
      <c r="C136" s="9" t="s">
        <v>4945</v>
      </c>
      <c r="D136" s="9" t="s">
        <v>4946</v>
      </c>
      <c r="E136" s="1">
        <f>D136*1</f>
        <v>3013371840</v>
      </c>
      <c r="F136" s="9" t="s">
        <v>1058</v>
      </c>
      <c r="G136" s="9" t="s">
        <v>564</v>
      </c>
      <c r="H136" s="9" t="s">
        <v>4014</v>
      </c>
      <c r="I136" s="9" t="s">
        <v>19</v>
      </c>
      <c r="J136" s="9" t="s">
        <v>4015</v>
      </c>
      <c r="K136" s="1" t="s">
        <v>565</v>
      </c>
      <c r="L136" s="9" t="s">
        <v>566</v>
      </c>
      <c r="M136" s="9" t="s">
        <v>23</v>
      </c>
      <c r="N136" s="9" t="s">
        <v>24</v>
      </c>
      <c r="O136" s="9" t="s">
        <v>567</v>
      </c>
      <c r="P136" s="11">
        <f>O136*1</f>
        <v>80025480361</v>
      </c>
      <c r="Q136">
        <f>_xlfn.IFNA(_xlfn.IFNA(VLOOKUP($B136,'Contratti Resident'!$B:$H,3,0),VLOOKUP($E136,'Contratti Resident'!$B:$H,3,0)),"NON TROVATO")</f>
        <v>80025480361</v>
      </c>
      <c r="R136" t="str">
        <f>_xlfn.IFNA(_xlfn.IFNA(VLOOKUP($B136,'Contratti Resident'!$B:$H,7,0),VLOOKUP($E136,'Contratti Resident'!$B:$H,7,0)),"NON TROVATO")</f>
        <v>EE</v>
      </c>
      <c r="S136" t="str">
        <f>_xlfn.IFNA(_xlfn.IFNA(VLOOKUP($B136,'Contratti Resident'!$B:$H,1,0),VLOOKUP($E136,'Contratti Resident'!$B:$H,1,0)),"NON TROVATO")</f>
        <v>IT011E10110216</v>
      </c>
      <c r="T136" t="str">
        <f>_xlfn.IFNA(_xlfn.IFNA(VLOOKUP($B136,'Contratti Resident'!$B:$H,2,0),VLOOKUP($E136,'Contratti Resident'!$B:$H,2,0)),"NON TROVATO")</f>
        <v>ZATTERA</v>
      </c>
    </row>
    <row r="137" spans="1:20" x14ac:dyDescent="0.25">
      <c r="A137" s="8" t="s">
        <v>5385</v>
      </c>
      <c r="B137" s="1" t="str">
        <f t="shared" si="2"/>
        <v>IT011E10110026</v>
      </c>
      <c r="C137" s="9" t="s">
        <v>5386</v>
      </c>
      <c r="D137" s="9" t="s">
        <v>5387</v>
      </c>
      <c r="E137" s="1">
        <f>D137*1</f>
        <v>3010901149</v>
      </c>
      <c r="F137" s="9" t="s">
        <v>3524</v>
      </c>
      <c r="G137" s="9" t="s">
        <v>521</v>
      </c>
      <c r="H137" s="9" t="s">
        <v>4014</v>
      </c>
      <c r="I137" s="9" t="s">
        <v>19</v>
      </c>
      <c r="J137" s="9" t="s">
        <v>4058</v>
      </c>
      <c r="K137" s="1" t="s">
        <v>522</v>
      </c>
      <c r="L137" s="9" t="s">
        <v>523</v>
      </c>
      <c r="M137" s="9" t="s">
        <v>23</v>
      </c>
      <c r="N137" s="9" t="s">
        <v>24</v>
      </c>
      <c r="O137" s="9" t="s">
        <v>524</v>
      </c>
      <c r="P137" s="11">
        <f>O137*1</f>
        <v>94012110360</v>
      </c>
      <c r="Q137">
        <f>_xlfn.IFNA(_xlfn.IFNA(VLOOKUP($B137,'Contratti Resident'!$B:$H,3,0),VLOOKUP($E137,'Contratti Resident'!$B:$H,3,0)),"NON TROVATO")</f>
        <v>94012110360</v>
      </c>
      <c r="R137" t="str">
        <f>_xlfn.IFNA(_xlfn.IFNA(VLOOKUP($B137,'Contratti Resident'!$B:$H,7,0),VLOOKUP($E137,'Contratti Resident'!$B:$H,7,0)),"NON TROVATO")</f>
        <v>EE</v>
      </c>
      <c r="S137" t="str">
        <f>_xlfn.IFNA(_xlfn.IFNA(VLOOKUP($B137,'Contratti Resident'!$B:$H,1,0),VLOOKUP($E137,'Contratti Resident'!$B:$H,1,0)),"NON TROVATO")</f>
        <v>IT011E10110026</v>
      </c>
      <c r="T137" t="str">
        <f>_xlfn.IFNA(_xlfn.IFNA(VLOOKUP($B137,'Contratti Resident'!$B:$H,2,0),VLOOKUP($E137,'Contratti Resident'!$B:$H,2,0)),"NON TROVATO")</f>
        <v>ZANONI</v>
      </c>
    </row>
    <row r="138" spans="1:20" x14ac:dyDescent="0.25">
      <c r="A138" s="8" t="s">
        <v>4986</v>
      </c>
      <c r="B138" s="1" t="str">
        <f t="shared" si="2"/>
        <v>IT011E10110025</v>
      </c>
      <c r="C138" s="9" t="s">
        <v>4987</v>
      </c>
      <c r="D138" s="9" t="s">
        <v>4988</v>
      </c>
      <c r="E138" s="1">
        <f>D138*1</f>
        <v>3011066011</v>
      </c>
      <c r="F138" s="9" t="s">
        <v>4989</v>
      </c>
      <c r="G138" s="9" t="s">
        <v>521</v>
      </c>
      <c r="H138" s="9" t="s">
        <v>4014</v>
      </c>
      <c r="I138" s="9" t="s">
        <v>19</v>
      </c>
      <c r="J138" s="9" t="s">
        <v>4058</v>
      </c>
      <c r="K138" s="1" t="s">
        <v>522</v>
      </c>
      <c r="L138" s="9" t="s">
        <v>523</v>
      </c>
      <c r="M138" s="9" t="s">
        <v>23</v>
      </c>
      <c r="N138" s="9" t="s">
        <v>24</v>
      </c>
      <c r="O138" s="9" t="s">
        <v>524</v>
      </c>
      <c r="P138" s="11">
        <f>O138*1</f>
        <v>94012110360</v>
      </c>
      <c r="Q138">
        <f>_xlfn.IFNA(_xlfn.IFNA(VLOOKUP($B138,'Contratti Resident'!$B:$H,3,0),VLOOKUP($E138,'Contratti Resident'!$B:$H,3,0)),"NON TROVATO")</f>
        <v>94012110360</v>
      </c>
      <c r="R138" t="str">
        <f>_xlfn.IFNA(_xlfn.IFNA(VLOOKUP($B138,'Contratti Resident'!$B:$H,7,0),VLOOKUP($E138,'Contratti Resident'!$B:$H,7,0)),"NON TROVATO")</f>
        <v>EE</v>
      </c>
      <c r="S138" t="str">
        <f>_xlfn.IFNA(_xlfn.IFNA(VLOOKUP($B138,'Contratti Resident'!$B:$H,1,0),VLOOKUP($E138,'Contratti Resident'!$B:$H,1,0)),"NON TROVATO")</f>
        <v>IT011E10110025</v>
      </c>
      <c r="T138" t="str">
        <f>_xlfn.IFNA(_xlfn.IFNA(VLOOKUP($B138,'Contratti Resident'!$B:$H,2,0),VLOOKUP($E138,'Contratti Resident'!$B:$H,2,0)),"NON TROVATO")</f>
        <v>ZANONI</v>
      </c>
    </row>
    <row r="139" spans="1:20" x14ac:dyDescent="0.25">
      <c r="A139" s="8" t="s">
        <v>4404</v>
      </c>
      <c r="B139" s="1" t="str">
        <f t="shared" si="2"/>
        <v>IT011E10109914</v>
      </c>
      <c r="C139" s="9" t="s">
        <v>4405</v>
      </c>
      <c r="D139" s="9" t="s">
        <v>4406</v>
      </c>
      <c r="E139" s="1">
        <f>D139*1</f>
        <v>3013370970</v>
      </c>
      <c r="F139" s="9" t="s">
        <v>1657</v>
      </c>
      <c r="G139" s="9" t="s">
        <v>54</v>
      </c>
      <c r="H139" s="9" t="s">
        <v>4014</v>
      </c>
      <c r="I139" s="9" t="s">
        <v>19</v>
      </c>
      <c r="J139" s="9" t="s">
        <v>4015</v>
      </c>
      <c r="K139" s="1" t="s">
        <v>55</v>
      </c>
      <c r="L139" s="9" t="s">
        <v>56</v>
      </c>
      <c r="M139" s="9" t="s">
        <v>23</v>
      </c>
      <c r="N139" s="9" t="s">
        <v>24</v>
      </c>
      <c r="O139" s="9" t="s">
        <v>57</v>
      </c>
      <c r="P139" s="11">
        <f>O139*1</f>
        <v>94014700366</v>
      </c>
      <c r="Q139">
        <f>_xlfn.IFNA(_xlfn.IFNA(VLOOKUP($B139,'Contratti Resident'!$B:$H,3,0),VLOOKUP($E139,'Contratti Resident'!$B:$H,3,0)),"NON TROVATO")</f>
        <v>94014700366</v>
      </c>
      <c r="R139" t="str">
        <f>_xlfn.IFNA(_xlfn.IFNA(VLOOKUP($B139,'Contratti Resident'!$B:$H,7,0),VLOOKUP($E139,'Contratti Resident'!$B:$H,7,0)),"NON TROVATO")</f>
        <v>EE</v>
      </c>
      <c r="S139" t="str">
        <f>_xlfn.IFNA(_xlfn.IFNA(VLOOKUP($B139,'Contratti Resident'!$B:$H,1,0),VLOOKUP($E139,'Contratti Resident'!$B:$H,1,0)),"NON TROVATO")</f>
        <v>IT011E10109914</v>
      </c>
      <c r="T139" t="str">
        <f>_xlfn.IFNA(_xlfn.IFNA(VLOOKUP($B139,'Contratti Resident'!$B:$H,2,0),VLOOKUP($E139,'Contratti Resident'!$B:$H,2,0)),"NON TROVATO")</f>
        <v>ZANICHELLI</v>
      </c>
    </row>
    <row r="140" spans="1:20" x14ac:dyDescent="0.25">
      <c r="A140" s="8" t="s">
        <v>5170</v>
      </c>
      <c r="B140" s="1" t="str">
        <f t="shared" si="2"/>
        <v>IT011E10109546</v>
      </c>
      <c r="C140" s="9" t="s">
        <v>5171</v>
      </c>
      <c r="D140" s="9" t="s">
        <v>5172</v>
      </c>
      <c r="E140" s="1">
        <f>D140*1</f>
        <v>3007956263</v>
      </c>
      <c r="F140" s="9" t="s">
        <v>5163</v>
      </c>
      <c r="G140" s="9" t="s">
        <v>5164</v>
      </c>
      <c r="H140" s="9" t="s">
        <v>4014</v>
      </c>
      <c r="I140" s="9" t="s">
        <v>19</v>
      </c>
      <c r="J140" s="9" t="s">
        <v>5165</v>
      </c>
      <c r="K140" s="1" t="s">
        <v>5166</v>
      </c>
      <c r="L140" s="9" t="s">
        <v>22</v>
      </c>
      <c r="M140" s="9" t="s">
        <v>23</v>
      </c>
      <c r="N140" s="9" t="s">
        <v>24</v>
      </c>
      <c r="O140" s="9" t="s">
        <v>25</v>
      </c>
      <c r="P140" s="11">
        <f>O140*1</f>
        <v>94009630362</v>
      </c>
      <c r="Q140">
        <f>_xlfn.IFNA(_xlfn.IFNA(VLOOKUP($B140,'Contratti Resident'!$B:$H,3,0),VLOOKUP($E140,'Contratti Resident'!$B:$H,3,0)),"NON TROVATO")</f>
        <v>94009630362</v>
      </c>
      <c r="R140" t="str">
        <f>_xlfn.IFNA(_xlfn.IFNA(VLOOKUP($B140,'Contratti Resident'!$B:$H,7,0),VLOOKUP($E140,'Contratti Resident'!$B:$H,7,0)),"NON TROVATO")</f>
        <v>EE</v>
      </c>
      <c r="S140" t="str">
        <f>_xlfn.IFNA(_xlfn.IFNA(VLOOKUP($B140,'Contratti Resident'!$B:$H,1,0),VLOOKUP($E140,'Contratti Resident'!$B:$H,1,0)),"NON TROVATO")</f>
        <v>IT011E10109546</v>
      </c>
      <c r="T140" t="str">
        <f>_xlfn.IFNA(_xlfn.IFNA(VLOOKUP($B140,'Contratti Resident'!$B:$H,2,0),VLOOKUP($E140,'Contratti Resident'!$B:$H,2,0)),"NON TROVATO")</f>
        <v>ALLEGRETTI</v>
      </c>
    </row>
    <row r="141" spans="1:20" x14ac:dyDescent="0.25">
      <c r="A141" s="8" t="s">
        <v>5076</v>
      </c>
      <c r="B141" s="1" t="str">
        <f t="shared" si="2"/>
        <v>IT011E10108684</v>
      </c>
      <c r="C141" s="9" t="s">
        <v>5077</v>
      </c>
      <c r="D141" s="9" t="s">
        <v>5078</v>
      </c>
      <c r="E141" s="1">
        <f>D141*1</f>
        <v>3007226054</v>
      </c>
      <c r="F141" s="9" t="s">
        <v>5079</v>
      </c>
      <c r="G141" s="9" t="s">
        <v>964</v>
      </c>
      <c r="H141" s="9" t="s">
        <v>4014</v>
      </c>
      <c r="I141" s="9" t="s">
        <v>19</v>
      </c>
      <c r="J141" s="9" t="s">
        <v>1023</v>
      </c>
      <c r="K141" s="1" t="s">
        <v>965</v>
      </c>
      <c r="L141" s="9" t="s">
        <v>966</v>
      </c>
      <c r="M141" s="9" t="s">
        <v>23</v>
      </c>
      <c r="N141" s="9" t="s">
        <v>24</v>
      </c>
      <c r="O141" s="9" t="s">
        <v>967</v>
      </c>
      <c r="P141" s="11">
        <f>O141*1</f>
        <v>94060460360</v>
      </c>
      <c r="Q141">
        <f>_xlfn.IFNA(_xlfn.IFNA(VLOOKUP($B141,'Contratti Resident'!$B:$H,3,0),VLOOKUP($E141,'Contratti Resident'!$B:$H,3,0)),"NON TROVATO")</f>
        <v>94060460360</v>
      </c>
      <c r="R141" t="str">
        <f>_xlfn.IFNA(_xlfn.IFNA(VLOOKUP($B141,'Contratti Resident'!$B:$H,7,0),VLOOKUP($E141,'Contratti Resident'!$B:$H,7,0)),"NON TROVATO")</f>
        <v>EE</v>
      </c>
      <c r="S141" t="str">
        <f>_xlfn.IFNA(_xlfn.IFNA(VLOOKUP($B141,'Contratti Resident'!$B:$H,1,0),VLOOKUP($E141,'Contratti Resident'!$B:$H,1,0)),"NON TROVATO")</f>
        <v>IT011E10108684</v>
      </c>
      <c r="T141" t="str">
        <f>_xlfn.IFNA(_xlfn.IFNA(VLOOKUP($B141,'Contratti Resident'!$B:$H,2,0),VLOOKUP($E141,'Contratti Resident'!$B:$H,2,0)),"NON TROVATO")</f>
        <v>PALAZZINA</v>
      </c>
    </row>
    <row r="142" spans="1:20" x14ac:dyDescent="0.25">
      <c r="A142" s="8" t="s">
        <v>5080</v>
      </c>
      <c r="B142" s="1" t="str">
        <f t="shared" si="2"/>
        <v>IT011E10108683</v>
      </c>
      <c r="C142" s="9" t="s">
        <v>5081</v>
      </c>
      <c r="D142" s="9" t="s">
        <v>5082</v>
      </c>
      <c r="E142" s="1">
        <f>D142*1</f>
        <v>3007228835</v>
      </c>
      <c r="F142" s="9" t="s">
        <v>5083</v>
      </c>
      <c r="G142" s="9" t="s">
        <v>964</v>
      </c>
      <c r="H142" s="9" t="s">
        <v>4014</v>
      </c>
      <c r="I142" s="9" t="s">
        <v>19</v>
      </c>
      <c r="J142" s="9" t="s">
        <v>1023</v>
      </c>
      <c r="K142" s="1" t="s">
        <v>965</v>
      </c>
      <c r="L142" s="9" t="s">
        <v>966</v>
      </c>
      <c r="M142" s="9" t="s">
        <v>23</v>
      </c>
      <c r="N142" s="9" t="s">
        <v>24</v>
      </c>
      <c r="O142" s="9" t="s">
        <v>967</v>
      </c>
      <c r="P142" s="11">
        <f>O142*1</f>
        <v>94060460360</v>
      </c>
      <c r="Q142">
        <f>_xlfn.IFNA(_xlfn.IFNA(VLOOKUP($B142,'Contratti Resident'!$B:$H,3,0),VLOOKUP($E142,'Contratti Resident'!$B:$H,3,0)),"NON TROVATO")</f>
        <v>94060460360</v>
      </c>
      <c r="R142" t="str">
        <f>_xlfn.IFNA(_xlfn.IFNA(VLOOKUP($B142,'Contratti Resident'!$B:$H,7,0),VLOOKUP($E142,'Contratti Resident'!$B:$H,7,0)),"NON TROVATO")</f>
        <v>EE</v>
      </c>
      <c r="S142" t="str">
        <f>_xlfn.IFNA(_xlfn.IFNA(VLOOKUP($B142,'Contratti Resident'!$B:$H,1,0),VLOOKUP($E142,'Contratti Resident'!$B:$H,1,0)),"NON TROVATO")</f>
        <v>IT011E10108683</v>
      </c>
      <c r="T142" t="str">
        <f>_xlfn.IFNA(_xlfn.IFNA(VLOOKUP($B142,'Contratti Resident'!$B:$H,2,0),VLOOKUP($E142,'Contratti Resident'!$B:$H,2,0)),"NON TROVATO")</f>
        <v>PALAZZINA</v>
      </c>
    </row>
    <row r="143" spans="1:20" x14ac:dyDescent="0.25">
      <c r="A143" s="8" t="s">
        <v>4902</v>
      </c>
      <c r="B143" s="1" t="str">
        <f t="shared" si="2"/>
        <v>IT011E10108682</v>
      </c>
      <c r="C143" s="9" t="s">
        <v>4903</v>
      </c>
      <c r="D143" s="9" t="s">
        <v>4904</v>
      </c>
      <c r="E143" s="1">
        <f>D143*1</f>
        <v>3004329933</v>
      </c>
      <c r="F143" s="9" t="s">
        <v>4905</v>
      </c>
      <c r="G143" s="9" t="s">
        <v>964</v>
      </c>
      <c r="H143" s="9" t="s">
        <v>4014</v>
      </c>
      <c r="I143" s="9" t="s">
        <v>19</v>
      </c>
      <c r="J143" s="9" t="s">
        <v>1023</v>
      </c>
      <c r="K143" s="1" t="s">
        <v>965</v>
      </c>
      <c r="L143" s="9" t="s">
        <v>966</v>
      </c>
      <c r="M143" s="9" t="s">
        <v>23</v>
      </c>
      <c r="N143" s="9" t="s">
        <v>24</v>
      </c>
      <c r="O143" s="9" t="s">
        <v>967</v>
      </c>
      <c r="P143" s="11">
        <f>O143*1</f>
        <v>94060460360</v>
      </c>
      <c r="Q143">
        <f>_xlfn.IFNA(_xlfn.IFNA(VLOOKUP($B143,'Contratti Resident'!$B:$H,3,0),VLOOKUP($E143,'Contratti Resident'!$B:$H,3,0)),"NON TROVATO")</f>
        <v>94060460360</v>
      </c>
      <c r="R143" t="str">
        <f>_xlfn.IFNA(_xlfn.IFNA(VLOOKUP($B143,'Contratti Resident'!$B:$H,7,0),VLOOKUP($E143,'Contratti Resident'!$B:$H,7,0)),"NON TROVATO")</f>
        <v>EE</v>
      </c>
      <c r="S143" t="str">
        <f>_xlfn.IFNA(_xlfn.IFNA(VLOOKUP($B143,'Contratti Resident'!$B:$H,1,0),VLOOKUP($E143,'Contratti Resident'!$B:$H,1,0)),"NON TROVATO")</f>
        <v>IT011E10108682</v>
      </c>
      <c r="T143" t="str">
        <f>_xlfn.IFNA(_xlfn.IFNA(VLOOKUP($B143,'Contratti Resident'!$B:$H,2,0),VLOOKUP($E143,'Contratti Resident'!$B:$H,2,0)),"NON TROVATO")</f>
        <v>PALAZZINA</v>
      </c>
    </row>
    <row r="144" spans="1:20" x14ac:dyDescent="0.25">
      <c r="A144" s="8" t="s">
        <v>6496</v>
      </c>
      <c r="B144" s="1" t="str">
        <f t="shared" si="2"/>
        <v>IT011E10108681</v>
      </c>
      <c r="C144" s="9" t="s">
        <v>6497</v>
      </c>
      <c r="D144" s="9" t="s">
        <v>6498</v>
      </c>
      <c r="E144" s="1">
        <f>D144*1</f>
        <v>3004329931</v>
      </c>
      <c r="F144" s="9" t="s">
        <v>6499</v>
      </c>
      <c r="G144" s="9" t="s">
        <v>964</v>
      </c>
      <c r="H144" s="9" t="s">
        <v>4014</v>
      </c>
      <c r="I144" s="9" t="s">
        <v>19</v>
      </c>
      <c r="J144" s="9" t="s">
        <v>1023</v>
      </c>
      <c r="K144" s="1" t="s">
        <v>965</v>
      </c>
      <c r="L144" s="9" t="s">
        <v>966</v>
      </c>
      <c r="M144" s="9" t="s">
        <v>23</v>
      </c>
      <c r="N144" s="9" t="s">
        <v>24</v>
      </c>
      <c r="O144" s="9" t="s">
        <v>967</v>
      </c>
      <c r="P144" s="11">
        <f>O144*1</f>
        <v>94060460360</v>
      </c>
      <c r="Q144">
        <f>_xlfn.IFNA(_xlfn.IFNA(VLOOKUP($B144,'Contratti Resident'!$B:$H,3,0),VLOOKUP($E144,'Contratti Resident'!$B:$H,3,0)),"NON TROVATO")</f>
        <v>94060460360</v>
      </c>
      <c r="R144" t="str">
        <f>_xlfn.IFNA(_xlfn.IFNA(VLOOKUP($B144,'Contratti Resident'!$B:$H,7,0),VLOOKUP($E144,'Contratti Resident'!$B:$H,7,0)),"NON TROVATO")</f>
        <v>EE</v>
      </c>
      <c r="S144" t="str">
        <f>_xlfn.IFNA(_xlfn.IFNA(VLOOKUP($B144,'Contratti Resident'!$B:$H,1,0),VLOOKUP($E144,'Contratti Resident'!$B:$H,1,0)),"NON TROVATO")</f>
        <v>IT011E10108681</v>
      </c>
      <c r="T144" t="str">
        <f>_xlfn.IFNA(_xlfn.IFNA(VLOOKUP($B144,'Contratti Resident'!$B:$H,2,0),VLOOKUP($E144,'Contratti Resident'!$B:$H,2,0)),"NON TROVATO")</f>
        <v>PALAZZINA</v>
      </c>
    </row>
    <row r="145" spans="1:20" x14ac:dyDescent="0.25">
      <c r="A145" s="8" t="s">
        <v>6320</v>
      </c>
      <c r="B145" s="1" t="str">
        <f t="shared" si="2"/>
        <v>IT011E10108193</v>
      </c>
      <c r="C145" s="9" t="s">
        <v>6321</v>
      </c>
      <c r="D145" s="9" t="s">
        <v>6322</v>
      </c>
      <c r="E145" s="1">
        <f>D145*1</f>
        <v>3013372681</v>
      </c>
      <c r="F145" s="9" t="s">
        <v>4062</v>
      </c>
      <c r="G145" s="9" t="s">
        <v>4063</v>
      </c>
      <c r="H145" s="9" t="s">
        <v>4014</v>
      </c>
      <c r="I145" s="9" t="s">
        <v>19</v>
      </c>
      <c r="J145" s="9" t="s">
        <v>4015</v>
      </c>
      <c r="K145" s="1" t="s">
        <v>4064</v>
      </c>
      <c r="L145" s="9" t="s">
        <v>4065</v>
      </c>
      <c r="M145" s="9" t="s">
        <v>23</v>
      </c>
      <c r="N145" s="9" t="s">
        <v>24</v>
      </c>
      <c r="O145" s="9" t="s">
        <v>789</v>
      </c>
      <c r="P145" s="11">
        <f>O145*1</f>
        <v>94003450361</v>
      </c>
      <c r="Q145">
        <f>_xlfn.IFNA(_xlfn.IFNA(VLOOKUP($B145,'Contratti Resident'!$B:$H,3,0),VLOOKUP($E145,'Contratti Resident'!$B:$H,3,0)),"NON TROVATO")</f>
        <v>94003450361</v>
      </c>
      <c r="R145" t="str">
        <f>_xlfn.IFNA(_xlfn.IFNA(VLOOKUP($B145,'Contratti Resident'!$B:$H,7,0),VLOOKUP($E145,'Contratti Resident'!$B:$H,7,0)),"NON TROVATO")</f>
        <v>EE</v>
      </c>
      <c r="S145" t="str">
        <f>_xlfn.IFNA(_xlfn.IFNA(VLOOKUP($B145,'Contratti Resident'!$B:$H,1,0),VLOOKUP($E145,'Contratti Resident'!$B:$H,1,0)),"NON TROVATO")</f>
        <v>IT011E10108193</v>
      </c>
      <c r="T145" t="str">
        <f>_xlfn.IFNA(_xlfn.IFNA(VLOOKUP($B145,'Contratti Resident'!$B:$H,2,0),VLOOKUP($E145,'Contratti Resident'!$B:$H,2,0)),"NON TROVATO")</f>
        <v>GINO NASI</v>
      </c>
    </row>
    <row r="146" spans="1:20" x14ac:dyDescent="0.25">
      <c r="A146" s="8" t="s">
        <v>5223</v>
      </c>
      <c r="B146" s="1" t="str">
        <f t="shared" si="2"/>
        <v>IT011E10108192</v>
      </c>
      <c r="C146" s="9" t="s">
        <v>5224</v>
      </c>
      <c r="D146" s="9" t="s">
        <v>5225</v>
      </c>
      <c r="E146" s="1">
        <f>D146*1</f>
        <v>3013371711</v>
      </c>
      <c r="F146" s="9" t="s">
        <v>5226</v>
      </c>
      <c r="G146" s="9" t="s">
        <v>5227</v>
      </c>
      <c r="H146" s="9" t="s">
        <v>4014</v>
      </c>
      <c r="I146" s="9" t="s">
        <v>19</v>
      </c>
      <c r="J146" s="9" t="s">
        <v>4015</v>
      </c>
      <c r="K146" s="1" t="s">
        <v>5228</v>
      </c>
      <c r="L146" s="9" t="s">
        <v>3388</v>
      </c>
      <c r="M146" s="9" t="s">
        <v>23</v>
      </c>
      <c r="N146" s="9" t="s">
        <v>24</v>
      </c>
      <c r="O146" s="9" t="s">
        <v>789</v>
      </c>
      <c r="P146" s="11">
        <f>O146*1</f>
        <v>94003450361</v>
      </c>
      <c r="Q146">
        <f>_xlfn.IFNA(_xlfn.IFNA(VLOOKUP($B146,'Contratti Resident'!$B:$H,3,0),VLOOKUP($E146,'Contratti Resident'!$B:$H,3,0)),"NON TROVATO")</f>
        <v>94003450361</v>
      </c>
      <c r="R146" t="str">
        <f>_xlfn.IFNA(_xlfn.IFNA(VLOOKUP($B146,'Contratti Resident'!$B:$H,7,0),VLOOKUP($E146,'Contratti Resident'!$B:$H,7,0)),"NON TROVATO")</f>
        <v>EE</v>
      </c>
      <c r="S146" t="str">
        <f>_xlfn.IFNA(_xlfn.IFNA(VLOOKUP($B146,'Contratti Resident'!$B:$H,1,0),VLOOKUP($E146,'Contratti Resident'!$B:$H,1,0)),"NON TROVATO")</f>
        <v>IT011E10108192</v>
      </c>
      <c r="T146" t="str">
        <f>_xlfn.IFNA(_xlfn.IFNA(VLOOKUP($B146,'Contratti Resident'!$B:$H,2,0),VLOOKUP($E146,'Contratti Resident'!$B:$H,2,0)),"NON TROVATO")</f>
        <v>GINO NASI</v>
      </c>
    </row>
    <row r="147" spans="1:20" x14ac:dyDescent="0.25">
      <c r="A147" s="8" t="s">
        <v>5254</v>
      </c>
      <c r="B147" s="1" t="str">
        <f t="shared" si="2"/>
        <v>IT011E10108191</v>
      </c>
      <c r="C147" s="9" t="s">
        <v>5255</v>
      </c>
      <c r="D147" s="9" t="s">
        <v>5256</v>
      </c>
      <c r="E147" s="1">
        <f>D147*1</f>
        <v>3013370758</v>
      </c>
      <c r="F147" s="9" t="s">
        <v>5257</v>
      </c>
      <c r="G147" s="9" t="s">
        <v>5227</v>
      </c>
      <c r="H147" s="9" t="s">
        <v>4014</v>
      </c>
      <c r="I147" s="9" t="s">
        <v>19</v>
      </c>
      <c r="J147" s="9" t="s">
        <v>4015</v>
      </c>
      <c r="K147" s="1" t="s">
        <v>5228</v>
      </c>
      <c r="L147" s="9" t="s">
        <v>3388</v>
      </c>
      <c r="M147" s="9" t="s">
        <v>23</v>
      </c>
      <c r="N147" s="9" t="s">
        <v>24</v>
      </c>
      <c r="O147" s="9" t="s">
        <v>789</v>
      </c>
      <c r="P147" s="11">
        <f>O147*1</f>
        <v>94003450361</v>
      </c>
      <c r="Q147">
        <f>_xlfn.IFNA(_xlfn.IFNA(VLOOKUP($B147,'Contratti Resident'!$B:$H,3,0),VLOOKUP($E147,'Contratti Resident'!$B:$H,3,0)),"NON TROVATO")</f>
        <v>94003450361</v>
      </c>
      <c r="R147" t="str">
        <f>_xlfn.IFNA(_xlfn.IFNA(VLOOKUP($B147,'Contratti Resident'!$B:$H,7,0),VLOOKUP($E147,'Contratti Resident'!$B:$H,7,0)),"NON TROVATO")</f>
        <v>EE</v>
      </c>
      <c r="S147" t="str">
        <f>_xlfn.IFNA(_xlfn.IFNA(VLOOKUP($B147,'Contratti Resident'!$B:$H,1,0),VLOOKUP($E147,'Contratti Resident'!$B:$H,1,0)),"NON TROVATO")</f>
        <v>IT011E10108191</v>
      </c>
      <c r="T147" t="str">
        <f>_xlfn.IFNA(_xlfn.IFNA(VLOOKUP($B147,'Contratti Resident'!$B:$H,2,0),VLOOKUP($E147,'Contratti Resident'!$B:$H,2,0)),"NON TROVATO")</f>
        <v>GINO NASI</v>
      </c>
    </row>
    <row r="148" spans="1:20" x14ac:dyDescent="0.25">
      <c r="A148" s="8" t="s">
        <v>4728</v>
      </c>
      <c r="B148" s="1" t="str">
        <f t="shared" si="2"/>
        <v>IT011E10108135</v>
      </c>
      <c r="C148" s="9" t="s">
        <v>4729</v>
      </c>
      <c r="D148" s="9" t="s">
        <v>4730</v>
      </c>
      <c r="E148" s="1">
        <f>D148*1</f>
        <v>3013370760</v>
      </c>
      <c r="F148" s="9" t="s">
        <v>4731</v>
      </c>
      <c r="G148" s="9" t="s">
        <v>4732</v>
      </c>
      <c r="H148" s="9" t="s">
        <v>4014</v>
      </c>
      <c r="I148" s="9" t="s">
        <v>19</v>
      </c>
      <c r="J148" s="9" t="s">
        <v>4015</v>
      </c>
      <c r="K148" s="1" t="s">
        <v>4733</v>
      </c>
      <c r="L148" s="9" t="s">
        <v>788</v>
      </c>
      <c r="M148" s="9" t="s">
        <v>23</v>
      </c>
      <c r="N148" s="9" t="s">
        <v>24</v>
      </c>
      <c r="O148" s="9" t="s">
        <v>789</v>
      </c>
      <c r="P148" s="11">
        <f>O148*1</f>
        <v>94003450361</v>
      </c>
      <c r="Q148">
        <f>_xlfn.IFNA(_xlfn.IFNA(VLOOKUP($B148,'Contratti Resident'!$B:$H,3,0),VLOOKUP($E148,'Contratti Resident'!$B:$H,3,0)),"NON TROVATO")</f>
        <v>94003450361</v>
      </c>
      <c r="R148" t="str">
        <f>_xlfn.IFNA(_xlfn.IFNA(VLOOKUP($B148,'Contratti Resident'!$B:$H,7,0),VLOOKUP($E148,'Contratti Resident'!$B:$H,7,0)),"NON TROVATO")</f>
        <v>EE</v>
      </c>
      <c r="S148" t="str">
        <f>_xlfn.IFNA(_xlfn.IFNA(VLOOKUP($B148,'Contratti Resident'!$B:$H,1,0),VLOOKUP($E148,'Contratti Resident'!$B:$H,1,0)),"NON TROVATO")</f>
        <v>IT011E10108135</v>
      </c>
      <c r="T148" t="str">
        <f>_xlfn.IFNA(_xlfn.IFNA(VLOOKUP($B148,'Contratti Resident'!$B:$H,2,0),VLOOKUP($E148,'Contratti Resident'!$B:$H,2,0)),"NON TROVATO")</f>
        <v>GINO NASI</v>
      </c>
    </row>
    <row r="149" spans="1:20" x14ac:dyDescent="0.25">
      <c r="A149" s="8" t="s">
        <v>6317</v>
      </c>
      <c r="B149" s="1" t="str">
        <f t="shared" si="2"/>
        <v>IT011E10108134</v>
      </c>
      <c r="C149" s="9" t="s">
        <v>6318</v>
      </c>
      <c r="D149" s="9" t="s">
        <v>6319</v>
      </c>
      <c r="E149" s="1">
        <f>D149*1</f>
        <v>3013372645</v>
      </c>
      <c r="F149" s="9" t="s">
        <v>4062</v>
      </c>
      <c r="G149" s="9" t="s">
        <v>4063</v>
      </c>
      <c r="H149" s="9" t="s">
        <v>4014</v>
      </c>
      <c r="I149" s="9" t="s">
        <v>19</v>
      </c>
      <c r="J149" s="9" t="s">
        <v>4015</v>
      </c>
      <c r="K149" s="1" t="s">
        <v>4064</v>
      </c>
      <c r="L149" s="9" t="s">
        <v>4065</v>
      </c>
      <c r="M149" s="9" t="s">
        <v>23</v>
      </c>
      <c r="N149" s="9" t="s">
        <v>24</v>
      </c>
      <c r="O149" s="9" t="s">
        <v>789</v>
      </c>
      <c r="P149" s="11">
        <f>O149*1</f>
        <v>94003450361</v>
      </c>
      <c r="Q149">
        <f>_xlfn.IFNA(_xlfn.IFNA(VLOOKUP($B149,'Contratti Resident'!$B:$H,3,0),VLOOKUP($E149,'Contratti Resident'!$B:$H,3,0)),"NON TROVATO")</f>
        <v>94003450361</v>
      </c>
      <c r="R149" t="str">
        <f>_xlfn.IFNA(_xlfn.IFNA(VLOOKUP($B149,'Contratti Resident'!$B:$H,7,0),VLOOKUP($E149,'Contratti Resident'!$B:$H,7,0)),"NON TROVATO")</f>
        <v>Teleriscaldamento</v>
      </c>
      <c r="S149" t="str">
        <f>_xlfn.IFNA(_xlfn.IFNA(VLOOKUP($B149,'Contratti Resident'!$B:$H,1,0),VLOOKUP($E149,'Contratti Resident'!$B:$H,1,0)),"NON TROVATO")</f>
        <v>IT011E10108134</v>
      </c>
      <c r="T149" t="str">
        <f>_xlfn.IFNA(_xlfn.IFNA(VLOOKUP($B149,'Contratti Resident'!$B:$H,2,0),VLOOKUP($E149,'Contratti Resident'!$B:$H,2,0)),"NON TROVATO")</f>
        <v>GINO NASI</v>
      </c>
    </row>
    <row r="150" spans="1:20" x14ac:dyDescent="0.25">
      <c r="A150" s="8" t="s">
        <v>4059</v>
      </c>
      <c r="B150" s="1" t="str">
        <f t="shared" si="2"/>
        <v>IT011E10108133</v>
      </c>
      <c r="C150" s="9" t="s">
        <v>4060</v>
      </c>
      <c r="D150" s="9" t="s">
        <v>4061</v>
      </c>
      <c r="E150" s="1">
        <f>D150*1</f>
        <v>3013372687</v>
      </c>
      <c r="F150" s="9" t="s">
        <v>4062</v>
      </c>
      <c r="G150" s="9" t="s">
        <v>4063</v>
      </c>
      <c r="H150" s="9" t="s">
        <v>4014</v>
      </c>
      <c r="I150" s="9" t="s">
        <v>19</v>
      </c>
      <c r="J150" s="9" t="s">
        <v>4015</v>
      </c>
      <c r="K150" s="1" t="s">
        <v>4064</v>
      </c>
      <c r="L150" s="9" t="s">
        <v>4065</v>
      </c>
      <c r="M150" s="9" t="s">
        <v>23</v>
      </c>
      <c r="N150" s="9" t="s">
        <v>24</v>
      </c>
      <c r="O150" s="9" t="s">
        <v>789</v>
      </c>
      <c r="P150" s="11">
        <f>O150*1</f>
        <v>94003450361</v>
      </c>
      <c r="Q150">
        <f>_xlfn.IFNA(_xlfn.IFNA(VLOOKUP($B150,'Contratti Resident'!$B:$H,3,0),VLOOKUP($E150,'Contratti Resident'!$B:$H,3,0)),"NON TROVATO")</f>
        <v>94003450361</v>
      </c>
      <c r="R150" t="str">
        <f>_xlfn.IFNA(_xlfn.IFNA(VLOOKUP($B150,'Contratti Resident'!$B:$H,7,0),VLOOKUP($E150,'Contratti Resident'!$B:$H,7,0)),"NON TROVATO")</f>
        <v>EE</v>
      </c>
      <c r="S150" t="str">
        <f>_xlfn.IFNA(_xlfn.IFNA(VLOOKUP($B150,'Contratti Resident'!$B:$H,1,0),VLOOKUP($E150,'Contratti Resident'!$B:$H,1,0)),"NON TROVATO")</f>
        <v>IT011E10108133</v>
      </c>
      <c r="T150" t="str">
        <f>_xlfn.IFNA(_xlfn.IFNA(VLOOKUP($B150,'Contratti Resident'!$B:$H,2,0),VLOOKUP($E150,'Contratti Resident'!$B:$H,2,0)),"NON TROVATO")</f>
        <v>GINO NASI</v>
      </c>
    </row>
    <row r="151" spans="1:20" x14ac:dyDescent="0.25">
      <c r="A151" s="8" t="s">
        <v>4277</v>
      </c>
      <c r="B151" s="1" t="str">
        <f t="shared" si="2"/>
        <v>IT011E10108132</v>
      </c>
      <c r="C151" s="9" t="s">
        <v>4278</v>
      </c>
      <c r="D151" s="9" t="s">
        <v>4279</v>
      </c>
      <c r="E151" s="1">
        <f>D151*1</f>
        <v>3013373358</v>
      </c>
      <c r="F151" s="9" t="s">
        <v>4062</v>
      </c>
      <c r="G151" s="9" t="s">
        <v>4063</v>
      </c>
      <c r="H151" s="9" t="s">
        <v>4014</v>
      </c>
      <c r="I151" s="9" t="s">
        <v>19</v>
      </c>
      <c r="J151" s="9" t="s">
        <v>4015</v>
      </c>
      <c r="K151" s="1" t="s">
        <v>4064</v>
      </c>
      <c r="L151" s="9" t="s">
        <v>4065</v>
      </c>
      <c r="M151" s="9" t="s">
        <v>23</v>
      </c>
      <c r="N151" s="9" t="s">
        <v>24</v>
      </c>
      <c r="O151" s="9" t="s">
        <v>789</v>
      </c>
      <c r="P151" s="11">
        <f>O151*1</f>
        <v>94003450361</v>
      </c>
      <c r="Q151">
        <f>_xlfn.IFNA(_xlfn.IFNA(VLOOKUP($B151,'Contratti Resident'!$B:$H,3,0),VLOOKUP($E151,'Contratti Resident'!$B:$H,3,0)),"NON TROVATO")</f>
        <v>94003450361</v>
      </c>
      <c r="R151" t="str">
        <f>_xlfn.IFNA(_xlfn.IFNA(VLOOKUP($B151,'Contratti Resident'!$B:$H,7,0),VLOOKUP($E151,'Contratti Resident'!$B:$H,7,0)),"NON TROVATO")</f>
        <v>Teleriscaldamento</v>
      </c>
      <c r="S151" t="str">
        <f>_xlfn.IFNA(_xlfn.IFNA(VLOOKUP($B151,'Contratti Resident'!$B:$H,1,0),VLOOKUP($E151,'Contratti Resident'!$B:$H,1,0)),"NON TROVATO")</f>
        <v>IT011E10108132</v>
      </c>
      <c r="T151" t="str">
        <f>_xlfn.IFNA(_xlfn.IFNA(VLOOKUP($B151,'Contratti Resident'!$B:$H,2,0),VLOOKUP($E151,'Contratti Resident'!$B:$H,2,0)),"NON TROVATO")</f>
        <v>GINO NASI</v>
      </c>
    </row>
    <row r="152" spans="1:20" x14ac:dyDescent="0.25">
      <c r="A152" s="8" t="s">
        <v>6330</v>
      </c>
      <c r="B152" s="1" t="str">
        <f t="shared" si="2"/>
        <v>IT011E10108024</v>
      </c>
      <c r="C152" s="9" t="s">
        <v>6331</v>
      </c>
      <c r="D152" s="9" t="s">
        <v>6332</v>
      </c>
      <c r="E152" s="1">
        <f>D152*1</f>
        <v>3013570016</v>
      </c>
      <c r="F152" s="9" t="s">
        <v>6333</v>
      </c>
      <c r="G152" s="9" t="s">
        <v>786</v>
      </c>
      <c r="H152" s="9" t="s">
        <v>4014</v>
      </c>
      <c r="I152" s="9" t="s">
        <v>19</v>
      </c>
      <c r="J152" s="9" t="s">
        <v>4015</v>
      </c>
      <c r="K152" s="1" t="s">
        <v>787</v>
      </c>
      <c r="L152" s="9" t="s">
        <v>788</v>
      </c>
      <c r="M152" s="9" t="s">
        <v>23</v>
      </c>
      <c r="N152" s="9" t="s">
        <v>24</v>
      </c>
      <c r="O152" s="9" t="s">
        <v>789</v>
      </c>
      <c r="P152" s="11">
        <f>O152*1</f>
        <v>94003450361</v>
      </c>
      <c r="Q152">
        <f>_xlfn.IFNA(_xlfn.IFNA(VLOOKUP($B152,'Contratti Resident'!$B:$H,3,0),VLOOKUP($E152,'Contratti Resident'!$B:$H,3,0)),"NON TROVATO")</f>
        <v>94003450361</v>
      </c>
      <c r="R152" t="str">
        <f>_xlfn.IFNA(_xlfn.IFNA(VLOOKUP($B152,'Contratti Resident'!$B:$H,7,0),VLOOKUP($E152,'Contratti Resident'!$B:$H,7,0)),"NON TROVATO")</f>
        <v>EE</v>
      </c>
      <c r="S152" t="str">
        <f>_xlfn.IFNA(_xlfn.IFNA(VLOOKUP($B152,'Contratti Resident'!$B:$H,1,0),VLOOKUP($E152,'Contratti Resident'!$B:$H,1,0)),"NON TROVATO")</f>
        <v>IT011E10108024</v>
      </c>
      <c r="T152" t="str">
        <f>_xlfn.IFNA(_xlfn.IFNA(VLOOKUP($B152,'Contratti Resident'!$B:$H,2,0),VLOOKUP($E152,'Contratti Resident'!$B:$H,2,0)),"NON TROVATO")</f>
        <v>GINO NASI</v>
      </c>
    </row>
    <row r="153" spans="1:20" x14ac:dyDescent="0.25">
      <c r="A153" s="8" t="s">
        <v>5203</v>
      </c>
      <c r="B153" s="1" t="str">
        <f t="shared" si="2"/>
        <v>IT011E10106839</v>
      </c>
      <c r="C153" s="9" t="s">
        <v>5204</v>
      </c>
      <c r="D153" s="9" t="s">
        <v>5205</v>
      </c>
      <c r="E153" s="1">
        <f>D153*1</f>
        <v>3013371713</v>
      </c>
      <c r="F153" s="9" t="s">
        <v>3544</v>
      </c>
      <c r="G153" s="9" t="s">
        <v>3545</v>
      </c>
      <c r="H153" s="9" t="s">
        <v>4014</v>
      </c>
      <c r="I153" s="9" t="s">
        <v>19</v>
      </c>
      <c r="J153" s="9" t="s">
        <v>4015</v>
      </c>
      <c r="K153" s="1" t="s">
        <v>3546</v>
      </c>
      <c r="L153" s="9" t="s">
        <v>3547</v>
      </c>
      <c r="M153" s="9" t="s">
        <v>23</v>
      </c>
      <c r="N153" s="9" t="s">
        <v>24</v>
      </c>
      <c r="O153" s="9" t="s">
        <v>3548</v>
      </c>
      <c r="P153" s="11">
        <f>O153*1</f>
        <v>94083460363</v>
      </c>
      <c r="Q153">
        <f>_xlfn.IFNA(_xlfn.IFNA(VLOOKUP($B153,'Contratti Resident'!$B:$H,3,0),VLOOKUP($E153,'Contratti Resident'!$B:$H,3,0)),"NON TROVATO")</f>
        <v>94083460363</v>
      </c>
      <c r="R153" t="str">
        <f>_xlfn.IFNA(_xlfn.IFNA(VLOOKUP($B153,'Contratti Resident'!$B:$H,7,0),VLOOKUP($E153,'Contratti Resident'!$B:$H,7,0)),"NON TROVATO")</f>
        <v>EE</v>
      </c>
      <c r="S153" t="str">
        <f>_xlfn.IFNA(_xlfn.IFNA(VLOOKUP($B153,'Contratti Resident'!$B:$H,1,0),VLOOKUP($E153,'Contratti Resident'!$B:$H,1,0)),"NON TROVATO")</f>
        <v>IT011E10106839</v>
      </c>
      <c r="T153" t="str">
        <f>_xlfn.IFNA(_xlfn.IFNA(VLOOKUP($B153,'Contratti Resident'!$B:$H,2,0),VLOOKUP($E153,'Contratti Resident'!$B:$H,2,0)),"NON TROVATO")</f>
        <v>VIGNOLESE 892</v>
      </c>
    </row>
    <row r="154" spans="1:20" x14ac:dyDescent="0.25">
      <c r="A154" s="8" t="s">
        <v>4782</v>
      </c>
      <c r="B154" s="1" t="str">
        <f t="shared" si="2"/>
        <v>IT011E10106515</v>
      </c>
      <c r="C154" s="9" t="s">
        <v>4783</v>
      </c>
      <c r="D154" s="9" t="s">
        <v>4784</v>
      </c>
      <c r="E154" s="1">
        <f>D154*1</f>
        <v>3013373556</v>
      </c>
      <c r="F154" s="9" t="s">
        <v>2334</v>
      </c>
      <c r="G154" s="9" t="s">
        <v>481</v>
      </c>
      <c r="H154" s="9" t="s">
        <v>4014</v>
      </c>
      <c r="I154" s="9" t="s">
        <v>19</v>
      </c>
      <c r="J154" s="9" t="s">
        <v>4015</v>
      </c>
      <c r="K154" s="1" t="s">
        <v>482</v>
      </c>
      <c r="L154" s="9" t="s">
        <v>483</v>
      </c>
      <c r="M154" s="9" t="s">
        <v>23</v>
      </c>
      <c r="N154" s="9" t="s">
        <v>24</v>
      </c>
      <c r="O154" s="9" t="s">
        <v>484</v>
      </c>
      <c r="P154" s="11">
        <f>O154*1</f>
        <v>80011160365</v>
      </c>
      <c r="Q154">
        <f>_xlfn.IFNA(_xlfn.IFNA(VLOOKUP($B154,'Contratti Resident'!$B:$H,3,0),VLOOKUP($E154,'Contratti Resident'!$B:$H,3,0)),"NON TROVATO")</f>
        <v>80011160365</v>
      </c>
      <c r="R154" t="str">
        <f>_xlfn.IFNA(_xlfn.IFNA(VLOOKUP($B154,'Contratti Resident'!$B:$H,7,0),VLOOKUP($E154,'Contratti Resident'!$B:$H,7,0)),"NON TROVATO")</f>
        <v>EE</v>
      </c>
      <c r="S154" t="str">
        <f>_xlfn.IFNA(_xlfn.IFNA(VLOOKUP($B154,'Contratti Resident'!$B:$H,1,0),VLOOKUP($E154,'Contratti Resident'!$B:$H,1,0)),"NON TROVATO")</f>
        <v>IT011E10106515</v>
      </c>
      <c r="T154" t="str">
        <f>_xlfn.IFNA(_xlfn.IFNA(VLOOKUP($B154,'Contratti Resident'!$B:$H,2,0),VLOOKUP($E154,'Contratti Resident'!$B:$H,2,0)),"NON TROVATO")</f>
        <v>VIGNOLESE 551</v>
      </c>
    </row>
    <row r="155" spans="1:20" x14ac:dyDescent="0.25">
      <c r="A155" s="8" t="s">
        <v>5559</v>
      </c>
      <c r="B155" s="1" t="str">
        <f t="shared" si="2"/>
        <v>IT011E10106364</v>
      </c>
      <c r="C155" s="9" t="s">
        <v>5560</v>
      </c>
      <c r="D155" s="9" t="s">
        <v>5561</v>
      </c>
      <c r="E155" s="1">
        <f>D155*1</f>
        <v>3013370805</v>
      </c>
      <c r="F155" s="9" t="s">
        <v>3618</v>
      </c>
      <c r="G155" s="9" t="s">
        <v>684</v>
      </c>
      <c r="H155" s="9" t="s">
        <v>4014</v>
      </c>
      <c r="I155" s="9" t="s">
        <v>19</v>
      </c>
      <c r="J155" s="9" t="s">
        <v>4015</v>
      </c>
      <c r="K155" s="1" t="s">
        <v>685</v>
      </c>
      <c r="L155" s="9" t="s">
        <v>686</v>
      </c>
      <c r="M155" s="9" t="s">
        <v>23</v>
      </c>
      <c r="N155" s="9" t="s">
        <v>24</v>
      </c>
      <c r="O155" s="9" t="s">
        <v>687</v>
      </c>
      <c r="P155" s="11">
        <f>O155*1</f>
        <v>94107760368</v>
      </c>
      <c r="Q155" t="str">
        <f>_xlfn.IFNA(_xlfn.IFNA(VLOOKUP($B155,'Contratti Resident'!$B:$H,3,0),VLOOKUP($E155,'Contratti Resident'!$B:$H,3,0)),"NON TROVATO")</f>
        <v>NON TROVATO</v>
      </c>
      <c r="R155" t="str">
        <f>_xlfn.IFNA(_xlfn.IFNA(VLOOKUP($B155,'Contratti Resident'!$B:$H,7,0),VLOOKUP($E155,'Contratti Resident'!$B:$H,7,0)),"NON TROVATO")</f>
        <v>NON TROVATO</v>
      </c>
      <c r="S155" t="str">
        <f>_xlfn.IFNA(_xlfn.IFNA(VLOOKUP($B155,'Contratti Resident'!$B:$H,1,0),VLOOKUP($E155,'Contratti Resident'!$B:$H,1,0)),"NON TROVATO")</f>
        <v>NON TROVATO</v>
      </c>
      <c r="T155" t="str">
        <f>_xlfn.IFNA(_xlfn.IFNA(VLOOKUP($B155,'Contratti Resident'!$B:$H,2,0),VLOOKUP($E155,'Contratti Resident'!$B:$H,2,0)),"NON TROVATO")</f>
        <v>NON TROVATO</v>
      </c>
    </row>
    <row r="156" spans="1:20" x14ac:dyDescent="0.25">
      <c r="A156" s="8" t="s">
        <v>5381</v>
      </c>
      <c r="B156" s="1" t="str">
        <f t="shared" si="2"/>
        <v>IT011E10105904</v>
      </c>
      <c r="C156" s="9" t="s">
        <v>5382</v>
      </c>
      <c r="D156" s="9" t="s">
        <v>5383</v>
      </c>
      <c r="E156" s="1">
        <f>D156*1</f>
        <v>3010901133</v>
      </c>
      <c r="F156" s="9" t="s">
        <v>5384</v>
      </c>
      <c r="G156" s="9" t="s">
        <v>700</v>
      </c>
      <c r="H156" s="9" t="s">
        <v>4014</v>
      </c>
      <c r="I156" s="9" t="s">
        <v>19</v>
      </c>
      <c r="J156" s="9" t="s">
        <v>4058</v>
      </c>
      <c r="K156" s="1" t="s">
        <v>701</v>
      </c>
      <c r="L156" s="9" t="s">
        <v>702</v>
      </c>
      <c r="M156" s="9" t="s">
        <v>23</v>
      </c>
      <c r="N156" s="9" t="s">
        <v>24</v>
      </c>
      <c r="O156" s="9" t="s">
        <v>703</v>
      </c>
      <c r="P156" s="11">
        <f>O156*1</f>
        <v>94154140365</v>
      </c>
      <c r="Q156">
        <f>_xlfn.IFNA(_xlfn.IFNA(VLOOKUP($B156,'Contratti Resident'!$B:$H,3,0),VLOOKUP($E156,'Contratti Resident'!$B:$H,3,0)),"NON TROVATO")</f>
        <v>94154140365</v>
      </c>
      <c r="R156" t="str">
        <f>_xlfn.IFNA(_xlfn.IFNA(VLOOKUP($B156,'Contratti Resident'!$B:$H,7,0),VLOOKUP($E156,'Contratti Resident'!$B:$H,7,0)),"NON TROVATO")</f>
        <v>EE</v>
      </c>
      <c r="S156" t="str">
        <f>_xlfn.IFNA(_xlfn.IFNA(VLOOKUP($B156,'Contratti Resident'!$B:$H,1,0),VLOOKUP($E156,'Contratti Resident'!$B:$H,1,0)),"NON TROVATO")</f>
        <v>IT011E10105904</v>
      </c>
      <c r="T156" t="str">
        <f>_xlfn.IFNA(_xlfn.IFNA(VLOOKUP($B156,'Contratti Resident'!$B:$H,2,0),VLOOKUP($E156,'Contratti Resident'!$B:$H,2,0)),"NON TROVATO")</f>
        <v>VICENZA 104-120</v>
      </c>
    </row>
    <row r="157" spans="1:20" x14ac:dyDescent="0.25">
      <c r="A157" s="8" t="s">
        <v>5364</v>
      </c>
      <c r="B157" s="1" t="str">
        <f t="shared" si="2"/>
        <v>IT011E10105891</v>
      </c>
      <c r="C157" s="9" t="s">
        <v>5365</v>
      </c>
      <c r="D157" s="9" t="s">
        <v>5366</v>
      </c>
      <c r="E157" s="1">
        <f>D157*1</f>
        <v>3010901137</v>
      </c>
      <c r="F157" s="9" t="s">
        <v>5367</v>
      </c>
      <c r="G157" s="9" t="s">
        <v>700</v>
      </c>
      <c r="H157" s="9" t="s">
        <v>4014</v>
      </c>
      <c r="I157" s="9" t="s">
        <v>19</v>
      </c>
      <c r="J157" s="9" t="s">
        <v>4058</v>
      </c>
      <c r="K157" s="1" t="s">
        <v>701</v>
      </c>
      <c r="L157" s="9" t="s">
        <v>702</v>
      </c>
      <c r="M157" s="9" t="s">
        <v>23</v>
      </c>
      <c r="N157" s="9" t="s">
        <v>24</v>
      </c>
      <c r="O157" s="9" t="s">
        <v>703</v>
      </c>
      <c r="P157" s="11">
        <f>O157*1</f>
        <v>94154140365</v>
      </c>
      <c r="Q157">
        <f>_xlfn.IFNA(_xlfn.IFNA(VLOOKUP($B157,'Contratti Resident'!$B:$H,3,0),VLOOKUP($E157,'Contratti Resident'!$B:$H,3,0)),"NON TROVATO")</f>
        <v>94154140365</v>
      </c>
      <c r="R157" t="str">
        <f>_xlfn.IFNA(_xlfn.IFNA(VLOOKUP($B157,'Contratti Resident'!$B:$H,7,0),VLOOKUP($E157,'Contratti Resident'!$B:$H,7,0)),"NON TROVATO")</f>
        <v>EE</v>
      </c>
      <c r="S157" t="str">
        <f>_xlfn.IFNA(_xlfn.IFNA(VLOOKUP($B157,'Contratti Resident'!$B:$H,1,0),VLOOKUP($E157,'Contratti Resident'!$B:$H,1,0)),"NON TROVATO")</f>
        <v>IT011E10105891</v>
      </c>
      <c r="T157" t="str">
        <f>_xlfn.IFNA(_xlfn.IFNA(VLOOKUP($B157,'Contratti Resident'!$B:$H,2,0),VLOOKUP($E157,'Contratti Resident'!$B:$H,2,0)),"NON TROVATO")</f>
        <v>VICENZA 104-120</v>
      </c>
    </row>
    <row r="158" spans="1:20" x14ac:dyDescent="0.25">
      <c r="A158" s="8" t="s">
        <v>4211</v>
      </c>
      <c r="B158" s="1" t="str">
        <f t="shared" si="2"/>
        <v>IT011E10105447</v>
      </c>
      <c r="C158" s="9" t="s">
        <v>4212</v>
      </c>
      <c r="D158" s="9" t="s">
        <v>4213</v>
      </c>
      <c r="E158" s="1">
        <f>D158*1</f>
        <v>3013370750</v>
      </c>
      <c r="F158" s="9" t="s">
        <v>3916</v>
      </c>
      <c r="G158" s="9" t="s">
        <v>652</v>
      </c>
      <c r="H158" s="9" t="s">
        <v>4014</v>
      </c>
      <c r="I158" s="9" t="s">
        <v>19</v>
      </c>
      <c r="J158" s="9" t="s">
        <v>4015</v>
      </c>
      <c r="K158" s="1" t="s">
        <v>653</v>
      </c>
      <c r="L158" s="9" t="s">
        <v>654</v>
      </c>
      <c r="M158" s="9" t="s">
        <v>23</v>
      </c>
      <c r="N158" s="9" t="s">
        <v>24</v>
      </c>
      <c r="O158" s="9" t="s">
        <v>655</v>
      </c>
      <c r="P158" s="11">
        <f>O158*1</f>
        <v>94092340366</v>
      </c>
      <c r="Q158">
        <f>_xlfn.IFNA(_xlfn.IFNA(VLOOKUP($B158,'Contratti Resident'!$B:$H,3,0),VLOOKUP($E158,'Contratti Resident'!$B:$H,3,0)),"NON TROVATO")</f>
        <v>94092340366</v>
      </c>
      <c r="R158" t="str">
        <f>_xlfn.IFNA(_xlfn.IFNA(VLOOKUP($B158,'Contratti Resident'!$B:$H,7,0),VLOOKUP($E158,'Contratti Resident'!$B:$H,7,0)),"NON TROVATO")</f>
        <v>EE</v>
      </c>
      <c r="S158">
        <f>_xlfn.IFNA(_xlfn.IFNA(VLOOKUP($B158,'Contratti Resident'!$B:$H,1,0),VLOOKUP($E158,'Contratti Resident'!$B:$H,1,0)),"NON TROVATO")</f>
        <v>3013370750</v>
      </c>
      <c r="T158" t="str">
        <f>_xlfn.IFNA(_xlfn.IFNA(VLOOKUP($B158,'Contratti Resident'!$B:$H,2,0),VLOOKUP($E158,'Contratti Resident'!$B:$H,2,0)),"NON TROVATO")</f>
        <v>VERONA 115</v>
      </c>
    </row>
    <row r="159" spans="1:20" x14ac:dyDescent="0.25">
      <c r="A159" s="8" t="s">
        <v>6228</v>
      </c>
      <c r="B159" s="1" t="str">
        <f t="shared" si="2"/>
        <v>IT011E10104386</v>
      </c>
      <c r="C159" s="9" t="s">
        <v>6229</v>
      </c>
      <c r="D159" s="9" t="s">
        <v>6230</v>
      </c>
      <c r="E159" s="1">
        <f>D159*1</f>
        <v>3013569842</v>
      </c>
      <c r="F159" s="9" t="s">
        <v>6231</v>
      </c>
      <c r="G159" s="9" t="s">
        <v>6232</v>
      </c>
      <c r="H159" s="9" t="s">
        <v>4014</v>
      </c>
      <c r="I159" s="9" t="s">
        <v>19</v>
      </c>
      <c r="J159" s="9" t="s">
        <v>4015</v>
      </c>
      <c r="K159" s="1" t="s">
        <v>6233</v>
      </c>
      <c r="L159" s="9" t="s">
        <v>3395</v>
      </c>
      <c r="M159" s="9" t="s">
        <v>23</v>
      </c>
      <c r="N159" s="9" t="s">
        <v>24</v>
      </c>
      <c r="O159" s="9" t="s">
        <v>2501</v>
      </c>
      <c r="P159" s="11">
        <f>O159*1</f>
        <v>94022910361</v>
      </c>
      <c r="Q159">
        <f>_xlfn.IFNA(_xlfn.IFNA(VLOOKUP($B159,'Contratti Resident'!$B:$H,3,0),VLOOKUP($E159,'Contratti Resident'!$B:$H,3,0)),"NON TROVATO")</f>
        <v>94022910361</v>
      </c>
      <c r="R159" t="str">
        <f>_xlfn.IFNA(_xlfn.IFNA(VLOOKUP($B159,'Contratti Resident'!$B:$H,7,0),VLOOKUP($E159,'Contratti Resident'!$B:$H,7,0)),"NON TROVATO")</f>
        <v>EE</v>
      </c>
      <c r="S159" t="str">
        <f>_xlfn.IFNA(_xlfn.IFNA(VLOOKUP($B159,'Contratti Resident'!$B:$H,1,0),VLOOKUP($E159,'Contratti Resident'!$B:$H,1,0)),"NON TROVATO")</f>
        <v>IT011E10104386</v>
      </c>
      <c r="T159" t="str">
        <f>_xlfn.IFNA(_xlfn.IFNA(VLOOKUP($B159,'Contratti Resident'!$B:$H,2,0),VLOOKUP($E159,'Contratti Resident'!$B:$H,2,0)),"NON TROVATO")</f>
        <v>VENTURI 15-17</v>
      </c>
    </row>
    <row r="160" spans="1:20" x14ac:dyDescent="0.25">
      <c r="A160" s="8" t="s">
        <v>4427</v>
      </c>
      <c r="B160" s="1" t="str">
        <f t="shared" si="2"/>
        <v>IT011E10104367</v>
      </c>
      <c r="C160" s="9" t="s">
        <v>4428</v>
      </c>
      <c r="D160" s="9" t="s">
        <v>4429</v>
      </c>
      <c r="E160" s="1">
        <f>D160*1</f>
        <v>3013374163</v>
      </c>
      <c r="F160" s="9" t="s">
        <v>3392</v>
      </c>
      <c r="G160" s="9" t="s">
        <v>3393</v>
      </c>
      <c r="H160" s="9" t="s">
        <v>4014</v>
      </c>
      <c r="I160" s="9" t="s">
        <v>19</v>
      </c>
      <c r="J160" s="9" t="s">
        <v>4015</v>
      </c>
      <c r="K160" s="1" t="s">
        <v>3394</v>
      </c>
      <c r="L160" s="9" t="s">
        <v>3395</v>
      </c>
      <c r="M160" s="9" t="s">
        <v>23</v>
      </c>
      <c r="N160" s="9" t="s">
        <v>24</v>
      </c>
      <c r="O160" s="9" t="s">
        <v>2501</v>
      </c>
      <c r="P160" s="11">
        <f>O160*1</f>
        <v>94022910361</v>
      </c>
      <c r="Q160">
        <f>_xlfn.IFNA(_xlfn.IFNA(VLOOKUP($B160,'Contratti Resident'!$B:$H,3,0),VLOOKUP($E160,'Contratti Resident'!$B:$H,3,0)),"NON TROVATO")</f>
        <v>94022910361</v>
      </c>
      <c r="R160" t="str">
        <f>_xlfn.IFNA(_xlfn.IFNA(VLOOKUP($B160,'Contratti Resident'!$B:$H,7,0),VLOOKUP($E160,'Contratti Resident'!$B:$H,7,0)),"NON TROVATO")</f>
        <v>EE</v>
      </c>
      <c r="S160" t="str">
        <f>_xlfn.IFNA(_xlfn.IFNA(VLOOKUP($B160,'Contratti Resident'!$B:$H,1,0),VLOOKUP($E160,'Contratti Resident'!$B:$H,1,0)),"NON TROVATO")</f>
        <v>IT011E10104367</v>
      </c>
      <c r="T160" t="str">
        <f>_xlfn.IFNA(_xlfn.IFNA(VLOOKUP($B160,'Contratti Resident'!$B:$H,2,0),VLOOKUP($E160,'Contratti Resident'!$B:$H,2,0)),"NON TROVATO")</f>
        <v>VENTURI 15-17</v>
      </c>
    </row>
    <row r="161" spans="1:20" x14ac:dyDescent="0.25">
      <c r="A161" s="8" t="s">
        <v>5274</v>
      </c>
      <c r="B161" s="1" t="str">
        <f t="shared" si="2"/>
        <v>IT011E10104135</v>
      </c>
      <c r="C161" s="9" t="s">
        <v>5275</v>
      </c>
      <c r="D161" s="9" t="s">
        <v>5276</v>
      </c>
      <c r="E161" s="1">
        <f>D161*1</f>
        <v>3004336998</v>
      </c>
      <c r="F161" s="9" t="s">
        <v>5277</v>
      </c>
      <c r="G161" s="9" t="s">
        <v>5278</v>
      </c>
      <c r="H161" s="9" t="s">
        <v>4014</v>
      </c>
      <c r="I161" s="9" t="s">
        <v>19</v>
      </c>
      <c r="J161" s="9" t="s">
        <v>1023</v>
      </c>
      <c r="K161" s="1" t="s">
        <v>5279</v>
      </c>
      <c r="L161" s="9" t="s">
        <v>5280</v>
      </c>
      <c r="M161" s="9" t="s">
        <v>23</v>
      </c>
      <c r="N161" s="9" t="s">
        <v>24</v>
      </c>
      <c r="O161" s="9" t="s">
        <v>738</v>
      </c>
      <c r="P161" s="11">
        <f>O161*1</f>
        <v>80013340361</v>
      </c>
      <c r="Q161">
        <f>_xlfn.IFNA(_xlfn.IFNA(VLOOKUP($B161,'Contratti Resident'!$B:$H,3,0),VLOOKUP($E161,'Contratti Resident'!$B:$H,3,0)),"NON TROVATO")</f>
        <v>80013340361</v>
      </c>
      <c r="R161" t="str">
        <f>_xlfn.IFNA(_xlfn.IFNA(VLOOKUP($B161,'Contratti Resident'!$B:$H,7,0),VLOOKUP($E161,'Contratti Resident'!$B:$H,7,0)),"NON TROVATO")</f>
        <v>EE</v>
      </c>
      <c r="S161" t="str">
        <f>_xlfn.IFNA(_xlfn.IFNA(VLOOKUP($B161,'Contratti Resident'!$B:$H,1,0),VLOOKUP($E161,'Contratti Resident'!$B:$H,1,0)),"NON TROVATO")</f>
        <v>IT011E10104135</v>
      </c>
      <c r="T161" t="str">
        <f>_xlfn.IFNA(_xlfn.IFNA(VLOOKUP($B161,'Contratti Resident'!$B:$H,2,0),VLOOKUP($E161,'Contratti Resident'!$B:$H,2,0)),"NON TROVATO")</f>
        <v>SPOTORNO</v>
      </c>
    </row>
    <row r="162" spans="1:20" x14ac:dyDescent="0.25">
      <c r="A162" s="8" t="s">
        <v>6432</v>
      </c>
      <c r="B162" s="1" t="str">
        <f t="shared" si="2"/>
        <v>IT011E10103634</v>
      </c>
      <c r="C162" s="9" t="s">
        <v>6433</v>
      </c>
      <c r="D162" s="9" t="s">
        <v>6434</v>
      </c>
      <c r="E162" s="1">
        <f>D162*1</f>
        <v>3013372755</v>
      </c>
      <c r="F162" s="9" t="s">
        <v>2885</v>
      </c>
      <c r="G162" s="9" t="s">
        <v>2886</v>
      </c>
      <c r="H162" s="9" t="s">
        <v>4014</v>
      </c>
      <c r="I162" s="9" t="s">
        <v>19</v>
      </c>
      <c r="J162" s="9" t="s">
        <v>4015</v>
      </c>
      <c r="K162" s="1" t="s">
        <v>79</v>
      </c>
      <c r="L162" s="9" t="s">
        <v>2887</v>
      </c>
      <c r="M162" s="9" t="s">
        <v>23</v>
      </c>
      <c r="N162" s="9" t="s">
        <v>24</v>
      </c>
      <c r="O162" s="9" t="s">
        <v>2888</v>
      </c>
      <c r="P162" s="11">
        <f>O162*1</f>
        <v>94056310363</v>
      </c>
      <c r="Q162">
        <f>_xlfn.IFNA(_xlfn.IFNA(VLOOKUP($B162,'Contratti Resident'!$B:$H,3,0),VLOOKUP($E162,'Contratti Resident'!$B:$H,3,0)),"NON TROVATO")</f>
        <v>94056310363</v>
      </c>
      <c r="R162" t="str">
        <f>_xlfn.IFNA(_xlfn.IFNA(VLOOKUP($B162,'Contratti Resident'!$B:$H,7,0),VLOOKUP($E162,'Contratti Resident'!$B:$H,7,0)),"NON TROVATO")</f>
        <v>EE</v>
      </c>
      <c r="S162" t="str">
        <f>_xlfn.IFNA(_xlfn.IFNA(VLOOKUP($B162,'Contratti Resident'!$B:$H,1,0),VLOOKUP($E162,'Contratti Resident'!$B:$H,1,0)),"NON TROVATO")</f>
        <v>IT011E10103634</v>
      </c>
      <c r="T162" t="str">
        <f>_xlfn.IFNA(_xlfn.IFNA(VLOOKUP($B162,'Contratti Resident'!$B:$H,2,0),VLOOKUP($E162,'Contratti Resident'!$B:$H,2,0)),"NON TROVATO")</f>
        <v>VASCO DE GAMA 16</v>
      </c>
    </row>
    <row r="163" spans="1:20" x14ac:dyDescent="0.25">
      <c r="A163" s="8" t="s">
        <v>4879</v>
      </c>
      <c r="B163" s="1" t="str">
        <f t="shared" si="2"/>
        <v>IT011E10103623</v>
      </c>
      <c r="C163" s="9" t="s">
        <v>4880</v>
      </c>
      <c r="D163" s="9" t="s">
        <v>4881</v>
      </c>
      <c r="E163" s="1">
        <f>D163*1</f>
        <v>3013374159</v>
      </c>
      <c r="F163" s="9" t="s">
        <v>2199</v>
      </c>
      <c r="G163" s="9" t="s">
        <v>2200</v>
      </c>
      <c r="H163" s="9" t="s">
        <v>4014</v>
      </c>
      <c r="I163" s="9" t="s">
        <v>19</v>
      </c>
      <c r="J163" s="9" t="s">
        <v>4015</v>
      </c>
      <c r="K163" s="1" t="s">
        <v>2201</v>
      </c>
      <c r="L163" s="9" t="s">
        <v>2202</v>
      </c>
      <c r="M163" s="9" t="s">
        <v>23</v>
      </c>
      <c r="N163" s="9" t="s">
        <v>24</v>
      </c>
      <c r="O163" s="9" t="s">
        <v>2203</v>
      </c>
      <c r="P163" s="11">
        <f>O163*1</f>
        <v>94002670365</v>
      </c>
      <c r="Q163">
        <f>_xlfn.IFNA(_xlfn.IFNA(VLOOKUP($B163,'Contratti Resident'!$B:$H,3,0),VLOOKUP($E163,'Contratti Resident'!$B:$H,3,0)),"NON TROVATO")</f>
        <v>94002670365</v>
      </c>
      <c r="R163" t="str">
        <f>_xlfn.IFNA(_xlfn.IFNA(VLOOKUP($B163,'Contratti Resident'!$B:$H,7,0),VLOOKUP($E163,'Contratti Resident'!$B:$H,7,0)),"NON TROVATO")</f>
        <v>EE</v>
      </c>
      <c r="S163" t="str">
        <f>_xlfn.IFNA(_xlfn.IFNA(VLOOKUP($B163,'Contratti Resident'!$B:$H,1,0),VLOOKUP($E163,'Contratti Resident'!$B:$H,1,0)),"NON TROVATO")</f>
        <v>IT011E10103623</v>
      </c>
      <c r="T163" t="str">
        <f>_xlfn.IFNA(_xlfn.IFNA(VLOOKUP($B163,'Contratti Resident'!$B:$H,2,0),VLOOKUP($E163,'Contratti Resident'!$B:$H,2,0)),"NON TROVATO")</f>
        <v>VASCO DE GAMA</v>
      </c>
    </row>
    <row r="164" spans="1:20" x14ac:dyDescent="0.25">
      <c r="A164" s="8" t="s">
        <v>4138</v>
      </c>
      <c r="B164" s="1" t="str">
        <f t="shared" si="2"/>
        <v>IT011E10102554</v>
      </c>
      <c r="C164" s="9" t="s">
        <v>4139</v>
      </c>
      <c r="D164" s="9" t="s">
        <v>4140</v>
      </c>
      <c r="E164" s="1">
        <f>D164*1</f>
        <v>3013558884</v>
      </c>
      <c r="F164" s="9" t="s">
        <v>4141</v>
      </c>
      <c r="G164" s="9" t="s">
        <v>1510</v>
      </c>
      <c r="H164" s="9" t="s">
        <v>4014</v>
      </c>
      <c r="I164" s="9" t="s">
        <v>19</v>
      </c>
      <c r="J164" s="9" t="s">
        <v>4015</v>
      </c>
      <c r="K164" s="1" t="s">
        <v>1511</v>
      </c>
      <c r="L164" s="9" t="s">
        <v>1512</v>
      </c>
      <c r="M164" s="9" t="s">
        <v>23</v>
      </c>
      <c r="N164" s="9" t="s">
        <v>24</v>
      </c>
      <c r="O164" s="9" t="s">
        <v>959</v>
      </c>
      <c r="P164" s="11">
        <f>O164*1</f>
        <v>94033720361</v>
      </c>
      <c r="Q164">
        <f>_xlfn.IFNA(_xlfn.IFNA(VLOOKUP($B164,'Contratti Resident'!$B:$H,3,0),VLOOKUP($E164,'Contratti Resident'!$B:$H,3,0)),"NON TROVATO")</f>
        <v>94033720361</v>
      </c>
      <c r="R164" t="str">
        <f>_xlfn.IFNA(_xlfn.IFNA(VLOOKUP($B164,'Contratti Resident'!$B:$H,7,0),VLOOKUP($E164,'Contratti Resident'!$B:$H,7,0)),"NON TROVATO")</f>
        <v>EE</v>
      </c>
      <c r="S164" t="str">
        <f>_xlfn.IFNA(_xlfn.IFNA(VLOOKUP($B164,'Contratti Resident'!$B:$H,1,0),VLOOKUP($E164,'Contratti Resident'!$B:$H,1,0)),"NON TROVATO")</f>
        <v>IT011E10102554</v>
      </c>
      <c r="T164" t="str">
        <f>_xlfn.IFNA(_xlfn.IFNA(VLOOKUP($B164,'Contratti Resident'!$B:$H,2,0),VLOOKUP($E164,'Contratti Resident'!$B:$H,2,0)),"NON TROVATO")</f>
        <v>LANA ang.VIA VACCARI</v>
      </c>
    </row>
    <row r="165" spans="1:20" x14ac:dyDescent="0.25">
      <c r="A165" s="8" t="s">
        <v>5602</v>
      </c>
      <c r="B165" s="1" t="str">
        <f t="shared" si="2"/>
        <v>IT011E10102553</v>
      </c>
      <c r="C165" s="9" t="s">
        <v>5603</v>
      </c>
      <c r="D165" s="9" t="s">
        <v>5604</v>
      </c>
      <c r="E165" s="1">
        <f>D165*1</f>
        <v>3013372761</v>
      </c>
      <c r="F165" s="9" t="s">
        <v>5605</v>
      </c>
      <c r="G165" s="9" t="s">
        <v>5606</v>
      </c>
      <c r="H165" s="9" t="s">
        <v>4014</v>
      </c>
      <c r="I165" s="9" t="s">
        <v>19</v>
      </c>
      <c r="J165" s="9" t="s">
        <v>4015</v>
      </c>
      <c r="K165" s="1" t="s">
        <v>5607</v>
      </c>
      <c r="L165" s="9" t="s">
        <v>1512</v>
      </c>
      <c r="M165" s="9" t="s">
        <v>23</v>
      </c>
      <c r="N165" s="9" t="s">
        <v>24</v>
      </c>
      <c r="O165" s="9" t="s">
        <v>959</v>
      </c>
      <c r="P165" s="11">
        <f>O165*1</f>
        <v>94033720361</v>
      </c>
      <c r="Q165">
        <f>_xlfn.IFNA(_xlfn.IFNA(VLOOKUP($B165,'Contratti Resident'!$B:$H,3,0),VLOOKUP($E165,'Contratti Resident'!$B:$H,3,0)),"NON TROVATO")</f>
        <v>94033720361</v>
      </c>
      <c r="R165" t="str">
        <f>_xlfn.IFNA(_xlfn.IFNA(VLOOKUP($B165,'Contratti Resident'!$B:$H,7,0),VLOOKUP($E165,'Contratti Resident'!$B:$H,7,0)),"NON TROVATO")</f>
        <v>EE</v>
      </c>
      <c r="S165" t="str">
        <f>_xlfn.IFNA(_xlfn.IFNA(VLOOKUP($B165,'Contratti Resident'!$B:$H,1,0),VLOOKUP($E165,'Contratti Resident'!$B:$H,1,0)),"NON TROVATO")</f>
        <v>IT011E10102553</v>
      </c>
      <c r="T165" t="str">
        <f>_xlfn.IFNA(_xlfn.IFNA(VLOOKUP($B165,'Contratti Resident'!$B:$H,2,0),VLOOKUP($E165,'Contratti Resident'!$B:$H,2,0)),"NON TROVATO")</f>
        <v>LANA ang.VIA VACCARI</v>
      </c>
    </row>
    <row r="166" spans="1:20" x14ac:dyDescent="0.25">
      <c r="A166" s="8" t="s">
        <v>5199</v>
      </c>
      <c r="B166" s="1" t="str">
        <f t="shared" si="2"/>
        <v>IT011E10102063</v>
      </c>
      <c r="C166" s="9" t="s">
        <v>5200</v>
      </c>
      <c r="D166" s="9" t="s">
        <v>5201</v>
      </c>
      <c r="E166" s="1">
        <f>D166*1</f>
        <v>3013558353</v>
      </c>
      <c r="F166" s="9" t="s">
        <v>5202</v>
      </c>
      <c r="G166" s="9" t="s">
        <v>818</v>
      </c>
      <c r="H166" s="9" t="s">
        <v>4014</v>
      </c>
      <c r="I166" s="9" t="s">
        <v>19</v>
      </c>
      <c r="J166" s="9" t="s">
        <v>4015</v>
      </c>
      <c r="K166" s="1" t="s">
        <v>317</v>
      </c>
      <c r="L166" s="9" t="s">
        <v>819</v>
      </c>
      <c r="M166" s="9" t="s">
        <v>23</v>
      </c>
      <c r="N166" s="9" t="s">
        <v>24</v>
      </c>
      <c r="O166" s="9" t="s">
        <v>820</v>
      </c>
      <c r="P166" s="11">
        <f>O166*1</f>
        <v>94075430366</v>
      </c>
      <c r="Q166">
        <f>_xlfn.IFNA(_xlfn.IFNA(VLOOKUP($B166,'Contratti Resident'!$B:$H,3,0),VLOOKUP($E166,'Contratti Resident'!$B:$H,3,0)),"NON TROVATO")</f>
        <v>94075430366</v>
      </c>
      <c r="R166" t="str">
        <f>_xlfn.IFNA(_xlfn.IFNA(VLOOKUP($B166,'Contratti Resident'!$B:$H,7,0),VLOOKUP($E166,'Contratti Resident'!$B:$H,7,0)),"NON TROVATO")</f>
        <v>EE</v>
      </c>
      <c r="S166" t="str">
        <f>_xlfn.IFNA(_xlfn.IFNA(VLOOKUP($B166,'Contratti Resident'!$B:$H,1,0),VLOOKUP($E166,'Contratti Resident'!$B:$H,1,0)),"NON TROVATO")</f>
        <v>IT011E10102063</v>
      </c>
      <c r="T166" t="str">
        <f>_xlfn.IFNA(_xlfn.IFNA(VLOOKUP($B166,'Contratti Resident'!$B:$H,2,0),VLOOKUP($E166,'Contratti Resident'!$B:$H,2,0)),"NON TROVATO")</f>
        <v>EROS</v>
      </c>
    </row>
    <row r="167" spans="1:20" x14ac:dyDescent="0.25">
      <c r="A167" s="8" t="s">
        <v>5847</v>
      </c>
      <c r="B167" s="1" t="str">
        <f t="shared" si="2"/>
        <v>IT011E10101803</v>
      </c>
      <c r="C167" s="9" t="s">
        <v>5848</v>
      </c>
      <c r="D167" s="9" t="s">
        <v>5849</v>
      </c>
      <c r="E167" s="1">
        <f>D167*1</f>
        <v>3010901219</v>
      </c>
      <c r="F167" s="9" t="s">
        <v>5850</v>
      </c>
      <c r="G167" s="9" t="s">
        <v>1662</v>
      </c>
      <c r="H167" s="9" t="s">
        <v>4014</v>
      </c>
      <c r="I167" s="9" t="s">
        <v>19</v>
      </c>
      <c r="J167" s="9" t="s">
        <v>4058</v>
      </c>
      <c r="K167" s="1" t="s">
        <v>1663</v>
      </c>
      <c r="L167" s="9" t="s">
        <v>1664</v>
      </c>
      <c r="M167" s="9" t="s">
        <v>23</v>
      </c>
      <c r="N167" s="9" t="s">
        <v>24</v>
      </c>
      <c r="O167" s="9" t="s">
        <v>1665</v>
      </c>
      <c r="P167" s="11">
        <f>O167*1</f>
        <v>94018710361</v>
      </c>
      <c r="Q167">
        <f>_xlfn.IFNA(_xlfn.IFNA(VLOOKUP($B167,'Contratti Resident'!$B:$H,3,0),VLOOKUP($E167,'Contratti Resident'!$B:$H,3,0)),"NON TROVATO")</f>
        <v>94018710361</v>
      </c>
      <c r="R167" t="str">
        <f>_xlfn.IFNA(_xlfn.IFNA(VLOOKUP($B167,'Contratti Resident'!$B:$H,7,0),VLOOKUP($E167,'Contratti Resident'!$B:$H,7,0)),"NON TROVATO")</f>
        <v>EE</v>
      </c>
      <c r="S167" t="str">
        <f>_xlfn.IFNA(_xlfn.IFNA(VLOOKUP($B167,'Contratti Resident'!$B:$H,1,0),VLOOKUP($E167,'Contratti Resident'!$B:$H,1,0)),"NON TROVATO")</f>
        <v>IT011E10101803</v>
      </c>
      <c r="T167" t="str">
        <f>_xlfn.IFNA(_xlfn.IFNA(VLOOKUP($B167,'Contratti Resident'!$B:$H,2,0),VLOOKUP($E167,'Contratti Resident'!$B:$H,2,0)),"NON TROVATO")</f>
        <v>TREVISO 57</v>
      </c>
    </row>
    <row r="168" spans="1:20" x14ac:dyDescent="0.25">
      <c r="A168" s="8" t="s">
        <v>6407</v>
      </c>
      <c r="B168" s="1" t="str">
        <f t="shared" si="2"/>
        <v>IT011E10101802</v>
      </c>
      <c r="C168" s="9" t="s">
        <v>6408</v>
      </c>
      <c r="D168" s="9" t="s">
        <v>6409</v>
      </c>
      <c r="E168" s="1">
        <f>D168*1</f>
        <v>3010901179</v>
      </c>
      <c r="F168" s="9" t="s">
        <v>6410</v>
      </c>
      <c r="G168" s="9" t="s">
        <v>1662</v>
      </c>
      <c r="H168" s="9" t="s">
        <v>4014</v>
      </c>
      <c r="I168" s="9" t="s">
        <v>19</v>
      </c>
      <c r="J168" s="9" t="s">
        <v>4058</v>
      </c>
      <c r="K168" s="1" t="s">
        <v>1663</v>
      </c>
      <c r="L168" s="9" t="s">
        <v>1664</v>
      </c>
      <c r="M168" s="9" t="s">
        <v>23</v>
      </c>
      <c r="N168" s="9" t="s">
        <v>24</v>
      </c>
      <c r="O168" s="9" t="s">
        <v>1665</v>
      </c>
      <c r="P168" s="11">
        <f>O168*1</f>
        <v>94018710361</v>
      </c>
      <c r="Q168">
        <f>_xlfn.IFNA(_xlfn.IFNA(VLOOKUP($B168,'Contratti Resident'!$B:$H,3,0),VLOOKUP($E168,'Contratti Resident'!$B:$H,3,0)),"NON TROVATO")</f>
        <v>94018710361</v>
      </c>
      <c r="R168" t="str">
        <f>_xlfn.IFNA(_xlfn.IFNA(VLOOKUP($B168,'Contratti Resident'!$B:$H,7,0),VLOOKUP($E168,'Contratti Resident'!$B:$H,7,0)),"NON TROVATO")</f>
        <v>EE</v>
      </c>
      <c r="S168" t="str">
        <f>_xlfn.IFNA(_xlfn.IFNA(VLOOKUP($B168,'Contratti Resident'!$B:$H,1,0),VLOOKUP($E168,'Contratti Resident'!$B:$H,1,0)),"NON TROVATO")</f>
        <v>IT011E10101802</v>
      </c>
      <c r="T168" t="str">
        <f>_xlfn.IFNA(_xlfn.IFNA(VLOOKUP($B168,'Contratti Resident'!$B:$H,2,0),VLOOKUP($E168,'Contratti Resident'!$B:$H,2,0)),"NON TROVATO")</f>
        <v>TREVISO 57</v>
      </c>
    </row>
    <row r="169" spans="1:20" x14ac:dyDescent="0.25">
      <c r="A169" s="8" t="s">
        <v>6582</v>
      </c>
      <c r="B169" s="1" t="str">
        <f t="shared" si="2"/>
        <v>IT011E10101750</v>
      </c>
      <c r="C169" s="9" t="s">
        <v>6583</v>
      </c>
      <c r="D169" s="9" t="s">
        <v>6584</v>
      </c>
      <c r="E169" s="1">
        <f>D169*1</f>
        <v>3010901135</v>
      </c>
      <c r="F169" s="9" t="s">
        <v>2274</v>
      </c>
      <c r="G169" s="9" t="s">
        <v>604</v>
      </c>
      <c r="H169" s="9" t="s">
        <v>4014</v>
      </c>
      <c r="I169" s="9" t="s">
        <v>19</v>
      </c>
      <c r="J169" s="9" t="s">
        <v>4058</v>
      </c>
      <c r="K169" s="1" t="s">
        <v>605</v>
      </c>
      <c r="L169" s="9" t="s">
        <v>606</v>
      </c>
      <c r="M169" s="9" t="s">
        <v>23</v>
      </c>
      <c r="N169" s="9" t="s">
        <v>24</v>
      </c>
      <c r="O169" s="9" t="s">
        <v>607</v>
      </c>
      <c r="P169" s="11">
        <f>O169*1</f>
        <v>94036060369</v>
      </c>
      <c r="Q169">
        <f>_xlfn.IFNA(_xlfn.IFNA(VLOOKUP($B169,'Contratti Resident'!$B:$H,3,0),VLOOKUP($E169,'Contratti Resident'!$B:$H,3,0)),"NON TROVATO")</f>
        <v>94036060369</v>
      </c>
      <c r="R169" t="str">
        <f>_xlfn.IFNA(_xlfn.IFNA(VLOOKUP($B169,'Contratti Resident'!$B:$H,7,0),VLOOKUP($E169,'Contratti Resident'!$B:$H,7,0)),"NON TROVATO")</f>
        <v>EE</v>
      </c>
      <c r="S169" t="str">
        <f>_xlfn.IFNA(_xlfn.IFNA(VLOOKUP($B169,'Contratti Resident'!$B:$H,1,0),VLOOKUP($E169,'Contratti Resident'!$B:$H,1,0)),"NON TROVATO")</f>
        <v>IT011E10101750</v>
      </c>
      <c r="T169" t="str">
        <f>_xlfn.IFNA(_xlfn.IFNA(VLOOKUP($B169,'Contratti Resident'!$B:$H,2,0),VLOOKUP($E169,'Contratti Resident'!$B:$H,2,0)),"NON TROVATO")</f>
        <v>TREVISO 29</v>
      </c>
    </row>
    <row r="170" spans="1:20" x14ac:dyDescent="0.25">
      <c r="A170" s="8" t="s">
        <v>4822</v>
      </c>
      <c r="B170" s="1" t="str">
        <f t="shared" si="2"/>
        <v>IT011E10101749</v>
      </c>
      <c r="C170" s="9" t="s">
        <v>4823</v>
      </c>
      <c r="D170" s="9" t="s">
        <v>4824</v>
      </c>
      <c r="E170" s="1">
        <f>D170*1</f>
        <v>3011066019</v>
      </c>
      <c r="F170" s="9" t="s">
        <v>4825</v>
      </c>
      <c r="G170" s="9" t="s">
        <v>604</v>
      </c>
      <c r="H170" s="9" t="s">
        <v>4014</v>
      </c>
      <c r="I170" s="9" t="s">
        <v>19</v>
      </c>
      <c r="J170" s="9" t="s">
        <v>4058</v>
      </c>
      <c r="K170" s="1" t="s">
        <v>605</v>
      </c>
      <c r="L170" s="9" t="s">
        <v>606</v>
      </c>
      <c r="M170" s="9" t="s">
        <v>23</v>
      </c>
      <c r="N170" s="9" t="s">
        <v>24</v>
      </c>
      <c r="O170" s="9" t="s">
        <v>607</v>
      </c>
      <c r="P170" s="11">
        <f>O170*1</f>
        <v>94036060369</v>
      </c>
      <c r="Q170">
        <f>_xlfn.IFNA(_xlfn.IFNA(VLOOKUP($B170,'Contratti Resident'!$B:$H,3,0),VLOOKUP($E170,'Contratti Resident'!$B:$H,3,0)),"NON TROVATO")</f>
        <v>94036060369</v>
      </c>
      <c r="R170" t="str">
        <f>_xlfn.IFNA(_xlfn.IFNA(VLOOKUP($B170,'Contratti Resident'!$B:$H,7,0),VLOOKUP($E170,'Contratti Resident'!$B:$H,7,0)),"NON TROVATO")</f>
        <v>EE</v>
      </c>
      <c r="S170" t="str">
        <f>_xlfn.IFNA(_xlfn.IFNA(VLOOKUP($B170,'Contratti Resident'!$B:$H,1,0),VLOOKUP($E170,'Contratti Resident'!$B:$H,1,0)),"NON TROVATO")</f>
        <v>IT011E10101749</v>
      </c>
      <c r="T170" t="str">
        <f>_xlfn.IFNA(_xlfn.IFNA(VLOOKUP($B170,'Contratti Resident'!$B:$H,2,0),VLOOKUP($E170,'Contratti Resident'!$B:$H,2,0)),"NON TROVATO")</f>
        <v>TREVISO 29</v>
      </c>
    </row>
    <row r="171" spans="1:20" x14ac:dyDescent="0.25">
      <c r="A171" s="8" t="s">
        <v>4990</v>
      </c>
      <c r="B171" s="1" t="str">
        <f t="shared" si="2"/>
        <v>IT011E10101076</v>
      </c>
      <c r="C171" s="9" t="s">
        <v>4991</v>
      </c>
      <c r="D171" s="9" t="s">
        <v>4992</v>
      </c>
      <c r="E171" s="1">
        <f>D171*1</f>
        <v>3021156782</v>
      </c>
      <c r="F171" s="9" t="s">
        <v>4993</v>
      </c>
      <c r="G171" s="9" t="s">
        <v>1293</v>
      </c>
      <c r="H171" s="9" t="s">
        <v>4014</v>
      </c>
      <c r="I171" s="9" t="s">
        <v>19</v>
      </c>
      <c r="J171" s="9" t="s">
        <v>4015</v>
      </c>
      <c r="K171" s="1" t="s">
        <v>1294</v>
      </c>
      <c r="L171" s="9" t="s">
        <v>1295</v>
      </c>
      <c r="M171" s="9" t="s">
        <v>23</v>
      </c>
      <c r="N171" s="9" t="s">
        <v>24</v>
      </c>
      <c r="O171" s="9" t="s">
        <v>1296</v>
      </c>
      <c r="P171" s="11">
        <f>O171*1</f>
        <v>94070570364</v>
      </c>
      <c r="Q171" t="str">
        <f>_xlfn.IFNA(_xlfn.IFNA(VLOOKUP($B171,'Contratti Resident'!$B:$H,3,0),VLOOKUP($E171,'Contratti Resident'!$B:$H,3,0)),"NON TROVATO")</f>
        <v>NON TROVATO</v>
      </c>
      <c r="R171" t="str">
        <f>_xlfn.IFNA(_xlfn.IFNA(VLOOKUP($B171,'Contratti Resident'!$B:$H,7,0),VLOOKUP($E171,'Contratti Resident'!$B:$H,7,0)),"NON TROVATO")</f>
        <v>NON TROVATO</v>
      </c>
      <c r="S171" t="str">
        <f>_xlfn.IFNA(_xlfn.IFNA(VLOOKUP($B171,'Contratti Resident'!$B:$H,1,0),VLOOKUP($E171,'Contratti Resident'!$B:$H,1,0)),"NON TROVATO")</f>
        <v>NON TROVATO</v>
      </c>
      <c r="T171" t="str">
        <f>_xlfn.IFNA(_xlfn.IFNA(VLOOKUP($B171,'Contratti Resident'!$B:$H,2,0),VLOOKUP($E171,'Contratti Resident'!$B:$H,2,0)),"NON TROVATO")</f>
        <v>NON TROVATO</v>
      </c>
    </row>
    <row r="172" spans="1:20" x14ac:dyDescent="0.25">
      <c r="A172" s="8" t="s">
        <v>4826</v>
      </c>
      <c r="B172" s="1" t="str">
        <f t="shared" si="2"/>
        <v>IT011E10101075</v>
      </c>
      <c r="C172" s="9" t="s">
        <v>4827</v>
      </c>
      <c r="D172" s="9" t="s">
        <v>4828</v>
      </c>
      <c r="E172" s="1">
        <f>D172*1</f>
        <v>3025285144</v>
      </c>
      <c r="F172" s="9" t="s">
        <v>4829</v>
      </c>
      <c r="G172" s="9" t="s">
        <v>1293</v>
      </c>
      <c r="H172" s="9" t="s">
        <v>4014</v>
      </c>
      <c r="I172" s="9" t="s">
        <v>19</v>
      </c>
      <c r="J172" s="9" t="s">
        <v>4830</v>
      </c>
      <c r="K172" s="1" t="s">
        <v>1294</v>
      </c>
      <c r="L172" s="9" t="s">
        <v>1295</v>
      </c>
      <c r="M172" s="9" t="s">
        <v>23</v>
      </c>
      <c r="N172" s="9" t="s">
        <v>24</v>
      </c>
      <c r="O172" s="9" t="s">
        <v>1296</v>
      </c>
      <c r="P172" s="11">
        <f>O172*1</f>
        <v>94070570364</v>
      </c>
      <c r="Q172" t="str">
        <f>_xlfn.IFNA(_xlfn.IFNA(VLOOKUP($B172,'Contratti Resident'!$B:$H,3,0),VLOOKUP($E172,'Contratti Resident'!$B:$H,3,0)),"NON TROVATO")</f>
        <v>NON TROVATO</v>
      </c>
      <c r="R172" t="str">
        <f>_xlfn.IFNA(_xlfn.IFNA(VLOOKUP($B172,'Contratti Resident'!$B:$H,7,0),VLOOKUP($E172,'Contratti Resident'!$B:$H,7,0)),"NON TROVATO")</f>
        <v>NON TROVATO</v>
      </c>
      <c r="S172" t="str">
        <f>_xlfn.IFNA(_xlfn.IFNA(VLOOKUP($B172,'Contratti Resident'!$B:$H,1,0),VLOOKUP($E172,'Contratti Resident'!$B:$H,1,0)),"NON TROVATO")</f>
        <v>NON TROVATO</v>
      </c>
      <c r="T172" t="str">
        <f>_xlfn.IFNA(_xlfn.IFNA(VLOOKUP($B172,'Contratti Resident'!$B:$H,2,0),VLOOKUP($E172,'Contratti Resident'!$B:$H,2,0)),"NON TROVATO")</f>
        <v>NON TROVATO</v>
      </c>
    </row>
    <row r="173" spans="1:20" x14ac:dyDescent="0.25">
      <c r="A173" s="8" t="s">
        <v>4119</v>
      </c>
      <c r="B173" s="1" t="str">
        <f t="shared" si="2"/>
        <v>IT011E10101065</v>
      </c>
      <c r="C173" s="9" t="s">
        <v>4120</v>
      </c>
      <c r="D173" s="9" t="s">
        <v>4121</v>
      </c>
      <c r="E173" s="1">
        <f>D173*1</f>
        <v>3013371563</v>
      </c>
      <c r="F173" s="9" t="s">
        <v>1376</v>
      </c>
      <c r="G173" s="9" t="s">
        <v>1377</v>
      </c>
      <c r="H173" s="9" t="s">
        <v>4014</v>
      </c>
      <c r="I173" s="9" t="s">
        <v>19</v>
      </c>
      <c r="J173" s="9" t="s">
        <v>4015</v>
      </c>
      <c r="K173" s="1" t="s">
        <v>1378</v>
      </c>
      <c r="L173" s="9" t="s">
        <v>1379</v>
      </c>
      <c r="M173" s="9" t="s">
        <v>23</v>
      </c>
      <c r="N173" s="9" t="s">
        <v>24</v>
      </c>
      <c r="O173" s="9" t="s">
        <v>1380</v>
      </c>
      <c r="P173" s="11">
        <f>O173*1</f>
        <v>94090300362</v>
      </c>
      <c r="Q173" t="str">
        <f>_xlfn.IFNA(_xlfn.IFNA(VLOOKUP($B173,'Contratti Resident'!$B:$H,3,0),VLOOKUP($E173,'Contratti Resident'!$B:$H,3,0)),"NON TROVATO")</f>
        <v>NON TROVATO</v>
      </c>
      <c r="R173" t="str">
        <f>_xlfn.IFNA(_xlfn.IFNA(VLOOKUP($B173,'Contratti Resident'!$B:$H,7,0),VLOOKUP($E173,'Contratti Resident'!$B:$H,7,0)),"NON TROVATO")</f>
        <v>NON TROVATO</v>
      </c>
      <c r="S173" t="str">
        <f>_xlfn.IFNA(_xlfn.IFNA(VLOOKUP($B173,'Contratti Resident'!$B:$H,1,0),VLOOKUP($E173,'Contratti Resident'!$B:$H,1,0)),"NON TROVATO")</f>
        <v>NON TROVATO</v>
      </c>
      <c r="T173" t="str">
        <f>_xlfn.IFNA(_xlfn.IFNA(VLOOKUP($B173,'Contratti Resident'!$B:$H,2,0),VLOOKUP($E173,'Contratti Resident'!$B:$H,2,0)),"NON TROVATO")</f>
        <v>NON TROVATO</v>
      </c>
    </row>
    <row r="174" spans="1:20" x14ac:dyDescent="0.25">
      <c r="A174" s="8" t="s">
        <v>5331</v>
      </c>
      <c r="B174" s="1" t="str">
        <f t="shared" si="2"/>
        <v>IT011E10100535</v>
      </c>
      <c r="C174" s="9" t="s">
        <v>5332</v>
      </c>
      <c r="D174" s="9" t="s">
        <v>5333</v>
      </c>
      <c r="E174" s="1">
        <f>D174*1</f>
        <v>3013373590</v>
      </c>
      <c r="F174" s="9" t="s">
        <v>5334</v>
      </c>
      <c r="G174" s="9" t="s">
        <v>529</v>
      </c>
      <c r="H174" s="9" t="s">
        <v>4014</v>
      </c>
      <c r="I174" s="9" t="s">
        <v>19</v>
      </c>
      <c r="J174" s="9" t="s">
        <v>4015</v>
      </c>
      <c r="K174" s="1" t="s">
        <v>530</v>
      </c>
      <c r="L174" s="9" t="s">
        <v>531</v>
      </c>
      <c r="M174" s="9" t="s">
        <v>23</v>
      </c>
      <c r="N174" s="9" t="s">
        <v>24</v>
      </c>
      <c r="O174" s="9" t="s">
        <v>532</v>
      </c>
      <c r="P174" s="11">
        <f>O174*1</f>
        <v>94136370361</v>
      </c>
      <c r="Q174">
        <f>_xlfn.IFNA(_xlfn.IFNA(VLOOKUP($B174,'Contratti Resident'!$B:$H,3,0),VLOOKUP($E174,'Contratti Resident'!$B:$H,3,0)),"NON TROVATO")</f>
        <v>94136370361</v>
      </c>
      <c r="R174" t="str">
        <f>_xlfn.IFNA(_xlfn.IFNA(VLOOKUP($B174,'Contratti Resident'!$B:$H,7,0),VLOOKUP($E174,'Contratti Resident'!$B:$H,7,0)),"NON TROVATO")</f>
        <v>EE</v>
      </c>
      <c r="S174" t="str">
        <f>_xlfn.IFNA(_xlfn.IFNA(VLOOKUP($B174,'Contratti Resident'!$B:$H,1,0),VLOOKUP($E174,'Contratti Resident'!$B:$H,1,0)),"NON TROVATO")</f>
        <v>IT011E10100535</v>
      </c>
      <c r="T174" t="str">
        <f>_xlfn.IFNA(_xlfn.IFNA(VLOOKUP($B174,'Contratti Resident'!$B:$H,2,0),VLOOKUP($E174,'Contratti Resident'!$B:$H,2,0)),"NON TROVATO")</f>
        <v>PIAZZALE TORTI</v>
      </c>
    </row>
    <row r="175" spans="1:20" x14ac:dyDescent="0.25">
      <c r="A175" s="8" t="s">
        <v>6028</v>
      </c>
      <c r="B175" s="1" t="str">
        <f t="shared" si="2"/>
        <v>IT011E10100534</v>
      </c>
      <c r="C175" s="9" t="s">
        <v>6029</v>
      </c>
      <c r="D175" s="9" t="s">
        <v>6030</v>
      </c>
      <c r="E175" s="1">
        <f>D175*1</f>
        <v>3013569989</v>
      </c>
      <c r="F175" s="9" t="s">
        <v>6031</v>
      </c>
      <c r="G175" s="9" t="s">
        <v>529</v>
      </c>
      <c r="H175" s="9" t="s">
        <v>4014</v>
      </c>
      <c r="I175" s="9" t="s">
        <v>19</v>
      </c>
      <c r="J175" s="9" t="s">
        <v>4015</v>
      </c>
      <c r="K175" s="1" t="s">
        <v>530</v>
      </c>
      <c r="L175" s="9" t="s">
        <v>531</v>
      </c>
      <c r="M175" s="9" t="s">
        <v>23</v>
      </c>
      <c r="N175" s="9" t="s">
        <v>24</v>
      </c>
      <c r="O175" s="9" t="s">
        <v>532</v>
      </c>
      <c r="P175" s="11">
        <f>O175*1</f>
        <v>94136370361</v>
      </c>
      <c r="Q175">
        <f>_xlfn.IFNA(_xlfn.IFNA(VLOOKUP($B175,'Contratti Resident'!$B:$H,3,0),VLOOKUP($E175,'Contratti Resident'!$B:$H,3,0)),"NON TROVATO")</f>
        <v>94136370361</v>
      </c>
      <c r="R175" t="str">
        <f>_xlfn.IFNA(_xlfn.IFNA(VLOOKUP($B175,'Contratti Resident'!$B:$H,7,0),VLOOKUP($E175,'Contratti Resident'!$B:$H,7,0)),"NON TROVATO")</f>
        <v>EE</v>
      </c>
      <c r="S175" t="str">
        <f>_xlfn.IFNA(_xlfn.IFNA(VLOOKUP($B175,'Contratti Resident'!$B:$H,1,0),VLOOKUP($E175,'Contratti Resident'!$B:$H,1,0)),"NON TROVATO")</f>
        <v>IT011E10100534</v>
      </c>
      <c r="T175" t="str">
        <f>_xlfn.IFNA(_xlfn.IFNA(VLOOKUP($B175,'Contratti Resident'!$B:$H,2,0),VLOOKUP($E175,'Contratti Resident'!$B:$H,2,0)),"NON TROVATO")</f>
        <v>PIAZZALE TORTI</v>
      </c>
    </row>
    <row r="176" spans="1:20" x14ac:dyDescent="0.25">
      <c r="A176" s="8" t="s">
        <v>4288</v>
      </c>
      <c r="B176" s="1" t="str">
        <f t="shared" si="2"/>
        <v>IT011E10100522</v>
      </c>
      <c r="C176" s="9" t="s">
        <v>4289</v>
      </c>
      <c r="D176" s="9" t="s">
        <v>4290</v>
      </c>
      <c r="E176" s="1">
        <f>D176*1</f>
        <v>3013370730</v>
      </c>
      <c r="F176" s="9" t="s">
        <v>3266</v>
      </c>
      <c r="G176" s="9" t="s">
        <v>3267</v>
      </c>
      <c r="H176" s="9" t="s">
        <v>4014</v>
      </c>
      <c r="I176" s="9" t="s">
        <v>19</v>
      </c>
      <c r="J176" s="9" t="s">
        <v>4015</v>
      </c>
      <c r="K176" s="1" t="s">
        <v>3268</v>
      </c>
      <c r="L176" s="9" t="s">
        <v>3269</v>
      </c>
      <c r="M176" s="9" t="s">
        <v>23</v>
      </c>
      <c r="N176" s="9" t="s">
        <v>24</v>
      </c>
      <c r="O176" s="9" t="s">
        <v>3270</v>
      </c>
      <c r="P176" s="11">
        <f>O176*1</f>
        <v>94012830363</v>
      </c>
      <c r="Q176">
        <f>_xlfn.IFNA(_xlfn.IFNA(VLOOKUP($B176,'Contratti Resident'!$B:$H,3,0),VLOOKUP($E176,'Contratti Resident'!$B:$H,3,0)),"NON TROVATO")</f>
        <v>94012830363</v>
      </c>
      <c r="R176" t="str">
        <f>_xlfn.IFNA(_xlfn.IFNA(VLOOKUP($B176,'Contratti Resident'!$B:$H,7,0),VLOOKUP($E176,'Contratti Resident'!$B:$H,7,0)),"NON TROVATO")</f>
        <v>EE</v>
      </c>
      <c r="S176" t="str">
        <f>_xlfn.IFNA(_xlfn.IFNA(VLOOKUP($B176,'Contratti Resident'!$B:$H,1,0),VLOOKUP($E176,'Contratti Resident'!$B:$H,1,0)),"NON TROVATO")</f>
        <v>IT011E10100522</v>
      </c>
      <c r="T176" t="str">
        <f>_xlfn.IFNA(_xlfn.IFNA(VLOOKUP($B176,'Contratti Resident'!$B:$H,2,0),VLOOKUP($E176,'Contratti Resident'!$B:$H,2,0)),"NON TROVATO")</f>
        <v>TORTI</v>
      </c>
    </row>
    <row r="177" spans="1:20" x14ac:dyDescent="0.25">
      <c r="A177" s="8" t="s">
        <v>5375</v>
      </c>
      <c r="B177" s="1" t="str">
        <f t="shared" si="2"/>
        <v>IT011E10099926</v>
      </c>
      <c r="C177" s="9" t="s">
        <v>5376</v>
      </c>
      <c r="D177" s="9" t="s">
        <v>5377</v>
      </c>
      <c r="E177" s="1">
        <f>D177*1</f>
        <v>3021345546</v>
      </c>
      <c r="F177" s="9" t="s">
        <v>4041</v>
      </c>
      <c r="G177" s="9" t="s">
        <v>1901</v>
      </c>
      <c r="H177" s="9" t="s">
        <v>4014</v>
      </c>
      <c r="I177" s="9" t="s">
        <v>19</v>
      </c>
      <c r="J177" s="9" t="s">
        <v>4015</v>
      </c>
      <c r="K177" s="1" t="s">
        <v>1902</v>
      </c>
      <c r="L177" s="9" t="s">
        <v>1903</v>
      </c>
      <c r="M177" s="9" t="s">
        <v>23</v>
      </c>
      <c r="N177" s="9" t="s">
        <v>24</v>
      </c>
      <c r="O177" s="9" t="s">
        <v>1904</v>
      </c>
      <c r="P177" s="11">
        <f>O177*1</f>
        <v>94008200365</v>
      </c>
      <c r="Q177">
        <f>_xlfn.IFNA(_xlfn.IFNA(VLOOKUP($B177,'Contratti Resident'!$B:$H,3,0),VLOOKUP($E177,'Contratti Resident'!$B:$H,3,0)),"NON TROVATO")</f>
        <v>94008200365</v>
      </c>
      <c r="R177" t="str">
        <f>_xlfn.IFNA(_xlfn.IFNA(VLOOKUP($B177,'Contratti Resident'!$B:$H,7,0),VLOOKUP($E177,'Contratti Resident'!$B:$H,7,0)),"NON TROVATO")</f>
        <v>EE</v>
      </c>
      <c r="S177" t="str">
        <f>_xlfn.IFNA(_xlfn.IFNA(VLOOKUP($B177,'Contratti Resident'!$B:$H,1,0),VLOOKUP($E177,'Contratti Resident'!$B:$H,1,0)),"NON TROVATO")</f>
        <v>IT011E10099926</v>
      </c>
      <c r="T177" t="str">
        <f>_xlfn.IFNA(_xlfn.IFNA(VLOOKUP($B177,'Contratti Resident'!$B:$H,2,0),VLOOKUP($E177,'Contratti Resident'!$B:$H,2,0)),"NON TROVATO")</f>
        <v>ELLE COGNENTO</v>
      </c>
    </row>
    <row r="178" spans="1:20" x14ac:dyDescent="0.25">
      <c r="A178" s="8" t="s">
        <v>5940</v>
      </c>
      <c r="B178" s="1" t="str">
        <f t="shared" si="2"/>
        <v>IT011E10099925</v>
      </c>
      <c r="C178" s="9" t="s">
        <v>5941</v>
      </c>
      <c r="D178" s="9" t="s">
        <v>5942</v>
      </c>
      <c r="E178" s="1">
        <f>D178*1</f>
        <v>3021345533</v>
      </c>
      <c r="F178" s="9" t="s">
        <v>4041</v>
      </c>
      <c r="G178" s="9" t="s">
        <v>1901</v>
      </c>
      <c r="H178" s="9" t="s">
        <v>4014</v>
      </c>
      <c r="I178" s="9" t="s">
        <v>19</v>
      </c>
      <c r="J178" s="9" t="s">
        <v>4015</v>
      </c>
      <c r="K178" s="1" t="s">
        <v>1902</v>
      </c>
      <c r="L178" s="9" t="s">
        <v>1903</v>
      </c>
      <c r="M178" s="9" t="s">
        <v>23</v>
      </c>
      <c r="N178" s="9" t="s">
        <v>24</v>
      </c>
      <c r="O178" s="9" t="s">
        <v>1904</v>
      </c>
      <c r="P178" s="11">
        <f>O178*1</f>
        <v>94008200365</v>
      </c>
      <c r="Q178">
        <f>_xlfn.IFNA(_xlfn.IFNA(VLOOKUP($B178,'Contratti Resident'!$B:$H,3,0),VLOOKUP($E178,'Contratti Resident'!$B:$H,3,0)),"NON TROVATO")</f>
        <v>94008200365</v>
      </c>
      <c r="R178" t="str">
        <f>_xlfn.IFNA(_xlfn.IFNA(VLOOKUP($B178,'Contratti Resident'!$B:$H,7,0),VLOOKUP($E178,'Contratti Resident'!$B:$H,7,0)),"NON TROVATO")</f>
        <v>EE</v>
      </c>
      <c r="S178" t="str">
        <f>_xlfn.IFNA(_xlfn.IFNA(VLOOKUP($B178,'Contratti Resident'!$B:$H,1,0),VLOOKUP($E178,'Contratti Resident'!$B:$H,1,0)),"NON TROVATO")</f>
        <v>IT011E10099925</v>
      </c>
      <c r="T178" t="str">
        <f>_xlfn.IFNA(_xlfn.IFNA(VLOOKUP($B178,'Contratti Resident'!$B:$H,2,0),VLOOKUP($E178,'Contratti Resident'!$B:$H,2,0)),"NON TROVATO")</f>
        <v>ELLE COGNENTO</v>
      </c>
    </row>
    <row r="179" spans="1:20" x14ac:dyDescent="0.25">
      <c r="A179" s="8" t="s">
        <v>4994</v>
      </c>
      <c r="B179" s="1" t="str">
        <f t="shared" si="2"/>
        <v>IT011E10099911</v>
      </c>
      <c r="C179" s="9" t="s">
        <v>4995</v>
      </c>
      <c r="D179" s="9" t="s">
        <v>4996</v>
      </c>
      <c r="E179" s="1">
        <f>D179*1</f>
        <v>3013370664</v>
      </c>
      <c r="F179" s="9" t="s">
        <v>4997</v>
      </c>
      <c r="G179" s="9" t="s">
        <v>1901</v>
      </c>
      <c r="H179" s="9" t="s">
        <v>4014</v>
      </c>
      <c r="I179" s="9" t="s">
        <v>19</v>
      </c>
      <c r="J179" s="9" t="s">
        <v>4015</v>
      </c>
      <c r="K179" s="1" t="s">
        <v>1902</v>
      </c>
      <c r="L179" s="9" t="s">
        <v>1903</v>
      </c>
      <c r="M179" s="9" t="s">
        <v>23</v>
      </c>
      <c r="N179" s="9" t="s">
        <v>24</v>
      </c>
      <c r="O179" s="9" t="s">
        <v>1904</v>
      </c>
      <c r="P179" s="11">
        <f>O179*1</f>
        <v>94008200365</v>
      </c>
      <c r="Q179">
        <f>_xlfn.IFNA(_xlfn.IFNA(VLOOKUP($B179,'Contratti Resident'!$B:$H,3,0),VLOOKUP($E179,'Contratti Resident'!$B:$H,3,0)),"NON TROVATO")</f>
        <v>94008200365</v>
      </c>
      <c r="R179" t="str">
        <f>_xlfn.IFNA(_xlfn.IFNA(VLOOKUP($B179,'Contratti Resident'!$B:$H,7,0),VLOOKUP($E179,'Contratti Resident'!$B:$H,7,0)),"NON TROVATO")</f>
        <v>EE</v>
      </c>
      <c r="S179" t="str">
        <f>_xlfn.IFNA(_xlfn.IFNA(VLOOKUP($B179,'Contratti Resident'!$B:$H,1,0),VLOOKUP($E179,'Contratti Resident'!$B:$H,1,0)),"NON TROVATO")</f>
        <v>IT011E10099911</v>
      </c>
      <c r="T179" t="str">
        <f>_xlfn.IFNA(_xlfn.IFNA(VLOOKUP($B179,'Contratti Resident'!$B:$H,2,0),VLOOKUP($E179,'Contratti Resident'!$B:$H,2,0)),"NON TROVATO")</f>
        <v>ELLE COGNENTO</v>
      </c>
    </row>
    <row r="180" spans="1:20" x14ac:dyDescent="0.25">
      <c r="A180" s="8" t="s">
        <v>4725</v>
      </c>
      <c r="B180" s="1" t="str">
        <f t="shared" si="2"/>
        <v>IT011E10099908</v>
      </c>
      <c r="C180" s="9" t="s">
        <v>4726</v>
      </c>
      <c r="D180" s="9" t="s">
        <v>4727</v>
      </c>
      <c r="E180" s="1">
        <f>D180*1</f>
        <v>3013371844</v>
      </c>
      <c r="F180" s="9" t="s">
        <v>4041</v>
      </c>
      <c r="G180" s="9" t="s">
        <v>1901</v>
      </c>
      <c r="H180" s="9" t="s">
        <v>4014</v>
      </c>
      <c r="I180" s="9" t="s">
        <v>19</v>
      </c>
      <c r="J180" s="9" t="s">
        <v>4015</v>
      </c>
      <c r="K180" s="1" t="s">
        <v>1902</v>
      </c>
      <c r="L180" s="9" t="s">
        <v>1903</v>
      </c>
      <c r="M180" s="9" t="s">
        <v>23</v>
      </c>
      <c r="N180" s="9" t="s">
        <v>24</v>
      </c>
      <c r="O180" s="9" t="s">
        <v>1904</v>
      </c>
      <c r="P180" s="11">
        <f>O180*1</f>
        <v>94008200365</v>
      </c>
      <c r="Q180">
        <f>_xlfn.IFNA(_xlfn.IFNA(VLOOKUP($B180,'Contratti Resident'!$B:$H,3,0),VLOOKUP($E180,'Contratti Resident'!$B:$H,3,0)),"NON TROVATO")</f>
        <v>94008200365</v>
      </c>
      <c r="R180" t="str">
        <f>_xlfn.IFNA(_xlfn.IFNA(VLOOKUP($B180,'Contratti Resident'!$B:$H,7,0),VLOOKUP($E180,'Contratti Resident'!$B:$H,7,0)),"NON TROVATO")</f>
        <v>EE</v>
      </c>
      <c r="S180" t="str">
        <f>_xlfn.IFNA(_xlfn.IFNA(VLOOKUP($B180,'Contratti Resident'!$B:$H,1,0),VLOOKUP($E180,'Contratti Resident'!$B:$H,1,0)),"NON TROVATO")</f>
        <v>IT011E10099908</v>
      </c>
      <c r="T180" t="str">
        <f>_xlfn.IFNA(_xlfn.IFNA(VLOOKUP($B180,'Contratti Resident'!$B:$H,2,0),VLOOKUP($E180,'Contratti Resident'!$B:$H,2,0)),"NON TROVATO")</f>
        <v>ELLE COGNENTO</v>
      </c>
    </row>
    <row r="181" spans="1:20" x14ac:dyDescent="0.25">
      <c r="A181" s="8" t="s">
        <v>5803</v>
      </c>
      <c r="B181" s="1" t="str">
        <f t="shared" si="2"/>
        <v>IT011E10099907</v>
      </c>
      <c r="C181" s="9" t="s">
        <v>5804</v>
      </c>
      <c r="D181" s="9" t="s">
        <v>5805</v>
      </c>
      <c r="E181" s="1">
        <f>D181*1</f>
        <v>3013371853</v>
      </c>
      <c r="F181" s="9" t="s">
        <v>5806</v>
      </c>
      <c r="G181" s="9" t="s">
        <v>1901</v>
      </c>
      <c r="H181" s="9" t="s">
        <v>4014</v>
      </c>
      <c r="I181" s="9" t="s">
        <v>19</v>
      </c>
      <c r="J181" s="9" t="s">
        <v>4015</v>
      </c>
      <c r="K181" s="1" t="s">
        <v>1902</v>
      </c>
      <c r="L181" s="9" t="s">
        <v>1903</v>
      </c>
      <c r="M181" s="9" t="s">
        <v>23</v>
      </c>
      <c r="N181" s="9" t="s">
        <v>24</v>
      </c>
      <c r="O181" s="9" t="s">
        <v>1904</v>
      </c>
      <c r="P181" s="11">
        <f>O181*1</f>
        <v>94008200365</v>
      </c>
      <c r="Q181">
        <f>_xlfn.IFNA(_xlfn.IFNA(VLOOKUP($B181,'Contratti Resident'!$B:$H,3,0),VLOOKUP($E181,'Contratti Resident'!$B:$H,3,0)),"NON TROVATO")</f>
        <v>94008200365</v>
      </c>
      <c r="R181" t="str">
        <f>_xlfn.IFNA(_xlfn.IFNA(VLOOKUP($B181,'Contratti Resident'!$B:$H,7,0),VLOOKUP($E181,'Contratti Resident'!$B:$H,7,0)),"NON TROVATO")</f>
        <v>EE</v>
      </c>
      <c r="S181" t="str">
        <f>_xlfn.IFNA(_xlfn.IFNA(VLOOKUP($B181,'Contratti Resident'!$B:$H,1,0),VLOOKUP($E181,'Contratti Resident'!$B:$H,1,0)),"NON TROVATO")</f>
        <v>IT011E10099907</v>
      </c>
      <c r="T181" t="str">
        <f>_xlfn.IFNA(_xlfn.IFNA(VLOOKUP($B181,'Contratti Resident'!$B:$H,2,0),VLOOKUP($E181,'Contratti Resident'!$B:$H,2,0)),"NON TROVATO")</f>
        <v>ELLE COGNENTO</v>
      </c>
    </row>
    <row r="182" spans="1:20" x14ac:dyDescent="0.25">
      <c r="A182" s="8" t="s">
        <v>6484</v>
      </c>
      <c r="B182" s="1" t="str">
        <f t="shared" si="2"/>
        <v>IT011E10099897</v>
      </c>
      <c r="C182" s="9" t="s">
        <v>6485</v>
      </c>
      <c r="D182" s="9" t="s">
        <v>6486</v>
      </c>
      <c r="E182" s="1">
        <f>D182*1</f>
        <v>3021345568</v>
      </c>
      <c r="F182" s="9" t="s">
        <v>4041</v>
      </c>
      <c r="G182" s="9" t="s">
        <v>1901</v>
      </c>
      <c r="H182" s="9" t="s">
        <v>4014</v>
      </c>
      <c r="I182" s="9" t="s">
        <v>19</v>
      </c>
      <c r="J182" s="9" t="s">
        <v>4015</v>
      </c>
      <c r="K182" s="1" t="s">
        <v>1902</v>
      </c>
      <c r="L182" s="9" t="s">
        <v>1903</v>
      </c>
      <c r="M182" s="9" t="s">
        <v>23</v>
      </c>
      <c r="N182" s="9" t="s">
        <v>24</v>
      </c>
      <c r="O182" s="9" t="s">
        <v>1904</v>
      </c>
      <c r="P182" s="11">
        <f>O182*1</f>
        <v>94008200365</v>
      </c>
      <c r="Q182">
        <f>_xlfn.IFNA(_xlfn.IFNA(VLOOKUP($B182,'Contratti Resident'!$B:$H,3,0),VLOOKUP($E182,'Contratti Resident'!$B:$H,3,0)),"NON TROVATO")</f>
        <v>94008200365</v>
      </c>
      <c r="R182" t="str">
        <f>_xlfn.IFNA(_xlfn.IFNA(VLOOKUP($B182,'Contratti Resident'!$B:$H,7,0),VLOOKUP($E182,'Contratti Resident'!$B:$H,7,0)),"NON TROVATO")</f>
        <v>EE</v>
      </c>
      <c r="S182" t="str">
        <f>_xlfn.IFNA(_xlfn.IFNA(VLOOKUP($B182,'Contratti Resident'!$B:$H,1,0),VLOOKUP($E182,'Contratti Resident'!$B:$H,1,0)),"NON TROVATO")</f>
        <v>IT011E10099897</v>
      </c>
      <c r="T182" t="str">
        <f>_xlfn.IFNA(_xlfn.IFNA(VLOOKUP($B182,'Contratti Resident'!$B:$H,2,0),VLOOKUP($E182,'Contratti Resident'!$B:$H,2,0)),"NON TROVATO")</f>
        <v>ELLE COGNENTO</v>
      </c>
    </row>
    <row r="183" spans="1:20" x14ac:dyDescent="0.25">
      <c r="A183" s="8" t="s">
        <v>5706</v>
      </c>
      <c r="B183" s="1" t="str">
        <f t="shared" si="2"/>
        <v>IT011E10099888</v>
      </c>
      <c r="C183" s="9" t="s">
        <v>5707</v>
      </c>
      <c r="D183" s="9" t="s">
        <v>5708</v>
      </c>
      <c r="E183" s="1">
        <f>D183*1</f>
        <v>3021345591</v>
      </c>
      <c r="F183" s="9" t="s">
        <v>4041</v>
      </c>
      <c r="G183" s="9" t="s">
        <v>1901</v>
      </c>
      <c r="H183" s="9" t="s">
        <v>4014</v>
      </c>
      <c r="I183" s="9" t="s">
        <v>19</v>
      </c>
      <c r="J183" s="9" t="s">
        <v>4015</v>
      </c>
      <c r="K183" s="1" t="s">
        <v>1902</v>
      </c>
      <c r="L183" s="9" t="s">
        <v>1903</v>
      </c>
      <c r="M183" s="9" t="s">
        <v>23</v>
      </c>
      <c r="N183" s="9" t="s">
        <v>24</v>
      </c>
      <c r="O183" s="9" t="s">
        <v>1904</v>
      </c>
      <c r="P183" s="11">
        <f>O183*1</f>
        <v>94008200365</v>
      </c>
      <c r="Q183">
        <f>_xlfn.IFNA(_xlfn.IFNA(VLOOKUP($B183,'Contratti Resident'!$B:$H,3,0),VLOOKUP($E183,'Contratti Resident'!$B:$H,3,0)),"NON TROVATO")</f>
        <v>94008200365</v>
      </c>
      <c r="R183" t="str">
        <f>_xlfn.IFNA(_xlfn.IFNA(VLOOKUP($B183,'Contratti Resident'!$B:$H,7,0),VLOOKUP($E183,'Contratti Resident'!$B:$H,7,0)),"NON TROVATO")</f>
        <v>EE</v>
      </c>
      <c r="S183" t="str">
        <f>_xlfn.IFNA(_xlfn.IFNA(VLOOKUP($B183,'Contratti Resident'!$B:$H,1,0),VLOOKUP($E183,'Contratti Resident'!$B:$H,1,0)),"NON TROVATO")</f>
        <v>IT011E10099888</v>
      </c>
      <c r="T183" t="str">
        <f>_xlfn.IFNA(_xlfn.IFNA(VLOOKUP($B183,'Contratti Resident'!$B:$H,2,0),VLOOKUP($E183,'Contratti Resident'!$B:$H,2,0)),"NON TROVATO")</f>
        <v>ELLE COGNENTO</v>
      </c>
    </row>
    <row r="184" spans="1:20" x14ac:dyDescent="0.25">
      <c r="A184" s="8" t="s">
        <v>4324</v>
      </c>
      <c r="B184" s="1" t="str">
        <f t="shared" si="2"/>
        <v>IT011E10099887</v>
      </c>
      <c r="C184" s="9" t="s">
        <v>4325</v>
      </c>
      <c r="D184" s="9" t="s">
        <v>4326</v>
      </c>
      <c r="E184" s="1">
        <f>D184*1</f>
        <v>3021345623</v>
      </c>
      <c r="F184" s="9" t="s">
        <v>4041</v>
      </c>
      <c r="G184" s="9" t="s">
        <v>1901</v>
      </c>
      <c r="H184" s="9" t="s">
        <v>4014</v>
      </c>
      <c r="I184" s="9" t="s">
        <v>19</v>
      </c>
      <c r="J184" s="9" t="s">
        <v>4015</v>
      </c>
      <c r="K184" s="1" t="s">
        <v>1902</v>
      </c>
      <c r="L184" s="9" t="s">
        <v>1903</v>
      </c>
      <c r="M184" s="9" t="s">
        <v>23</v>
      </c>
      <c r="N184" s="9" t="s">
        <v>24</v>
      </c>
      <c r="O184" s="9" t="s">
        <v>1904</v>
      </c>
      <c r="P184" s="11">
        <f>O184*1</f>
        <v>94008200365</v>
      </c>
      <c r="Q184">
        <f>_xlfn.IFNA(_xlfn.IFNA(VLOOKUP($B184,'Contratti Resident'!$B:$H,3,0),VLOOKUP($E184,'Contratti Resident'!$B:$H,3,0)),"NON TROVATO")</f>
        <v>94008200365</v>
      </c>
      <c r="R184" t="str">
        <f>_xlfn.IFNA(_xlfn.IFNA(VLOOKUP($B184,'Contratti Resident'!$B:$H,7,0),VLOOKUP($E184,'Contratti Resident'!$B:$H,7,0)),"NON TROVATO")</f>
        <v>EE</v>
      </c>
      <c r="S184" t="str">
        <f>_xlfn.IFNA(_xlfn.IFNA(VLOOKUP($B184,'Contratti Resident'!$B:$H,1,0),VLOOKUP($E184,'Contratti Resident'!$B:$H,1,0)),"NON TROVATO")</f>
        <v>IT011E10099887</v>
      </c>
      <c r="T184" t="str">
        <f>_xlfn.IFNA(_xlfn.IFNA(VLOOKUP($B184,'Contratti Resident'!$B:$H,2,0),VLOOKUP($E184,'Contratti Resident'!$B:$H,2,0)),"NON TROVATO")</f>
        <v>ELLE COGNENTO</v>
      </c>
    </row>
    <row r="185" spans="1:20" x14ac:dyDescent="0.25">
      <c r="A185" s="8" t="s">
        <v>4221</v>
      </c>
      <c r="B185" s="1" t="str">
        <f t="shared" si="2"/>
        <v>IT011E10099886</v>
      </c>
      <c r="C185" s="9" t="s">
        <v>4222</v>
      </c>
      <c r="D185" s="9" t="s">
        <v>4223</v>
      </c>
      <c r="E185" s="1">
        <f>D185*1</f>
        <v>3021345639</v>
      </c>
      <c r="F185" s="9" t="s">
        <v>4041</v>
      </c>
      <c r="G185" s="9" t="s">
        <v>1901</v>
      </c>
      <c r="H185" s="9" t="s">
        <v>4014</v>
      </c>
      <c r="I185" s="9" t="s">
        <v>19</v>
      </c>
      <c r="J185" s="9" t="s">
        <v>4015</v>
      </c>
      <c r="K185" s="1" t="s">
        <v>1902</v>
      </c>
      <c r="L185" s="9" t="s">
        <v>1903</v>
      </c>
      <c r="M185" s="9" t="s">
        <v>23</v>
      </c>
      <c r="N185" s="9" t="s">
        <v>24</v>
      </c>
      <c r="O185" s="9" t="s">
        <v>1904</v>
      </c>
      <c r="P185" s="11">
        <f>O185*1</f>
        <v>94008200365</v>
      </c>
      <c r="Q185">
        <f>_xlfn.IFNA(_xlfn.IFNA(VLOOKUP($B185,'Contratti Resident'!$B:$H,3,0),VLOOKUP($E185,'Contratti Resident'!$B:$H,3,0)),"NON TROVATO")</f>
        <v>94008200365</v>
      </c>
      <c r="R185" t="str">
        <f>_xlfn.IFNA(_xlfn.IFNA(VLOOKUP($B185,'Contratti Resident'!$B:$H,7,0),VLOOKUP($E185,'Contratti Resident'!$B:$H,7,0)),"NON TROVATO")</f>
        <v>EE</v>
      </c>
      <c r="S185" t="str">
        <f>_xlfn.IFNA(_xlfn.IFNA(VLOOKUP($B185,'Contratti Resident'!$B:$H,1,0),VLOOKUP($E185,'Contratti Resident'!$B:$H,1,0)),"NON TROVATO")</f>
        <v>IT011E10099886</v>
      </c>
      <c r="T185" t="str">
        <f>_xlfn.IFNA(_xlfn.IFNA(VLOOKUP($B185,'Contratti Resident'!$B:$H,2,0),VLOOKUP($E185,'Contratti Resident'!$B:$H,2,0)),"NON TROVATO")</f>
        <v>ELLE COGNENTO</v>
      </c>
    </row>
    <row r="186" spans="1:20" x14ac:dyDescent="0.25">
      <c r="A186" s="8" t="s">
        <v>5716</v>
      </c>
      <c r="B186" s="1" t="str">
        <f t="shared" si="2"/>
        <v>IT011E10099876</v>
      </c>
      <c r="C186" s="9" t="s">
        <v>5717</v>
      </c>
      <c r="D186" s="9" t="s">
        <v>5718</v>
      </c>
      <c r="E186" s="1">
        <f>D186*1</f>
        <v>3021345317</v>
      </c>
      <c r="F186" s="9" t="s">
        <v>4041</v>
      </c>
      <c r="G186" s="9" t="s">
        <v>1901</v>
      </c>
      <c r="H186" s="9" t="s">
        <v>4014</v>
      </c>
      <c r="I186" s="9" t="s">
        <v>19</v>
      </c>
      <c r="J186" s="9" t="s">
        <v>4015</v>
      </c>
      <c r="K186" s="1" t="s">
        <v>1902</v>
      </c>
      <c r="L186" s="9" t="s">
        <v>1903</v>
      </c>
      <c r="M186" s="9" t="s">
        <v>23</v>
      </c>
      <c r="N186" s="9" t="s">
        <v>24</v>
      </c>
      <c r="O186" s="9" t="s">
        <v>1904</v>
      </c>
      <c r="P186" s="11">
        <f>O186*1</f>
        <v>94008200365</v>
      </c>
      <c r="Q186">
        <f>_xlfn.IFNA(_xlfn.IFNA(VLOOKUP($B186,'Contratti Resident'!$B:$H,3,0),VLOOKUP($E186,'Contratti Resident'!$B:$H,3,0)),"NON TROVATO")</f>
        <v>94008200365</v>
      </c>
      <c r="R186" t="str">
        <f>_xlfn.IFNA(_xlfn.IFNA(VLOOKUP($B186,'Contratti Resident'!$B:$H,7,0),VLOOKUP($E186,'Contratti Resident'!$B:$H,7,0)),"NON TROVATO")</f>
        <v>EE</v>
      </c>
      <c r="S186" t="str">
        <f>_xlfn.IFNA(_xlfn.IFNA(VLOOKUP($B186,'Contratti Resident'!$B:$H,1,0),VLOOKUP($E186,'Contratti Resident'!$B:$H,1,0)),"NON TROVATO")</f>
        <v>IT011E10099876</v>
      </c>
      <c r="T186" t="str">
        <f>_xlfn.IFNA(_xlfn.IFNA(VLOOKUP($B186,'Contratti Resident'!$B:$H,2,0),VLOOKUP($E186,'Contratti Resident'!$B:$H,2,0)),"NON TROVATO")</f>
        <v>ELLE COGNENTO</v>
      </c>
    </row>
    <row r="187" spans="1:20" x14ac:dyDescent="0.25">
      <c r="A187" s="8" t="s">
        <v>4810</v>
      </c>
      <c r="B187" s="1" t="str">
        <f t="shared" si="2"/>
        <v>IT011E10097735</v>
      </c>
      <c r="C187" s="9" t="s">
        <v>4811</v>
      </c>
      <c r="D187" s="9" t="s">
        <v>4812</v>
      </c>
      <c r="E187" s="1">
        <f>D187*1</f>
        <v>3024428863</v>
      </c>
      <c r="F187" s="9" t="s">
        <v>4813</v>
      </c>
      <c r="G187" s="9" t="s">
        <v>1807</v>
      </c>
      <c r="H187" s="9" t="s">
        <v>4014</v>
      </c>
      <c r="I187" s="9" t="s">
        <v>19</v>
      </c>
      <c r="J187" s="9" t="s">
        <v>4015</v>
      </c>
      <c r="K187" s="1" t="s">
        <v>1808</v>
      </c>
      <c r="L187" s="9" t="s">
        <v>1809</v>
      </c>
      <c r="M187" s="9" t="s">
        <v>23</v>
      </c>
      <c r="N187" s="9" t="s">
        <v>24</v>
      </c>
      <c r="O187" s="9" t="s">
        <v>1810</v>
      </c>
      <c r="P187" s="11">
        <f>O187*1</f>
        <v>94194850361</v>
      </c>
      <c r="Q187" t="str">
        <f>_xlfn.IFNA(_xlfn.IFNA(VLOOKUP($B187,'Contratti Resident'!$B:$H,3,0),VLOOKUP($E187,'Contratti Resident'!$B:$H,3,0)),"NON TROVATO")</f>
        <v>NON TROVATO</v>
      </c>
      <c r="R187" t="str">
        <f>_xlfn.IFNA(_xlfn.IFNA(VLOOKUP($B187,'Contratti Resident'!$B:$H,7,0),VLOOKUP($E187,'Contratti Resident'!$B:$H,7,0)),"NON TROVATO")</f>
        <v>NON TROVATO</v>
      </c>
      <c r="S187" t="str">
        <f>_xlfn.IFNA(_xlfn.IFNA(VLOOKUP($B187,'Contratti Resident'!$B:$H,1,0),VLOOKUP($E187,'Contratti Resident'!$B:$H,1,0)),"NON TROVATO")</f>
        <v>NON TROVATO</v>
      </c>
      <c r="T187" t="str">
        <f>_xlfn.IFNA(_xlfn.IFNA(VLOOKUP($B187,'Contratti Resident'!$B:$H,2,0),VLOOKUP($E187,'Contratti Resident'!$B:$H,2,0)),"NON TROVATO")</f>
        <v>NON TROVATO</v>
      </c>
    </row>
    <row r="188" spans="1:20" x14ac:dyDescent="0.25">
      <c r="A188" s="8" t="s">
        <v>5141</v>
      </c>
      <c r="B188" s="1" t="str">
        <f t="shared" si="2"/>
        <v>IT011E10097686</v>
      </c>
      <c r="C188" s="9" t="s">
        <v>5142</v>
      </c>
      <c r="D188" s="9" t="s">
        <v>5143</v>
      </c>
      <c r="E188" s="1">
        <f>D188*1</f>
        <v>3013566525</v>
      </c>
      <c r="F188" s="9" t="s">
        <v>5144</v>
      </c>
      <c r="G188" s="9" t="s">
        <v>2208</v>
      </c>
      <c r="H188" s="9" t="s">
        <v>4014</v>
      </c>
      <c r="I188" s="9" t="s">
        <v>19</v>
      </c>
      <c r="J188" s="9" t="s">
        <v>4015</v>
      </c>
      <c r="K188" s="1" t="s">
        <v>207</v>
      </c>
      <c r="L188" s="9" t="s">
        <v>2209</v>
      </c>
      <c r="M188" s="9" t="s">
        <v>23</v>
      </c>
      <c r="N188" s="9" t="s">
        <v>24</v>
      </c>
      <c r="O188" s="9" t="s">
        <v>900</v>
      </c>
      <c r="P188" s="11">
        <f>O188*1</f>
        <v>94033930366</v>
      </c>
      <c r="Q188">
        <f>_xlfn.IFNA(_xlfn.IFNA(VLOOKUP($B188,'Contratti Resident'!$B:$H,3,0),VLOOKUP($E188,'Contratti Resident'!$B:$H,3,0)),"NON TROVATO")</f>
        <v>94033930366</v>
      </c>
      <c r="R188" t="str">
        <f>_xlfn.IFNA(_xlfn.IFNA(VLOOKUP($B188,'Contratti Resident'!$B:$H,7,0),VLOOKUP($E188,'Contratti Resident'!$B:$H,7,0)),"NON TROVATO")</f>
        <v>EE</v>
      </c>
      <c r="S188" t="str">
        <f>_xlfn.IFNA(_xlfn.IFNA(VLOOKUP($B188,'Contratti Resident'!$B:$H,1,0),VLOOKUP($E188,'Contratti Resident'!$B:$H,1,0)),"NON TROVATO")</f>
        <v>IT011E10097686</v>
      </c>
      <c r="T188" t="str">
        <f>_xlfn.IFNA(_xlfn.IFNA(VLOOKUP($B188,'Contratti Resident'!$B:$H,2,0),VLOOKUP($E188,'Contratti Resident'!$B:$H,2,0)),"NON TROVATO")</f>
        <v>TAMBURINI 198-214</v>
      </c>
    </row>
    <row r="189" spans="1:20" x14ac:dyDescent="0.25">
      <c r="A189" s="8" t="s">
        <v>4235</v>
      </c>
      <c r="B189" s="1" t="str">
        <f t="shared" si="2"/>
        <v>IT011E10097685</v>
      </c>
      <c r="C189" s="9" t="s">
        <v>4236</v>
      </c>
      <c r="D189" s="9" t="s">
        <v>4237</v>
      </c>
      <c r="E189" s="1">
        <f>D189*1</f>
        <v>3013566523</v>
      </c>
      <c r="F189" s="9" t="s">
        <v>4238</v>
      </c>
      <c r="G189" s="9" t="s">
        <v>2208</v>
      </c>
      <c r="H189" s="9" t="s">
        <v>4014</v>
      </c>
      <c r="I189" s="9" t="s">
        <v>19</v>
      </c>
      <c r="J189" s="9" t="s">
        <v>4015</v>
      </c>
      <c r="K189" s="1" t="s">
        <v>207</v>
      </c>
      <c r="L189" s="9" t="s">
        <v>2209</v>
      </c>
      <c r="M189" s="9" t="s">
        <v>23</v>
      </c>
      <c r="N189" s="9" t="s">
        <v>24</v>
      </c>
      <c r="O189" s="9" t="s">
        <v>900</v>
      </c>
      <c r="P189" s="11">
        <f>O189*1</f>
        <v>94033930366</v>
      </c>
      <c r="Q189">
        <f>_xlfn.IFNA(_xlfn.IFNA(VLOOKUP($B189,'Contratti Resident'!$B:$H,3,0),VLOOKUP($E189,'Contratti Resident'!$B:$H,3,0)),"NON TROVATO")</f>
        <v>94033930366</v>
      </c>
      <c r="R189" t="str">
        <f>_xlfn.IFNA(_xlfn.IFNA(VLOOKUP($B189,'Contratti Resident'!$B:$H,7,0),VLOOKUP($E189,'Contratti Resident'!$B:$H,7,0)),"NON TROVATO")</f>
        <v>EE</v>
      </c>
      <c r="S189" t="str">
        <f>_xlfn.IFNA(_xlfn.IFNA(VLOOKUP($B189,'Contratti Resident'!$B:$H,1,0),VLOOKUP($E189,'Contratti Resident'!$B:$H,1,0)),"NON TROVATO")</f>
        <v>IT011E10097685</v>
      </c>
      <c r="T189" t="str">
        <f>_xlfn.IFNA(_xlfn.IFNA(VLOOKUP($B189,'Contratti Resident'!$B:$H,2,0),VLOOKUP($E189,'Contratti Resident'!$B:$H,2,0)),"NON TROVATO")</f>
        <v>TAMBURINI 198-214</v>
      </c>
    </row>
    <row r="190" spans="1:20" x14ac:dyDescent="0.25">
      <c r="A190" s="8" t="s">
        <v>5145</v>
      </c>
      <c r="B190" s="1" t="str">
        <f t="shared" si="2"/>
        <v>IT011E10097660</v>
      </c>
      <c r="C190" s="9" t="s">
        <v>5146</v>
      </c>
      <c r="D190" s="9" t="s">
        <v>5147</v>
      </c>
      <c r="E190" s="1">
        <f>D190*1</f>
        <v>3011066015</v>
      </c>
      <c r="F190" s="9" t="s">
        <v>5148</v>
      </c>
      <c r="G190" s="9" t="s">
        <v>897</v>
      </c>
      <c r="H190" s="9" t="s">
        <v>4014</v>
      </c>
      <c r="I190" s="9" t="s">
        <v>19</v>
      </c>
      <c r="J190" s="9" t="s">
        <v>4058</v>
      </c>
      <c r="K190" s="1" t="s">
        <v>898</v>
      </c>
      <c r="L190" s="9" t="s">
        <v>899</v>
      </c>
      <c r="M190" s="9" t="s">
        <v>23</v>
      </c>
      <c r="N190" s="9" t="s">
        <v>24</v>
      </c>
      <c r="O190" s="9" t="s">
        <v>900</v>
      </c>
      <c r="P190" s="11">
        <f>O190*1</f>
        <v>94033930366</v>
      </c>
      <c r="Q190" t="str">
        <f>_xlfn.IFNA(_xlfn.IFNA(VLOOKUP($B190,'Contratti Resident'!$B:$H,3,0),VLOOKUP($E190,'Contratti Resident'!$B:$H,3,0)),"NON TROVATO")</f>
        <v>NON TROVATO</v>
      </c>
      <c r="R190" t="str">
        <f>_xlfn.IFNA(_xlfn.IFNA(VLOOKUP($B190,'Contratti Resident'!$B:$H,7,0),VLOOKUP($E190,'Contratti Resident'!$B:$H,7,0)),"NON TROVATO")</f>
        <v>NON TROVATO</v>
      </c>
      <c r="S190" t="str">
        <f>_xlfn.IFNA(_xlfn.IFNA(VLOOKUP($B190,'Contratti Resident'!$B:$H,1,0),VLOOKUP($E190,'Contratti Resident'!$B:$H,1,0)),"NON TROVATO")</f>
        <v>NON TROVATO</v>
      </c>
      <c r="T190" t="str">
        <f>_xlfn.IFNA(_xlfn.IFNA(VLOOKUP($B190,'Contratti Resident'!$B:$H,2,0),VLOOKUP($E190,'Contratti Resident'!$B:$H,2,0)),"NON TROVATO")</f>
        <v>NON TROVATO</v>
      </c>
    </row>
    <row r="191" spans="1:20" x14ac:dyDescent="0.25">
      <c r="A191" s="8" t="s">
        <v>5149</v>
      </c>
      <c r="B191" s="1" t="str">
        <f t="shared" si="2"/>
        <v>IT011E10097608</v>
      </c>
      <c r="C191" s="9" t="s">
        <v>5150</v>
      </c>
      <c r="D191" s="9" t="s">
        <v>5151</v>
      </c>
      <c r="E191" s="1">
        <f>D191*1</f>
        <v>3013566515</v>
      </c>
      <c r="F191" s="9" t="s">
        <v>5152</v>
      </c>
      <c r="G191" s="9" t="s">
        <v>206</v>
      </c>
      <c r="H191" s="9" t="s">
        <v>4014</v>
      </c>
      <c r="I191" s="9" t="s">
        <v>19</v>
      </c>
      <c r="J191" s="9" t="s">
        <v>4015</v>
      </c>
      <c r="K191" s="1" t="s">
        <v>207</v>
      </c>
      <c r="L191" s="9" t="s">
        <v>208</v>
      </c>
      <c r="M191" s="9" t="s">
        <v>23</v>
      </c>
      <c r="N191" s="9" t="s">
        <v>24</v>
      </c>
      <c r="O191" s="9" t="s">
        <v>209</v>
      </c>
      <c r="P191" s="11">
        <f>O191*1</f>
        <v>94036380361</v>
      </c>
      <c r="Q191">
        <f>_xlfn.IFNA(_xlfn.IFNA(VLOOKUP($B191,'Contratti Resident'!$B:$H,3,0),VLOOKUP($E191,'Contratti Resident'!$B:$H,3,0)),"NON TROVATO")</f>
        <v>94036380361</v>
      </c>
      <c r="R191" t="str">
        <f>_xlfn.IFNA(_xlfn.IFNA(VLOOKUP($B191,'Contratti Resident'!$B:$H,7,0),VLOOKUP($E191,'Contratti Resident'!$B:$H,7,0)),"NON TROVATO")</f>
        <v>EE</v>
      </c>
      <c r="S191" t="str">
        <f>_xlfn.IFNA(_xlfn.IFNA(VLOOKUP($B191,'Contratti Resident'!$B:$H,1,0),VLOOKUP($E191,'Contratti Resident'!$B:$H,1,0)),"NON TROVATO")</f>
        <v>IT011E10097608</v>
      </c>
      <c r="T191" t="str">
        <f>_xlfn.IFNA(_xlfn.IFNA(VLOOKUP($B191,'Contratti Resident'!$B:$H,2,0),VLOOKUP($E191,'Contratti Resident'!$B:$H,2,0)),"NON TROVATO")</f>
        <v>TAMBURINI 173</v>
      </c>
    </row>
    <row r="192" spans="1:20" x14ac:dyDescent="0.25">
      <c r="A192" s="8" t="s">
        <v>4578</v>
      </c>
      <c r="B192" s="1" t="str">
        <f t="shared" si="2"/>
        <v>IT011E10097606</v>
      </c>
      <c r="C192" s="9" t="s">
        <v>4579</v>
      </c>
      <c r="D192" s="9" t="s">
        <v>4580</v>
      </c>
      <c r="E192" s="1">
        <f>D192*1</f>
        <v>3013566519</v>
      </c>
      <c r="F192" s="9" t="s">
        <v>4581</v>
      </c>
      <c r="G192" s="9" t="s">
        <v>206</v>
      </c>
      <c r="H192" s="9" t="s">
        <v>4014</v>
      </c>
      <c r="I192" s="9" t="s">
        <v>19</v>
      </c>
      <c r="J192" s="9" t="s">
        <v>4015</v>
      </c>
      <c r="K192" s="1" t="s">
        <v>207</v>
      </c>
      <c r="L192" s="9" t="s">
        <v>208</v>
      </c>
      <c r="M192" s="9" t="s">
        <v>23</v>
      </c>
      <c r="N192" s="9" t="s">
        <v>24</v>
      </c>
      <c r="O192" s="9" t="s">
        <v>209</v>
      </c>
      <c r="P192" s="11">
        <f>O192*1</f>
        <v>94036380361</v>
      </c>
      <c r="Q192">
        <f>_xlfn.IFNA(_xlfn.IFNA(VLOOKUP($B192,'Contratti Resident'!$B:$H,3,0),VLOOKUP($E192,'Contratti Resident'!$B:$H,3,0)),"NON TROVATO")</f>
        <v>94036380361</v>
      </c>
      <c r="R192" t="str">
        <f>_xlfn.IFNA(_xlfn.IFNA(VLOOKUP($B192,'Contratti Resident'!$B:$H,7,0),VLOOKUP($E192,'Contratti Resident'!$B:$H,7,0)),"NON TROVATO")</f>
        <v>EE</v>
      </c>
      <c r="S192" t="str">
        <f>_xlfn.IFNA(_xlfn.IFNA(VLOOKUP($B192,'Contratti Resident'!$B:$H,1,0),VLOOKUP($E192,'Contratti Resident'!$B:$H,1,0)),"NON TROVATO")</f>
        <v>IT011E10097606</v>
      </c>
      <c r="T192" t="str">
        <f>_xlfn.IFNA(_xlfn.IFNA(VLOOKUP($B192,'Contratti Resident'!$B:$H,2,0),VLOOKUP($E192,'Contratti Resident'!$B:$H,2,0)),"NON TROVATO")</f>
        <v>TAMBURINI 173</v>
      </c>
    </row>
    <row r="193" spans="1:20" x14ac:dyDescent="0.25">
      <c r="A193" s="8" t="s">
        <v>5153</v>
      </c>
      <c r="B193" s="1" t="str">
        <f t="shared" si="2"/>
        <v>IT011E10097587</v>
      </c>
      <c r="C193" s="9" t="s">
        <v>5154</v>
      </c>
      <c r="D193" s="9" t="s">
        <v>5155</v>
      </c>
      <c r="E193" s="1">
        <f>D193*1</f>
        <v>3013819751</v>
      </c>
      <c r="F193" s="9" t="s">
        <v>5156</v>
      </c>
      <c r="G193" s="9" t="s">
        <v>905</v>
      </c>
      <c r="H193" s="9" t="s">
        <v>4014</v>
      </c>
      <c r="I193" s="9" t="s">
        <v>19</v>
      </c>
      <c r="J193" s="9" t="s">
        <v>4015</v>
      </c>
      <c r="K193" s="1" t="s">
        <v>906</v>
      </c>
      <c r="L193" s="9" t="s">
        <v>907</v>
      </c>
      <c r="M193" s="9" t="s">
        <v>23</v>
      </c>
      <c r="N193" s="9" t="s">
        <v>24</v>
      </c>
      <c r="O193" s="9" t="s">
        <v>908</v>
      </c>
      <c r="P193" s="11">
        <f>O193*1</f>
        <v>80009000367</v>
      </c>
      <c r="Q193">
        <f>_xlfn.IFNA(_xlfn.IFNA(VLOOKUP($B193,'Contratti Resident'!$B:$H,3,0),VLOOKUP($E193,'Contratti Resident'!$B:$H,3,0)),"NON TROVATO")</f>
        <v>80009000367</v>
      </c>
      <c r="R193" t="str">
        <f>_xlfn.IFNA(_xlfn.IFNA(VLOOKUP($B193,'Contratti Resident'!$B:$H,7,0),VLOOKUP($E193,'Contratti Resident'!$B:$H,7,0)),"NON TROVATO")</f>
        <v>EE</v>
      </c>
      <c r="S193" t="str">
        <f>_xlfn.IFNA(_xlfn.IFNA(VLOOKUP($B193,'Contratti Resident'!$B:$H,1,0),VLOOKUP($E193,'Contratti Resident'!$B:$H,1,0)),"NON TROVATO")</f>
        <v>IT011E10097587</v>
      </c>
      <c r="T193" t="str">
        <f>_xlfn.IFNA(_xlfn.IFNA(VLOOKUP($B193,'Contratti Resident'!$B:$H,2,0),VLOOKUP($E193,'Contratti Resident'!$B:$H,2,0)),"NON TROVATO")</f>
        <v>TAMBURINI 169</v>
      </c>
    </row>
    <row r="194" spans="1:20" x14ac:dyDescent="0.25">
      <c r="A194" s="8" t="s">
        <v>4982</v>
      </c>
      <c r="B194" s="1" t="str">
        <f t="shared" si="2"/>
        <v>IT011E10097585</v>
      </c>
      <c r="C194" s="9" t="s">
        <v>4983</v>
      </c>
      <c r="D194" s="9" t="s">
        <v>4984</v>
      </c>
      <c r="E194" s="1">
        <f>D194*1</f>
        <v>3013739593</v>
      </c>
      <c r="F194" s="9" t="s">
        <v>4985</v>
      </c>
      <c r="G194" s="9" t="s">
        <v>905</v>
      </c>
      <c r="H194" s="9" t="s">
        <v>4014</v>
      </c>
      <c r="I194" s="9" t="s">
        <v>19</v>
      </c>
      <c r="J194" s="9" t="s">
        <v>4015</v>
      </c>
      <c r="K194" s="1" t="s">
        <v>906</v>
      </c>
      <c r="L194" s="9" t="s">
        <v>907</v>
      </c>
      <c r="M194" s="9" t="s">
        <v>23</v>
      </c>
      <c r="N194" s="9" t="s">
        <v>24</v>
      </c>
      <c r="O194" s="9" t="s">
        <v>908</v>
      </c>
      <c r="P194" s="11">
        <f>O194*1</f>
        <v>80009000367</v>
      </c>
      <c r="Q194">
        <f>_xlfn.IFNA(_xlfn.IFNA(VLOOKUP($B194,'Contratti Resident'!$B:$H,3,0),VLOOKUP($E194,'Contratti Resident'!$B:$H,3,0)),"NON TROVATO")</f>
        <v>80009000367</v>
      </c>
      <c r="R194" t="str">
        <f>_xlfn.IFNA(_xlfn.IFNA(VLOOKUP($B194,'Contratti Resident'!$B:$H,7,0),VLOOKUP($E194,'Contratti Resident'!$B:$H,7,0)),"NON TROVATO")</f>
        <v>EE</v>
      </c>
      <c r="S194" t="str">
        <f>_xlfn.IFNA(_xlfn.IFNA(VLOOKUP($B194,'Contratti Resident'!$B:$H,1,0),VLOOKUP($E194,'Contratti Resident'!$B:$H,1,0)),"NON TROVATO")</f>
        <v>IT011E10097585</v>
      </c>
      <c r="T194" t="str">
        <f>_xlfn.IFNA(_xlfn.IFNA(VLOOKUP($B194,'Contratti Resident'!$B:$H,2,0),VLOOKUP($E194,'Contratti Resident'!$B:$H,2,0)),"NON TROVATO")</f>
        <v>TAMBURINI 169</v>
      </c>
    </row>
    <row r="195" spans="1:20" x14ac:dyDescent="0.25">
      <c r="A195" s="8" t="s">
        <v>5622</v>
      </c>
      <c r="B195" s="1" t="str">
        <f t="shared" si="2"/>
        <v>IT011E10097269</v>
      </c>
      <c r="C195" s="9" t="s">
        <v>5623</v>
      </c>
      <c r="D195" s="9" t="s">
        <v>5624</v>
      </c>
      <c r="E195" s="1">
        <f>D195*1</f>
        <v>3013371670</v>
      </c>
      <c r="F195" s="9" t="s">
        <v>2400</v>
      </c>
      <c r="G195" s="9" t="s">
        <v>2401</v>
      </c>
      <c r="H195" s="9" t="s">
        <v>4014</v>
      </c>
      <c r="I195" s="9" t="s">
        <v>19</v>
      </c>
      <c r="J195" s="9" t="s">
        <v>4015</v>
      </c>
      <c r="K195" s="1" t="s">
        <v>2402</v>
      </c>
      <c r="L195" s="9" t="s">
        <v>2403</v>
      </c>
      <c r="M195" s="9" t="s">
        <v>23</v>
      </c>
      <c r="N195" s="9" t="s">
        <v>24</v>
      </c>
      <c r="O195" s="9" t="s">
        <v>2404</v>
      </c>
      <c r="P195" s="11">
        <f>O195*1</f>
        <v>94126900367</v>
      </c>
      <c r="Q195">
        <f>_xlfn.IFNA(_xlfn.IFNA(VLOOKUP($B195,'Contratti Resident'!$B:$H,3,0),VLOOKUP($E195,'Contratti Resident'!$B:$H,3,0)),"NON TROVATO")</f>
        <v>94126900367</v>
      </c>
      <c r="R195" t="str">
        <f>_xlfn.IFNA(_xlfn.IFNA(VLOOKUP($B195,'Contratti Resident'!$B:$H,7,0),VLOOKUP($E195,'Contratti Resident'!$B:$H,7,0)),"NON TROVATO")</f>
        <v>EE</v>
      </c>
      <c r="S195" t="str">
        <f>_xlfn.IFNA(_xlfn.IFNA(VLOOKUP($B195,'Contratti Resident'!$B:$H,1,0),VLOOKUP($E195,'Contratti Resident'!$B:$H,1,0)),"NON TROVATO")</f>
        <v>IT011E10097269</v>
      </c>
      <c r="T195" t="str">
        <f>_xlfn.IFNA(_xlfn.IFNA(VLOOKUP($B195,'Contratti Resident'!$B:$H,2,0),VLOOKUP($E195,'Contratti Resident'!$B:$H,2,0)),"NON TROVATO")</f>
        <v>VIA DEL TAGLIO 16</v>
      </c>
    </row>
    <row r="196" spans="1:20" x14ac:dyDescent="0.25">
      <c r="A196" s="8" t="s">
        <v>4214</v>
      </c>
      <c r="B196" s="1" t="str">
        <f t="shared" ref="B196:B259" si="3">IF(MID(A196,1,1)="M",A196,IF(MID(A196,1,1)="I",A196,A196*1))</f>
        <v>IT011E10096297</v>
      </c>
      <c r="C196" s="9" t="s">
        <v>4215</v>
      </c>
      <c r="D196" s="9" t="s">
        <v>4216</v>
      </c>
      <c r="E196" s="1">
        <f>D196*1</f>
        <v>3003987001</v>
      </c>
      <c r="F196" s="9" t="s">
        <v>4217</v>
      </c>
      <c r="G196" s="9" t="s">
        <v>4218</v>
      </c>
      <c r="H196" s="9" t="s">
        <v>4014</v>
      </c>
      <c r="I196" s="9" t="s">
        <v>19</v>
      </c>
      <c r="J196" s="9" t="s">
        <v>1023</v>
      </c>
      <c r="K196" s="1" t="s">
        <v>4219</v>
      </c>
      <c r="L196" s="9" t="s">
        <v>4220</v>
      </c>
      <c r="M196" s="9" t="s">
        <v>23</v>
      </c>
      <c r="N196" s="9" t="s">
        <v>24</v>
      </c>
      <c r="O196" s="9" t="s">
        <v>326</v>
      </c>
      <c r="P196" s="11">
        <f>O196*1</f>
        <v>80022500369</v>
      </c>
      <c r="Q196">
        <f>_xlfn.IFNA(_xlfn.IFNA(VLOOKUP($B196,'Contratti Resident'!$B:$H,3,0),VLOOKUP($E196,'Contratti Resident'!$B:$H,3,0)),"NON TROVATO")</f>
        <v>80022500369</v>
      </c>
      <c r="R196" t="str">
        <f>_xlfn.IFNA(_xlfn.IFNA(VLOOKUP($B196,'Contratti Resident'!$B:$H,7,0),VLOOKUP($E196,'Contratti Resident'!$B:$H,7,0)),"NON TROVATO")</f>
        <v>EE</v>
      </c>
      <c r="S196" t="str">
        <f>_xlfn.IFNA(_xlfn.IFNA(VLOOKUP($B196,'Contratti Resident'!$B:$H,1,0),VLOOKUP($E196,'Contratti Resident'!$B:$H,1,0)),"NON TROVATO")</f>
        <v>IT011E10096297</v>
      </c>
      <c r="T196" t="str">
        <f>_xlfn.IFNA(_xlfn.IFNA(VLOOKUP($B196,'Contratti Resident'!$B:$H,2,0),VLOOKUP($E196,'Contratti Resident'!$B:$H,2,0)),"NON TROVATO")</f>
        <v>SALUZZO 44</v>
      </c>
    </row>
    <row r="197" spans="1:20" x14ac:dyDescent="0.25">
      <c r="A197" s="8" t="s">
        <v>4977</v>
      </c>
      <c r="B197" s="1" t="str">
        <f t="shared" si="3"/>
        <v>IT011E10096296</v>
      </c>
      <c r="C197" s="9" t="s">
        <v>4978</v>
      </c>
      <c r="D197" s="9" t="s">
        <v>4979</v>
      </c>
      <c r="E197" s="1">
        <f>D197*1</f>
        <v>3013370949</v>
      </c>
      <c r="F197" s="9" t="s">
        <v>4980</v>
      </c>
      <c r="G197" s="9" t="s">
        <v>4981</v>
      </c>
      <c r="H197" s="9" t="s">
        <v>4014</v>
      </c>
      <c r="I197" s="9" t="s">
        <v>19</v>
      </c>
      <c r="J197" s="9" t="s">
        <v>4015</v>
      </c>
      <c r="K197" s="1" t="s">
        <v>4219</v>
      </c>
      <c r="L197" s="9" t="s">
        <v>4220</v>
      </c>
      <c r="M197" s="9" t="s">
        <v>23</v>
      </c>
      <c r="N197" s="9" t="s">
        <v>24</v>
      </c>
      <c r="O197" s="9" t="s">
        <v>326</v>
      </c>
      <c r="P197" s="11">
        <f>O197*1</f>
        <v>80022500369</v>
      </c>
      <c r="Q197">
        <f>_xlfn.IFNA(_xlfn.IFNA(VLOOKUP($B197,'Contratti Resident'!$B:$H,3,0),VLOOKUP($E197,'Contratti Resident'!$B:$H,3,0)),"NON TROVATO")</f>
        <v>80022500369</v>
      </c>
      <c r="R197" t="str">
        <f>_xlfn.IFNA(_xlfn.IFNA(VLOOKUP($B197,'Contratti Resident'!$B:$H,7,0),VLOOKUP($E197,'Contratti Resident'!$B:$H,7,0)),"NON TROVATO")</f>
        <v>EE</v>
      </c>
      <c r="S197" t="str">
        <f>_xlfn.IFNA(_xlfn.IFNA(VLOOKUP($B197,'Contratti Resident'!$B:$H,1,0),VLOOKUP($E197,'Contratti Resident'!$B:$H,1,0)),"NON TROVATO")</f>
        <v>IT011E10096296</v>
      </c>
      <c r="T197" t="str">
        <f>_xlfn.IFNA(_xlfn.IFNA(VLOOKUP($B197,'Contratti Resident'!$B:$H,2,0),VLOOKUP($E197,'Contratti Resident'!$B:$H,2,0)),"NON TROVATO")</f>
        <v>SALUZZO 44</v>
      </c>
    </row>
    <row r="198" spans="1:20" x14ac:dyDescent="0.25">
      <c r="A198" s="8" t="s">
        <v>5114</v>
      </c>
      <c r="B198" s="1" t="str">
        <f t="shared" si="3"/>
        <v>IT011E10095345</v>
      </c>
      <c r="C198" s="9" t="s">
        <v>5115</v>
      </c>
      <c r="D198" s="9" t="s">
        <v>5116</v>
      </c>
      <c r="E198" s="1">
        <f>D198*1</f>
        <v>3010901225</v>
      </c>
      <c r="F198" s="9" t="s">
        <v>5117</v>
      </c>
      <c r="G198" s="9" t="s">
        <v>5118</v>
      </c>
      <c r="H198" s="9" t="s">
        <v>4014</v>
      </c>
      <c r="I198" s="9" t="s">
        <v>19</v>
      </c>
      <c r="J198" s="9" t="s">
        <v>4058</v>
      </c>
      <c r="K198" s="1" t="s">
        <v>1023</v>
      </c>
      <c r="L198" s="9" t="s">
        <v>5119</v>
      </c>
      <c r="M198" s="9" t="s">
        <v>23</v>
      </c>
      <c r="N198" s="9" t="s">
        <v>24</v>
      </c>
      <c r="O198" s="9" t="s">
        <v>5120</v>
      </c>
      <c r="P198" s="11">
        <f>O198*1</f>
        <v>94015350369</v>
      </c>
      <c r="Q198">
        <f>_xlfn.IFNA(_xlfn.IFNA(VLOOKUP($B198,'Contratti Resident'!$B:$H,3,0),VLOOKUP($E198,'Contratti Resident'!$B:$H,3,0)),"NON TROVATO")</f>
        <v>94015350369</v>
      </c>
      <c r="R198" t="str">
        <f>_xlfn.IFNA(_xlfn.IFNA(VLOOKUP($B198,'Contratti Resident'!$B:$H,7,0),VLOOKUP($E198,'Contratti Resident'!$B:$H,7,0)),"NON TROVATO")</f>
        <v>EE</v>
      </c>
      <c r="S198" t="str">
        <f>_xlfn.IFNA(_xlfn.IFNA(VLOOKUP($B198,'Contratti Resident'!$B:$H,1,0),VLOOKUP($E198,'Contratti Resident'!$B:$H,1,0)),"NON TROVATO")</f>
        <v>IT011E10095345</v>
      </c>
      <c r="T198" t="str">
        <f>_xlfn.IFNA(_xlfn.IFNA(VLOOKUP($B198,'Contratti Resident'!$B:$H,2,0),VLOOKUP($E198,'Contratti Resident'!$B:$H,2,0)),"NON TROVATO")</f>
        <v>ELISA</v>
      </c>
    </row>
    <row r="199" spans="1:20" x14ac:dyDescent="0.25">
      <c r="A199" s="8" t="s">
        <v>4766</v>
      </c>
      <c r="B199" s="1" t="str">
        <f t="shared" si="3"/>
        <v>IT011E10095282</v>
      </c>
      <c r="C199" s="9" t="s">
        <v>4767</v>
      </c>
      <c r="D199" s="9" t="s">
        <v>4768</v>
      </c>
      <c r="E199" s="1">
        <f>D199*1</f>
        <v>3013370803</v>
      </c>
      <c r="F199" s="9" t="s">
        <v>2262</v>
      </c>
      <c r="G199" s="9" t="s">
        <v>735</v>
      </c>
      <c r="H199" s="9" t="s">
        <v>4014</v>
      </c>
      <c r="I199" s="9" t="s">
        <v>19</v>
      </c>
      <c r="J199" s="9" t="s">
        <v>4015</v>
      </c>
      <c r="K199" s="1" t="s">
        <v>736</v>
      </c>
      <c r="L199" s="9" t="s">
        <v>737</v>
      </c>
      <c r="M199" s="9" t="s">
        <v>23</v>
      </c>
      <c r="N199" s="9" t="s">
        <v>24</v>
      </c>
      <c r="O199" s="9" t="s">
        <v>738</v>
      </c>
      <c r="P199" s="11">
        <f>O199*1</f>
        <v>80013340361</v>
      </c>
      <c r="Q199">
        <f>_xlfn.IFNA(_xlfn.IFNA(VLOOKUP($B199,'Contratti Resident'!$B:$H,3,0),VLOOKUP($E199,'Contratti Resident'!$B:$H,3,0)),"NON TROVATO")</f>
        <v>80013340361</v>
      </c>
      <c r="R199" t="str">
        <f>_xlfn.IFNA(_xlfn.IFNA(VLOOKUP($B199,'Contratti Resident'!$B:$H,7,0),VLOOKUP($E199,'Contratti Resident'!$B:$H,7,0)),"NON TROVATO")</f>
        <v>EE</v>
      </c>
      <c r="S199" t="str">
        <f>_xlfn.IFNA(_xlfn.IFNA(VLOOKUP($B199,'Contratti Resident'!$B:$H,1,0),VLOOKUP($E199,'Contratti Resident'!$B:$H,1,0)),"NON TROVATO")</f>
        <v>IT011E10095282</v>
      </c>
      <c r="T199" t="str">
        <f>_xlfn.IFNA(_xlfn.IFNA(VLOOKUP($B199,'Contratti Resident'!$B:$H,2,0),VLOOKUP($E199,'Contratti Resident'!$B:$H,2,0)),"NON TROVATO")</f>
        <v>SPOTORNO</v>
      </c>
    </row>
    <row r="200" spans="1:20" x14ac:dyDescent="0.25">
      <c r="A200" s="8" t="s">
        <v>4157</v>
      </c>
      <c r="B200" s="1" t="str">
        <f t="shared" si="3"/>
        <v>IT011E10095281</v>
      </c>
      <c r="C200" s="9" t="s">
        <v>4158</v>
      </c>
      <c r="D200" s="9" t="s">
        <v>4159</v>
      </c>
      <c r="E200" s="1">
        <f>D200*1</f>
        <v>3013371680</v>
      </c>
      <c r="F200" s="9" t="s">
        <v>4160</v>
      </c>
      <c r="G200" s="9" t="s">
        <v>4161</v>
      </c>
      <c r="H200" s="9" t="s">
        <v>4014</v>
      </c>
      <c r="I200" s="9" t="s">
        <v>19</v>
      </c>
      <c r="J200" s="9" t="s">
        <v>4015</v>
      </c>
      <c r="K200" s="1" t="s">
        <v>736</v>
      </c>
      <c r="L200" s="9" t="s">
        <v>737</v>
      </c>
      <c r="M200" s="9" t="s">
        <v>23</v>
      </c>
      <c r="N200" s="9" t="s">
        <v>24</v>
      </c>
      <c r="O200" s="9" t="s">
        <v>738</v>
      </c>
      <c r="P200" s="11">
        <f>O200*1</f>
        <v>80013340361</v>
      </c>
      <c r="Q200">
        <f>_xlfn.IFNA(_xlfn.IFNA(VLOOKUP($B200,'Contratti Resident'!$B:$H,3,0),VLOOKUP($E200,'Contratti Resident'!$B:$H,3,0)),"NON TROVATO")</f>
        <v>80013340361</v>
      </c>
      <c r="R200" t="str">
        <f>_xlfn.IFNA(_xlfn.IFNA(VLOOKUP($B200,'Contratti Resident'!$B:$H,7,0),VLOOKUP($E200,'Contratti Resident'!$B:$H,7,0)),"NON TROVATO")</f>
        <v>EE</v>
      </c>
      <c r="S200" t="str">
        <f>_xlfn.IFNA(_xlfn.IFNA(VLOOKUP($B200,'Contratti Resident'!$B:$H,1,0),VLOOKUP($E200,'Contratti Resident'!$B:$H,1,0)),"NON TROVATO")</f>
        <v>IT011E10095281</v>
      </c>
      <c r="T200" t="str">
        <f>_xlfn.IFNA(_xlfn.IFNA(VLOOKUP($B200,'Contratti Resident'!$B:$H,2,0),VLOOKUP($E200,'Contratti Resident'!$B:$H,2,0)),"NON TROVATO")</f>
        <v>SPOTORNO</v>
      </c>
    </row>
    <row r="201" spans="1:20" x14ac:dyDescent="0.25">
      <c r="A201" s="8" t="s">
        <v>5182</v>
      </c>
      <c r="B201" s="1" t="str">
        <f t="shared" si="3"/>
        <v>IT011E10095066</v>
      </c>
      <c r="C201" s="9" t="s">
        <v>5183</v>
      </c>
      <c r="D201" s="9" t="s">
        <v>5184</v>
      </c>
      <c r="E201" s="1">
        <f>D201*1</f>
        <v>3013570023</v>
      </c>
      <c r="F201" s="9" t="s">
        <v>5185</v>
      </c>
      <c r="G201" s="9" t="s">
        <v>2748</v>
      </c>
      <c r="H201" s="9" t="s">
        <v>4014</v>
      </c>
      <c r="I201" s="9" t="s">
        <v>19</v>
      </c>
      <c r="J201" s="9" t="s">
        <v>4015</v>
      </c>
      <c r="K201" s="1" t="s">
        <v>866</v>
      </c>
      <c r="L201" s="9" t="s">
        <v>2749</v>
      </c>
      <c r="M201" s="9" t="s">
        <v>23</v>
      </c>
      <c r="N201" s="9" t="s">
        <v>24</v>
      </c>
      <c r="O201" s="9" t="s">
        <v>868</v>
      </c>
      <c r="P201" s="11">
        <f>O201*1</f>
        <v>94059850365</v>
      </c>
      <c r="Q201">
        <f>_xlfn.IFNA(_xlfn.IFNA(VLOOKUP($B201,'Contratti Resident'!$B:$H,3,0),VLOOKUP($E201,'Contratti Resident'!$B:$H,3,0)),"NON TROVATO")</f>
        <v>94059850365</v>
      </c>
      <c r="R201" t="str">
        <f>_xlfn.IFNA(_xlfn.IFNA(VLOOKUP($B201,'Contratti Resident'!$B:$H,7,0),VLOOKUP($E201,'Contratti Resident'!$B:$H,7,0)),"NON TROVATO")</f>
        <v>EE</v>
      </c>
      <c r="S201">
        <f>_xlfn.IFNA(_xlfn.IFNA(VLOOKUP($B201,'Contratti Resident'!$B:$H,1,0),VLOOKUP($E201,'Contratti Resident'!$B:$H,1,0)),"NON TROVATO")</f>
        <v>3013570023</v>
      </c>
      <c r="T201" t="str">
        <f>_xlfn.IFNA(_xlfn.IFNA(VLOOKUP($B201,'Contratti Resident'!$B:$H,2,0),VLOOKUP($E201,'Contratti Resident'!$B:$H,2,0)),"NON TROVATO")</f>
        <v>BOLOGNA</v>
      </c>
    </row>
    <row r="202" spans="1:20" x14ac:dyDescent="0.25">
      <c r="A202" s="8" t="s">
        <v>6350</v>
      </c>
      <c r="B202" s="1" t="str">
        <f t="shared" si="3"/>
        <v>IT011E10095065</v>
      </c>
      <c r="C202" s="9" t="s">
        <v>6351</v>
      </c>
      <c r="D202" s="9" t="s">
        <v>6352</v>
      </c>
      <c r="E202" s="1">
        <f>D202*1</f>
        <v>3013558277</v>
      </c>
      <c r="F202" s="9" t="s">
        <v>6353</v>
      </c>
      <c r="G202" s="9" t="s">
        <v>2748</v>
      </c>
      <c r="H202" s="9" t="s">
        <v>4014</v>
      </c>
      <c r="I202" s="9" t="s">
        <v>19</v>
      </c>
      <c r="J202" s="9" t="s">
        <v>4015</v>
      </c>
      <c r="K202" s="1" t="s">
        <v>866</v>
      </c>
      <c r="L202" s="9" t="s">
        <v>2749</v>
      </c>
      <c r="M202" s="9" t="s">
        <v>23</v>
      </c>
      <c r="N202" s="9" t="s">
        <v>24</v>
      </c>
      <c r="O202" s="9" t="s">
        <v>868</v>
      </c>
      <c r="P202" s="11">
        <f>O202*1</f>
        <v>94059850365</v>
      </c>
      <c r="Q202">
        <f>_xlfn.IFNA(_xlfn.IFNA(VLOOKUP($B202,'Contratti Resident'!$B:$H,3,0),VLOOKUP($E202,'Contratti Resident'!$B:$H,3,0)),"NON TROVATO")</f>
        <v>94059850365</v>
      </c>
      <c r="R202" t="str">
        <f>_xlfn.IFNA(_xlfn.IFNA(VLOOKUP($B202,'Contratti Resident'!$B:$H,7,0),VLOOKUP($E202,'Contratti Resident'!$B:$H,7,0)),"NON TROVATO")</f>
        <v>EE</v>
      </c>
      <c r="S202">
        <f>_xlfn.IFNA(_xlfn.IFNA(VLOOKUP($B202,'Contratti Resident'!$B:$H,1,0),VLOOKUP($E202,'Contratti Resident'!$B:$H,1,0)),"NON TROVATO")</f>
        <v>3013558277</v>
      </c>
      <c r="T202" t="str">
        <f>_xlfn.IFNA(_xlfn.IFNA(VLOOKUP($B202,'Contratti Resident'!$B:$H,2,0),VLOOKUP($E202,'Contratti Resident'!$B:$H,2,0)),"NON TROVATO")</f>
        <v>BOLOGNA</v>
      </c>
    </row>
    <row r="203" spans="1:20" x14ac:dyDescent="0.25">
      <c r="A203" s="8" t="s">
        <v>6543</v>
      </c>
      <c r="B203" s="1" t="str">
        <f t="shared" si="3"/>
        <v>IT011E10095057</v>
      </c>
      <c r="C203" s="9" t="s">
        <v>6544</v>
      </c>
      <c r="D203" s="9" t="s">
        <v>6545</v>
      </c>
      <c r="E203" s="1">
        <f>D203*1</f>
        <v>3013558263</v>
      </c>
      <c r="F203" s="9" t="s">
        <v>6546</v>
      </c>
      <c r="G203" s="9" t="s">
        <v>865</v>
      </c>
      <c r="H203" s="9" t="s">
        <v>4014</v>
      </c>
      <c r="I203" s="9" t="s">
        <v>19</v>
      </c>
      <c r="J203" s="9" t="s">
        <v>4015</v>
      </c>
      <c r="K203" s="1" t="s">
        <v>866</v>
      </c>
      <c r="L203" s="9" t="s">
        <v>867</v>
      </c>
      <c r="M203" s="9" t="s">
        <v>23</v>
      </c>
      <c r="N203" s="9" t="s">
        <v>24</v>
      </c>
      <c r="O203" s="9" t="s">
        <v>868</v>
      </c>
      <c r="P203" s="11">
        <f>O203*1</f>
        <v>94059850365</v>
      </c>
      <c r="Q203">
        <f>_xlfn.IFNA(_xlfn.IFNA(VLOOKUP($B203,'Contratti Resident'!$B:$H,3,0),VLOOKUP($E203,'Contratti Resident'!$B:$H,3,0)),"NON TROVATO")</f>
        <v>94059850365</v>
      </c>
      <c r="R203" t="str">
        <f>_xlfn.IFNA(_xlfn.IFNA(VLOOKUP($B203,'Contratti Resident'!$B:$H,7,0),VLOOKUP($E203,'Contratti Resident'!$B:$H,7,0)),"NON TROVATO")</f>
        <v>EE</v>
      </c>
      <c r="S203">
        <f>_xlfn.IFNA(_xlfn.IFNA(VLOOKUP($B203,'Contratti Resident'!$B:$H,1,0),VLOOKUP($E203,'Contratti Resident'!$B:$H,1,0)),"NON TROVATO")</f>
        <v>3013558263</v>
      </c>
      <c r="T203" t="str">
        <f>_xlfn.IFNA(_xlfn.IFNA(VLOOKUP($B203,'Contratti Resident'!$B:$H,2,0),VLOOKUP($E203,'Contratti Resident'!$B:$H,2,0)),"NON TROVATO")</f>
        <v>BOLOGNA</v>
      </c>
    </row>
    <row r="204" spans="1:20" x14ac:dyDescent="0.25">
      <c r="A204" s="8" t="s">
        <v>4594</v>
      </c>
      <c r="B204" s="1" t="str">
        <f t="shared" si="3"/>
        <v>IT011E10094943</v>
      </c>
      <c r="C204" s="9" t="s">
        <v>4595</v>
      </c>
      <c r="D204" s="9" t="s">
        <v>4596</v>
      </c>
      <c r="E204" s="1">
        <f>D204*1</f>
        <v>3013569939</v>
      </c>
      <c r="F204" s="9" t="s">
        <v>4597</v>
      </c>
      <c r="G204" s="9" t="s">
        <v>110</v>
      </c>
      <c r="H204" s="9" t="s">
        <v>4014</v>
      </c>
      <c r="I204" s="9" t="s">
        <v>19</v>
      </c>
      <c r="J204" s="9" t="s">
        <v>4015</v>
      </c>
      <c r="K204" s="1" t="s">
        <v>111</v>
      </c>
      <c r="L204" s="9" t="s">
        <v>112</v>
      </c>
      <c r="M204" s="9" t="s">
        <v>23</v>
      </c>
      <c r="N204" s="9" t="s">
        <v>24</v>
      </c>
      <c r="O204" s="9" t="s">
        <v>113</v>
      </c>
      <c r="P204" s="11">
        <f>O204*1</f>
        <v>80007060363</v>
      </c>
      <c r="Q204">
        <f>_xlfn.IFNA(_xlfn.IFNA(VLOOKUP($B204,'Contratti Resident'!$B:$H,3,0),VLOOKUP($E204,'Contratti Resident'!$B:$H,3,0)),"NON TROVATO")</f>
        <v>80007060363</v>
      </c>
      <c r="R204" t="str">
        <f>_xlfn.IFNA(_xlfn.IFNA(VLOOKUP($B204,'Contratti Resident'!$B:$H,7,0),VLOOKUP($E204,'Contratti Resident'!$B:$H,7,0)),"NON TROVATO")</f>
        <v>EE</v>
      </c>
      <c r="S204" t="str">
        <f>_xlfn.IFNA(_xlfn.IFNA(VLOOKUP($B204,'Contratti Resident'!$B:$H,1,0),VLOOKUP($E204,'Contratti Resident'!$B:$H,1,0)),"NON TROVATO")</f>
        <v>IT011E10094943</v>
      </c>
      <c r="T204" t="str">
        <f>_xlfn.IFNA(_xlfn.IFNA(VLOOKUP($B204,'Contratti Resident'!$B:$H,2,0),VLOOKUP($E204,'Contratti Resident'!$B:$H,2,0)),"NON TROVATO")</f>
        <v>SPALLANZANI</v>
      </c>
    </row>
    <row r="205" spans="1:20" x14ac:dyDescent="0.25">
      <c r="A205" s="8" t="s">
        <v>4440</v>
      </c>
      <c r="B205" s="1" t="str">
        <f t="shared" si="3"/>
        <v>IT011E10094941</v>
      </c>
      <c r="C205" s="9" t="s">
        <v>4441</v>
      </c>
      <c r="D205" s="9" t="s">
        <v>4442</v>
      </c>
      <c r="E205" s="1">
        <f>D205*1</f>
        <v>3013370966</v>
      </c>
      <c r="F205" s="9" t="s">
        <v>4443</v>
      </c>
      <c r="G205" s="9" t="s">
        <v>4444</v>
      </c>
      <c r="H205" s="9" t="s">
        <v>4014</v>
      </c>
      <c r="I205" s="9" t="s">
        <v>19</v>
      </c>
      <c r="J205" s="9" t="s">
        <v>4015</v>
      </c>
      <c r="K205" s="1" t="s">
        <v>4445</v>
      </c>
      <c r="L205" s="9" t="s">
        <v>112</v>
      </c>
      <c r="M205" s="9" t="s">
        <v>23</v>
      </c>
      <c r="N205" s="9" t="s">
        <v>24</v>
      </c>
      <c r="O205" s="9" t="s">
        <v>113</v>
      </c>
      <c r="P205" s="11">
        <f>O205*1</f>
        <v>80007060363</v>
      </c>
      <c r="Q205">
        <f>_xlfn.IFNA(_xlfn.IFNA(VLOOKUP($B205,'Contratti Resident'!$B:$H,3,0),VLOOKUP($E205,'Contratti Resident'!$B:$H,3,0)),"NON TROVATO")</f>
        <v>80007060363</v>
      </c>
      <c r="R205" t="str">
        <f>_xlfn.IFNA(_xlfn.IFNA(VLOOKUP($B205,'Contratti Resident'!$B:$H,7,0),VLOOKUP($E205,'Contratti Resident'!$B:$H,7,0)),"NON TROVATO")</f>
        <v>EE</v>
      </c>
      <c r="S205" t="str">
        <f>_xlfn.IFNA(_xlfn.IFNA(VLOOKUP($B205,'Contratti Resident'!$B:$H,1,0),VLOOKUP($E205,'Contratti Resident'!$B:$H,1,0)),"NON TROVATO")</f>
        <v>IT011E10094941</v>
      </c>
      <c r="T205" t="str">
        <f>_xlfn.IFNA(_xlfn.IFNA(VLOOKUP($B205,'Contratti Resident'!$B:$H,2,0),VLOOKUP($E205,'Contratti Resident'!$B:$H,2,0)),"NON TROVATO")</f>
        <v>SPALLANZANI</v>
      </c>
    </row>
    <row r="206" spans="1:20" x14ac:dyDescent="0.25">
      <c r="A206" s="8" t="s">
        <v>5770</v>
      </c>
      <c r="B206" s="1" t="str">
        <f t="shared" si="3"/>
        <v>IT011E10094719</v>
      </c>
      <c r="C206" s="9" t="s">
        <v>5771</v>
      </c>
      <c r="D206" s="9" t="s">
        <v>5772</v>
      </c>
      <c r="E206" s="1">
        <f>D206*1</f>
        <v>3013566459</v>
      </c>
      <c r="F206" s="9" t="s">
        <v>5773</v>
      </c>
      <c r="G206" s="9" t="s">
        <v>5774</v>
      </c>
      <c r="H206" s="9" t="s">
        <v>4014</v>
      </c>
      <c r="I206" s="9" t="s">
        <v>19</v>
      </c>
      <c r="J206" s="9" t="s">
        <v>4015</v>
      </c>
      <c r="K206" s="1" t="s">
        <v>3356</v>
      </c>
      <c r="L206" s="9" t="s">
        <v>5775</v>
      </c>
      <c r="M206" s="9" t="s">
        <v>23</v>
      </c>
      <c r="N206" s="9" t="s">
        <v>24</v>
      </c>
      <c r="O206" s="9" t="s">
        <v>3358</v>
      </c>
      <c r="P206" s="11">
        <f>O206*1</f>
        <v>94065300363</v>
      </c>
      <c r="Q206">
        <f>_xlfn.IFNA(_xlfn.IFNA(VLOOKUP($B206,'Contratti Resident'!$B:$H,3,0),VLOOKUP($E206,'Contratti Resident'!$B:$H,3,0)),"NON TROVATO")</f>
        <v>94065300363</v>
      </c>
      <c r="R206" t="str">
        <f>_xlfn.IFNA(_xlfn.IFNA(VLOOKUP($B206,'Contratti Resident'!$B:$H,7,0),VLOOKUP($E206,'Contratti Resident'!$B:$H,7,0)),"NON TROVATO")</f>
        <v>EE</v>
      </c>
      <c r="S206" t="str">
        <f>_xlfn.IFNA(_xlfn.IFNA(VLOOKUP($B206,'Contratti Resident'!$B:$H,1,0),VLOOKUP($E206,'Contratti Resident'!$B:$H,1,0)),"NON TROVATO")</f>
        <v>IT011E10094719</v>
      </c>
      <c r="T206" t="str">
        <f>_xlfn.IFNA(_xlfn.IFNA(VLOOKUP($B206,'Contratti Resident'!$B:$H,2,0),VLOOKUP($E206,'Contratti Resident'!$B:$H,2,0)),"NON TROVATO")</f>
        <v>PARVA DOMUS</v>
      </c>
    </row>
    <row r="207" spans="1:20" x14ac:dyDescent="0.25">
      <c r="A207" s="8" t="s">
        <v>4502</v>
      </c>
      <c r="B207" s="1" t="str">
        <f t="shared" si="3"/>
        <v>IT011E10094471</v>
      </c>
      <c r="C207" s="9" t="s">
        <v>4503</v>
      </c>
      <c r="D207" s="9" t="s">
        <v>4504</v>
      </c>
      <c r="E207" s="1">
        <f>D207*1</f>
        <v>3013569828</v>
      </c>
      <c r="F207" s="9" t="s">
        <v>4505</v>
      </c>
      <c r="G207" s="9" t="s">
        <v>2060</v>
      </c>
      <c r="H207" s="9" t="s">
        <v>4014</v>
      </c>
      <c r="I207" s="9" t="s">
        <v>19</v>
      </c>
      <c r="J207" s="9" t="s">
        <v>4015</v>
      </c>
      <c r="K207" s="1" t="s">
        <v>2061</v>
      </c>
      <c r="L207" s="9" t="s">
        <v>2062</v>
      </c>
      <c r="M207" s="9" t="s">
        <v>23</v>
      </c>
      <c r="N207" s="9" t="s">
        <v>24</v>
      </c>
      <c r="O207" s="9" t="s">
        <v>2063</v>
      </c>
      <c r="P207" s="11">
        <f>O207*1</f>
        <v>94071970365</v>
      </c>
      <c r="Q207">
        <f>_xlfn.IFNA(_xlfn.IFNA(VLOOKUP($B207,'Contratti Resident'!$B:$H,3,0),VLOOKUP($E207,'Contratti Resident'!$B:$H,3,0)),"NON TROVATO")</f>
        <v>94071970365</v>
      </c>
      <c r="R207" t="str">
        <f>_xlfn.IFNA(_xlfn.IFNA(VLOOKUP($B207,'Contratti Resident'!$B:$H,7,0),VLOOKUP($E207,'Contratti Resident'!$B:$H,7,0)),"NON TROVATO")</f>
        <v>EE</v>
      </c>
      <c r="S207">
        <f>_xlfn.IFNA(_xlfn.IFNA(VLOOKUP($B207,'Contratti Resident'!$B:$H,1,0),VLOOKUP($E207,'Contratti Resident'!$B:$H,1,0)),"NON TROVATO")</f>
        <v>3013569828</v>
      </c>
      <c r="T207" t="str">
        <f>_xlfn.IFNA(_xlfn.IFNA(VLOOKUP($B207,'Contratti Resident'!$B:$H,2,0),VLOOKUP($E207,'Contratti Resident'!$B:$H,2,0)),"NON TROVATO")</f>
        <v>RIGHI</v>
      </c>
    </row>
    <row r="208" spans="1:20" x14ac:dyDescent="0.25">
      <c r="A208" s="8" t="s">
        <v>4149</v>
      </c>
      <c r="B208" s="1" t="str">
        <f t="shared" si="3"/>
        <v>IT011E10094301</v>
      </c>
      <c r="C208" s="9" t="s">
        <v>4150</v>
      </c>
      <c r="D208" s="9" t="s">
        <v>4151</v>
      </c>
      <c r="E208" s="1">
        <f>D208*1</f>
        <v>3013570084</v>
      </c>
      <c r="F208" s="9" t="s">
        <v>4152</v>
      </c>
      <c r="G208" s="9" t="s">
        <v>3152</v>
      </c>
      <c r="H208" s="9" t="s">
        <v>4014</v>
      </c>
      <c r="I208" s="9" t="s">
        <v>19</v>
      </c>
      <c r="J208" s="9" t="s">
        <v>4015</v>
      </c>
      <c r="K208" s="1" t="s">
        <v>3153</v>
      </c>
      <c r="L208" s="9" t="s">
        <v>48</v>
      </c>
      <c r="M208" s="9" t="s">
        <v>23</v>
      </c>
      <c r="N208" s="9" t="s">
        <v>24</v>
      </c>
      <c r="O208" s="9" t="s">
        <v>49</v>
      </c>
      <c r="P208" s="11">
        <f>O208*1</f>
        <v>80007540364</v>
      </c>
      <c r="Q208">
        <f>_xlfn.IFNA(_xlfn.IFNA(VLOOKUP($B208,'Contratti Resident'!$B:$H,3,0),VLOOKUP($E208,'Contratti Resident'!$B:$H,3,0)),"NON TROVATO")</f>
        <v>80007540364</v>
      </c>
      <c r="R208" t="str">
        <f>_xlfn.IFNA(_xlfn.IFNA(VLOOKUP($B208,'Contratti Resident'!$B:$H,7,0),VLOOKUP($E208,'Contratti Resident'!$B:$H,7,0)),"NON TROVATO")</f>
        <v>EE</v>
      </c>
      <c r="S208" t="str">
        <f>_xlfn.IFNA(_xlfn.IFNA(VLOOKUP($B208,'Contratti Resident'!$B:$H,1,0),VLOOKUP($E208,'Contratti Resident'!$B:$H,1,0)),"NON TROVATO")</f>
        <v>IT011E10094301</v>
      </c>
      <c r="T208" t="str">
        <f>_xlfn.IFNA(_xlfn.IFNA(VLOOKUP($B208,'Contratti Resident'!$B:$H,2,0),VLOOKUP($E208,'Contratti Resident'!$B:$H,2,0)),"NON TROVATO")</f>
        <v>LA PALAZZINA</v>
      </c>
    </row>
    <row r="209" spans="1:20" x14ac:dyDescent="0.25">
      <c r="A209" s="8" t="s">
        <v>5110</v>
      </c>
      <c r="B209" s="1" t="str">
        <f t="shared" si="3"/>
        <v>IT011E10094300</v>
      </c>
      <c r="C209" s="9" t="s">
        <v>5111</v>
      </c>
      <c r="D209" s="9" t="s">
        <v>5112</v>
      </c>
      <c r="E209" s="1">
        <f>D209*1</f>
        <v>3013558878</v>
      </c>
      <c r="F209" s="9" t="s">
        <v>5113</v>
      </c>
      <c r="G209" s="9" t="s">
        <v>46</v>
      </c>
      <c r="H209" s="9" t="s">
        <v>4014</v>
      </c>
      <c r="I209" s="9" t="s">
        <v>19</v>
      </c>
      <c r="J209" s="9" t="s">
        <v>4015</v>
      </c>
      <c r="K209" s="1" t="s">
        <v>47</v>
      </c>
      <c r="L209" s="9" t="s">
        <v>48</v>
      </c>
      <c r="M209" s="9" t="s">
        <v>23</v>
      </c>
      <c r="N209" s="9" t="s">
        <v>24</v>
      </c>
      <c r="O209" s="9" t="s">
        <v>49</v>
      </c>
      <c r="P209" s="11">
        <f>O209*1</f>
        <v>80007540364</v>
      </c>
      <c r="Q209">
        <f>_xlfn.IFNA(_xlfn.IFNA(VLOOKUP($B209,'Contratti Resident'!$B:$H,3,0),VLOOKUP($E209,'Contratti Resident'!$B:$H,3,0)),"NON TROVATO")</f>
        <v>80007540364</v>
      </c>
      <c r="R209" t="str">
        <f>_xlfn.IFNA(_xlfn.IFNA(VLOOKUP($B209,'Contratti Resident'!$B:$H,7,0),VLOOKUP($E209,'Contratti Resident'!$B:$H,7,0)),"NON TROVATO")</f>
        <v>EE</v>
      </c>
      <c r="S209" t="str">
        <f>_xlfn.IFNA(_xlfn.IFNA(VLOOKUP($B209,'Contratti Resident'!$B:$H,1,0),VLOOKUP($E209,'Contratti Resident'!$B:$H,1,0)),"NON TROVATO")</f>
        <v>IT011E10094300</v>
      </c>
      <c r="T209" t="str">
        <f>_xlfn.IFNA(_xlfn.IFNA(VLOOKUP($B209,'Contratti Resident'!$B:$H,2,0),VLOOKUP($E209,'Contratti Resident'!$B:$H,2,0)),"NON TROVATO")</f>
        <v>LA PALAZZINA</v>
      </c>
    </row>
    <row r="210" spans="1:20" x14ac:dyDescent="0.25">
      <c r="A210" s="8" t="s">
        <v>5933</v>
      </c>
      <c r="B210" s="1" t="str">
        <f t="shared" si="3"/>
        <v>IT011E10094299</v>
      </c>
      <c r="C210" s="9" t="s">
        <v>5934</v>
      </c>
      <c r="D210" s="9" t="s">
        <v>5935</v>
      </c>
      <c r="E210" s="1">
        <f>D210*1</f>
        <v>3016530916</v>
      </c>
      <c r="F210" s="9" t="s">
        <v>5936</v>
      </c>
      <c r="G210" s="9" t="s">
        <v>46</v>
      </c>
      <c r="H210" s="9" t="s">
        <v>4014</v>
      </c>
      <c r="I210" s="9" t="s">
        <v>19</v>
      </c>
      <c r="J210" s="9" t="s">
        <v>4015</v>
      </c>
      <c r="K210" s="1" t="s">
        <v>47</v>
      </c>
      <c r="L210" s="9" t="s">
        <v>48</v>
      </c>
      <c r="M210" s="9" t="s">
        <v>23</v>
      </c>
      <c r="N210" s="9" t="s">
        <v>24</v>
      </c>
      <c r="O210" s="9" t="s">
        <v>49</v>
      </c>
      <c r="P210" s="11">
        <f>O210*1</f>
        <v>80007540364</v>
      </c>
      <c r="Q210">
        <f>_xlfn.IFNA(_xlfn.IFNA(VLOOKUP($B210,'Contratti Resident'!$B:$H,3,0),VLOOKUP($E210,'Contratti Resident'!$B:$H,3,0)),"NON TROVATO")</f>
        <v>80007540364</v>
      </c>
      <c r="R210" t="str">
        <f>_xlfn.IFNA(_xlfn.IFNA(VLOOKUP($B210,'Contratti Resident'!$B:$H,7,0),VLOOKUP($E210,'Contratti Resident'!$B:$H,7,0)),"NON TROVATO")</f>
        <v>EE</v>
      </c>
      <c r="S210" t="str">
        <f>_xlfn.IFNA(_xlfn.IFNA(VLOOKUP($B210,'Contratti Resident'!$B:$H,1,0),VLOOKUP($E210,'Contratti Resident'!$B:$H,1,0)),"NON TROVATO")</f>
        <v>IT011E10094299</v>
      </c>
      <c r="T210" t="str">
        <f>_xlfn.IFNA(_xlfn.IFNA(VLOOKUP($B210,'Contratti Resident'!$B:$H,2,0),VLOOKUP($E210,'Contratti Resident'!$B:$H,2,0)),"NON TROVATO")</f>
        <v>LA PALAZZINA</v>
      </c>
    </row>
    <row r="211" spans="1:20" x14ac:dyDescent="0.25">
      <c r="A211" s="8" t="s">
        <v>5024</v>
      </c>
      <c r="B211" s="1" t="str">
        <f t="shared" si="3"/>
        <v>IT011E10093650</v>
      </c>
      <c r="C211" s="9" t="s">
        <v>5025</v>
      </c>
      <c r="D211" s="9" t="s">
        <v>5026</v>
      </c>
      <c r="E211" s="1">
        <f>D211*1</f>
        <v>3011065989</v>
      </c>
      <c r="F211" s="9" t="s">
        <v>5027</v>
      </c>
      <c r="G211" s="9" t="s">
        <v>857</v>
      </c>
      <c r="H211" s="9" t="s">
        <v>4014</v>
      </c>
      <c r="I211" s="9" t="s">
        <v>19</v>
      </c>
      <c r="J211" s="9" t="s">
        <v>4058</v>
      </c>
      <c r="K211" s="1" t="s">
        <v>858</v>
      </c>
      <c r="L211" s="9" t="s">
        <v>859</v>
      </c>
      <c r="M211" s="9" t="s">
        <v>23</v>
      </c>
      <c r="N211" s="9" t="s">
        <v>24</v>
      </c>
      <c r="O211" s="9" t="s">
        <v>860</v>
      </c>
      <c r="P211" s="11">
        <f>O211*1</f>
        <v>94065230362</v>
      </c>
      <c r="Q211">
        <f>_xlfn.IFNA(_xlfn.IFNA(VLOOKUP($B211,'Contratti Resident'!$B:$H,3,0),VLOOKUP($E211,'Contratti Resident'!$B:$H,3,0)),"NON TROVATO")</f>
        <v>94065230362</v>
      </c>
      <c r="R211" t="str">
        <f>_xlfn.IFNA(_xlfn.IFNA(VLOOKUP($B211,'Contratti Resident'!$B:$H,7,0),VLOOKUP($E211,'Contratti Resident'!$B:$H,7,0)),"NON TROVATO")</f>
        <v>EE</v>
      </c>
      <c r="S211">
        <f>_xlfn.IFNA(_xlfn.IFNA(VLOOKUP($B211,'Contratti Resident'!$B:$H,1,0),VLOOKUP($E211,'Contratti Resident'!$B:$H,1,0)),"NON TROVATO")</f>
        <v>3011065989</v>
      </c>
      <c r="T211" t="str">
        <f>_xlfn.IFNA(_xlfn.IFNA(VLOOKUP($B211,'Contratti Resident'!$B:$H,2,0),VLOOKUP($E211,'Contratti Resident'!$B:$H,2,0)),"NON TROVATO")</f>
        <v>SIGNORELLI 63</v>
      </c>
    </row>
    <row r="212" spans="1:20" x14ac:dyDescent="0.25">
      <c r="A212" s="8" t="s">
        <v>6240</v>
      </c>
      <c r="B212" s="1" t="str">
        <f t="shared" si="3"/>
        <v>IT011E10093419</v>
      </c>
      <c r="C212" s="9" t="s">
        <v>6241</v>
      </c>
      <c r="D212" s="9" t="s">
        <v>6242</v>
      </c>
      <c r="E212" s="1">
        <f>D212*1</f>
        <v>3010901213</v>
      </c>
      <c r="F212" s="9" t="s">
        <v>6243</v>
      </c>
      <c r="G212" s="9" t="s">
        <v>6093</v>
      </c>
      <c r="H212" s="9" t="s">
        <v>4014</v>
      </c>
      <c r="I212" s="9" t="s">
        <v>19</v>
      </c>
      <c r="J212" s="9" t="s">
        <v>4058</v>
      </c>
      <c r="K212" s="1" t="s">
        <v>6094</v>
      </c>
      <c r="L212" s="9" t="s">
        <v>6095</v>
      </c>
      <c r="M212" s="9" t="s">
        <v>23</v>
      </c>
      <c r="N212" s="9" t="s">
        <v>24</v>
      </c>
      <c r="O212" s="9" t="s">
        <v>6096</v>
      </c>
      <c r="P212" s="11">
        <f>O212*1</f>
        <v>94035660367</v>
      </c>
      <c r="Q212">
        <f>_xlfn.IFNA(_xlfn.IFNA(VLOOKUP($B212,'Contratti Resident'!$B:$H,3,0),VLOOKUP($E212,'Contratti Resident'!$B:$H,3,0)),"NON TROVATO")</f>
        <v>94035660367</v>
      </c>
      <c r="R212" t="str">
        <f>_xlfn.IFNA(_xlfn.IFNA(VLOOKUP($B212,'Contratti Resident'!$B:$H,7,0),VLOOKUP($E212,'Contratti Resident'!$B:$H,7,0)),"NON TROVATO")</f>
        <v>EE</v>
      </c>
      <c r="S212" t="str">
        <f>_xlfn.IFNA(_xlfn.IFNA(VLOOKUP($B212,'Contratti Resident'!$B:$H,1,0),VLOOKUP($E212,'Contratti Resident'!$B:$H,1,0)),"NON TROVATO")</f>
        <v>IT011E10093419</v>
      </c>
      <c r="T212" t="str">
        <f>_xlfn.IFNA(_xlfn.IFNA(VLOOKUP($B212,'Contratti Resident'!$B:$H,2,0),VLOOKUP($E212,'Contratti Resident'!$B:$H,2,0)),"NON TROVATO")</f>
        <v>SGARZERIA</v>
      </c>
    </row>
    <row r="213" spans="1:20" x14ac:dyDescent="0.25">
      <c r="A213" s="8" t="s">
        <v>6481</v>
      </c>
      <c r="B213" s="1" t="str">
        <f t="shared" si="3"/>
        <v>IT011E10093105</v>
      </c>
      <c r="C213" s="9" t="s">
        <v>6482</v>
      </c>
      <c r="D213" s="9" t="s">
        <v>6483</v>
      </c>
      <c r="E213" s="1">
        <f>D213*1</f>
        <v>3013370768</v>
      </c>
      <c r="F213" s="9" t="s">
        <v>2157</v>
      </c>
      <c r="G213" s="9" t="s">
        <v>118</v>
      </c>
      <c r="H213" s="9" t="s">
        <v>4014</v>
      </c>
      <c r="I213" s="9" t="s">
        <v>19</v>
      </c>
      <c r="J213" s="9" t="s">
        <v>4015</v>
      </c>
      <c r="K213" s="1" t="s">
        <v>119</v>
      </c>
      <c r="L213" s="9" t="s">
        <v>120</v>
      </c>
      <c r="M213" s="9" t="s">
        <v>23</v>
      </c>
      <c r="N213" s="9" t="s">
        <v>24</v>
      </c>
      <c r="O213" s="9" t="s">
        <v>121</v>
      </c>
      <c r="P213" s="11">
        <f>O213*1</f>
        <v>94091230360</v>
      </c>
      <c r="Q213">
        <f>_xlfn.IFNA(_xlfn.IFNA(VLOOKUP($B213,'Contratti Resident'!$B:$H,3,0),VLOOKUP($E213,'Contratti Resident'!$B:$H,3,0)),"NON TROVATO")</f>
        <v>94091230360</v>
      </c>
      <c r="R213" t="str">
        <f>_xlfn.IFNA(_xlfn.IFNA(VLOOKUP($B213,'Contratti Resident'!$B:$H,7,0),VLOOKUP($E213,'Contratti Resident'!$B:$H,7,0)),"NON TROVATO")</f>
        <v>EE</v>
      </c>
      <c r="S213" t="str">
        <f>_xlfn.IFNA(_xlfn.IFNA(VLOOKUP($B213,'Contratti Resident'!$B:$H,1,0),VLOOKUP($E213,'Contratti Resident'!$B:$H,1,0)),"NON TROVATO")</f>
        <v>IT011E10093105</v>
      </c>
      <c r="T213" t="str">
        <f>_xlfn.IFNA(_xlfn.IFNA(VLOOKUP($B213,'Contratti Resident'!$B:$H,2,0),VLOOKUP($E213,'Contratti Resident'!$B:$H,2,0)),"NON TROVATO")</f>
        <v>S.FAUSTINO 2</v>
      </c>
    </row>
    <row r="214" spans="1:20" x14ac:dyDescent="0.25">
      <c r="A214" s="8" t="s">
        <v>6438</v>
      </c>
      <c r="B214" s="1" t="str">
        <f t="shared" si="3"/>
        <v>IT011E10092934</v>
      </c>
      <c r="C214" s="9" t="s">
        <v>6439</v>
      </c>
      <c r="D214" s="9" t="s">
        <v>6440</v>
      </c>
      <c r="E214" s="1">
        <f>D214*1</f>
        <v>3013373648</v>
      </c>
      <c r="F214" s="9" t="s">
        <v>6441</v>
      </c>
      <c r="G214" s="9" t="s">
        <v>3509</v>
      </c>
      <c r="H214" s="9" t="s">
        <v>4014</v>
      </c>
      <c r="I214" s="9" t="s">
        <v>19</v>
      </c>
      <c r="J214" s="9" t="s">
        <v>4015</v>
      </c>
      <c r="K214" s="1" t="s">
        <v>3510</v>
      </c>
      <c r="L214" s="9" t="s">
        <v>3511</v>
      </c>
      <c r="M214" s="9" t="s">
        <v>23</v>
      </c>
      <c r="N214" s="9" t="s">
        <v>24</v>
      </c>
      <c r="O214" s="9" t="s">
        <v>3512</v>
      </c>
      <c r="P214" s="11">
        <f>O214*1</f>
        <v>94013870368</v>
      </c>
      <c r="Q214">
        <f>_xlfn.IFNA(_xlfn.IFNA(VLOOKUP($B214,'Contratti Resident'!$B:$H,3,0),VLOOKUP($E214,'Contratti Resident'!$B:$H,3,0)),"NON TROVATO")</f>
        <v>94013870368</v>
      </c>
      <c r="R214" t="str">
        <f>_xlfn.IFNA(_xlfn.IFNA(VLOOKUP($B214,'Contratti Resident'!$B:$H,7,0),VLOOKUP($E214,'Contratti Resident'!$B:$H,7,0)),"NON TROVATO")</f>
        <v>EE</v>
      </c>
      <c r="S214" t="str">
        <f>_xlfn.IFNA(_xlfn.IFNA(VLOOKUP($B214,'Contratti Resident'!$B:$H,1,0),VLOOKUP($E214,'Contratti Resident'!$B:$H,1,0)),"NON TROVATO")</f>
        <v>IT011E10092934</v>
      </c>
      <c r="T214" t="str">
        <f>_xlfn.IFNA(_xlfn.IFNA(VLOOKUP($B214,'Contratti Resident'!$B:$H,2,0),VLOOKUP($E214,'Contratti Resident'!$B:$H,2,0)),"NON TROVATO")</f>
        <v>SELMI</v>
      </c>
    </row>
    <row r="215" spans="1:20" x14ac:dyDescent="0.25">
      <c r="A215" s="8" t="s">
        <v>4737</v>
      </c>
      <c r="B215" s="1" t="str">
        <f t="shared" si="3"/>
        <v>IT011E10092275</v>
      </c>
      <c r="C215" s="9" t="s">
        <v>4738</v>
      </c>
      <c r="D215" s="9" t="s">
        <v>4739</v>
      </c>
      <c r="E215" s="1">
        <f>D215*1</f>
        <v>3013372034</v>
      </c>
      <c r="F215" s="9" t="s">
        <v>2918</v>
      </c>
      <c r="G215" s="9" t="s">
        <v>2919</v>
      </c>
      <c r="H215" s="9" t="s">
        <v>4014</v>
      </c>
      <c r="I215" s="9" t="s">
        <v>19</v>
      </c>
      <c r="J215" s="9" t="s">
        <v>4015</v>
      </c>
      <c r="K215" s="1" t="s">
        <v>2912</v>
      </c>
      <c r="L215" s="9" t="s">
        <v>2920</v>
      </c>
      <c r="M215" s="9" t="s">
        <v>23</v>
      </c>
      <c r="N215" s="9" t="s">
        <v>24</v>
      </c>
      <c r="O215" s="9" t="s">
        <v>2914</v>
      </c>
      <c r="P215" s="11">
        <f>O215*1</f>
        <v>94014200367</v>
      </c>
      <c r="Q215" t="str">
        <f>_xlfn.IFNA(_xlfn.IFNA(VLOOKUP($B215,'Contratti Resident'!$B:$H,3,0),VLOOKUP($E215,'Contratti Resident'!$B:$H,3,0)),"NON TROVATO")</f>
        <v>NON TROVATO</v>
      </c>
      <c r="R215" t="str">
        <f>_xlfn.IFNA(_xlfn.IFNA(VLOOKUP($B215,'Contratti Resident'!$B:$H,7,0),VLOOKUP($E215,'Contratti Resident'!$B:$H,7,0)),"NON TROVATO")</f>
        <v>NON TROVATO</v>
      </c>
      <c r="S215" t="str">
        <f>_xlfn.IFNA(_xlfn.IFNA(VLOOKUP($B215,'Contratti Resident'!$B:$H,1,0),VLOOKUP($E215,'Contratti Resident'!$B:$H,1,0)),"NON TROVATO")</f>
        <v>NON TROVATO</v>
      </c>
      <c r="T215" t="str">
        <f>_xlfn.IFNA(_xlfn.IFNA(VLOOKUP($B215,'Contratti Resident'!$B:$H,2,0),VLOOKUP($E215,'Contratti Resident'!$B:$H,2,0)),"NON TROVATO")</f>
        <v>NON TROVATO</v>
      </c>
    </row>
    <row r="216" spans="1:20" x14ac:dyDescent="0.25">
      <c r="A216" s="8" t="s">
        <v>4610</v>
      </c>
      <c r="B216" s="1" t="str">
        <f t="shared" si="3"/>
        <v>IT011E10092263</v>
      </c>
      <c r="C216" s="9" t="s">
        <v>4611</v>
      </c>
      <c r="D216" s="9" t="s">
        <v>4612</v>
      </c>
      <c r="E216" s="1">
        <f>D216*1</f>
        <v>3013371788</v>
      </c>
      <c r="F216" s="9" t="s">
        <v>3447</v>
      </c>
      <c r="G216" s="9" t="s">
        <v>3448</v>
      </c>
      <c r="H216" s="9" t="s">
        <v>4014</v>
      </c>
      <c r="I216" s="9" t="s">
        <v>19</v>
      </c>
      <c r="J216" s="9" t="s">
        <v>4015</v>
      </c>
      <c r="K216" s="1" t="s">
        <v>2912</v>
      </c>
      <c r="L216" s="9" t="s">
        <v>3449</v>
      </c>
      <c r="M216" s="9" t="s">
        <v>23</v>
      </c>
      <c r="N216" s="9" t="s">
        <v>24</v>
      </c>
      <c r="O216" s="9" t="s">
        <v>2914</v>
      </c>
      <c r="P216" s="11">
        <f>O216*1</f>
        <v>94014200367</v>
      </c>
      <c r="Q216">
        <f>_xlfn.IFNA(_xlfn.IFNA(VLOOKUP($B216,'Contratti Resident'!$B:$H,3,0),VLOOKUP($E216,'Contratti Resident'!$B:$H,3,0)),"NON TROVATO")</f>
        <v>94014200367</v>
      </c>
      <c r="R216" t="str">
        <f>_xlfn.IFNA(_xlfn.IFNA(VLOOKUP($B216,'Contratti Resident'!$B:$H,7,0),VLOOKUP($E216,'Contratti Resident'!$B:$H,7,0)),"NON TROVATO")</f>
        <v>EE</v>
      </c>
      <c r="S216">
        <f>_xlfn.IFNA(_xlfn.IFNA(VLOOKUP($B216,'Contratti Resident'!$B:$H,1,0),VLOOKUP($E216,'Contratti Resident'!$B:$H,1,0)),"NON TROVATO")</f>
        <v>3013371788</v>
      </c>
      <c r="T216" t="str">
        <f>_xlfn.IFNA(_xlfn.IFNA(VLOOKUP($B216,'Contratti Resident'!$B:$H,2,0),VLOOKUP($E216,'Contratti Resident'!$B:$H,2,0)),"NON TROVATO")</f>
        <v>DEI FIORI</v>
      </c>
    </row>
    <row r="217" spans="1:20" x14ac:dyDescent="0.25">
      <c r="A217" s="8" t="s">
        <v>6011</v>
      </c>
      <c r="B217" s="1" t="str">
        <f t="shared" si="3"/>
        <v>IT011E10092232</v>
      </c>
      <c r="C217" s="9" t="s">
        <v>6012</v>
      </c>
      <c r="D217" s="9" t="s">
        <v>6013</v>
      </c>
      <c r="E217" s="1">
        <f>D217*1</f>
        <v>3013372024</v>
      </c>
      <c r="F217" s="9" t="s">
        <v>2995</v>
      </c>
      <c r="G217" s="9" t="s">
        <v>2996</v>
      </c>
      <c r="H217" s="9" t="s">
        <v>4014</v>
      </c>
      <c r="I217" s="9" t="s">
        <v>19</v>
      </c>
      <c r="J217" s="9" t="s">
        <v>4015</v>
      </c>
      <c r="K217" s="1" t="s">
        <v>2997</v>
      </c>
      <c r="L217" s="9" t="s">
        <v>2998</v>
      </c>
      <c r="M217" s="9" t="s">
        <v>23</v>
      </c>
      <c r="N217" s="9" t="s">
        <v>24</v>
      </c>
      <c r="O217" s="9" t="s">
        <v>2999</v>
      </c>
      <c r="P217" s="11">
        <f>O217*1</f>
        <v>94020360361</v>
      </c>
      <c r="Q217">
        <f>_xlfn.IFNA(_xlfn.IFNA(VLOOKUP($B217,'Contratti Resident'!$B:$H,3,0),VLOOKUP($E217,'Contratti Resident'!$B:$H,3,0)),"NON TROVATO")</f>
        <v>94020360361</v>
      </c>
      <c r="R217" t="str">
        <f>_xlfn.IFNA(_xlfn.IFNA(VLOOKUP($B217,'Contratti Resident'!$B:$H,7,0),VLOOKUP($E217,'Contratti Resident'!$B:$H,7,0)),"NON TROVATO")</f>
        <v>EE</v>
      </c>
      <c r="S217" t="str">
        <f>_xlfn.IFNA(_xlfn.IFNA(VLOOKUP($B217,'Contratti Resident'!$B:$H,1,0),VLOOKUP($E217,'Contratti Resident'!$B:$H,1,0)),"NON TROVATO")</f>
        <v>IT011E10092232</v>
      </c>
      <c r="T217" t="str">
        <f>_xlfn.IFNA(_xlfn.IFNA(VLOOKUP($B217,'Contratti Resident'!$B:$H,2,0),VLOOKUP($E217,'Contratti Resident'!$B:$H,2,0)),"NON TROVATO")</f>
        <v>DELLE VIOLE</v>
      </c>
    </row>
    <row r="218" spans="1:20" x14ac:dyDescent="0.25">
      <c r="A218" s="8" t="s">
        <v>4734</v>
      </c>
      <c r="B218" s="1" t="str">
        <f t="shared" si="3"/>
        <v>IT011E10092225</v>
      </c>
      <c r="C218" s="9" t="s">
        <v>4735</v>
      </c>
      <c r="D218" s="9" t="s">
        <v>4736</v>
      </c>
      <c r="E218" s="1">
        <f>D218*1</f>
        <v>3013371786</v>
      </c>
      <c r="F218" s="9" t="s">
        <v>3003</v>
      </c>
      <c r="G218" s="9" t="s">
        <v>3004</v>
      </c>
      <c r="H218" s="9" t="s">
        <v>4014</v>
      </c>
      <c r="I218" s="9" t="s">
        <v>19</v>
      </c>
      <c r="J218" s="9" t="s">
        <v>4015</v>
      </c>
      <c r="K218" s="1" t="s">
        <v>3005</v>
      </c>
      <c r="L218" s="9" t="s">
        <v>3006</v>
      </c>
      <c r="M218" s="9" t="s">
        <v>23</v>
      </c>
      <c r="N218" s="9" t="s">
        <v>24</v>
      </c>
      <c r="O218" s="9" t="s">
        <v>2999</v>
      </c>
      <c r="P218" s="11">
        <f>O218*1</f>
        <v>94020360361</v>
      </c>
      <c r="Q218">
        <f>_xlfn.IFNA(_xlfn.IFNA(VLOOKUP($B218,'Contratti Resident'!$B:$H,3,0),VLOOKUP($E218,'Contratti Resident'!$B:$H,3,0)),"NON TROVATO")</f>
        <v>94020360361</v>
      </c>
      <c r="R218" t="str">
        <f>_xlfn.IFNA(_xlfn.IFNA(VLOOKUP($B218,'Contratti Resident'!$B:$H,7,0),VLOOKUP($E218,'Contratti Resident'!$B:$H,7,0)),"NON TROVATO")</f>
        <v>EE</v>
      </c>
      <c r="S218" t="str">
        <f>_xlfn.IFNA(_xlfn.IFNA(VLOOKUP($B218,'Contratti Resident'!$B:$H,1,0),VLOOKUP($E218,'Contratti Resident'!$B:$H,1,0)),"NON TROVATO")</f>
        <v>IT011E10092225</v>
      </c>
      <c r="T218" t="str">
        <f>_xlfn.IFNA(_xlfn.IFNA(VLOOKUP($B218,'Contratti Resident'!$B:$H,2,0),VLOOKUP($E218,'Contratti Resident'!$B:$H,2,0)),"NON TROVATO")</f>
        <v>DELLE VIOLE</v>
      </c>
    </row>
    <row r="219" spans="1:20" x14ac:dyDescent="0.25">
      <c r="A219" s="8" t="s">
        <v>4453</v>
      </c>
      <c r="B219" s="1" t="str">
        <f t="shared" si="3"/>
        <v>IT011E10092200</v>
      </c>
      <c r="C219" s="9" t="s">
        <v>4454</v>
      </c>
      <c r="D219" s="9" t="s">
        <v>4455</v>
      </c>
      <c r="E219" s="1">
        <f>D219*1</f>
        <v>3013570012</v>
      </c>
      <c r="F219" s="9" t="s">
        <v>4456</v>
      </c>
      <c r="G219" s="9" t="s">
        <v>3033</v>
      </c>
      <c r="H219" s="9" t="s">
        <v>4014</v>
      </c>
      <c r="I219" s="9" t="s">
        <v>19</v>
      </c>
      <c r="J219" s="9" t="s">
        <v>4015</v>
      </c>
      <c r="K219" s="1" t="s">
        <v>3012</v>
      </c>
      <c r="L219" s="9" t="s">
        <v>3034</v>
      </c>
      <c r="M219" s="9" t="s">
        <v>23</v>
      </c>
      <c r="N219" s="9" t="s">
        <v>24</v>
      </c>
      <c r="O219" s="9" t="s">
        <v>3014</v>
      </c>
      <c r="P219" s="11">
        <f>O219*1</f>
        <v>94020330364</v>
      </c>
      <c r="Q219">
        <f>_xlfn.IFNA(_xlfn.IFNA(VLOOKUP($B219,'Contratti Resident'!$B:$H,3,0),VLOOKUP($E219,'Contratti Resident'!$B:$H,3,0)),"NON TROVATO")</f>
        <v>94020330364</v>
      </c>
      <c r="R219" t="str">
        <f>_xlfn.IFNA(_xlfn.IFNA(VLOOKUP($B219,'Contratti Resident'!$B:$H,7,0),VLOOKUP($E219,'Contratti Resident'!$B:$H,7,0)),"NON TROVATO")</f>
        <v>EE</v>
      </c>
      <c r="S219" t="str">
        <f>_xlfn.IFNA(_xlfn.IFNA(VLOOKUP($B219,'Contratti Resident'!$B:$H,1,0),VLOOKUP($E219,'Contratti Resident'!$B:$H,1,0)),"NON TROVATO")</f>
        <v>IT011E10092200</v>
      </c>
      <c r="T219" t="str">
        <f>_xlfn.IFNA(_xlfn.IFNA(VLOOKUP($B219,'Contratti Resident'!$B:$H,2,0),VLOOKUP($E219,'Contratti Resident'!$B:$H,2,0)),"NON TROVATO")</f>
        <v>NOVANTA</v>
      </c>
    </row>
    <row r="220" spans="1:20" x14ac:dyDescent="0.25">
      <c r="A220" s="8" t="s">
        <v>5497</v>
      </c>
      <c r="B220" s="1" t="str">
        <f t="shared" si="3"/>
        <v>IT011E10092122</v>
      </c>
      <c r="C220" s="9" t="s">
        <v>5498</v>
      </c>
      <c r="D220" s="9" t="s">
        <v>5499</v>
      </c>
      <c r="E220" s="1">
        <f>D220*1</f>
        <v>3010901119</v>
      </c>
      <c r="F220" s="9" t="s">
        <v>5500</v>
      </c>
      <c r="G220" s="9" t="s">
        <v>5501</v>
      </c>
      <c r="H220" s="9" t="s">
        <v>4014</v>
      </c>
      <c r="I220" s="9" t="s">
        <v>19</v>
      </c>
      <c r="J220" s="9" t="s">
        <v>4058</v>
      </c>
      <c r="K220" s="1" t="s">
        <v>5502</v>
      </c>
      <c r="L220" s="9" t="s">
        <v>5503</v>
      </c>
      <c r="M220" s="9" t="s">
        <v>23</v>
      </c>
      <c r="N220" s="9" t="s">
        <v>24</v>
      </c>
      <c r="O220" s="9" t="s">
        <v>5504</v>
      </c>
      <c r="P220" s="11">
        <f>O220*1</f>
        <v>94115200365</v>
      </c>
      <c r="Q220">
        <f>_xlfn.IFNA(_xlfn.IFNA(VLOOKUP($B220,'Contratti Resident'!$B:$H,3,0),VLOOKUP($E220,'Contratti Resident'!$B:$H,3,0)),"NON TROVATO")</f>
        <v>94115200365</v>
      </c>
      <c r="R220" t="str">
        <f>_xlfn.IFNA(_xlfn.IFNA(VLOOKUP($B220,'Contratti Resident'!$B:$H,7,0),VLOOKUP($E220,'Contratti Resident'!$B:$H,7,0)),"NON TROVATO")</f>
        <v>EE</v>
      </c>
      <c r="S220" t="str">
        <f>_xlfn.IFNA(_xlfn.IFNA(VLOOKUP($B220,'Contratti Resident'!$B:$H,1,0),VLOOKUP($E220,'Contratti Resident'!$B:$H,1,0)),"NON TROVATO")</f>
        <v>IT011E10092122</v>
      </c>
      <c r="T220" t="str">
        <f>_xlfn.IFNA(_xlfn.IFNA(VLOOKUP($B220,'Contratti Resident'!$B:$H,2,0),VLOOKUP($E220,'Contratti Resident'!$B:$H,2,0)),"NON TROVATO")</f>
        <v>FRANCA VITTORIA</v>
      </c>
    </row>
    <row r="221" spans="1:20" x14ac:dyDescent="0.25">
      <c r="A221" s="8" t="s">
        <v>5485</v>
      </c>
      <c r="B221" s="1" t="str">
        <f t="shared" si="3"/>
        <v>IT011E10092015</v>
      </c>
      <c r="C221" s="9" t="s">
        <v>5486</v>
      </c>
      <c r="D221" s="9" t="s">
        <v>5487</v>
      </c>
      <c r="E221" s="1">
        <f>D221*1</f>
        <v>3024555165</v>
      </c>
      <c r="F221" s="9" t="s">
        <v>5488</v>
      </c>
      <c r="G221" s="9" t="s">
        <v>924</v>
      </c>
      <c r="H221" s="9" t="s">
        <v>4014</v>
      </c>
      <c r="I221" s="9" t="s">
        <v>19</v>
      </c>
      <c r="J221" s="9" t="s">
        <v>4015</v>
      </c>
      <c r="K221" s="1" t="s">
        <v>925</v>
      </c>
      <c r="L221" s="9" t="s">
        <v>926</v>
      </c>
      <c r="M221" s="9" t="s">
        <v>23</v>
      </c>
      <c r="N221" s="9" t="s">
        <v>24</v>
      </c>
      <c r="O221" s="9" t="s">
        <v>927</v>
      </c>
      <c r="P221" s="11">
        <f>O221*1</f>
        <v>94022980364</v>
      </c>
      <c r="Q221">
        <f>_xlfn.IFNA(_xlfn.IFNA(VLOOKUP($B221,'Contratti Resident'!$B:$H,3,0),VLOOKUP($E221,'Contratti Resident'!$B:$H,3,0)),"NON TROVATO")</f>
        <v>94022980364</v>
      </c>
      <c r="R221" t="str">
        <f>_xlfn.IFNA(_xlfn.IFNA(VLOOKUP($B221,'Contratti Resident'!$B:$H,7,0),VLOOKUP($E221,'Contratti Resident'!$B:$H,7,0)),"NON TROVATO")</f>
        <v>EE</v>
      </c>
      <c r="S221" t="str">
        <f>_xlfn.IFNA(_xlfn.IFNA(VLOOKUP($B221,'Contratti Resident'!$B:$H,1,0),VLOOKUP($E221,'Contratti Resident'!$B:$H,1,0)),"NON TROVATO")</f>
        <v>IT011E10092015</v>
      </c>
      <c r="T221" t="str">
        <f>_xlfn.IFNA(_xlfn.IFNA(VLOOKUP($B221,'Contratti Resident'!$B:$H,2,0),VLOOKUP($E221,'Contratti Resident'!$B:$H,2,0)),"NON TROVATO")</f>
        <v>IMMOBILIARE EST 6</v>
      </c>
    </row>
    <row r="222" spans="1:20" x14ac:dyDescent="0.25">
      <c r="A222" s="8" t="s">
        <v>5929</v>
      </c>
      <c r="B222" s="1" t="str">
        <f t="shared" si="3"/>
        <v>IT011E10092014</v>
      </c>
      <c r="C222" s="9" t="s">
        <v>5930</v>
      </c>
      <c r="D222" s="9" t="s">
        <v>5931</v>
      </c>
      <c r="E222" s="1">
        <f>D222*1</f>
        <v>3013558447</v>
      </c>
      <c r="F222" s="9" t="s">
        <v>5932</v>
      </c>
      <c r="G222" s="9" t="s">
        <v>924</v>
      </c>
      <c r="H222" s="9" t="s">
        <v>4014</v>
      </c>
      <c r="I222" s="9" t="s">
        <v>19</v>
      </c>
      <c r="J222" s="9" t="s">
        <v>4015</v>
      </c>
      <c r="K222" s="1" t="s">
        <v>925</v>
      </c>
      <c r="L222" s="9" t="s">
        <v>926</v>
      </c>
      <c r="M222" s="9" t="s">
        <v>23</v>
      </c>
      <c r="N222" s="9" t="s">
        <v>24</v>
      </c>
      <c r="O222" s="9" t="s">
        <v>927</v>
      </c>
      <c r="P222" s="11">
        <f>O222*1</f>
        <v>94022980364</v>
      </c>
      <c r="Q222">
        <f>_xlfn.IFNA(_xlfn.IFNA(VLOOKUP($B222,'Contratti Resident'!$B:$H,3,0),VLOOKUP($E222,'Contratti Resident'!$B:$H,3,0)),"NON TROVATO")</f>
        <v>94022980364</v>
      </c>
      <c r="R222" t="str">
        <f>_xlfn.IFNA(_xlfn.IFNA(VLOOKUP($B222,'Contratti Resident'!$B:$H,7,0),VLOOKUP($E222,'Contratti Resident'!$B:$H,7,0)),"NON TROVATO")</f>
        <v>EE</v>
      </c>
      <c r="S222" t="str">
        <f>_xlfn.IFNA(_xlfn.IFNA(VLOOKUP($B222,'Contratti Resident'!$B:$H,1,0),VLOOKUP($E222,'Contratti Resident'!$B:$H,1,0)),"NON TROVATO")</f>
        <v>IT011E10092014</v>
      </c>
      <c r="T222" t="str">
        <f>_xlfn.IFNA(_xlfn.IFNA(VLOOKUP($B222,'Contratti Resident'!$B:$H,2,0),VLOOKUP($E222,'Contratti Resident'!$B:$H,2,0)),"NON TROVATO")</f>
        <v>IMMOBILIARE EST 6</v>
      </c>
    </row>
    <row r="223" spans="1:20" x14ac:dyDescent="0.25">
      <c r="A223" s="8" t="s">
        <v>6216</v>
      </c>
      <c r="B223" s="1" t="str">
        <f t="shared" si="3"/>
        <v>IT011E10092012</v>
      </c>
      <c r="C223" s="9" t="s">
        <v>6217</v>
      </c>
      <c r="D223" s="9" t="s">
        <v>6218</v>
      </c>
      <c r="E223" s="1">
        <f>D223*1</f>
        <v>3013558865</v>
      </c>
      <c r="F223" s="9" t="s">
        <v>6219</v>
      </c>
      <c r="G223" s="9" t="s">
        <v>924</v>
      </c>
      <c r="H223" s="9" t="s">
        <v>4014</v>
      </c>
      <c r="I223" s="9" t="s">
        <v>19</v>
      </c>
      <c r="J223" s="9" t="s">
        <v>4015</v>
      </c>
      <c r="K223" s="1" t="s">
        <v>925</v>
      </c>
      <c r="L223" s="9" t="s">
        <v>926</v>
      </c>
      <c r="M223" s="9" t="s">
        <v>23</v>
      </c>
      <c r="N223" s="9" t="s">
        <v>24</v>
      </c>
      <c r="O223" s="9" t="s">
        <v>927</v>
      </c>
      <c r="P223" s="11">
        <f>O223*1</f>
        <v>94022980364</v>
      </c>
      <c r="Q223">
        <f>_xlfn.IFNA(_xlfn.IFNA(VLOOKUP($B223,'Contratti Resident'!$B:$H,3,0),VLOOKUP($E223,'Contratti Resident'!$B:$H,3,0)),"NON TROVATO")</f>
        <v>94022980364</v>
      </c>
      <c r="R223" t="str">
        <f>_xlfn.IFNA(_xlfn.IFNA(VLOOKUP($B223,'Contratti Resident'!$B:$H,7,0),VLOOKUP($E223,'Contratti Resident'!$B:$H,7,0)),"NON TROVATO")</f>
        <v>EE</v>
      </c>
      <c r="S223" t="str">
        <f>_xlfn.IFNA(_xlfn.IFNA(VLOOKUP($B223,'Contratti Resident'!$B:$H,1,0),VLOOKUP($E223,'Contratti Resident'!$B:$H,1,0)),"NON TROVATO")</f>
        <v>IT011E10092012</v>
      </c>
      <c r="T223" t="str">
        <f>_xlfn.IFNA(_xlfn.IFNA(VLOOKUP($B223,'Contratti Resident'!$B:$H,2,0),VLOOKUP($E223,'Contratti Resident'!$B:$H,2,0)),"NON TROVATO")</f>
        <v>IMMOBILIARE EST 6</v>
      </c>
    </row>
    <row r="224" spans="1:20" x14ac:dyDescent="0.25">
      <c r="A224" s="8" t="s">
        <v>4510</v>
      </c>
      <c r="B224" s="1" t="str">
        <f t="shared" si="3"/>
        <v>IT011E10091203</v>
      </c>
      <c r="C224" s="9" t="s">
        <v>4511</v>
      </c>
      <c r="D224" s="9" t="s">
        <v>4512</v>
      </c>
      <c r="E224" s="1">
        <f>D224*1</f>
        <v>3004054905</v>
      </c>
      <c r="F224" s="9" t="s">
        <v>4513</v>
      </c>
      <c r="G224" s="9" t="s">
        <v>4514</v>
      </c>
      <c r="H224" s="9" t="s">
        <v>4014</v>
      </c>
      <c r="I224" s="9" t="s">
        <v>19</v>
      </c>
      <c r="J224" s="9" t="s">
        <v>1023</v>
      </c>
      <c r="K224" s="1" t="s">
        <v>4515</v>
      </c>
      <c r="L224" s="9" t="s">
        <v>4516</v>
      </c>
      <c r="M224" s="9" t="s">
        <v>23</v>
      </c>
      <c r="N224" s="9" t="s">
        <v>24</v>
      </c>
      <c r="O224" s="9" t="s">
        <v>599</v>
      </c>
      <c r="P224" s="11">
        <f>O224*1</f>
        <v>94034080369</v>
      </c>
      <c r="Q224">
        <f>_xlfn.IFNA(_xlfn.IFNA(VLOOKUP($B224,'Contratti Resident'!$B:$H,3,0),VLOOKUP($E224,'Contratti Resident'!$B:$H,3,0)),"NON TROVATO")</f>
        <v>94034080369</v>
      </c>
      <c r="R224" t="str">
        <f>_xlfn.IFNA(_xlfn.IFNA(VLOOKUP($B224,'Contratti Resident'!$B:$H,7,0),VLOOKUP($E224,'Contratti Resident'!$B:$H,7,0)),"NON TROVATO")</f>
        <v>EE</v>
      </c>
      <c r="S224" t="str">
        <f>_xlfn.IFNA(_xlfn.IFNA(VLOOKUP($B224,'Contratti Resident'!$B:$H,1,0),VLOOKUP($E224,'Contratti Resident'!$B:$H,1,0)),"NON TROVATO")</f>
        <v>IT011E10091203</v>
      </c>
      <c r="T224" t="str">
        <f>_xlfn.IFNA(_xlfn.IFNA(VLOOKUP($B224,'Contratti Resident'!$B:$H,2,0),VLOOKUP($E224,'Contratti Resident'!$B:$H,2,0)),"NON TROVATO")</f>
        <v>RIVA DEL GARDA - SAVANI</v>
      </c>
    </row>
    <row r="225" spans="1:20" x14ac:dyDescent="0.25">
      <c r="A225" s="8" t="s">
        <v>4430</v>
      </c>
      <c r="B225" s="1" t="str">
        <f t="shared" si="3"/>
        <v>IT011E10090949</v>
      </c>
      <c r="C225" s="9" t="s">
        <v>4431</v>
      </c>
      <c r="D225" s="9" t="s">
        <v>4432</v>
      </c>
      <c r="E225" s="1">
        <f>D225*1</f>
        <v>3013370919</v>
      </c>
      <c r="F225" s="9" t="s">
        <v>4433</v>
      </c>
      <c r="G225" s="9" t="s">
        <v>4434</v>
      </c>
      <c r="H225" s="9" t="s">
        <v>4014</v>
      </c>
      <c r="I225" s="9" t="s">
        <v>19</v>
      </c>
      <c r="J225" s="9" t="s">
        <v>4015</v>
      </c>
      <c r="K225" s="1" t="s">
        <v>4435</v>
      </c>
      <c r="L225" s="9" t="s">
        <v>4436</v>
      </c>
      <c r="M225" s="9" t="s">
        <v>23</v>
      </c>
      <c r="N225" s="9" t="s">
        <v>24</v>
      </c>
      <c r="O225" s="9" t="s">
        <v>1643</v>
      </c>
      <c r="P225" s="11">
        <f>O225*1</f>
        <v>80014460366</v>
      </c>
      <c r="Q225">
        <f>_xlfn.IFNA(_xlfn.IFNA(VLOOKUP($B225,'Contratti Resident'!$B:$H,3,0),VLOOKUP($E225,'Contratti Resident'!$B:$H,3,0)),"NON TROVATO")</f>
        <v>80014460366</v>
      </c>
      <c r="R225" t="str">
        <f>_xlfn.IFNA(_xlfn.IFNA(VLOOKUP($B225,'Contratti Resident'!$B:$H,7,0),VLOOKUP($E225,'Contratti Resident'!$B:$H,7,0)),"NON TROVATO")</f>
        <v>EE</v>
      </c>
      <c r="S225">
        <f>_xlfn.IFNA(_xlfn.IFNA(VLOOKUP($B225,'Contratti Resident'!$B:$H,1,0),VLOOKUP($E225,'Contratti Resident'!$B:$H,1,0)),"NON TROVATO")</f>
        <v>3013370919</v>
      </c>
      <c r="T225" t="str">
        <f>_xlfn.IFNA(_xlfn.IFNA(VLOOKUP($B225,'Contratti Resident'!$B:$H,2,0),VLOOKUP($E225,'Contratti Resident'!$B:$H,2,0)),"NON TROVATO")</f>
        <v>SASSI GUICCIARDINI</v>
      </c>
    </row>
    <row r="226" spans="1:20" x14ac:dyDescent="0.25">
      <c r="A226" s="8" t="s">
        <v>6103</v>
      </c>
      <c r="B226" s="1" t="str">
        <f t="shared" si="3"/>
        <v>IT011E10090449</v>
      </c>
      <c r="C226" s="9" t="s">
        <v>6104</v>
      </c>
      <c r="D226" s="9" t="s">
        <v>6105</v>
      </c>
      <c r="E226" s="1">
        <f>D226*1</f>
        <v>3013372570</v>
      </c>
      <c r="F226" s="9" t="s">
        <v>1760</v>
      </c>
      <c r="G226" s="9" t="s">
        <v>1761</v>
      </c>
      <c r="H226" s="9" t="s">
        <v>4014</v>
      </c>
      <c r="I226" s="9" t="s">
        <v>19</v>
      </c>
      <c r="J226" s="9" t="s">
        <v>4015</v>
      </c>
      <c r="K226" s="1" t="s">
        <v>1762</v>
      </c>
      <c r="L226" s="9" t="s">
        <v>1763</v>
      </c>
      <c r="M226" s="9" t="s">
        <v>23</v>
      </c>
      <c r="N226" s="9" t="s">
        <v>24</v>
      </c>
      <c r="O226" s="9" t="s">
        <v>1764</v>
      </c>
      <c r="P226" s="11">
        <f>O226*1</f>
        <v>94005670362</v>
      </c>
      <c r="Q226">
        <f>_xlfn.IFNA(_xlfn.IFNA(VLOOKUP($B226,'Contratti Resident'!$B:$H,3,0),VLOOKUP($E226,'Contratti Resident'!$B:$H,3,0)),"NON TROVATO")</f>
        <v>94005670362</v>
      </c>
      <c r="R226" t="str">
        <f>_xlfn.IFNA(_xlfn.IFNA(VLOOKUP($B226,'Contratti Resident'!$B:$H,7,0),VLOOKUP($E226,'Contratti Resident'!$B:$H,7,0)),"NON TROVATO")</f>
        <v>EE</v>
      </c>
      <c r="S226" t="str">
        <f>_xlfn.IFNA(_xlfn.IFNA(VLOOKUP($B226,'Contratti Resident'!$B:$H,1,0),VLOOKUP($E226,'Contratti Resident'!$B:$H,1,0)),"NON TROVATO")</f>
        <v>IT011E10090449</v>
      </c>
      <c r="T226" t="str">
        <f>_xlfn.IFNA(_xlfn.IFNA(VLOOKUP($B226,'Contratti Resident'!$B:$H,2,0),VLOOKUP($E226,'Contratti Resident'!$B:$H,2,0)),"NON TROVATO")</f>
        <v>CIALDINI</v>
      </c>
    </row>
    <row r="227" spans="1:20" x14ac:dyDescent="0.25">
      <c r="A227" s="8" t="s">
        <v>4793</v>
      </c>
      <c r="B227" s="1" t="str">
        <f t="shared" si="3"/>
        <v>IT011E10090444</v>
      </c>
      <c r="C227" s="9" t="s">
        <v>4794</v>
      </c>
      <c r="D227" s="9" t="s">
        <v>4795</v>
      </c>
      <c r="E227" s="1">
        <f>D227*1</f>
        <v>3013551701</v>
      </c>
      <c r="F227" s="9" t="s">
        <v>4796</v>
      </c>
      <c r="G227" s="9" t="s">
        <v>4797</v>
      </c>
      <c r="H227" s="9" t="s">
        <v>4014</v>
      </c>
      <c r="I227" s="9" t="s">
        <v>19</v>
      </c>
      <c r="J227" s="9" t="s">
        <v>4015</v>
      </c>
      <c r="K227" s="1" t="s">
        <v>1762</v>
      </c>
      <c r="L227" s="9" t="s">
        <v>1763</v>
      </c>
      <c r="M227" s="9" t="s">
        <v>23</v>
      </c>
      <c r="N227" s="9" t="s">
        <v>24</v>
      </c>
      <c r="O227" s="9" t="s">
        <v>1764</v>
      </c>
      <c r="P227" s="11">
        <f>O227*1</f>
        <v>94005670362</v>
      </c>
      <c r="Q227">
        <f>_xlfn.IFNA(_xlfn.IFNA(VLOOKUP($B227,'Contratti Resident'!$B:$H,3,0),VLOOKUP($E227,'Contratti Resident'!$B:$H,3,0)),"NON TROVATO")</f>
        <v>94005670362</v>
      </c>
      <c r="R227" t="str">
        <f>_xlfn.IFNA(_xlfn.IFNA(VLOOKUP($B227,'Contratti Resident'!$B:$H,7,0),VLOOKUP($E227,'Contratti Resident'!$B:$H,7,0)),"NON TROVATO")</f>
        <v>EE</v>
      </c>
      <c r="S227" t="str">
        <f>_xlfn.IFNA(_xlfn.IFNA(VLOOKUP($B227,'Contratti Resident'!$B:$H,1,0),VLOOKUP($E227,'Contratti Resident'!$B:$H,1,0)),"NON TROVATO")</f>
        <v>IT011E10090444</v>
      </c>
      <c r="T227" t="str">
        <f>_xlfn.IFNA(_xlfn.IFNA(VLOOKUP($B227,'Contratti Resident'!$B:$H,2,0),VLOOKUP($E227,'Contratti Resident'!$B:$H,2,0)),"NON TROVATO")</f>
        <v>CIALDINI</v>
      </c>
    </row>
    <row r="228" spans="1:20" x14ac:dyDescent="0.25">
      <c r="A228" s="8" t="s">
        <v>4974</v>
      </c>
      <c r="B228" s="1" t="str">
        <f t="shared" si="3"/>
        <v>IT011E10090430</v>
      </c>
      <c r="C228" s="9" t="s">
        <v>4975</v>
      </c>
      <c r="D228" s="9" t="s">
        <v>4976</v>
      </c>
      <c r="E228" s="1">
        <f>D228*1</f>
        <v>3013370954</v>
      </c>
      <c r="F228" s="9" t="s">
        <v>1865</v>
      </c>
      <c r="G228" s="9" t="s">
        <v>1866</v>
      </c>
      <c r="H228" s="9" t="s">
        <v>4014</v>
      </c>
      <c r="I228" s="9" t="s">
        <v>19</v>
      </c>
      <c r="J228" s="9" t="s">
        <v>4015</v>
      </c>
      <c r="K228" s="1" t="s">
        <v>1867</v>
      </c>
      <c r="L228" s="9" t="s">
        <v>1868</v>
      </c>
      <c r="M228" s="9" t="s">
        <v>23</v>
      </c>
      <c r="N228" s="9" t="s">
        <v>24</v>
      </c>
      <c r="O228" s="9" t="s">
        <v>1869</v>
      </c>
      <c r="P228" s="11">
        <f>O228*1</f>
        <v>94027860363</v>
      </c>
      <c r="Q228">
        <f>_xlfn.IFNA(_xlfn.IFNA(VLOOKUP($B228,'Contratti Resident'!$B:$H,3,0),VLOOKUP($E228,'Contratti Resident'!$B:$H,3,0)),"NON TROVATO")</f>
        <v>94027860363</v>
      </c>
      <c r="R228" t="str">
        <f>_xlfn.IFNA(_xlfn.IFNA(VLOOKUP($B228,'Contratti Resident'!$B:$H,7,0),VLOOKUP($E228,'Contratti Resident'!$B:$H,7,0)),"NON TROVATO")</f>
        <v>EE</v>
      </c>
      <c r="S228" t="str">
        <f>_xlfn.IFNA(_xlfn.IFNA(VLOOKUP($B228,'Contratti Resident'!$B:$H,1,0),VLOOKUP($E228,'Contratti Resident'!$B:$H,1,0)),"NON TROVATO")</f>
        <v>IT011E10090430</v>
      </c>
      <c r="T228" t="str">
        <f>_xlfn.IFNA(_xlfn.IFNA(VLOOKUP($B228,'Contratti Resident'!$B:$H,2,0),VLOOKUP($E228,'Contratti Resident'!$B:$H,2,0)),"NON TROVATO")</f>
        <v>SANTHIA'</v>
      </c>
    </row>
    <row r="229" spans="1:20" x14ac:dyDescent="0.25">
      <c r="A229" s="8" t="s">
        <v>6298</v>
      </c>
      <c r="B229" s="1" t="str">
        <f t="shared" si="3"/>
        <v>IT011E10090385</v>
      </c>
      <c r="C229" s="9" t="s">
        <v>6299</v>
      </c>
      <c r="D229" s="9" t="s">
        <v>6300</v>
      </c>
      <c r="E229" s="1">
        <f>D229*1</f>
        <v>3022152194</v>
      </c>
      <c r="F229" s="9" t="s">
        <v>6301</v>
      </c>
      <c r="G229" s="9" t="s">
        <v>6302</v>
      </c>
      <c r="H229" s="9" t="s">
        <v>4014</v>
      </c>
      <c r="I229" s="9" t="s">
        <v>19</v>
      </c>
      <c r="J229" s="9" t="s">
        <v>4015</v>
      </c>
      <c r="K229" s="1" t="s">
        <v>6303</v>
      </c>
      <c r="L229" s="9" t="s">
        <v>6304</v>
      </c>
      <c r="M229" s="9" t="s">
        <v>23</v>
      </c>
      <c r="N229" s="9" t="s">
        <v>24</v>
      </c>
      <c r="O229" s="9" t="s">
        <v>6305</v>
      </c>
      <c r="P229" s="11">
        <f>O229*1</f>
        <v>94101560368</v>
      </c>
      <c r="Q229" t="str">
        <f>_xlfn.IFNA(_xlfn.IFNA(VLOOKUP($B229,'Contratti Resident'!$B:$H,3,0),VLOOKUP($E229,'Contratti Resident'!$B:$H,3,0)),"NON TROVATO")</f>
        <v>NON TROVATO</v>
      </c>
      <c r="R229" t="str">
        <f>_xlfn.IFNA(_xlfn.IFNA(VLOOKUP($B229,'Contratti Resident'!$B:$H,7,0),VLOOKUP($E229,'Contratti Resident'!$B:$H,7,0)),"NON TROVATO")</f>
        <v>NON TROVATO</v>
      </c>
      <c r="S229" t="str">
        <f>_xlfn.IFNA(_xlfn.IFNA(VLOOKUP($B229,'Contratti Resident'!$B:$H,1,0),VLOOKUP($E229,'Contratti Resident'!$B:$H,1,0)),"NON TROVATO")</f>
        <v>NON TROVATO</v>
      </c>
      <c r="T229" t="str">
        <f>_xlfn.IFNA(_xlfn.IFNA(VLOOKUP($B229,'Contratti Resident'!$B:$H,2,0),VLOOKUP($E229,'Contratti Resident'!$B:$H,2,0)),"NON TROVATO")</f>
        <v>NON TROVATO</v>
      </c>
    </row>
    <row r="230" spans="1:20" x14ac:dyDescent="0.25">
      <c r="A230" s="8" t="s">
        <v>4684</v>
      </c>
      <c r="B230" s="1" t="str">
        <f t="shared" si="3"/>
        <v>IT011E10089774</v>
      </c>
      <c r="C230" s="9" t="s">
        <v>4685</v>
      </c>
      <c r="D230" s="9" t="s">
        <v>4686</v>
      </c>
      <c r="E230" s="1">
        <f>D230*1</f>
        <v>3013569886</v>
      </c>
      <c r="F230" s="9" t="s">
        <v>4687</v>
      </c>
      <c r="G230" s="9" t="s">
        <v>1301</v>
      </c>
      <c r="H230" s="9" t="s">
        <v>4014</v>
      </c>
      <c r="I230" s="9" t="s">
        <v>19</v>
      </c>
      <c r="J230" s="9" t="s">
        <v>4015</v>
      </c>
      <c r="K230" s="1" t="s">
        <v>1302</v>
      </c>
      <c r="L230" s="9" t="s">
        <v>1303</v>
      </c>
      <c r="M230" s="9" t="s">
        <v>23</v>
      </c>
      <c r="N230" s="9" t="s">
        <v>24</v>
      </c>
      <c r="O230" s="9" t="s">
        <v>1304</v>
      </c>
      <c r="P230" s="11">
        <f>O230*1</f>
        <v>94012480367</v>
      </c>
      <c r="Q230">
        <f>_xlfn.IFNA(_xlfn.IFNA(VLOOKUP($B230,'Contratti Resident'!$B:$H,3,0),VLOOKUP($E230,'Contratti Resident'!$B:$H,3,0)),"NON TROVATO")</f>
        <v>94012480367</v>
      </c>
      <c r="R230" t="str">
        <f>_xlfn.IFNA(_xlfn.IFNA(VLOOKUP($B230,'Contratti Resident'!$B:$H,7,0),VLOOKUP($E230,'Contratti Resident'!$B:$H,7,0)),"NON TROVATO")</f>
        <v>EE</v>
      </c>
      <c r="S230" t="str">
        <f>_xlfn.IFNA(_xlfn.IFNA(VLOOKUP($B230,'Contratti Resident'!$B:$H,1,0),VLOOKUP($E230,'Contratti Resident'!$B:$H,1,0)),"NON TROVATO")</f>
        <v>IT011E10089774</v>
      </c>
      <c r="T230" t="str">
        <f>_xlfn.IFNA(_xlfn.IFNA(VLOOKUP($B230,'Contratti Resident'!$B:$H,2,0),VLOOKUP($E230,'Contratti Resident'!$B:$H,2,0)),"NON TROVATO")</f>
        <v>S.AGOSTINO</v>
      </c>
    </row>
    <row r="231" spans="1:20" x14ac:dyDescent="0.25">
      <c r="A231" s="8" t="s">
        <v>4080</v>
      </c>
      <c r="B231" s="1" t="str">
        <f t="shared" si="3"/>
        <v>IT011E10089412</v>
      </c>
      <c r="C231" s="9" t="s">
        <v>4081</v>
      </c>
      <c r="D231" s="9" t="s">
        <v>4082</v>
      </c>
      <c r="E231" s="1">
        <f>D231*1</f>
        <v>3016479747</v>
      </c>
      <c r="F231" s="9" t="s">
        <v>4083</v>
      </c>
      <c r="G231" s="9" t="s">
        <v>3418</v>
      </c>
      <c r="H231" s="9" t="s">
        <v>4014</v>
      </c>
      <c r="I231" s="9" t="s">
        <v>19</v>
      </c>
      <c r="J231" s="9" t="s">
        <v>1023</v>
      </c>
      <c r="K231" s="1" t="s">
        <v>3419</v>
      </c>
      <c r="L231" s="9" t="s">
        <v>3420</v>
      </c>
      <c r="M231" s="9" t="s">
        <v>23</v>
      </c>
      <c r="N231" s="9" t="s">
        <v>24</v>
      </c>
      <c r="O231" s="9" t="s">
        <v>3421</v>
      </c>
      <c r="P231" s="11">
        <f>O231*1</f>
        <v>94067880362</v>
      </c>
      <c r="Q231" t="str">
        <f>_xlfn.IFNA(_xlfn.IFNA(VLOOKUP($B231,'Contratti Resident'!$B:$H,3,0),VLOOKUP($E231,'Contratti Resident'!$B:$H,3,0)),"NON TROVATO")</f>
        <v>NON TROVATO</v>
      </c>
      <c r="R231" t="str">
        <f>_xlfn.IFNA(_xlfn.IFNA(VLOOKUP($B231,'Contratti Resident'!$B:$H,7,0),VLOOKUP($E231,'Contratti Resident'!$B:$H,7,0)),"NON TROVATO")</f>
        <v>NON TROVATO</v>
      </c>
      <c r="S231" t="str">
        <f>_xlfn.IFNA(_xlfn.IFNA(VLOOKUP($B231,'Contratti Resident'!$B:$H,1,0),VLOOKUP($E231,'Contratti Resident'!$B:$H,1,0)),"NON TROVATO")</f>
        <v>NON TROVATO</v>
      </c>
      <c r="T231" t="str">
        <f>_xlfn.IFNA(_xlfn.IFNA(VLOOKUP($B231,'Contratti Resident'!$B:$H,2,0),VLOOKUP($E231,'Contratti Resident'!$B:$H,2,0)),"NON TROVATO")</f>
        <v>NON TROVATO</v>
      </c>
    </row>
    <row r="232" spans="1:20" x14ac:dyDescent="0.25">
      <c r="A232" s="8" t="s">
        <v>6503</v>
      </c>
      <c r="B232" s="1" t="str">
        <f t="shared" si="3"/>
        <v>IT011E10088380</v>
      </c>
      <c r="C232" s="9" t="s">
        <v>6504</v>
      </c>
      <c r="D232" s="9" t="s">
        <v>6505</v>
      </c>
      <c r="E232" s="1">
        <f>D232*1</f>
        <v>3013373401</v>
      </c>
      <c r="F232" s="9" t="s">
        <v>3105</v>
      </c>
      <c r="G232" s="9" t="s">
        <v>3106</v>
      </c>
      <c r="H232" s="9" t="s">
        <v>4014</v>
      </c>
      <c r="I232" s="9" t="s">
        <v>19</v>
      </c>
      <c r="J232" s="9" t="s">
        <v>4015</v>
      </c>
      <c r="K232" s="1" t="s">
        <v>3107</v>
      </c>
      <c r="L232" s="9" t="s">
        <v>3108</v>
      </c>
      <c r="M232" s="9" t="s">
        <v>23</v>
      </c>
      <c r="N232" s="9" t="s">
        <v>24</v>
      </c>
      <c r="O232" s="9" t="s">
        <v>3109</v>
      </c>
      <c r="P232" s="11">
        <f>O232*1</f>
        <v>94096620367</v>
      </c>
      <c r="Q232">
        <f>_xlfn.IFNA(_xlfn.IFNA(VLOOKUP($B232,'Contratti Resident'!$B:$H,3,0),VLOOKUP($E232,'Contratti Resident'!$B:$H,3,0)),"NON TROVATO")</f>
        <v>94096620367</v>
      </c>
      <c r="R232" t="str">
        <f>_xlfn.IFNA(_xlfn.IFNA(VLOOKUP($B232,'Contratti Resident'!$B:$H,7,0),VLOOKUP($E232,'Contratti Resident'!$B:$H,7,0)),"NON TROVATO")</f>
        <v>EE</v>
      </c>
      <c r="S232" t="str">
        <f>_xlfn.IFNA(_xlfn.IFNA(VLOOKUP($B232,'Contratti Resident'!$B:$H,1,0),VLOOKUP($E232,'Contratti Resident'!$B:$H,1,0)),"NON TROVATO")</f>
        <v>IT011E10088380</v>
      </c>
      <c r="T232" t="str">
        <f>_xlfn.IFNA(_xlfn.IFNA(VLOOKUP($B232,'Contratti Resident'!$B:$H,2,0),VLOOKUP($E232,'Contratti Resident'!$B:$H,2,0)),"NON TROVATO")</f>
        <v>S.GIOVANNI BOSCO 42-44</v>
      </c>
    </row>
    <row r="233" spans="1:20" x14ac:dyDescent="0.25">
      <c r="A233" s="8" t="s">
        <v>6262</v>
      </c>
      <c r="B233" s="1" t="str">
        <f t="shared" si="3"/>
        <v>IT011E10087488</v>
      </c>
      <c r="C233" s="9" t="s">
        <v>6263</v>
      </c>
      <c r="D233" s="9" t="s">
        <v>6264</v>
      </c>
      <c r="E233" s="1">
        <f>D233*1</f>
        <v>3013374030</v>
      </c>
      <c r="F233" s="9" t="s">
        <v>6265</v>
      </c>
      <c r="G233" s="9" t="s">
        <v>6266</v>
      </c>
      <c r="H233" s="9" t="s">
        <v>4014</v>
      </c>
      <c r="I233" s="9" t="s">
        <v>19</v>
      </c>
      <c r="J233" s="9" t="s">
        <v>4015</v>
      </c>
      <c r="K233" s="1" t="s">
        <v>6267</v>
      </c>
      <c r="L233" s="9" t="s">
        <v>6268</v>
      </c>
      <c r="M233" s="9" t="s">
        <v>23</v>
      </c>
      <c r="N233" s="9" t="s">
        <v>24</v>
      </c>
      <c r="O233" s="9" t="s">
        <v>6269</v>
      </c>
      <c r="P233" s="11">
        <f>O233*1</f>
        <v>94027850364</v>
      </c>
      <c r="Q233">
        <f>_xlfn.IFNA(_xlfn.IFNA(VLOOKUP($B233,'Contratti Resident'!$B:$H,3,0),VLOOKUP($E233,'Contratti Resident'!$B:$H,3,0)),"NON TROVATO")</f>
        <v>94027850364</v>
      </c>
      <c r="R233" t="str">
        <f>_xlfn.IFNA(_xlfn.IFNA(VLOOKUP($B233,'Contratti Resident'!$B:$H,7,0),VLOOKUP($E233,'Contratti Resident'!$B:$H,7,0)),"NON TROVATO")</f>
        <v>EE</v>
      </c>
      <c r="S233" t="str">
        <f>_xlfn.IFNA(_xlfn.IFNA(VLOOKUP($B233,'Contratti Resident'!$B:$H,1,0),VLOOKUP($E233,'Contratti Resident'!$B:$H,1,0)),"NON TROVATO")</f>
        <v>IT011E10087488</v>
      </c>
      <c r="T233" t="str">
        <f>_xlfn.IFNA(_xlfn.IFNA(VLOOKUP($B233,'Contratti Resident'!$B:$H,2,0),VLOOKUP($E233,'Contratti Resident'!$B:$H,2,0)),"NON TROVATO")</f>
        <v>S.FAUSTINO</v>
      </c>
    </row>
    <row r="234" spans="1:20" x14ac:dyDescent="0.25">
      <c r="A234" s="8" t="s">
        <v>4291</v>
      </c>
      <c r="B234" s="1" t="str">
        <f t="shared" si="3"/>
        <v>IT011E10087427</v>
      </c>
      <c r="C234" s="9" t="s">
        <v>4292</v>
      </c>
      <c r="D234" s="9" t="s">
        <v>4293</v>
      </c>
      <c r="E234" s="1">
        <f>D234*1</f>
        <v>3013370774</v>
      </c>
      <c r="F234" s="9" t="s">
        <v>3646</v>
      </c>
      <c r="G234" s="9" t="s">
        <v>3647</v>
      </c>
      <c r="H234" s="9" t="s">
        <v>4014</v>
      </c>
      <c r="I234" s="9" t="s">
        <v>19</v>
      </c>
      <c r="J234" s="9" t="s">
        <v>4015</v>
      </c>
      <c r="K234" s="1" t="s">
        <v>119</v>
      </c>
      <c r="L234" s="9" t="s">
        <v>3648</v>
      </c>
      <c r="M234" s="9" t="s">
        <v>23</v>
      </c>
      <c r="N234" s="9" t="s">
        <v>24</v>
      </c>
      <c r="O234" s="9" t="s">
        <v>121</v>
      </c>
      <c r="P234" s="11">
        <f>O234*1</f>
        <v>94091230360</v>
      </c>
      <c r="Q234">
        <f>_xlfn.IFNA(_xlfn.IFNA(VLOOKUP($B234,'Contratti Resident'!$B:$H,3,0),VLOOKUP($E234,'Contratti Resident'!$B:$H,3,0)),"NON TROVATO")</f>
        <v>94091230360</v>
      </c>
      <c r="R234" t="str">
        <f>_xlfn.IFNA(_xlfn.IFNA(VLOOKUP($B234,'Contratti Resident'!$B:$H,7,0),VLOOKUP($E234,'Contratti Resident'!$B:$H,7,0)),"NON TROVATO")</f>
        <v>EE</v>
      </c>
      <c r="S234" t="str">
        <f>_xlfn.IFNA(_xlfn.IFNA(VLOOKUP($B234,'Contratti Resident'!$B:$H,1,0),VLOOKUP($E234,'Contratti Resident'!$B:$H,1,0)),"NON TROVATO")</f>
        <v>IT011E10087427</v>
      </c>
      <c r="T234" t="str">
        <f>_xlfn.IFNA(_xlfn.IFNA(VLOOKUP($B234,'Contratti Resident'!$B:$H,2,0),VLOOKUP($E234,'Contratti Resident'!$B:$H,2,0)),"NON TROVATO")</f>
        <v>S.FAUSTINO 2</v>
      </c>
    </row>
    <row r="235" spans="1:20" x14ac:dyDescent="0.25">
      <c r="A235" s="8" t="s">
        <v>4769</v>
      </c>
      <c r="B235" s="1" t="str">
        <f t="shared" si="3"/>
        <v>IT011E10086833</v>
      </c>
      <c r="C235" s="9" t="s">
        <v>4770</v>
      </c>
      <c r="D235" s="9" t="s">
        <v>4771</v>
      </c>
      <c r="E235" s="1">
        <f>D235*1</f>
        <v>3013370836</v>
      </c>
      <c r="F235" s="9" t="s">
        <v>2975</v>
      </c>
      <c r="G235" s="9" t="s">
        <v>324</v>
      </c>
      <c r="H235" s="9" t="s">
        <v>4014</v>
      </c>
      <c r="I235" s="9" t="s">
        <v>19</v>
      </c>
      <c r="J235" s="9" t="s">
        <v>4015</v>
      </c>
      <c r="K235" s="1" t="s">
        <v>79</v>
      </c>
      <c r="L235" s="9" t="s">
        <v>325</v>
      </c>
      <c r="M235" s="9" t="s">
        <v>23</v>
      </c>
      <c r="N235" s="9" t="s">
        <v>24</v>
      </c>
      <c r="O235" s="9" t="s">
        <v>326</v>
      </c>
      <c r="P235" s="11">
        <f>O235*1</f>
        <v>80022500369</v>
      </c>
      <c r="Q235">
        <f>_xlfn.IFNA(_xlfn.IFNA(VLOOKUP($B235,'Contratti Resident'!$B:$H,3,0),VLOOKUP($E235,'Contratti Resident'!$B:$H,3,0)),"NON TROVATO")</f>
        <v>80022500369</v>
      </c>
      <c r="R235" t="str">
        <f>_xlfn.IFNA(_xlfn.IFNA(VLOOKUP($B235,'Contratti Resident'!$B:$H,7,0),VLOOKUP($E235,'Contratti Resident'!$B:$H,7,0)),"NON TROVATO")</f>
        <v>EE</v>
      </c>
      <c r="S235" t="str">
        <f>_xlfn.IFNA(_xlfn.IFNA(VLOOKUP($B235,'Contratti Resident'!$B:$H,1,0),VLOOKUP($E235,'Contratti Resident'!$B:$H,1,0)),"NON TROVATO")</f>
        <v>IT011E10086833</v>
      </c>
      <c r="T235" t="str">
        <f>_xlfn.IFNA(_xlfn.IFNA(VLOOKUP($B235,'Contratti Resident'!$B:$H,2,0),VLOOKUP($E235,'Contratti Resident'!$B:$H,2,0)),"NON TROVATO")</f>
        <v>SALUZZO 44</v>
      </c>
    </row>
    <row r="236" spans="1:20" x14ac:dyDescent="0.25">
      <c r="A236" s="8" t="s">
        <v>6097</v>
      </c>
      <c r="B236" s="1" t="str">
        <f t="shared" si="3"/>
        <v>IT011E10086051</v>
      </c>
      <c r="C236" s="9" t="s">
        <v>6098</v>
      </c>
      <c r="D236" s="9" t="s">
        <v>6099</v>
      </c>
      <c r="E236" s="1">
        <f>D236*1</f>
        <v>3013372641</v>
      </c>
      <c r="F236" s="9" t="s">
        <v>6100</v>
      </c>
      <c r="G236" s="9" t="s">
        <v>6101</v>
      </c>
      <c r="H236" s="9" t="s">
        <v>4014</v>
      </c>
      <c r="I236" s="9" t="s">
        <v>19</v>
      </c>
      <c r="J236" s="9" t="s">
        <v>4015</v>
      </c>
      <c r="K236" s="1" t="s">
        <v>6102</v>
      </c>
      <c r="L236" s="9" t="s">
        <v>1923</v>
      </c>
      <c r="M236" s="9" t="s">
        <v>23</v>
      </c>
      <c r="N236" s="9" t="s">
        <v>24</v>
      </c>
      <c r="O236" s="9" t="s">
        <v>1924</v>
      </c>
      <c r="P236" s="11">
        <f>O236*1</f>
        <v>94022630365</v>
      </c>
      <c r="Q236">
        <f>_xlfn.IFNA(_xlfn.IFNA(VLOOKUP($B236,'Contratti Resident'!$B:$H,3,0),VLOOKUP($E236,'Contratti Resident'!$B:$H,3,0)),"NON TROVATO")</f>
        <v>94022630365</v>
      </c>
      <c r="R236" t="str">
        <f>_xlfn.IFNA(_xlfn.IFNA(VLOOKUP($B236,'Contratti Resident'!$B:$H,7,0),VLOOKUP($E236,'Contratti Resident'!$B:$H,7,0)),"NON TROVATO")</f>
        <v>EE</v>
      </c>
      <c r="S236" t="str">
        <f>_xlfn.IFNA(_xlfn.IFNA(VLOOKUP($B236,'Contratti Resident'!$B:$H,1,0),VLOOKUP($E236,'Contratti Resident'!$B:$H,1,0)),"NON TROVATO")</f>
        <v>IT011E10086051</v>
      </c>
      <c r="T236" t="str">
        <f>_xlfn.IFNA(_xlfn.IFNA(VLOOKUP($B236,'Contratti Resident'!$B:$H,2,0),VLOOKUP($E236,'Contratti Resident'!$B:$H,2,0)),"NON TROVATO")</f>
        <v>SAFFI</v>
      </c>
    </row>
    <row r="237" spans="1:20" x14ac:dyDescent="0.25">
      <c r="A237" s="8" t="s">
        <v>4775</v>
      </c>
      <c r="B237" s="1" t="str">
        <f t="shared" si="3"/>
        <v>IT011E10086043</v>
      </c>
      <c r="C237" s="9" t="s">
        <v>4776</v>
      </c>
      <c r="D237" s="9" t="s">
        <v>4777</v>
      </c>
      <c r="E237" s="1">
        <f>D237*1</f>
        <v>3013370736</v>
      </c>
      <c r="F237" s="9" t="s">
        <v>1225</v>
      </c>
      <c r="G237" s="9" t="s">
        <v>1226</v>
      </c>
      <c r="H237" s="9" t="s">
        <v>4014</v>
      </c>
      <c r="I237" s="9" t="s">
        <v>19</v>
      </c>
      <c r="J237" s="9" t="s">
        <v>4015</v>
      </c>
      <c r="K237" s="1" t="s">
        <v>1227</v>
      </c>
      <c r="L237" s="9" t="s">
        <v>1228</v>
      </c>
      <c r="M237" s="9" t="s">
        <v>23</v>
      </c>
      <c r="N237" s="9" t="s">
        <v>24</v>
      </c>
      <c r="O237" s="9" t="s">
        <v>1229</v>
      </c>
      <c r="P237" s="11">
        <f>O237*1</f>
        <v>94023620365</v>
      </c>
      <c r="Q237">
        <f>_xlfn.IFNA(_xlfn.IFNA(VLOOKUP($B237,'Contratti Resident'!$B:$H,3,0),VLOOKUP($E237,'Contratti Resident'!$B:$H,3,0)),"NON TROVATO")</f>
        <v>94023620365</v>
      </c>
      <c r="R237" t="str">
        <f>_xlfn.IFNA(_xlfn.IFNA(VLOOKUP($B237,'Contratti Resident'!$B:$H,7,0),VLOOKUP($E237,'Contratti Resident'!$B:$H,7,0)),"NON TROVATO")</f>
        <v>EE</v>
      </c>
      <c r="S237" t="str">
        <f>_xlfn.IFNA(_xlfn.IFNA(VLOOKUP($B237,'Contratti Resident'!$B:$H,1,0),VLOOKUP($E237,'Contratti Resident'!$B:$H,1,0)),"NON TROVATO")</f>
        <v>IT011E10086043</v>
      </c>
      <c r="T237" t="str">
        <f>_xlfn.IFNA(_xlfn.IFNA(VLOOKUP($B237,'Contratti Resident'!$B:$H,2,0),VLOOKUP($E237,'Contratti Resident'!$B:$H,2,0)),"NON TROVATO")</f>
        <v>ELEONORA</v>
      </c>
    </row>
    <row r="238" spans="1:20" x14ac:dyDescent="0.25">
      <c r="A238" s="8" t="s">
        <v>5823</v>
      </c>
      <c r="B238" s="1" t="str">
        <f t="shared" si="3"/>
        <v>IT011E10086031</v>
      </c>
      <c r="C238" s="9" t="s">
        <v>5824</v>
      </c>
      <c r="D238" s="9" t="s">
        <v>5825</v>
      </c>
      <c r="E238" s="1">
        <f>D238*1</f>
        <v>3013371571</v>
      </c>
      <c r="F238" s="9" t="s">
        <v>5826</v>
      </c>
      <c r="G238" s="9" t="s">
        <v>5827</v>
      </c>
      <c r="H238" s="9" t="s">
        <v>4014</v>
      </c>
      <c r="I238" s="9" t="s">
        <v>19</v>
      </c>
      <c r="J238" s="9" t="s">
        <v>4015</v>
      </c>
      <c r="K238" s="1" t="s">
        <v>5828</v>
      </c>
      <c r="L238" s="9" t="s">
        <v>5829</v>
      </c>
      <c r="M238" s="9" t="s">
        <v>23</v>
      </c>
      <c r="N238" s="9" t="s">
        <v>24</v>
      </c>
      <c r="O238" s="9" t="s">
        <v>1924</v>
      </c>
      <c r="P238" s="11">
        <f>O238*1</f>
        <v>94022630365</v>
      </c>
      <c r="Q238">
        <f>_xlfn.IFNA(_xlfn.IFNA(VLOOKUP($B238,'Contratti Resident'!$B:$H,3,0),VLOOKUP($E238,'Contratti Resident'!$B:$H,3,0)),"NON TROVATO")</f>
        <v>94022630365</v>
      </c>
      <c r="R238" t="str">
        <f>_xlfn.IFNA(_xlfn.IFNA(VLOOKUP($B238,'Contratti Resident'!$B:$H,7,0),VLOOKUP($E238,'Contratti Resident'!$B:$H,7,0)),"NON TROVATO")</f>
        <v>EE</v>
      </c>
      <c r="S238" t="str">
        <f>_xlfn.IFNA(_xlfn.IFNA(VLOOKUP($B238,'Contratti Resident'!$B:$H,1,0),VLOOKUP($E238,'Contratti Resident'!$B:$H,1,0)),"NON TROVATO")</f>
        <v>IT011E10086031</v>
      </c>
      <c r="T238" t="str">
        <f>_xlfn.IFNA(_xlfn.IFNA(VLOOKUP($B238,'Contratti Resident'!$B:$H,2,0),VLOOKUP($E238,'Contratti Resident'!$B:$H,2,0)),"NON TROVATO")</f>
        <v>SAFFI</v>
      </c>
    </row>
    <row r="239" spans="1:20" x14ac:dyDescent="0.25">
      <c r="A239" s="8" t="s">
        <v>4248</v>
      </c>
      <c r="B239" s="1" t="str">
        <f t="shared" si="3"/>
        <v>IT011E10086025</v>
      </c>
      <c r="C239" s="9" t="s">
        <v>4249</v>
      </c>
      <c r="D239" s="9" t="s">
        <v>4250</v>
      </c>
      <c r="E239" s="1">
        <f>D239*1</f>
        <v>3013371709</v>
      </c>
      <c r="F239" s="9" t="s">
        <v>1233</v>
      </c>
      <c r="G239" s="9" t="s">
        <v>1234</v>
      </c>
      <c r="H239" s="9" t="s">
        <v>4014</v>
      </c>
      <c r="I239" s="9" t="s">
        <v>19</v>
      </c>
      <c r="J239" s="9" t="s">
        <v>4015</v>
      </c>
      <c r="K239" s="1" t="s">
        <v>1227</v>
      </c>
      <c r="L239" s="9" t="s">
        <v>1235</v>
      </c>
      <c r="M239" s="9" t="s">
        <v>23</v>
      </c>
      <c r="N239" s="9" t="s">
        <v>24</v>
      </c>
      <c r="O239" s="9" t="s">
        <v>1229</v>
      </c>
      <c r="P239" s="11">
        <f>O239*1</f>
        <v>94023620365</v>
      </c>
      <c r="Q239">
        <f>_xlfn.IFNA(_xlfn.IFNA(VLOOKUP($B239,'Contratti Resident'!$B:$H,3,0),VLOOKUP($E239,'Contratti Resident'!$B:$H,3,0)),"NON TROVATO")</f>
        <v>94023620365</v>
      </c>
      <c r="R239" t="str">
        <f>_xlfn.IFNA(_xlfn.IFNA(VLOOKUP($B239,'Contratti Resident'!$B:$H,7,0),VLOOKUP($E239,'Contratti Resident'!$B:$H,7,0)),"NON TROVATO")</f>
        <v>EE</v>
      </c>
      <c r="S239" t="str">
        <f>_xlfn.IFNA(_xlfn.IFNA(VLOOKUP($B239,'Contratti Resident'!$B:$H,1,0),VLOOKUP($E239,'Contratti Resident'!$B:$H,1,0)),"NON TROVATO")</f>
        <v>IT011E10086025</v>
      </c>
      <c r="T239" t="str">
        <f>_xlfn.IFNA(_xlfn.IFNA(VLOOKUP($B239,'Contratti Resident'!$B:$H,2,0),VLOOKUP($E239,'Contratti Resident'!$B:$H,2,0)),"NON TROVATO")</f>
        <v>ELEONORA</v>
      </c>
    </row>
    <row r="240" spans="1:20" x14ac:dyDescent="0.25">
      <c r="A240" s="8" t="s">
        <v>5186</v>
      </c>
      <c r="B240" s="1" t="str">
        <f t="shared" si="3"/>
        <v>IT011E10086010</v>
      </c>
      <c r="C240" s="9" t="s">
        <v>5187</v>
      </c>
      <c r="D240" s="9" t="s">
        <v>5188</v>
      </c>
      <c r="E240" s="1">
        <f>D240*1</f>
        <v>3013371701</v>
      </c>
      <c r="F240" s="9" t="s">
        <v>3274</v>
      </c>
      <c r="G240" s="9" t="s">
        <v>3275</v>
      </c>
      <c r="H240" s="9" t="s">
        <v>4014</v>
      </c>
      <c r="I240" s="9" t="s">
        <v>19</v>
      </c>
      <c r="J240" s="9" t="s">
        <v>4015</v>
      </c>
      <c r="K240" s="1" t="s">
        <v>3276</v>
      </c>
      <c r="L240" s="9" t="s">
        <v>3277</v>
      </c>
      <c r="M240" s="9" t="s">
        <v>23</v>
      </c>
      <c r="N240" s="9" t="s">
        <v>24</v>
      </c>
      <c r="O240" s="9" t="s">
        <v>3278</v>
      </c>
      <c r="P240" s="11">
        <f>O240*1</f>
        <v>94027760365</v>
      </c>
      <c r="Q240">
        <f>_xlfn.IFNA(_xlfn.IFNA(VLOOKUP($B240,'Contratti Resident'!$B:$H,3,0),VLOOKUP($E240,'Contratti Resident'!$B:$H,3,0)),"NON TROVATO")</f>
        <v>94027760365</v>
      </c>
      <c r="R240" t="str">
        <f>_xlfn.IFNA(_xlfn.IFNA(VLOOKUP($B240,'Contratti Resident'!$B:$H,7,0),VLOOKUP($E240,'Contratti Resident'!$B:$H,7,0)),"NON TROVATO")</f>
        <v>EE</v>
      </c>
      <c r="S240">
        <f>_xlfn.IFNA(_xlfn.IFNA(VLOOKUP($B240,'Contratti Resident'!$B:$H,1,0),VLOOKUP($E240,'Contratti Resident'!$B:$H,1,0)),"NON TROVATO")</f>
        <v>3013371701</v>
      </c>
      <c r="T240" t="str">
        <f>_xlfn.IFNA(_xlfn.IFNA(VLOOKUP($B240,'Contratti Resident'!$B:$H,2,0),VLOOKUP($E240,'Contratti Resident'!$B:$H,2,0)),"NON TROVATO")</f>
        <v>SAFFI 23</v>
      </c>
    </row>
    <row r="241" spans="1:20" x14ac:dyDescent="0.25">
      <c r="A241" s="8" t="s">
        <v>5854</v>
      </c>
      <c r="B241" s="1" t="str">
        <f t="shared" si="3"/>
        <v>IT011E10085941</v>
      </c>
      <c r="C241" s="9" t="s">
        <v>5855</v>
      </c>
      <c r="D241" s="9" t="s">
        <v>5856</v>
      </c>
      <c r="E241" s="1">
        <f>D241*1</f>
        <v>3013371800</v>
      </c>
      <c r="F241" s="9" t="s">
        <v>3516</v>
      </c>
      <c r="G241" s="9" t="s">
        <v>3517</v>
      </c>
      <c r="H241" s="9" t="s">
        <v>4014</v>
      </c>
      <c r="I241" s="9" t="s">
        <v>19</v>
      </c>
      <c r="J241" s="9" t="s">
        <v>4015</v>
      </c>
      <c r="K241" s="1" t="s">
        <v>3518</v>
      </c>
      <c r="L241" s="9" t="s">
        <v>3519</v>
      </c>
      <c r="M241" s="9" t="s">
        <v>23</v>
      </c>
      <c r="N241" s="9" t="s">
        <v>24</v>
      </c>
      <c r="O241" s="9" t="s">
        <v>3520</v>
      </c>
      <c r="P241" s="11">
        <f>O241*1</f>
        <v>94022890365</v>
      </c>
      <c r="Q241">
        <f>_xlfn.IFNA(_xlfn.IFNA(VLOOKUP($B241,'Contratti Resident'!$B:$H,3,0),VLOOKUP($E241,'Contratti Resident'!$B:$H,3,0)),"NON TROVATO")</f>
        <v>94022890365</v>
      </c>
      <c r="R241" t="str">
        <f>_xlfn.IFNA(_xlfn.IFNA(VLOOKUP($B241,'Contratti Resident'!$B:$H,7,0),VLOOKUP($E241,'Contratti Resident'!$B:$H,7,0)),"NON TROVATO")</f>
        <v>EE</v>
      </c>
      <c r="S241" t="str">
        <f>_xlfn.IFNA(_xlfn.IFNA(VLOOKUP($B241,'Contratti Resident'!$B:$H,1,0),VLOOKUP($E241,'Contratti Resident'!$B:$H,1,0)),"NON TROVATO")</f>
        <v>IT011E10085941</v>
      </c>
      <c r="T241" t="str">
        <f>_xlfn.IFNA(_xlfn.IFNA(VLOOKUP($B241,'Contratti Resident'!$B:$H,2,0),VLOOKUP($E241,'Contratti Resident'!$B:$H,2,0)),"NON TROVATO")</f>
        <v>NOVANTUNO</v>
      </c>
    </row>
    <row r="242" spans="1:20" x14ac:dyDescent="0.25">
      <c r="A242" s="8" t="s">
        <v>4929</v>
      </c>
      <c r="B242" s="1" t="str">
        <f t="shared" si="3"/>
        <v>IT011E10085286</v>
      </c>
      <c r="C242" s="9" t="s">
        <v>4930</v>
      </c>
      <c r="D242" s="9" t="s">
        <v>4931</v>
      </c>
      <c r="E242" s="1">
        <f>D242*1</f>
        <v>3013566500</v>
      </c>
      <c r="F242" s="9" t="s">
        <v>4932</v>
      </c>
      <c r="G242" s="9" t="s">
        <v>2068</v>
      </c>
      <c r="H242" s="9" t="s">
        <v>4014</v>
      </c>
      <c r="I242" s="9" t="s">
        <v>19</v>
      </c>
      <c r="J242" s="9" t="s">
        <v>4015</v>
      </c>
      <c r="K242" s="1" t="s">
        <v>2069</v>
      </c>
      <c r="L242" s="9" t="s">
        <v>2070</v>
      </c>
      <c r="M242" s="9" t="s">
        <v>23</v>
      </c>
      <c r="N242" s="9" t="s">
        <v>24</v>
      </c>
      <c r="O242" s="9" t="s">
        <v>2071</v>
      </c>
      <c r="P242" s="11">
        <f>O242*1</f>
        <v>80016300362</v>
      </c>
      <c r="Q242">
        <f>_xlfn.IFNA(_xlfn.IFNA(VLOOKUP($B242,'Contratti Resident'!$B:$H,3,0),VLOOKUP($E242,'Contratti Resident'!$B:$H,3,0)),"NON TROVATO")</f>
        <v>80016300362</v>
      </c>
      <c r="R242" t="str">
        <f>_xlfn.IFNA(_xlfn.IFNA(VLOOKUP($B242,'Contratti Resident'!$B:$H,7,0),VLOOKUP($E242,'Contratti Resident'!$B:$H,7,0)),"NON TROVATO")</f>
        <v>EE</v>
      </c>
      <c r="S242" t="str">
        <f>_xlfn.IFNA(_xlfn.IFNA(VLOOKUP($B242,'Contratti Resident'!$B:$H,1,0),VLOOKUP($E242,'Contratti Resident'!$B:$H,1,0)),"NON TROVATO")</f>
        <v>IT011E10085286</v>
      </c>
      <c r="T242" t="str">
        <f>_xlfn.IFNA(_xlfn.IFNA(VLOOKUP($B242,'Contratti Resident'!$B:$H,2,0),VLOOKUP($E242,'Contratti Resident'!$B:$H,2,0)),"NON TROVATO")</f>
        <v>RUFFINI 44</v>
      </c>
    </row>
    <row r="243" spans="1:20" x14ac:dyDescent="0.25">
      <c r="A243" s="8" t="s">
        <v>4072</v>
      </c>
      <c r="B243" s="1" t="str">
        <f t="shared" si="3"/>
        <v>IT011E10084329</v>
      </c>
      <c r="C243" s="9" t="s">
        <v>4073</v>
      </c>
      <c r="D243" s="9" t="s">
        <v>4074</v>
      </c>
      <c r="E243" s="1">
        <f>D243*1</f>
        <v>3013566496</v>
      </c>
      <c r="F243" s="9" t="s">
        <v>4075</v>
      </c>
      <c r="G243" s="9" t="s">
        <v>4076</v>
      </c>
      <c r="H243" s="9" t="s">
        <v>4014</v>
      </c>
      <c r="I243" s="9" t="s">
        <v>19</v>
      </c>
      <c r="J243" s="9" t="s">
        <v>4015</v>
      </c>
      <c r="K243" s="1" t="s">
        <v>4077</v>
      </c>
      <c r="L243" s="9" t="s">
        <v>4078</v>
      </c>
      <c r="M243" s="9" t="s">
        <v>23</v>
      </c>
      <c r="N243" s="9" t="s">
        <v>24</v>
      </c>
      <c r="O243" s="9" t="s">
        <v>4079</v>
      </c>
      <c r="P243" s="11">
        <f>O243*1</f>
        <v>94069950361</v>
      </c>
      <c r="Q243">
        <f>_xlfn.IFNA(_xlfn.IFNA(VLOOKUP($B243,'Contratti Resident'!$B:$H,3,0),VLOOKUP($E243,'Contratti Resident'!$B:$H,3,0)),"NON TROVATO")</f>
        <v>94069950361</v>
      </c>
      <c r="R243" t="str">
        <f>_xlfn.IFNA(_xlfn.IFNA(VLOOKUP($B243,'Contratti Resident'!$B:$H,7,0),VLOOKUP($E243,'Contratti Resident'!$B:$H,7,0)),"NON TROVATO")</f>
        <v>EE</v>
      </c>
      <c r="S243" t="str">
        <f>_xlfn.IFNA(_xlfn.IFNA(VLOOKUP($B243,'Contratti Resident'!$B:$H,1,0),VLOOKUP($E243,'Contratti Resident'!$B:$H,1,0)),"NON TROVATO")</f>
        <v>IT011E10084329</v>
      </c>
      <c r="T243" t="str">
        <f>_xlfn.IFNA(_xlfn.IFNA(VLOOKUP($B243,'Contratti Resident'!$B:$H,2,0),VLOOKUP($E243,'Contratti Resident'!$B:$H,2,0)),"NON TROVATO")</f>
        <v>ROMANELLI 12</v>
      </c>
    </row>
    <row r="244" spans="1:20" x14ac:dyDescent="0.25">
      <c r="A244" s="8" t="s">
        <v>4772</v>
      </c>
      <c r="B244" s="1" t="str">
        <f t="shared" si="3"/>
        <v>IT011E10084199</v>
      </c>
      <c r="C244" s="9" t="s">
        <v>4773</v>
      </c>
      <c r="D244" s="9" t="s">
        <v>4774</v>
      </c>
      <c r="E244" s="1">
        <f>D244*1</f>
        <v>3013372486</v>
      </c>
      <c r="F244" s="9" t="s">
        <v>3793</v>
      </c>
      <c r="G244" s="9" t="s">
        <v>3794</v>
      </c>
      <c r="H244" s="9" t="s">
        <v>4014</v>
      </c>
      <c r="I244" s="9" t="s">
        <v>19</v>
      </c>
      <c r="J244" s="9" t="s">
        <v>4015</v>
      </c>
      <c r="K244" s="1" t="s">
        <v>3795</v>
      </c>
      <c r="L244" s="9" t="s">
        <v>3796</v>
      </c>
      <c r="M244" s="9" t="s">
        <v>23</v>
      </c>
      <c r="N244" s="9" t="s">
        <v>24</v>
      </c>
      <c r="O244" s="9" t="s">
        <v>3797</v>
      </c>
      <c r="P244" s="11">
        <f>O244*1</f>
        <v>94051630369</v>
      </c>
      <c r="Q244">
        <f>_xlfn.IFNA(_xlfn.IFNA(VLOOKUP($B244,'Contratti Resident'!$B:$H,3,0),VLOOKUP($E244,'Contratti Resident'!$B:$H,3,0)),"NON TROVATO")</f>
        <v>94051630369</v>
      </c>
      <c r="R244" t="str">
        <f>_xlfn.IFNA(_xlfn.IFNA(VLOOKUP($B244,'Contratti Resident'!$B:$H,7,0),VLOOKUP($E244,'Contratti Resident'!$B:$H,7,0)),"NON TROVATO")</f>
        <v>EE</v>
      </c>
      <c r="S244" t="str">
        <f>_xlfn.IFNA(_xlfn.IFNA(VLOOKUP($B244,'Contratti Resident'!$B:$H,1,0),VLOOKUP($E244,'Contratti Resident'!$B:$H,1,0)),"NON TROVATO")</f>
        <v>IT011E10084199</v>
      </c>
      <c r="T244" t="str">
        <f>_xlfn.IFNA(_xlfn.IFNA(VLOOKUP($B244,'Contratti Resident'!$B:$H,2,0),VLOOKUP($E244,'Contratti Resident'!$B:$H,2,0)),"NON TROVATO")</f>
        <v>PRIMAVERA 2</v>
      </c>
    </row>
    <row r="245" spans="1:20" x14ac:dyDescent="0.25">
      <c r="A245" s="8" t="s">
        <v>4704</v>
      </c>
      <c r="B245" s="1" t="str">
        <f t="shared" si="3"/>
        <v>IT011E10084147</v>
      </c>
      <c r="C245" s="9" t="s">
        <v>4705</v>
      </c>
      <c r="D245" s="9" t="s">
        <v>4706</v>
      </c>
      <c r="E245" s="1">
        <f>D245*1</f>
        <v>3013558366</v>
      </c>
      <c r="F245" s="9" t="s">
        <v>4707</v>
      </c>
      <c r="G245" s="9" t="s">
        <v>70</v>
      </c>
      <c r="H245" s="9" t="s">
        <v>4014</v>
      </c>
      <c r="I245" s="9" t="s">
        <v>19</v>
      </c>
      <c r="J245" s="9" t="s">
        <v>4015</v>
      </c>
      <c r="K245" s="1" t="s">
        <v>71</v>
      </c>
      <c r="L245" s="9" t="s">
        <v>72</v>
      </c>
      <c r="M245" s="9" t="s">
        <v>23</v>
      </c>
      <c r="N245" s="9" t="s">
        <v>24</v>
      </c>
      <c r="O245" s="9" t="s">
        <v>73</v>
      </c>
      <c r="P245" s="11">
        <f>O245*1</f>
        <v>94057600366</v>
      </c>
      <c r="Q245">
        <f>_xlfn.IFNA(_xlfn.IFNA(VLOOKUP($B245,'Contratti Resident'!$B:$H,3,0),VLOOKUP($E245,'Contratti Resident'!$B:$H,3,0)),"NON TROVATO")</f>
        <v>94057600366</v>
      </c>
      <c r="R245" t="str">
        <f>_xlfn.IFNA(_xlfn.IFNA(VLOOKUP($B245,'Contratti Resident'!$B:$H,7,0),VLOOKUP($E245,'Contratti Resident'!$B:$H,7,0)),"NON TROVATO")</f>
        <v>EE</v>
      </c>
      <c r="S245" t="str">
        <f>_xlfn.IFNA(_xlfn.IFNA(VLOOKUP($B245,'Contratti Resident'!$B:$H,1,0),VLOOKUP($E245,'Contratti Resident'!$B:$H,1,0)),"NON TROVATO")</f>
        <v>IT011E10084147</v>
      </c>
      <c r="T245" t="str">
        <f>_xlfn.IFNA(_xlfn.IFNA(VLOOKUP($B245,'Contratti Resident'!$B:$H,2,0),VLOOKUP($E245,'Contratti Resident'!$B:$H,2,0)),"NON TROVATO")</f>
        <v>DE ROBERTI</v>
      </c>
    </row>
    <row r="246" spans="1:20" x14ac:dyDescent="0.25">
      <c r="A246" s="8" t="s">
        <v>5739</v>
      </c>
      <c r="B246" s="1" t="str">
        <f t="shared" si="3"/>
        <v>IT011E10084055</v>
      </c>
      <c r="C246" s="9" t="s">
        <v>5740</v>
      </c>
      <c r="D246" s="9" t="s">
        <v>5741</v>
      </c>
      <c r="E246" s="1">
        <f>D246*1</f>
        <v>3016474193</v>
      </c>
      <c r="F246" s="9" t="s">
        <v>5742</v>
      </c>
      <c r="G246" s="9" t="s">
        <v>596</v>
      </c>
      <c r="H246" s="9" t="s">
        <v>4014</v>
      </c>
      <c r="I246" s="9" t="s">
        <v>19</v>
      </c>
      <c r="J246" s="9" t="s">
        <v>1023</v>
      </c>
      <c r="K246" s="1" t="s">
        <v>597</v>
      </c>
      <c r="L246" s="9" t="s">
        <v>598</v>
      </c>
      <c r="M246" s="9" t="s">
        <v>23</v>
      </c>
      <c r="N246" s="9" t="s">
        <v>24</v>
      </c>
      <c r="O246" s="9" t="s">
        <v>599</v>
      </c>
      <c r="P246" s="11">
        <f>O246*1</f>
        <v>94034080369</v>
      </c>
      <c r="Q246">
        <f>_xlfn.IFNA(_xlfn.IFNA(VLOOKUP($B246,'Contratti Resident'!$B:$H,3,0),VLOOKUP($E246,'Contratti Resident'!$B:$H,3,0)),"NON TROVATO")</f>
        <v>94034080369</v>
      </c>
      <c r="R246" t="str">
        <f>_xlfn.IFNA(_xlfn.IFNA(VLOOKUP($B246,'Contratti Resident'!$B:$H,7,0),VLOOKUP($E246,'Contratti Resident'!$B:$H,7,0)),"NON TROVATO")</f>
        <v>EE</v>
      </c>
      <c r="S246" t="str">
        <f>_xlfn.IFNA(_xlfn.IFNA(VLOOKUP($B246,'Contratti Resident'!$B:$H,1,0),VLOOKUP($E246,'Contratti Resident'!$B:$H,1,0)),"NON TROVATO")</f>
        <v>IT011E10084055</v>
      </c>
      <c r="T246" t="str">
        <f>_xlfn.IFNA(_xlfn.IFNA(VLOOKUP($B246,'Contratti Resident'!$B:$H,2,0),VLOOKUP($E246,'Contratti Resident'!$B:$H,2,0)),"NON TROVATO")</f>
        <v>RIVA DEL GARDA - SAVANI</v>
      </c>
    </row>
    <row r="247" spans="1:20" x14ac:dyDescent="0.25">
      <c r="A247" s="8" t="s">
        <v>5735</v>
      </c>
      <c r="B247" s="1" t="str">
        <f t="shared" si="3"/>
        <v>IT011E10084054</v>
      </c>
      <c r="C247" s="9" t="s">
        <v>5736</v>
      </c>
      <c r="D247" s="9" t="s">
        <v>5737</v>
      </c>
      <c r="E247" s="1">
        <f>D247*1</f>
        <v>3016474160</v>
      </c>
      <c r="F247" s="9" t="s">
        <v>5738</v>
      </c>
      <c r="G247" s="9" t="s">
        <v>596</v>
      </c>
      <c r="H247" s="9" t="s">
        <v>4014</v>
      </c>
      <c r="I247" s="9" t="s">
        <v>19</v>
      </c>
      <c r="J247" s="9" t="s">
        <v>1023</v>
      </c>
      <c r="K247" s="1" t="s">
        <v>597</v>
      </c>
      <c r="L247" s="9" t="s">
        <v>598</v>
      </c>
      <c r="M247" s="9" t="s">
        <v>23</v>
      </c>
      <c r="N247" s="9" t="s">
        <v>24</v>
      </c>
      <c r="O247" s="9" t="s">
        <v>599</v>
      </c>
      <c r="P247" s="11">
        <f>O247*1</f>
        <v>94034080369</v>
      </c>
      <c r="Q247">
        <f>_xlfn.IFNA(_xlfn.IFNA(VLOOKUP($B247,'Contratti Resident'!$B:$H,3,0),VLOOKUP($E247,'Contratti Resident'!$B:$H,3,0)),"NON TROVATO")</f>
        <v>94034080369</v>
      </c>
      <c r="R247" t="str">
        <f>_xlfn.IFNA(_xlfn.IFNA(VLOOKUP($B247,'Contratti Resident'!$B:$H,7,0),VLOOKUP($E247,'Contratti Resident'!$B:$H,7,0)),"NON TROVATO")</f>
        <v>EE</v>
      </c>
      <c r="S247" t="str">
        <f>_xlfn.IFNA(_xlfn.IFNA(VLOOKUP($B247,'Contratti Resident'!$B:$H,1,0),VLOOKUP($E247,'Contratti Resident'!$B:$H,1,0)),"NON TROVATO")</f>
        <v>IT011E10084054</v>
      </c>
      <c r="T247" t="str">
        <f>_xlfn.IFNA(_xlfn.IFNA(VLOOKUP($B247,'Contratti Resident'!$B:$H,2,0),VLOOKUP($E247,'Contratti Resident'!$B:$H,2,0)),"NON TROVATO")</f>
        <v>RIVA DEL GARDA - SAVANI</v>
      </c>
    </row>
    <row r="248" spans="1:20" x14ac:dyDescent="0.25">
      <c r="A248" s="8" t="s">
        <v>4284</v>
      </c>
      <c r="B248" s="1" t="str">
        <f t="shared" si="3"/>
        <v>IT011E10083040</v>
      </c>
      <c r="C248" s="9" t="s">
        <v>4285</v>
      </c>
      <c r="D248" s="9" t="s">
        <v>4286</v>
      </c>
      <c r="E248" s="1">
        <f>D248*1</f>
        <v>3013558896</v>
      </c>
      <c r="F248" s="9" t="s">
        <v>4287</v>
      </c>
      <c r="G248" s="9" t="s">
        <v>3138</v>
      </c>
      <c r="H248" s="9" t="s">
        <v>4014</v>
      </c>
      <c r="I248" s="9" t="s">
        <v>19</v>
      </c>
      <c r="J248" s="9" t="s">
        <v>4015</v>
      </c>
      <c r="K248" s="1" t="s">
        <v>3139</v>
      </c>
      <c r="L248" s="9" t="s">
        <v>3140</v>
      </c>
      <c r="M248" s="9" t="s">
        <v>23</v>
      </c>
      <c r="N248" s="9" t="s">
        <v>24</v>
      </c>
      <c r="O248" s="9" t="s">
        <v>1539</v>
      </c>
      <c r="P248" s="11">
        <f>O248*1</f>
        <v>94030160363</v>
      </c>
      <c r="Q248">
        <f>_xlfn.IFNA(_xlfn.IFNA(VLOOKUP($B248,'Contratti Resident'!$B:$H,3,0),VLOOKUP($E248,'Contratti Resident'!$B:$H,3,0)),"NON TROVATO")</f>
        <v>94030160363</v>
      </c>
      <c r="R248" t="str">
        <f>_xlfn.IFNA(_xlfn.IFNA(VLOOKUP($B248,'Contratti Resident'!$B:$H,7,0),VLOOKUP($E248,'Contratti Resident'!$B:$H,7,0)),"NON TROVATO")</f>
        <v>EE</v>
      </c>
      <c r="S248" t="str">
        <f>_xlfn.IFNA(_xlfn.IFNA(VLOOKUP($B248,'Contratti Resident'!$B:$H,1,0),VLOOKUP($E248,'Contratti Resident'!$B:$H,1,0)),"NON TROVATO")</f>
        <v>IT011E10083040</v>
      </c>
      <c r="T248" t="str">
        <f>_xlfn.IFNA(_xlfn.IFNA(VLOOKUP($B248,'Contratti Resident'!$B:$H,2,0),VLOOKUP($E248,'Contratti Resident'!$B:$H,2,0)),"NON TROVATO")</f>
        <v>LOTTO T</v>
      </c>
    </row>
    <row r="249" spans="1:20" x14ac:dyDescent="0.25">
      <c r="A249" s="8" t="s">
        <v>5028</v>
      </c>
      <c r="B249" s="1" t="str">
        <f t="shared" si="3"/>
        <v>IT011E10083039</v>
      </c>
      <c r="C249" s="9" t="s">
        <v>5029</v>
      </c>
      <c r="D249" s="9" t="s">
        <v>5030</v>
      </c>
      <c r="E249" s="1">
        <f>D249*1</f>
        <v>3013372563</v>
      </c>
      <c r="F249" s="9" t="s">
        <v>5031</v>
      </c>
      <c r="G249" s="9" t="s">
        <v>1537</v>
      </c>
      <c r="H249" s="9" t="s">
        <v>4014</v>
      </c>
      <c r="I249" s="9" t="s">
        <v>19</v>
      </c>
      <c r="J249" s="9" t="s">
        <v>4015</v>
      </c>
      <c r="K249" s="1" t="s">
        <v>1538</v>
      </c>
      <c r="L249" s="9" t="s">
        <v>950</v>
      </c>
      <c r="M249" s="9" t="s">
        <v>23</v>
      </c>
      <c r="N249" s="9" t="s">
        <v>24</v>
      </c>
      <c r="O249" s="9" t="s">
        <v>1539</v>
      </c>
      <c r="P249" s="11">
        <f>O249*1</f>
        <v>94030160363</v>
      </c>
      <c r="Q249">
        <f>_xlfn.IFNA(_xlfn.IFNA(VLOOKUP($B249,'Contratti Resident'!$B:$H,3,0),VLOOKUP($E249,'Contratti Resident'!$B:$H,3,0)),"NON TROVATO")</f>
        <v>94030160363</v>
      </c>
      <c r="R249" t="str">
        <f>_xlfn.IFNA(_xlfn.IFNA(VLOOKUP($B249,'Contratti Resident'!$B:$H,7,0),VLOOKUP($E249,'Contratti Resident'!$B:$H,7,0)),"NON TROVATO")</f>
        <v>EE</v>
      </c>
      <c r="S249" t="str">
        <f>_xlfn.IFNA(_xlfn.IFNA(VLOOKUP($B249,'Contratti Resident'!$B:$H,1,0),VLOOKUP($E249,'Contratti Resident'!$B:$H,1,0)),"NON TROVATO")</f>
        <v>IT011E10083039</v>
      </c>
      <c r="T249" t="str">
        <f>_xlfn.IFNA(_xlfn.IFNA(VLOOKUP($B249,'Contratti Resident'!$B:$H,2,0),VLOOKUP($E249,'Contratti Resident'!$B:$H,2,0)),"NON TROVATO")</f>
        <v>LOTTO T</v>
      </c>
    </row>
    <row r="250" spans="1:20" x14ac:dyDescent="0.25">
      <c r="A250" s="8" t="s">
        <v>4134</v>
      </c>
      <c r="B250" s="1" t="str">
        <f t="shared" si="3"/>
        <v>IT011E10083023</v>
      </c>
      <c r="C250" s="9" t="s">
        <v>4135</v>
      </c>
      <c r="D250" s="9" t="s">
        <v>4136</v>
      </c>
      <c r="E250" s="1">
        <f>D250*1</f>
        <v>3013558898</v>
      </c>
      <c r="F250" s="9" t="s">
        <v>4137</v>
      </c>
      <c r="G250" s="9" t="s">
        <v>1537</v>
      </c>
      <c r="H250" s="9" t="s">
        <v>4014</v>
      </c>
      <c r="I250" s="9" t="s">
        <v>19</v>
      </c>
      <c r="J250" s="9" t="s">
        <v>4015</v>
      </c>
      <c r="K250" s="1" t="s">
        <v>1538</v>
      </c>
      <c r="L250" s="9" t="s">
        <v>950</v>
      </c>
      <c r="M250" s="9" t="s">
        <v>23</v>
      </c>
      <c r="N250" s="9" t="s">
        <v>24</v>
      </c>
      <c r="O250" s="9" t="s">
        <v>1539</v>
      </c>
      <c r="P250" s="11">
        <f>O250*1</f>
        <v>94030160363</v>
      </c>
      <c r="Q250">
        <f>_xlfn.IFNA(_xlfn.IFNA(VLOOKUP($B250,'Contratti Resident'!$B:$H,3,0),VLOOKUP($E250,'Contratti Resident'!$B:$H,3,0)),"NON TROVATO")</f>
        <v>94030160363</v>
      </c>
      <c r="R250" t="str">
        <f>_xlfn.IFNA(_xlfn.IFNA(VLOOKUP($B250,'Contratti Resident'!$B:$H,7,0),VLOOKUP($E250,'Contratti Resident'!$B:$H,7,0)),"NON TROVATO")</f>
        <v>EE</v>
      </c>
      <c r="S250" t="str">
        <f>_xlfn.IFNA(_xlfn.IFNA(VLOOKUP($B250,'Contratti Resident'!$B:$H,1,0),VLOOKUP($E250,'Contratti Resident'!$B:$H,1,0)),"NON TROVATO")</f>
        <v>IT011E10083023</v>
      </c>
      <c r="T250" t="str">
        <f>_xlfn.IFNA(_xlfn.IFNA(VLOOKUP($B250,'Contratti Resident'!$B:$H,2,0),VLOOKUP($E250,'Contratti Resident'!$B:$H,2,0)),"NON TROVATO")</f>
        <v>LOTTO T</v>
      </c>
    </row>
    <row r="251" spans="1:20" x14ac:dyDescent="0.25">
      <c r="A251" s="8" t="s">
        <v>5791</v>
      </c>
      <c r="B251" s="1" t="str">
        <f t="shared" si="3"/>
        <v>IT011E10083022</v>
      </c>
      <c r="C251" s="9" t="s">
        <v>5792</v>
      </c>
      <c r="D251" s="9" t="s">
        <v>5793</v>
      </c>
      <c r="E251" s="1">
        <f>D251*1</f>
        <v>3013558894</v>
      </c>
      <c r="F251" s="9" t="s">
        <v>5794</v>
      </c>
      <c r="G251" s="9" t="s">
        <v>5795</v>
      </c>
      <c r="H251" s="9" t="s">
        <v>4014</v>
      </c>
      <c r="I251" s="9" t="s">
        <v>19</v>
      </c>
      <c r="J251" s="9" t="s">
        <v>4015</v>
      </c>
      <c r="K251" s="1" t="s">
        <v>3139</v>
      </c>
      <c r="L251" s="9" t="s">
        <v>5796</v>
      </c>
      <c r="M251" s="9" t="s">
        <v>23</v>
      </c>
      <c r="N251" s="9" t="s">
        <v>24</v>
      </c>
      <c r="O251" s="9" t="s">
        <v>1539</v>
      </c>
      <c r="P251" s="11">
        <f>O251*1</f>
        <v>94030160363</v>
      </c>
      <c r="Q251">
        <f>_xlfn.IFNA(_xlfn.IFNA(VLOOKUP($B251,'Contratti Resident'!$B:$H,3,0),VLOOKUP($E251,'Contratti Resident'!$B:$H,3,0)),"NON TROVATO")</f>
        <v>94030160363</v>
      </c>
      <c r="R251" t="str">
        <f>_xlfn.IFNA(_xlfn.IFNA(VLOOKUP($B251,'Contratti Resident'!$B:$H,7,0),VLOOKUP($E251,'Contratti Resident'!$B:$H,7,0)),"NON TROVATO")</f>
        <v>EE</v>
      </c>
      <c r="S251" t="str">
        <f>_xlfn.IFNA(_xlfn.IFNA(VLOOKUP($B251,'Contratti Resident'!$B:$H,1,0),VLOOKUP($E251,'Contratti Resident'!$B:$H,1,0)),"NON TROVATO")</f>
        <v>IT011E10083022</v>
      </c>
      <c r="T251" t="str">
        <f>_xlfn.IFNA(_xlfn.IFNA(VLOOKUP($B251,'Contratti Resident'!$B:$H,2,0),VLOOKUP($E251,'Contratti Resident'!$B:$H,2,0)),"NON TROVATO")</f>
        <v>LOTTO T</v>
      </c>
    </row>
    <row r="252" spans="1:20" x14ac:dyDescent="0.25">
      <c r="A252" s="8" t="s">
        <v>5776</v>
      </c>
      <c r="B252" s="1" t="str">
        <f t="shared" si="3"/>
        <v>IT011E10082976</v>
      </c>
      <c r="C252" s="9" t="s">
        <v>5777</v>
      </c>
      <c r="D252" s="9" t="s">
        <v>5778</v>
      </c>
      <c r="E252" s="1">
        <f>D252*1</f>
        <v>3013558900</v>
      </c>
      <c r="F252" s="9" t="s">
        <v>5779</v>
      </c>
      <c r="G252" s="9" t="s">
        <v>5780</v>
      </c>
      <c r="H252" s="9" t="s">
        <v>4014</v>
      </c>
      <c r="I252" s="9" t="s">
        <v>19</v>
      </c>
      <c r="J252" s="9" t="s">
        <v>4015</v>
      </c>
      <c r="K252" s="1" t="s">
        <v>5781</v>
      </c>
      <c r="L252" s="9" t="s">
        <v>5782</v>
      </c>
      <c r="M252" s="9" t="s">
        <v>23</v>
      </c>
      <c r="N252" s="9" t="s">
        <v>24</v>
      </c>
      <c r="O252" s="9" t="s">
        <v>1532</v>
      </c>
      <c r="P252" s="11">
        <f>O252*1</f>
        <v>94009810360</v>
      </c>
      <c r="Q252">
        <f>_xlfn.IFNA(_xlfn.IFNA(VLOOKUP($B252,'Contratti Resident'!$B:$H,3,0),VLOOKUP($E252,'Contratti Resident'!$B:$H,3,0)),"NON TROVATO")</f>
        <v>94009810360</v>
      </c>
      <c r="R252" t="str">
        <f>_xlfn.IFNA(_xlfn.IFNA(VLOOKUP($B252,'Contratti Resident'!$B:$H,7,0),VLOOKUP($E252,'Contratti Resident'!$B:$H,7,0)),"NON TROVATO")</f>
        <v>EE</v>
      </c>
      <c r="S252" t="str">
        <f>_xlfn.IFNA(_xlfn.IFNA(VLOOKUP($B252,'Contratti Resident'!$B:$H,1,0),VLOOKUP($E252,'Contratti Resident'!$B:$H,1,0)),"NON TROVATO")</f>
        <v>IT011E10082976</v>
      </c>
      <c r="T252" t="str">
        <f>_xlfn.IFNA(_xlfn.IFNA(VLOOKUP($B252,'Contratti Resident'!$B:$H,2,0),VLOOKUP($E252,'Contratti Resident'!$B:$H,2,0)),"NON TROVATO")</f>
        <v>LOTTO V</v>
      </c>
    </row>
    <row r="253" spans="1:20" x14ac:dyDescent="0.25">
      <c r="A253" s="8" t="s">
        <v>6079</v>
      </c>
      <c r="B253" s="1" t="str">
        <f t="shared" si="3"/>
        <v>IT011E10082956</v>
      </c>
      <c r="C253" s="9" t="s">
        <v>6080</v>
      </c>
      <c r="D253" s="9" t="s">
        <v>6081</v>
      </c>
      <c r="E253" s="1">
        <f>D253*1</f>
        <v>3013370656</v>
      </c>
      <c r="F253" s="9" t="s">
        <v>6082</v>
      </c>
      <c r="G253" s="9" t="s">
        <v>1529</v>
      </c>
      <c r="H253" s="9" t="s">
        <v>4014</v>
      </c>
      <c r="I253" s="9" t="s">
        <v>19</v>
      </c>
      <c r="J253" s="9" t="s">
        <v>4015</v>
      </c>
      <c r="K253" s="1" t="s">
        <v>1530</v>
      </c>
      <c r="L253" s="9" t="s">
        <v>1531</v>
      </c>
      <c r="M253" s="9" t="s">
        <v>23</v>
      </c>
      <c r="N253" s="9" t="s">
        <v>24</v>
      </c>
      <c r="O253" s="9" t="s">
        <v>1532</v>
      </c>
      <c r="P253" s="11">
        <f>O253*1</f>
        <v>94009810360</v>
      </c>
      <c r="Q253">
        <f>_xlfn.IFNA(_xlfn.IFNA(VLOOKUP($B253,'Contratti Resident'!$B:$H,3,0),VLOOKUP($E253,'Contratti Resident'!$B:$H,3,0)),"NON TROVATO")</f>
        <v>94009810360</v>
      </c>
      <c r="R253" t="str">
        <f>_xlfn.IFNA(_xlfn.IFNA(VLOOKUP($B253,'Contratti Resident'!$B:$H,7,0),VLOOKUP($E253,'Contratti Resident'!$B:$H,7,0)),"NON TROVATO")</f>
        <v>EE</v>
      </c>
      <c r="S253" t="str">
        <f>_xlfn.IFNA(_xlfn.IFNA(VLOOKUP($B253,'Contratti Resident'!$B:$H,1,0),VLOOKUP($E253,'Contratti Resident'!$B:$H,1,0)),"NON TROVATO")</f>
        <v>IT011E10082956</v>
      </c>
      <c r="T253" t="str">
        <f>_xlfn.IFNA(_xlfn.IFNA(VLOOKUP($B253,'Contratti Resident'!$B:$H,2,0),VLOOKUP($E253,'Contratti Resident'!$B:$H,2,0)),"NON TROVATO")</f>
        <v>LOTTO V</v>
      </c>
    </row>
    <row r="254" spans="1:20" x14ac:dyDescent="0.25">
      <c r="A254" s="8" t="s">
        <v>6285</v>
      </c>
      <c r="B254" s="1" t="str">
        <f t="shared" si="3"/>
        <v>IT011E10082955</v>
      </c>
      <c r="C254" s="9" t="s">
        <v>6286</v>
      </c>
      <c r="D254" s="9" t="s">
        <v>6287</v>
      </c>
      <c r="E254" s="1">
        <f>D254*1</f>
        <v>3013370990</v>
      </c>
      <c r="F254" s="9" t="s">
        <v>6288</v>
      </c>
      <c r="G254" s="9" t="s">
        <v>1529</v>
      </c>
      <c r="H254" s="9" t="s">
        <v>4014</v>
      </c>
      <c r="I254" s="9" t="s">
        <v>19</v>
      </c>
      <c r="J254" s="9" t="s">
        <v>4015</v>
      </c>
      <c r="K254" s="1" t="s">
        <v>1530</v>
      </c>
      <c r="L254" s="9" t="s">
        <v>1531</v>
      </c>
      <c r="M254" s="9" t="s">
        <v>23</v>
      </c>
      <c r="N254" s="9" t="s">
        <v>24</v>
      </c>
      <c r="O254" s="9" t="s">
        <v>1532</v>
      </c>
      <c r="P254" s="11">
        <f>O254*1</f>
        <v>94009810360</v>
      </c>
      <c r="Q254">
        <f>_xlfn.IFNA(_xlfn.IFNA(VLOOKUP($B254,'Contratti Resident'!$B:$H,3,0),VLOOKUP($E254,'Contratti Resident'!$B:$H,3,0)),"NON TROVATO")</f>
        <v>94009810360</v>
      </c>
      <c r="R254" t="str">
        <f>_xlfn.IFNA(_xlfn.IFNA(VLOOKUP($B254,'Contratti Resident'!$B:$H,7,0),VLOOKUP($E254,'Contratti Resident'!$B:$H,7,0)),"NON TROVATO")</f>
        <v>EE</v>
      </c>
      <c r="S254" t="str">
        <f>_xlfn.IFNA(_xlfn.IFNA(VLOOKUP($B254,'Contratti Resident'!$B:$H,1,0),VLOOKUP($E254,'Contratti Resident'!$B:$H,1,0)),"NON TROVATO")</f>
        <v>IT011E10082955</v>
      </c>
      <c r="T254" t="str">
        <f>_xlfn.IFNA(_xlfn.IFNA(VLOOKUP($B254,'Contratti Resident'!$B:$H,2,0),VLOOKUP($E254,'Contratti Resident'!$B:$H,2,0)),"NON TROVATO")</f>
        <v>LOTTO V</v>
      </c>
    </row>
    <row r="255" spans="1:20" x14ac:dyDescent="0.25">
      <c r="A255" s="8" t="s">
        <v>6425</v>
      </c>
      <c r="B255" s="1" t="str">
        <f t="shared" si="3"/>
        <v>IT011E10082954</v>
      </c>
      <c r="C255" s="9" t="s">
        <v>6426</v>
      </c>
      <c r="D255" s="9" t="s">
        <v>6427</v>
      </c>
      <c r="E255" s="1">
        <f>D255*1</f>
        <v>3013372581</v>
      </c>
      <c r="F255" s="9" t="s">
        <v>6428</v>
      </c>
      <c r="G255" s="9" t="s">
        <v>6429</v>
      </c>
      <c r="H255" s="9" t="s">
        <v>4014</v>
      </c>
      <c r="I255" s="9" t="s">
        <v>19</v>
      </c>
      <c r="J255" s="9" t="s">
        <v>4015</v>
      </c>
      <c r="K255" s="1" t="s">
        <v>6430</v>
      </c>
      <c r="L255" s="9" t="s">
        <v>6431</v>
      </c>
      <c r="M255" s="9" t="s">
        <v>23</v>
      </c>
      <c r="N255" s="9" t="s">
        <v>24</v>
      </c>
      <c r="O255" s="9" t="s">
        <v>1532</v>
      </c>
      <c r="P255" s="11">
        <f>O255*1</f>
        <v>94009810360</v>
      </c>
      <c r="Q255">
        <f>_xlfn.IFNA(_xlfn.IFNA(VLOOKUP($B255,'Contratti Resident'!$B:$H,3,0),VLOOKUP($E255,'Contratti Resident'!$B:$H,3,0)),"NON TROVATO")</f>
        <v>94009810360</v>
      </c>
      <c r="R255" t="str">
        <f>_xlfn.IFNA(_xlfn.IFNA(VLOOKUP($B255,'Contratti Resident'!$B:$H,7,0),VLOOKUP($E255,'Contratti Resident'!$B:$H,7,0)),"NON TROVATO")</f>
        <v>EE</v>
      </c>
      <c r="S255" t="str">
        <f>_xlfn.IFNA(_xlfn.IFNA(VLOOKUP($B255,'Contratti Resident'!$B:$H,1,0),VLOOKUP($E255,'Contratti Resident'!$B:$H,1,0)),"NON TROVATO")</f>
        <v>IT011E10082954</v>
      </c>
      <c r="T255" t="str">
        <f>_xlfn.IFNA(_xlfn.IFNA(VLOOKUP($B255,'Contratti Resident'!$B:$H,2,0),VLOOKUP($E255,'Contratti Resident'!$B:$H,2,0)),"NON TROVATO")</f>
        <v>LOTTO V</v>
      </c>
    </row>
    <row r="256" spans="1:20" x14ac:dyDescent="0.25">
      <c r="A256" s="8" t="s">
        <v>5838</v>
      </c>
      <c r="B256" s="1" t="str">
        <f t="shared" si="3"/>
        <v>IT011E10082813</v>
      </c>
      <c r="C256" s="9" t="s">
        <v>5839</v>
      </c>
      <c r="D256" s="9" t="s">
        <v>5840</v>
      </c>
      <c r="E256" s="1">
        <f>D256*1</f>
        <v>3013370819</v>
      </c>
      <c r="F256" s="9" t="s">
        <v>3480</v>
      </c>
      <c r="G256" s="9" t="s">
        <v>86</v>
      </c>
      <c r="H256" s="9" t="s">
        <v>4014</v>
      </c>
      <c r="I256" s="9" t="s">
        <v>19</v>
      </c>
      <c r="J256" s="9" t="s">
        <v>4015</v>
      </c>
      <c r="K256" s="1" t="s">
        <v>87</v>
      </c>
      <c r="L256" s="9" t="s">
        <v>88</v>
      </c>
      <c r="M256" s="9" t="s">
        <v>23</v>
      </c>
      <c r="N256" s="9" t="s">
        <v>24</v>
      </c>
      <c r="O256" s="9" t="s">
        <v>89</v>
      </c>
      <c r="P256" s="11">
        <f>O256*1</f>
        <v>94023640363</v>
      </c>
      <c r="Q256">
        <f>_xlfn.IFNA(_xlfn.IFNA(VLOOKUP($B256,'Contratti Resident'!$B:$H,3,0),VLOOKUP($E256,'Contratti Resident'!$B:$H,3,0)),"NON TROVATO")</f>
        <v>94023640363</v>
      </c>
      <c r="R256" t="str">
        <f>_xlfn.IFNA(_xlfn.IFNA(VLOOKUP($B256,'Contratti Resident'!$B:$H,7,0),VLOOKUP($E256,'Contratti Resident'!$B:$H,7,0)),"NON TROVATO")</f>
        <v>EE</v>
      </c>
      <c r="S256" t="str">
        <f>_xlfn.IFNA(_xlfn.IFNA(VLOOKUP($B256,'Contratti Resident'!$B:$H,1,0),VLOOKUP($E256,'Contratti Resident'!$B:$H,1,0)),"NON TROVATO")</f>
        <v>IT011E10082813</v>
      </c>
      <c r="T256" t="str">
        <f>_xlfn.IFNA(_xlfn.IFNA(VLOOKUP($B256,'Contratti Resident'!$B:$H,2,0),VLOOKUP($E256,'Contratti Resident'!$B:$H,2,0)),"NON TROVATO")</f>
        <v>RESPIGHI 155-163</v>
      </c>
    </row>
    <row r="257" spans="1:20" x14ac:dyDescent="0.25">
      <c r="A257" s="8" t="s">
        <v>4421</v>
      </c>
      <c r="B257" s="1" t="str">
        <f t="shared" si="3"/>
        <v>IT011E10082805</v>
      </c>
      <c r="C257" s="9" t="s">
        <v>4422</v>
      </c>
      <c r="D257" s="9" t="s">
        <v>4423</v>
      </c>
      <c r="E257" s="1">
        <f>D257*1</f>
        <v>3013370811</v>
      </c>
      <c r="F257" s="9" t="s">
        <v>4424</v>
      </c>
      <c r="G257" s="9" t="s">
        <v>4425</v>
      </c>
      <c r="H257" s="9" t="s">
        <v>4014</v>
      </c>
      <c r="I257" s="9" t="s">
        <v>19</v>
      </c>
      <c r="J257" s="9" t="s">
        <v>4015</v>
      </c>
      <c r="K257" s="1" t="s">
        <v>87</v>
      </c>
      <c r="L257" s="9" t="s">
        <v>4426</v>
      </c>
      <c r="M257" s="9" t="s">
        <v>23</v>
      </c>
      <c r="N257" s="9" t="s">
        <v>24</v>
      </c>
      <c r="O257" s="9" t="s">
        <v>89</v>
      </c>
      <c r="P257" s="11">
        <f>O257*1</f>
        <v>94023640363</v>
      </c>
      <c r="Q257">
        <f>_xlfn.IFNA(_xlfn.IFNA(VLOOKUP($B257,'Contratti Resident'!$B:$H,3,0),VLOOKUP($E257,'Contratti Resident'!$B:$H,3,0)),"NON TROVATO")</f>
        <v>94023640363</v>
      </c>
      <c r="R257" t="str">
        <f>_xlfn.IFNA(_xlfn.IFNA(VLOOKUP($B257,'Contratti Resident'!$B:$H,7,0),VLOOKUP($E257,'Contratti Resident'!$B:$H,7,0)),"NON TROVATO")</f>
        <v>EE</v>
      </c>
      <c r="S257" t="str">
        <f>_xlfn.IFNA(_xlfn.IFNA(VLOOKUP($B257,'Contratti Resident'!$B:$H,1,0),VLOOKUP($E257,'Contratti Resident'!$B:$H,1,0)),"NON TROVATO")</f>
        <v>IT011E10082805</v>
      </c>
      <c r="T257" t="str">
        <f>_xlfn.IFNA(_xlfn.IFNA(VLOOKUP($B257,'Contratti Resident'!$B:$H,2,0),VLOOKUP($E257,'Contratti Resident'!$B:$H,2,0)),"NON TROVATO")</f>
        <v>RESPIGHI 155-163</v>
      </c>
    </row>
    <row r="258" spans="1:20" x14ac:dyDescent="0.25">
      <c r="A258" s="8" t="s">
        <v>5921</v>
      </c>
      <c r="B258" s="1" t="str">
        <f t="shared" si="3"/>
        <v>IT011E10082803</v>
      </c>
      <c r="C258" s="9" t="s">
        <v>5922</v>
      </c>
      <c r="D258" s="9" t="s">
        <v>5923</v>
      </c>
      <c r="E258" s="1">
        <f>D258*1</f>
        <v>3013370815</v>
      </c>
      <c r="F258" s="9" t="s">
        <v>5924</v>
      </c>
      <c r="G258" s="9" t="s">
        <v>4425</v>
      </c>
      <c r="H258" s="9" t="s">
        <v>4014</v>
      </c>
      <c r="I258" s="9" t="s">
        <v>19</v>
      </c>
      <c r="J258" s="9" t="s">
        <v>4015</v>
      </c>
      <c r="K258" s="1" t="s">
        <v>87</v>
      </c>
      <c r="L258" s="9" t="s">
        <v>4426</v>
      </c>
      <c r="M258" s="9" t="s">
        <v>23</v>
      </c>
      <c r="N258" s="9" t="s">
        <v>24</v>
      </c>
      <c r="O258" s="9" t="s">
        <v>89</v>
      </c>
      <c r="P258" s="11">
        <f>O258*1</f>
        <v>94023640363</v>
      </c>
      <c r="Q258">
        <f>_xlfn.IFNA(_xlfn.IFNA(VLOOKUP($B258,'Contratti Resident'!$B:$H,3,0),VLOOKUP($E258,'Contratti Resident'!$B:$H,3,0)),"NON TROVATO")</f>
        <v>94023640363</v>
      </c>
      <c r="R258" t="str">
        <f>_xlfn.IFNA(_xlfn.IFNA(VLOOKUP($B258,'Contratti Resident'!$B:$H,7,0),VLOOKUP($E258,'Contratti Resident'!$B:$H,7,0)),"NON TROVATO")</f>
        <v>EE</v>
      </c>
      <c r="S258" t="str">
        <f>_xlfn.IFNA(_xlfn.IFNA(VLOOKUP($B258,'Contratti Resident'!$B:$H,1,0),VLOOKUP($E258,'Contratti Resident'!$B:$H,1,0)),"NON TROVATO")</f>
        <v>IT011E10082803</v>
      </c>
      <c r="T258" t="str">
        <f>_xlfn.IFNA(_xlfn.IFNA(VLOOKUP($B258,'Contratti Resident'!$B:$H,2,0),VLOOKUP($E258,'Contratti Resident'!$B:$H,2,0)),"NON TROVATO")</f>
        <v>RESPIGHI 155-163</v>
      </c>
    </row>
    <row r="259" spans="1:20" x14ac:dyDescent="0.25">
      <c r="A259" s="8" t="s">
        <v>5619</v>
      </c>
      <c r="B259" s="1" t="str">
        <f t="shared" si="3"/>
        <v>IT011E10082790</v>
      </c>
      <c r="C259" s="9" t="s">
        <v>5620</v>
      </c>
      <c r="D259" s="9" t="s">
        <v>5621</v>
      </c>
      <c r="E259" s="1">
        <f>D259*1</f>
        <v>3013370941</v>
      </c>
      <c r="F259" s="9" t="s">
        <v>3465</v>
      </c>
      <c r="G259" s="9" t="s">
        <v>3466</v>
      </c>
      <c r="H259" s="9" t="s">
        <v>4014</v>
      </c>
      <c r="I259" s="9" t="s">
        <v>19</v>
      </c>
      <c r="J259" s="9" t="s">
        <v>4015</v>
      </c>
      <c r="K259" s="1" t="s">
        <v>3467</v>
      </c>
      <c r="L259" s="9" t="s">
        <v>3468</v>
      </c>
      <c r="M259" s="9" t="s">
        <v>23</v>
      </c>
      <c r="N259" s="9" t="s">
        <v>24</v>
      </c>
      <c r="O259" s="9" t="s">
        <v>3469</v>
      </c>
      <c r="P259" s="11">
        <f>O259*1</f>
        <v>94006970365</v>
      </c>
      <c r="Q259">
        <f>_xlfn.IFNA(_xlfn.IFNA(VLOOKUP($B259,'Contratti Resident'!$B:$H,3,0),VLOOKUP($E259,'Contratti Resident'!$B:$H,3,0)),"NON TROVATO")</f>
        <v>94006970365</v>
      </c>
      <c r="R259" t="str">
        <f>_xlfn.IFNA(_xlfn.IFNA(VLOOKUP($B259,'Contratti Resident'!$B:$H,7,0),VLOOKUP($E259,'Contratti Resident'!$B:$H,7,0)),"NON TROVATO")</f>
        <v>EE</v>
      </c>
      <c r="S259" t="str">
        <f>_xlfn.IFNA(_xlfn.IFNA(VLOOKUP($B259,'Contratti Resident'!$B:$H,1,0),VLOOKUP($E259,'Contratti Resident'!$B:$H,1,0)),"NON TROVATO")</f>
        <v>IT011E10082790</v>
      </c>
      <c r="T259" t="str">
        <f>_xlfn.IFNA(_xlfn.IFNA(VLOOKUP($B259,'Contratti Resident'!$B:$H,2,0),VLOOKUP($E259,'Contratti Resident'!$B:$H,2,0)),"NON TROVATO")</f>
        <v>RESPIGHI 131-143</v>
      </c>
    </row>
    <row r="260" spans="1:20" x14ac:dyDescent="0.25">
      <c r="A260" s="8" t="s">
        <v>4089</v>
      </c>
      <c r="B260" s="1" t="str">
        <f t="shared" ref="B260:B323" si="4">IF(MID(A260,1,1)="M",A260,IF(MID(A260,1,1)="I",A260,A260*1))</f>
        <v>IT011E10082781</v>
      </c>
      <c r="C260" s="9" t="s">
        <v>4090</v>
      </c>
      <c r="D260" s="9" t="s">
        <v>4091</v>
      </c>
      <c r="E260" s="1">
        <f>D260*1</f>
        <v>3013374032</v>
      </c>
      <c r="F260" s="9" t="s">
        <v>4092</v>
      </c>
      <c r="G260" s="9" t="s">
        <v>4093</v>
      </c>
      <c r="H260" s="9" t="s">
        <v>4014</v>
      </c>
      <c r="I260" s="9" t="s">
        <v>19</v>
      </c>
      <c r="J260" s="9" t="s">
        <v>4015</v>
      </c>
      <c r="K260" s="1" t="s">
        <v>4094</v>
      </c>
      <c r="L260" s="9" t="s">
        <v>4095</v>
      </c>
      <c r="M260" s="9" t="s">
        <v>23</v>
      </c>
      <c r="N260" s="9" t="s">
        <v>24</v>
      </c>
      <c r="O260" s="9" t="s">
        <v>3469</v>
      </c>
      <c r="P260" s="11">
        <f>O260*1</f>
        <v>94006970365</v>
      </c>
      <c r="Q260">
        <f>_xlfn.IFNA(_xlfn.IFNA(VLOOKUP($B260,'Contratti Resident'!$B:$H,3,0),VLOOKUP($E260,'Contratti Resident'!$B:$H,3,0)),"NON TROVATO")</f>
        <v>94006970365</v>
      </c>
      <c r="R260" t="str">
        <f>_xlfn.IFNA(_xlfn.IFNA(VLOOKUP($B260,'Contratti Resident'!$B:$H,7,0),VLOOKUP($E260,'Contratti Resident'!$B:$H,7,0)),"NON TROVATO")</f>
        <v>EE</v>
      </c>
      <c r="S260" t="str">
        <f>_xlfn.IFNA(_xlfn.IFNA(VLOOKUP($B260,'Contratti Resident'!$B:$H,1,0),VLOOKUP($E260,'Contratti Resident'!$B:$H,1,0)),"NON TROVATO")</f>
        <v>IT011E10082781</v>
      </c>
      <c r="T260" t="str">
        <f>_xlfn.IFNA(_xlfn.IFNA(VLOOKUP($B260,'Contratti Resident'!$B:$H,2,0),VLOOKUP($E260,'Contratti Resident'!$B:$H,2,0)),"NON TROVATO")</f>
        <v>RESPIGHI 131-143</v>
      </c>
    </row>
    <row r="261" spans="1:20" x14ac:dyDescent="0.25">
      <c r="A261" s="8" t="s">
        <v>4418</v>
      </c>
      <c r="B261" s="1" t="str">
        <f t="shared" si="4"/>
        <v>IT011E10082751</v>
      </c>
      <c r="C261" s="9" t="s">
        <v>4419</v>
      </c>
      <c r="D261" s="9" t="s">
        <v>4420</v>
      </c>
      <c r="E261" s="1">
        <f>D261*1</f>
        <v>3013370947</v>
      </c>
      <c r="F261" s="9" t="s">
        <v>3660</v>
      </c>
      <c r="G261" s="9" t="s">
        <v>3661</v>
      </c>
      <c r="H261" s="9" t="s">
        <v>4014</v>
      </c>
      <c r="I261" s="9" t="s">
        <v>19</v>
      </c>
      <c r="J261" s="9" t="s">
        <v>4015</v>
      </c>
      <c r="K261" s="1" t="s">
        <v>3662</v>
      </c>
      <c r="L261" s="9" t="s">
        <v>3663</v>
      </c>
      <c r="M261" s="9" t="s">
        <v>23</v>
      </c>
      <c r="N261" s="9" t="s">
        <v>24</v>
      </c>
      <c r="O261" s="9" t="s">
        <v>3664</v>
      </c>
      <c r="P261" s="11">
        <f>O261*1</f>
        <v>94018880362</v>
      </c>
      <c r="Q261">
        <f>_xlfn.IFNA(_xlfn.IFNA(VLOOKUP($B261,'Contratti Resident'!$B:$H,3,0),VLOOKUP($E261,'Contratti Resident'!$B:$H,3,0)),"NON TROVATO")</f>
        <v>94018880362</v>
      </c>
      <c r="R261" t="str">
        <f>_xlfn.IFNA(_xlfn.IFNA(VLOOKUP($B261,'Contratti Resident'!$B:$H,7,0),VLOOKUP($E261,'Contratti Resident'!$B:$H,7,0)),"NON TROVATO")</f>
        <v>EE</v>
      </c>
      <c r="S261" t="str">
        <f>_xlfn.IFNA(_xlfn.IFNA(VLOOKUP($B261,'Contratti Resident'!$B:$H,1,0),VLOOKUP($E261,'Contratti Resident'!$B:$H,1,0)),"NON TROVATO")</f>
        <v>IT011E10082751</v>
      </c>
      <c r="T261" t="str">
        <f>_xlfn.IFNA(_xlfn.IFNA(VLOOKUP($B261,'Contratti Resident'!$B:$H,2,0),VLOOKUP($E261,'Contratti Resident'!$B:$H,2,0)),"NON TROVATO")</f>
        <v>RESPIGHI 60</v>
      </c>
    </row>
    <row r="262" spans="1:20" x14ac:dyDescent="0.25">
      <c r="A262" s="8" t="s">
        <v>5746</v>
      </c>
      <c r="B262" s="1" t="str">
        <f t="shared" si="4"/>
        <v>IT011E10082631</v>
      </c>
      <c r="C262" s="9" t="s">
        <v>5747</v>
      </c>
      <c r="D262" s="9" t="s">
        <v>5748</v>
      </c>
      <c r="E262" s="1">
        <f>D262*1</f>
        <v>3013569899</v>
      </c>
      <c r="F262" s="9" t="s">
        <v>5749</v>
      </c>
      <c r="G262" s="9" t="s">
        <v>1929</v>
      </c>
      <c r="H262" s="9" t="s">
        <v>4014</v>
      </c>
      <c r="I262" s="9" t="s">
        <v>5750</v>
      </c>
      <c r="J262" s="9" t="s">
        <v>4015</v>
      </c>
      <c r="K262" s="1" t="s">
        <v>1930</v>
      </c>
      <c r="L262" s="9" t="s">
        <v>1931</v>
      </c>
      <c r="M262" s="9" t="s">
        <v>23</v>
      </c>
      <c r="N262" s="9" t="s">
        <v>24</v>
      </c>
      <c r="O262" s="9" t="s">
        <v>1932</v>
      </c>
      <c r="P262" s="11">
        <f>O262*1</f>
        <v>94008990361</v>
      </c>
      <c r="Q262">
        <f>_xlfn.IFNA(_xlfn.IFNA(VLOOKUP($B262,'Contratti Resident'!$B:$H,3,0),VLOOKUP($E262,'Contratti Resident'!$B:$H,3,0)),"NON TROVATO")</f>
        <v>94008990361</v>
      </c>
      <c r="R262" t="str">
        <f>_xlfn.IFNA(_xlfn.IFNA(VLOOKUP($B262,'Contratti Resident'!$B:$H,7,0),VLOOKUP($E262,'Contratti Resident'!$B:$H,7,0)),"NON TROVATO")</f>
        <v>EE</v>
      </c>
      <c r="S262">
        <f>_xlfn.IFNA(_xlfn.IFNA(VLOOKUP($B262,'Contratti Resident'!$B:$H,1,0),VLOOKUP($E262,'Contratti Resident'!$B:$H,1,0)),"NON TROVATO")</f>
        <v>3013569899</v>
      </c>
      <c r="T262" t="str">
        <f>_xlfn.IFNA(_xlfn.IFNA(VLOOKUP($B262,'Contratti Resident'!$B:$H,2,0),VLOOKUP($E262,'Contratti Resident'!$B:$H,2,0)),"NON TROVATO")</f>
        <v>SOLE UNO</v>
      </c>
    </row>
    <row r="263" spans="1:20" x14ac:dyDescent="0.25">
      <c r="A263" s="8" t="s">
        <v>6165</v>
      </c>
      <c r="B263" s="1" t="str">
        <f t="shared" si="4"/>
        <v>IT011E10082630</v>
      </c>
      <c r="C263" s="9" t="s">
        <v>6166</v>
      </c>
      <c r="D263" s="9" t="s">
        <v>6167</v>
      </c>
      <c r="E263" s="1">
        <f>D263*1</f>
        <v>3013569901</v>
      </c>
      <c r="F263" s="9" t="s">
        <v>6168</v>
      </c>
      <c r="G263" s="9" t="s">
        <v>6169</v>
      </c>
      <c r="H263" s="9" t="s">
        <v>4014</v>
      </c>
      <c r="I263" s="9" t="s">
        <v>5750</v>
      </c>
      <c r="J263" s="9" t="s">
        <v>4015</v>
      </c>
      <c r="K263" s="1" t="s">
        <v>6170</v>
      </c>
      <c r="L263" s="9" t="s">
        <v>1931</v>
      </c>
      <c r="M263" s="9" t="s">
        <v>23</v>
      </c>
      <c r="N263" s="9" t="s">
        <v>24</v>
      </c>
      <c r="O263" s="9" t="s">
        <v>1932</v>
      </c>
      <c r="P263" s="11">
        <f>O263*1</f>
        <v>94008990361</v>
      </c>
      <c r="Q263">
        <f>_xlfn.IFNA(_xlfn.IFNA(VLOOKUP($B263,'Contratti Resident'!$B:$H,3,0),VLOOKUP($E263,'Contratti Resident'!$B:$H,3,0)),"NON TROVATO")</f>
        <v>94008990361</v>
      </c>
      <c r="R263" t="str">
        <f>_xlfn.IFNA(_xlfn.IFNA(VLOOKUP($B263,'Contratti Resident'!$B:$H,7,0),VLOOKUP($E263,'Contratti Resident'!$B:$H,7,0)),"NON TROVATO")</f>
        <v>EE</v>
      </c>
      <c r="S263">
        <f>_xlfn.IFNA(_xlfn.IFNA(VLOOKUP($B263,'Contratti Resident'!$B:$H,1,0),VLOOKUP($E263,'Contratti Resident'!$B:$H,1,0)),"NON TROVATO")</f>
        <v>3013569901</v>
      </c>
      <c r="T263" t="str">
        <f>_xlfn.IFNA(_xlfn.IFNA(VLOOKUP($B263,'Contratti Resident'!$B:$H,2,0),VLOOKUP($E263,'Contratti Resident'!$B:$H,2,0)),"NON TROVATO")</f>
        <v>SOLE UNO</v>
      </c>
    </row>
    <row r="264" spans="1:20" x14ac:dyDescent="0.25">
      <c r="A264" s="8" t="s">
        <v>5709</v>
      </c>
      <c r="B264" s="1" t="str">
        <f t="shared" si="4"/>
        <v>IT011E10082219</v>
      </c>
      <c r="C264" s="9" t="s">
        <v>5710</v>
      </c>
      <c r="D264" s="9" t="s">
        <v>5711</v>
      </c>
      <c r="E264" s="1">
        <f>D264*1</f>
        <v>3013566530</v>
      </c>
      <c r="F264" s="9" t="s">
        <v>5712</v>
      </c>
      <c r="G264" s="9" t="s">
        <v>62</v>
      </c>
      <c r="H264" s="9" t="s">
        <v>4014</v>
      </c>
      <c r="I264" s="9" t="s">
        <v>19</v>
      </c>
      <c r="J264" s="9" t="s">
        <v>4015</v>
      </c>
      <c r="K264" s="1" t="s">
        <v>63</v>
      </c>
      <c r="L264" s="9" t="s">
        <v>64</v>
      </c>
      <c r="M264" s="9" t="s">
        <v>23</v>
      </c>
      <c r="N264" s="9" t="s">
        <v>24</v>
      </c>
      <c r="O264" s="9" t="s">
        <v>65</v>
      </c>
      <c r="P264" s="11">
        <f>O264*1</f>
        <v>94004770361</v>
      </c>
      <c r="Q264">
        <f>_xlfn.IFNA(_xlfn.IFNA(VLOOKUP($B264,'Contratti Resident'!$B:$H,3,0),VLOOKUP($E264,'Contratti Resident'!$B:$H,3,0)),"NON TROVATO")</f>
        <v>94004770361</v>
      </c>
      <c r="R264" t="str">
        <f>_xlfn.IFNA(_xlfn.IFNA(VLOOKUP($B264,'Contratti Resident'!$B:$H,7,0),VLOOKUP($E264,'Contratti Resident'!$B:$H,7,0)),"NON TROVATO")</f>
        <v>EE</v>
      </c>
      <c r="S264" t="str">
        <f>_xlfn.IFNA(_xlfn.IFNA(VLOOKUP($B264,'Contratti Resident'!$B:$H,1,0),VLOOKUP($E264,'Contratti Resident'!$B:$H,1,0)),"NON TROVATO")</f>
        <v>IT011E10082219</v>
      </c>
      <c r="T264" t="str">
        <f>_xlfn.IFNA(_xlfn.IFNA(VLOOKUP($B264,'Contratti Resident'!$B:$H,2,0),VLOOKUP($E264,'Contratti Resident'!$B:$H,2,0)),"NON TROVATO")</f>
        <v>VALVERDE</v>
      </c>
    </row>
    <row r="265" spans="1:20" x14ac:dyDescent="0.25">
      <c r="A265" s="8" t="s">
        <v>6274</v>
      </c>
      <c r="B265" s="1" t="str">
        <f t="shared" si="4"/>
        <v>IT011E10082218</v>
      </c>
      <c r="C265" s="9" t="s">
        <v>6275</v>
      </c>
      <c r="D265" s="9" t="s">
        <v>6276</v>
      </c>
      <c r="E265" s="1">
        <f>D265*1</f>
        <v>3013370705</v>
      </c>
      <c r="F265" s="9" t="s">
        <v>6277</v>
      </c>
      <c r="G265" s="9" t="s">
        <v>62</v>
      </c>
      <c r="H265" s="9" t="s">
        <v>4014</v>
      </c>
      <c r="I265" s="9" t="s">
        <v>19</v>
      </c>
      <c r="J265" s="9" t="s">
        <v>4015</v>
      </c>
      <c r="K265" s="1" t="s">
        <v>63</v>
      </c>
      <c r="L265" s="9" t="s">
        <v>64</v>
      </c>
      <c r="M265" s="9" t="s">
        <v>23</v>
      </c>
      <c r="N265" s="9" t="s">
        <v>24</v>
      </c>
      <c r="O265" s="9" t="s">
        <v>65</v>
      </c>
      <c r="P265" s="11">
        <f>O265*1</f>
        <v>94004770361</v>
      </c>
      <c r="Q265">
        <f>_xlfn.IFNA(_xlfn.IFNA(VLOOKUP($B265,'Contratti Resident'!$B:$H,3,0),VLOOKUP($E265,'Contratti Resident'!$B:$H,3,0)),"NON TROVATO")</f>
        <v>94004770361</v>
      </c>
      <c r="R265" t="str">
        <f>_xlfn.IFNA(_xlfn.IFNA(VLOOKUP($B265,'Contratti Resident'!$B:$H,7,0),VLOOKUP($E265,'Contratti Resident'!$B:$H,7,0)),"NON TROVATO")</f>
        <v>EE</v>
      </c>
      <c r="S265" t="str">
        <f>_xlfn.IFNA(_xlfn.IFNA(VLOOKUP($B265,'Contratti Resident'!$B:$H,1,0),VLOOKUP($E265,'Contratti Resident'!$B:$H,1,0)),"NON TROVATO")</f>
        <v>IT011E10082218</v>
      </c>
      <c r="T265" t="str">
        <f>_xlfn.IFNA(_xlfn.IFNA(VLOOKUP($B265,'Contratti Resident'!$B:$H,2,0),VLOOKUP($E265,'Contratti Resident'!$B:$H,2,0)),"NON TROVATO")</f>
        <v>VALVERDE</v>
      </c>
    </row>
    <row r="266" spans="1:20" x14ac:dyDescent="0.25">
      <c r="A266" s="8" t="s">
        <v>5655</v>
      </c>
      <c r="B266" s="1" t="str">
        <f t="shared" si="4"/>
        <v>IT011E10082217</v>
      </c>
      <c r="C266" s="9" t="s">
        <v>5656</v>
      </c>
      <c r="D266" s="9" t="s">
        <v>5657</v>
      </c>
      <c r="E266" s="1">
        <f>D266*1</f>
        <v>3013373547</v>
      </c>
      <c r="F266" s="9" t="s">
        <v>3958</v>
      </c>
      <c r="G266" s="9" t="s">
        <v>62</v>
      </c>
      <c r="H266" s="9" t="s">
        <v>4014</v>
      </c>
      <c r="I266" s="9" t="s">
        <v>19</v>
      </c>
      <c r="J266" s="9" t="s">
        <v>4015</v>
      </c>
      <c r="K266" s="1" t="s">
        <v>63</v>
      </c>
      <c r="L266" s="9" t="s">
        <v>64</v>
      </c>
      <c r="M266" s="9" t="s">
        <v>23</v>
      </c>
      <c r="N266" s="9" t="s">
        <v>24</v>
      </c>
      <c r="O266" s="9" t="s">
        <v>65</v>
      </c>
      <c r="P266" s="11">
        <f>O266*1</f>
        <v>94004770361</v>
      </c>
      <c r="Q266">
        <f>_xlfn.IFNA(_xlfn.IFNA(VLOOKUP($B266,'Contratti Resident'!$B:$H,3,0),VLOOKUP($E266,'Contratti Resident'!$B:$H,3,0)),"NON TROVATO")</f>
        <v>94004770361</v>
      </c>
      <c r="R266" t="str">
        <f>_xlfn.IFNA(_xlfn.IFNA(VLOOKUP($B266,'Contratti Resident'!$B:$H,7,0),VLOOKUP($E266,'Contratti Resident'!$B:$H,7,0)),"NON TROVATO")</f>
        <v>EE</v>
      </c>
      <c r="S266" t="str">
        <f>_xlfn.IFNA(_xlfn.IFNA(VLOOKUP($B266,'Contratti Resident'!$B:$H,1,0),VLOOKUP($E266,'Contratti Resident'!$B:$H,1,0)),"NON TROVATO")</f>
        <v>IT011E10082217</v>
      </c>
      <c r="T266" t="str">
        <f>_xlfn.IFNA(_xlfn.IFNA(VLOOKUP($B266,'Contratti Resident'!$B:$H,2,0),VLOOKUP($E266,'Contratti Resident'!$B:$H,2,0)),"NON TROVATO")</f>
        <v>VALVERDE</v>
      </c>
    </row>
    <row r="267" spans="1:20" x14ac:dyDescent="0.25">
      <c r="A267" s="8" t="s">
        <v>5397</v>
      </c>
      <c r="B267" s="1" t="str">
        <f t="shared" si="4"/>
        <v>IT011E10082083</v>
      </c>
      <c r="C267" s="9" t="s">
        <v>5398</v>
      </c>
      <c r="D267" s="9" t="s">
        <v>5399</v>
      </c>
      <c r="E267" s="1">
        <f>D267*1</f>
        <v>3013558990</v>
      </c>
      <c r="F267" s="9" t="s">
        <v>5400</v>
      </c>
      <c r="G267" s="9" t="s">
        <v>833</v>
      </c>
      <c r="H267" s="9" t="s">
        <v>4014</v>
      </c>
      <c r="I267" s="9" t="s">
        <v>19</v>
      </c>
      <c r="J267" s="9" t="s">
        <v>4015</v>
      </c>
      <c r="K267" s="1" t="s">
        <v>834</v>
      </c>
      <c r="L267" s="9" t="s">
        <v>835</v>
      </c>
      <c r="M267" s="9" t="s">
        <v>23</v>
      </c>
      <c r="N267" s="9" t="s">
        <v>24</v>
      </c>
      <c r="O267" s="9" t="s">
        <v>836</v>
      </c>
      <c r="P267" s="11">
        <f>O267*1</f>
        <v>94025550362</v>
      </c>
      <c r="Q267">
        <f>_xlfn.IFNA(_xlfn.IFNA(VLOOKUP($B267,'Contratti Resident'!$B:$H,3,0),VLOOKUP($E267,'Contratti Resident'!$B:$H,3,0)),"NON TROVATO")</f>
        <v>94025550362</v>
      </c>
      <c r="R267" t="str">
        <f>_xlfn.IFNA(_xlfn.IFNA(VLOOKUP($B267,'Contratti Resident'!$B:$H,7,0),VLOOKUP($E267,'Contratti Resident'!$B:$H,7,0)),"NON TROVATO")</f>
        <v>EE</v>
      </c>
      <c r="S267" t="str">
        <f>_xlfn.IFNA(_xlfn.IFNA(VLOOKUP($B267,'Contratti Resident'!$B:$H,1,0),VLOOKUP($E267,'Contratti Resident'!$B:$H,1,0)),"NON TROVATO")</f>
        <v>IT011E10082083</v>
      </c>
      <c r="T267" t="str">
        <f>_xlfn.IFNA(_xlfn.IFNA(VLOOKUP($B267,'Contratti Resident'!$B:$H,2,0),VLOOKUP($E267,'Contratti Resident'!$B:$H,2,0)),"NON TROVATO")</f>
        <v>MONTEFIORINO</v>
      </c>
    </row>
    <row r="268" spans="1:20" x14ac:dyDescent="0.25">
      <c r="A268" s="8" t="s">
        <v>4531</v>
      </c>
      <c r="B268" s="1" t="str">
        <f t="shared" si="4"/>
        <v>IT011E10082081</v>
      </c>
      <c r="C268" s="9" t="s">
        <v>4532</v>
      </c>
      <c r="D268" s="9" t="s">
        <v>4533</v>
      </c>
      <c r="E268" s="1">
        <f>D268*1</f>
        <v>3013373943</v>
      </c>
      <c r="F268" s="9" t="s">
        <v>4534</v>
      </c>
      <c r="G268" s="9" t="s">
        <v>833</v>
      </c>
      <c r="H268" s="9" t="s">
        <v>4014</v>
      </c>
      <c r="I268" s="9" t="s">
        <v>19</v>
      </c>
      <c r="J268" s="9" t="s">
        <v>4015</v>
      </c>
      <c r="K268" s="1" t="s">
        <v>834</v>
      </c>
      <c r="L268" s="9" t="s">
        <v>835</v>
      </c>
      <c r="M268" s="9" t="s">
        <v>23</v>
      </c>
      <c r="N268" s="9" t="s">
        <v>24</v>
      </c>
      <c r="O268" s="9" t="s">
        <v>836</v>
      </c>
      <c r="P268" s="11">
        <f>O268*1</f>
        <v>94025550362</v>
      </c>
      <c r="Q268" t="str">
        <f>_xlfn.IFNA(_xlfn.IFNA(VLOOKUP($B268,'Contratti Resident'!$B:$H,3,0),VLOOKUP($E268,'Contratti Resident'!$B:$H,3,0)),"NON TROVATO")</f>
        <v>NON TROVATO</v>
      </c>
      <c r="R268" t="str">
        <f>_xlfn.IFNA(_xlfn.IFNA(VLOOKUP($B268,'Contratti Resident'!$B:$H,7,0),VLOOKUP($E268,'Contratti Resident'!$B:$H,7,0)),"NON TROVATO")</f>
        <v>NON TROVATO</v>
      </c>
      <c r="S268" t="str">
        <f>_xlfn.IFNA(_xlfn.IFNA(VLOOKUP($B268,'Contratti Resident'!$B:$H,1,0),VLOOKUP($E268,'Contratti Resident'!$B:$H,1,0)),"NON TROVATO")</f>
        <v>NON TROVATO</v>
      </c>
      <c r="T268" t="str">
        <f>_xlfn.IFNA(_xlfn.IFNA(VLOOKUP($B268,'Contratti Resident'!$B:$H,2,0),VLOOKUP($E268,'Contratti Resident'!$B:$H,2,0)),"NON TROVATO")</f>
        <v>NON TROVATO</v>
      </c>
    </row>
    <row r="269" spans="1:20" x14ac:dyDescent="0.25">
      <c r="A269" s="8" t="s">
        <v>5435</v>
      </c>
      <c r="B269" s="1" t="str">
        <f t="shared" si="4"/>
        <v>IT011E10082080</v>
      </c>
      <c r="C269" s="9" t="s">
        <v>5436</v>
      </c>
      <c r="D269" s="9" t="s">
        <v>5437</v>
      </c>
      <c r="E269" s="1">
        <f>D269*1</f>
        <v>3013566405</v>
      </c>
      <c r="F269" s="9" t="s">
        <v>5438</v>
      </c>
      <c r="G269" s="9" t="s">
        <v>833</v>
      </c>
      <c r="H269" s="9" t="s">
        <v>4014</v>
      </c>
      <c r="I269" s="9" t="s">
        <v>19</v>
      </c>
      <c r="J269" s="9" t="s">
        <v>4015</v>
      </c>
      <c r="K269" s="1" t="s">
        <v>834</v>
      </c>
      <c r="L269" s="9" t="s">
        <v>835</v>
      </c>
      <c r="M269" s="9" t="s">
        <v>23</v>
      </c>
      <c r="N269" s="9" t="s">
        <v>24</v>
      </c>
      <c r="O269" s="9" t="s">
        <v>836</v>
      </c>
      <c r="P269" s="11">
        <f>O269*1</f>
        <v>94025550362</v>
      </c>
      <c r="Q269">
        <f>_xlfn.IFNA(_xlfn.IFNA(VLOOKUP($B269,'Contratti Resident'!$B:$H,3,0),VLOOKUP($E269,'Contratti Resident'!$B:$H,3,0)),"NON TROVATO")</f>
        <v>94025550362</v>
      </c>
      <c r="R269" t="str">
        <f>_xlfn.IFNA(_xlfn.IFNA(VLOOKUP($B269,'Contratti Resident'!$B:$H,7,0),VLOOKUP($E269,'Contratti Resident'!$B:$H,7,0)),"NON TROVATO")</f>
        <v>EE</v>
      </c>
      <c r="S269" t="str">
        <f>_xlfn.IFNA(_xlfn.IFNA(VLOOKUP($B269,'Contratti Resident'!$B:$H,1,0),VLOOKUP($E269,'Contratti Resident'!$B:$H,1,0)),"NON TROVATO")</f>
        <v>IT011E10082080</v>
      </c>
      <c r="T269" t="str">
        <f>_xlfn.IFNA(_xlfn.IFNA(VLOOKUP($B269,'Contratti Resident'!$B:$H,2,0),VLOOKUP($E269,'Contratti Resident'!$B:$H,2,0)),"NON TROVATO")</f>
        <v>MONTEFIORINO</v>
      </c>
    </row>
    <row r="270" spans="1:20" x14ac:dyDescent="0.25">
      <c r="A270" s="8" t="s">
        <v>6128</v>
      </c>
      <c r="B270" s="1" t="str">
        <f t="shared" si="4"/>
        <v>IT011E10081778</v>
      </c>
      <c r="C270" s="9" t="s">
        <v>6129</v>
      </c>
      <c r="D270" s="9" t="s">
        <v>6130</v>
      </c>
      <c r="E270" s="1">
        <f>D270*1</f>
        <v>3013370714</v>
      </c>
      <c r="F270" s="9" t="s">
        <v>1709</v>
      </c>
      <c r="G270" s="9" t="s">
        <v>1710</v>
      </c>
      <c r="H270" s="9" t="s">
        <v>4014</v>
      </c>
      <c r="I270" s="9" t="s">
        <v>19</v>
      </c>
      <c r="J270" s="9" t="s">
        <v>4015</v>
      </c>
      <c r="K270" s="1" t="s">
        <v>1711</v>
      </c>
      <c r="L270" s="9" t="s">
        <v>1712</v>
      </c>
      <c r="M270" s="9" t="s">
        <v>23</v>
      </c>
      <c r="N270" s="9" t="s">
        <v>24</v>
      </c>
      <c r="O270" s="9" t="s">
        <v>1713</v>
      </c>
      <c r="P270" s="11">
        <f>O270*1</f>
        <v>94002290362</v>
      </c>
      <c r="Q270">
        <f>_xlfn.IFNA(_xlfn.IFNA(VLOOKUP($B270,'Contratti Resident'!$B:$H,3,0),VLOOKUP($E270,'Contratti Resident'!$B:$H,3,0)),"NON TROVATO")</f>
        <v>94002290362</v>
      </c>
      <c r="R270" t="str">
        <f>_xlfn.IFNA(_xlfn.IFNA(VLOOKUP($B270,'Contratti Resident'!$B:$H,7,0),VLOOKUP($E270,'Contratti Resident'!$B:$H,7,0)),"NON TROVATO")</f>
        <v>EE</v>
      </c>
      <c r="S270" t="str">
        <f>_xlfn.IFNA(_xlfn.IFNA(VLOOKUP($B270,'Contratti Resident'!$B:$H,1,0),VLOOKUP($E270,'Contratti Resident'!$B:$H,1,0)),"NON TROVATO")</f>
        <v>IT011E10081778</v>
      </c>
      <c r="T270" t="str">
        <f>_xlfn.IFNA(_xlfn.IFNA(VLOOKUP($B270,'Contratti Resident'!$B:$H,2,0),VLOOKUP($E270,'Contratti Resident'!$B:$H,2,0)),"NON TROVATO")</f>
        <v>ZECCA</v>
      </c>
    </row>
    <row r="271" spans="1:20" x14ac:dyDescent="0.25">
      <c r="A271" s="8" t="s">
        <v>5266</v>
      </c>
      <c r="B271" s="1" t="str">
        <f t="shared" si="4"/>
        <v>IT011E10081777</v>
      </c>
      <c r="C271" s="9" t="s">
        <v>5267</v>
      </c>
      <c r="D271" s="9" t="s">
        <v>5268</v>
      </c>
      <c r="E271" s="1">
        <f>D271*1</f>
        <v>3013566536</v>
      </c>
      <c r="F271" s="9" t="s">
        <v>5269</v>
      </c>
      <c r="G271" s="9" t="s">
        <v>1710</v>
      </c>
      <c r="H271" s="9" t="s">
        <v>4014</v>
      </c>
      <c r="I271" s="9" t="s">
        <v>19</v>
      </c>
      <c r="J271" s="9" t="s">
        <v>4015</v>
      </c>
      <c r="K271" s="1" t="s">
        <v>1711</v>
      </c>
      <c r="L271" s="9" t="s">
        <v>1712</v>
      </c>
      <c r="M271" s="9" t="s">
        <v>23</v>
      </c>
      <c r="N271" s="9" t="s">
        <v>24</v>
      </c>
      <c r="O271" s="9" t="s">
        <v>1713</v>
      </c>
      <c r="P271" s="11">
        <f>O271*1</f>
        <v>94002290362</v>
      </c>
      <c r="Q271">
        <f>_xlfn.IFNA(_xlfn.IFNA(VLOOKUP($B271,'Contratti Resident'!$B:$H,3,0),VLOOKUP($E271,'Contratti Resident'!$B:$H,3,0)),"NON TROVATO")</f>
        <v>94002290362</v>
      </c>
      <c r="R271" t="str">
        <f>_xlfn.IFNA(_xlfn.IFNA(VLOOKUP($B271,'Contratti Resident'!$B:$H,7,0),VLOOKUP($E271,'Contratti Resident'!$B:$H,7,0)),"NON TROVATO")</f>
        <v>EE</v>
      </c>
      <c r="S271" t="str">
        <f>_xlfn.IFNA(_xlfn.IFNA(VLOOKUP($B271,'Contratti Resident'!$B:$H,1,0),VLOOKUP($E271,'Contratti Resident'!$B:$H,1,0)),"NON TROVATO")</f>
        <v>IT011E10081777</v>
      </c>
      <c r="T271" t="str">
        <f>_xlfn.IFNA(_xlfn.IFNA(VLOOKUP($B271,'Contratti Resident'!$B:$H,2,0),VLOOKUP($E271,'Contratti Resident'!$B:$H,2,0)),"NON TROVATO")</f>
        <v>ZECCA</v>
      </c>
    </row>
    <row r="272" spans="1:20" x14ac:dyDescent="0.25">
      <c r="A272" s="8" t="s">
        <v>4662</v>
      </c>
      <c r="B272" s="1" t="str">
        <f t="shared" si="4"/>
        <v>IT011E10081667</v>
      </c>
      <c r="C272" s="9" t="s">
        <v>4663</v>
      </c>
      <c r="D272" s="9" t="s">
        <v>4664</v>
      </c>
      <c r="E272" s="1">
        <f>D272*1</f>
        <v>3013371936</v>
      </c>
      <c r="F272" s="9" t="s">
        <v>1154</v>
      </c>
      <c r="G272" s="9" t="s">
        <v>1155</v>
      </c>
      <c r="H272" s="9" t="s">
        <v>4014</v>
      </c>
      <c r="I272" s="9" t="s">
        <v>19</v>
      </c>
      <c r="J272" s="9" t="s">
        <v>4015</v>
      </c>
      <c r="K272" s="1" t="s">
        <v>1156</v>
      </c>
      <c r="L272" s="9" t="s">
        <v>1157</v>
      </c>
      <c r="M272" s="9" t="s">
        <v>23</v>
      </c>
      <c r="N272" s="9" t="s">
        <v>24</v>
      </c>
      <c r="O272" s="9" t="s">
        <v>1158</v>
      </c>
      <c r="P272" s="11">
        <f>O272*1</f>
        <v>94032970363</v>
      </c>
      <c r="Q272">
        <f>_xlfn.IFNA(_xlfn.IFNA(VLOOKUP($B272,'Contratti Resident'!$B:$H,3,0),VLOOKUP($E272,'Contratti Resident'!$B:$H,3,0)),"NON TROVATO")</f>
        <v>94032970363</v>
      </c>
      <c r="R272" t="str">
        <f>_xlfn.IFNA(_xlfn.IFNA(VLOOKUP($B272,'Contratti Resident'!$B:$H,7,0),VLOOKUP($E272,'Contratti Resident'!$B:$H,7,0)),"NON TROVATO")</f>
        <v>EE</v>
      </c>
      <c r="S272" t="str">
        <f>_xlfn.IFNA(_xlfn.IFNA(VLOOKUP($B272,'Contratti Resident'!$B:$H,1,0),VLOOKUP($E272,'Contratti Resident'!$B:$H,1,0)),"NON TROVATO")</f>
        <v>IT011E10081667</v>
      </c>
      <c r="T272" t="str">
        <f>_xlfn.IFNA(_xlfn.IFNA(VLOOKUP($B272,'Contratti Resident'!$B:$H,2,0),VLOOKUP($E272,'Contratti Resident'!$B:$H,2,0)),"NON TROVATO")</f>
        <v>REITER 115</v>
      </c>
    </row>
    <row r="273" spans="1:20" x14ac:dyDescent="0.25">
      <c r="A273" s="8" t="s">
        <v>5262</v>
      </c>
      <c r="B273" s="1" t="str">
        <f t="shared" si="4"/>
        <v>IT011E10081305</v>
      </c>
      <c r="C273" s="9" t="s">
        <v>5263</v>
      </c>
      <c r="D273" s="9" t="s">
        <v>5264</v>
      </c>
      <c r="E273" s="1">
        <f>D273*1</f>
        <v>3011905137</v>
      </c>
      <c r="F273" s="9" t="s">
        <v>5265</v>
      </c>
      <c r="G273" s="9" t="s">
        <v>940</v>
      </c>
      <c r="H273" s="9" t="s">
        <v>4014</v>
      </c>
      <c r="I273" s="9" t="s">
        <v>19</v>
      </c>
      <c r="J273" s="9" t="s">
        <v>4058</v>
      </c>
      <c r="K273" s="1" t="s">
        <v>941</v>
      </c>
      <c r="L273" s="9" t="s">
        <v>942</v>
      </c>
      <c r="M273" s="9" t="s">
        <v>23</v>
      </c>
      <c r="N273" s="9" t="s">
        <v>24</v>
      </c>
      <c r="O273" s="9" t="s">
        <v>943</v>
      </c>
      <c r="P273" s="11">
        <f>O273*1</f>
        <v>94024550363</v>
      </c>
      <c r="Q273">
        <f>_xlfn.IFNA(_xlfn.IFNA(VLOOKUP($B273,'Contratti Resident'!$B:$H,3,0),VLOOKUP($E273,'Contratti Resident'!$B:$H,3,0)),"NON TROVATO")</f>
        <v>94024550363</v>
      </c>
      <c r="R273" t="str">
        <f>_xlfn.IFNA(_xlfn.IFNA(VLOOKUP($B273,'Contratti Resident'!$B:$H,7,0),VLOOKUP($E273,'Contratti Resident'!$B:$H,7,0)),"NON TROVATO")</f>
        <v>EE</v>
      </c>
      <c r="S273">
        <f>_xlfn.IFNA(_xlfn.IFNA(VLOOKUP($B273,'Contratti Resident'!$B:$H,1,0),VLOOKUP($E273,'Contratti Resident'!$B:$H,1,0)),"NON TROVATO")</f>
        <v>3011905137</v>
      </c>
      <c r="T273" t="str">
        <f>_xlfn.IFNA(_xlfn.IFNA(VLOOKUP($B273,'Contratti Resident'!$B:$H,2,0),VLOOKUP($E273,'Contratti Resident'!$B:$H,2,0)),"NON TROVATO")</f>
        <v>RANGONI 40</v>
      </c>
    </row>
    <row r="274" spans="1:20" x14ac:dyDescent="0.25">
      <c r="A274" s="8" t="s">
        <v>5401</v>
      </c>
      <c r="B274" s="1" t="str">
        <f t="shared" si="4"/>
        <v>IT011E10081304</v>
      </c>
      <c r="C274" s="9" t="s">
        <v>5402</v>
      </c>
      <c r="D274" s="9" t="s">
        <v>5403</v>
      </c>
      <c r="E274" s="1">
        <f>D274*1</f>
        <v>3008485534</v>
      </c>
      <c r="F274" s="9" t="s">
        <v>5404</v>
      </c>
      <c r="G274" s="9" t="s">
        <v>940</v>
      </c>
      <c r="H274" s="9" t="s">
        <v>4014</v>
      </c>
      <c r="I274" s="9" t="s">
        <v>19</v>
      </c>
      <c r="J274" s="9" t="s">
        <v>1023</v>
      </c>
      <c r="K274" s="1" t="s">
        <v>941</v>
      </c>
      <c r="L274" s="9" t="s">
        <v>942</v>
      </c>
      <c r="M274" s="9" t="s">
        <v>23</v>
      </c>
      <c r="N274" s="9" t="s">
        <v>24</v>
      </c>
      <c r="O274" s="9" t="s">
        <v>943</v>
      </c>
      <c r="P274" s="11">
        <f>O274*1</f>
        <v>94024550363</v>
      </c>
      <c r="Q274">
        <f>_xlfn.IFNA(_xlfn.IFNA(VLOOKUP($B274,'Contratti Resident'!$B:$H,3,0),VLOOKUP($E274,'Contratti Resident'!$B:$H,3,0)),"NON TROVATO")</f>
        <v>94024550363</v>
      </c>
      <c r="R274" t="str">
        <f>_xlfn.IFNA(_xlfn.IFNA(VLOOKUP($B274,'Contratti Resident'!$B:$H,7,0),VLOOKUP($E274,'Contratti Resident'!$B:$H,7,0)),"NON TROVATO")</f>
        <v>EE</v>
      </c>
      <c r="S274">
        <f>_xlfn.IFNA(_xlfn.IFNA(VLOOKUP($B274,'Contratti Resident'!$B:$H,1,0),VLOOKUP($E274,'Contratti Resident'!$B:$H,1,0)),"NON TROVATO")</f>
        <v>3008485534</v>
      </c>
      <c r="T274" t="str">
        <f>_xlfn.IFNA(_xlfn.IFNA(VLOOKUP($B274,'Contratti Resident'!$B:$H,2,0),VLOOKUP($E274,'Contratti Resident'!$B:$H,2,0)),"NON TROVATO")</f>
        <v>RANGONI 40</v>
      </c>
    </row>
    <row r="275" spans="1:20" x14ac:dyDescent="0.25">
      <c r="A275" s="8" t="s">
        <v>4390</v>
      </c>
      <c r="B275" s="1" t="str">
        <f t="shared" si="4"/>
        <v>IT011E10080028</v>
      </c>
      <c r="C275" s="9" t="s">
        <v>4391</v>
      </c>
      <c r="D275" s="9" t="s">
        <v>4392</v>
      </c>
      <c r="E275" s="1">
        <f>D275*1</f>
        <v>3013370862</v>
      </c>
      <c r="F275" s="9" t="s">
        <v>3992</v>
      </c>
      <c r="G275" s="9" t="s">
        <v>441</v>
      </c>
      <c r="H275" s="9" t="s">
        <v>4014</v>
      </c>
      <c r="I275" s="9" t="s">
        <v>19</v>
      </c>
      <c r="J275" s="9" t="s">
        <v>4015</v>
      </c>
      <c r="K275" s="1" t="s">
        <v>442</v>
      </c>
      <c r="L275" s="9" t="s">
        <v>443</v>
      </c>
      <c r="M275" s="9" t="s">
        <v>23</v>
      </c>
      <c r="N275" s="9" t="s">
        <v>24</v>
      </c>
      <c r="O275" s="9" t="s">
        <v>444</v>
      </c>
      <c r="P275" s="11">
        <f>O275*1</f>
        <v>80020460368</v>
      </c>
      <c r="Q275">
        <f>_xlfn.IFNA(_xlfn.IFNA(VLOOKUP($B275,'Contratti Resident'!$B:$H,3,0),VLOOKUP($E275,'Contratti Resident'!$B:$H,3,0)),"NON TROVATO")</f>
        <v>80020460368</v>
      </c>
      <c r="R275" t="str">
        <f>_xlfn.IFNA(_xlfn.IFNA(VLOOKUP($B275,'Contratti Resident'!$B:$H,7,0),VLOOKUP($E275,'Contratti Resident'!$B:$H,7,0)),"NON TROVATO")</f>
        <v>EE</v>
      </c>
      <c r="S275" t="str">
        <f>_xlfn.IFNA(_xlfn.IFNA(VLOOKUP($B275,'Contratti Resident'!$B:$H,1,0),VLOOKUP($E275,'Contratti Resident'!$B:$H,1,0)),"NON TROVATO")</f>
        <v>IT011E10080028</v>
      </c>
      <c r="T275" t="str">
        <f>_xlfn.IFNA(_xlfn.IFNA(VLOOKUP($B275,'Contratti Resident'!$B:$H,2,0),VLOOKUP($E275,'Contratti Resident'!$B:$H,2,0)),"NON TROVATO")</f>
        <v>PUCCINI 13</v>
      </c>
    </row>
    <row r="276" spans="1:20" x14ac:dyDescent="0.25">
      <c r="A276" s="8" t="s">
        <v>4457</v>
      </c>
      <c r="B276" s="1" t="str">
        <f t="shared" si="4"/>
        <v>IT011E10080027</v>
      </c>
      <c r="C276" s="9" t="s">
        <v>4458</v>
      </c>
      <c r="D276" s="9" t="s">
        <v>4459</v>
      </c>
      <c r="E276" s="1">
        <f>D276*1</f>
        <v>3013370880</v>
      </c>
      <c r="F276" s="9" t="s">
        <v>4460</v>
      </c>
      <c r="G276" s="9" t="s">
        <v>4461</v>
      </c>
      <c r="H276" s="9" t="s">
        <v>4014</v>
      </c>
      <c r="I276" s="9" t="s">
        <v>19</v>
      </c>
      <c r="J276" s="9" t="s">
        <v>4015</v>
      </c>
      <c r="K276" s="1" t="s">
        <v>442</v>
      </c>
      <c r="L276" s="9" t="s">
        <v>443</v>
      </c>
      <c r="M276" s="9" t="s">
        <v>23</v>
      </c>
      <c r="N276" s="9" t="s">
        <v>24</v>
      </c>
      <c r="O276" s="9" t="s">
        <v>444</v>
      </c>
      <c r="P276" s="11">
        <f>O276*1</f>
        <v>80020460368</v>
      </c>
      <c r="Q276">
        <f>_xlfn.IFNA(_xlfn.IFNA(VLOOKUP($B276,'Contratti Resident'!$B:$H,3,0),VLOOKUP($E276,'Contratti Resident'!$B:$H,3,0)),"NON TROVATO")</f>
        <v>80020460368</v>
      </c>
      <c r="R276" t="str">
        <f>_xlfn.IFNA(_xlfn.IFNA(VLOOKUP($B276,'Contratti Resident'!$B:$H,7,0),VLOOKUP($E276,'Contratti Resident'!$B:$H,7,0)),"NON TROVATO")</f>
        <v>EE</v>
      </c>
      <c r="S276" t="str">
        <f>_xlfn.IFNA(_xlfn.IFNA(VLOOKUP($B276,'Contratti Resident'!$B:$H,1,0),VLOOKUP($E276,'Contratti Resident'!$B:$H,1,0)),"NON TROVATO")</f>
        <v>IT011E10080027</v>
      </c>
      <c r="T276" t="str">
        <f>_xlfn.IFNA(_xlfn.IFNA(VLOOKUP($B276,'Contratti Resident'!$B:$H,2,0),VLOOKUP($E276,'Contratti Resident'!$B:$H,2,0)),"NON TROVATO")</f>
        <v>PUCCINI 13</v>
      </c>
    </row>
    <row r="277" spans="1:20" x14ac:dyDescent="0.25">
      <c r="A277" s="8" t="s">
        <v>4243</v>
      </c>
      <c r="B277" s="1" t="str">
        <f t="shared" si="4"/>
        <v>IT011E10080026</v>
      </c>
      <c r="C277" s="9" t="s">
        <v>4244</v>
      </c>
      <c r="D277" s="9" t="s">
        <v>4245</v>
      </c>
      <c r="E277" s="1">
        <f>D277*1</f>
        <v>3013566489</v>
      </c>
      <c r="F277" s="9" t="s">
        <v>4246</v>
      </c>
      <c r="G277" s="9" t="s">
        <v>4247</v>
      </c>
      <c r="H277" s="9" t="s">
        <v>4014</v>
      </c>
      <c r="I277" s="9" t="s">
        <v>19</v>
      </c>
      <c r="J277" s="9" t="s">
        <v>4015</v>
      </c>
      <c r="K277" s="1" t="s">
        <v>442</v>
      </c>
      <c r="L277" s="9" t="s">
        <v>443</v>
      </c>
      <c r="M277" s="9" t="s">
        <v>23</v>
      </c>
      <c r="N277" s="9" t="s">
        <v>24</v>
      </c>
      <c r="O277" s="9" t="s">
        <v>444</v>
      </c>
      <c r="P277" s="11">
        <f>O277*1</f>
        <v>80020460368</v>
      </c>
      <c r="Q277">
        <f>_xlfn.IFNA(_xlfn.IFNA(VLOOKUP($B277,'Contratti Resident'!$B:$H,3,0),VLOOKUP($E277,'Contratti Resident'!$B:$H,3,0)),"NON TROVATO")</f>
        <v>80020460368</v>
      </c>
      <c r="R277" t="str">
        <f>_xlfn.IFNA(_xlfn.IFNA(VLOOKUP($B277,'Contratti Resident'!$B:$H,7,0),VLOOKUP($E277,'Contratti Resident'!$B:$H,7,0)),"NON TROVATO")</f>
        <v>EE</v>
      </c>
      <c r="S277" t="str">
        <f>_xlfn.IFNA(_xlfn.IFNA(VLOOKUP($B277,'Contratti Resident'!$B:$H,1,0),VLOOKUP($E277,'Contratti Resident'!$B:$H,1,0)),"NON TROVATO")</f>
        <v>IT011E10080026</v>
      </c>
      <c r="T277" t="str">
        <f>_xlfn.IFNA(_xlfn.IFNA(VLOOKUP($B277,'Contratti Resident'!$B:$H,2,0),VLOOKUP($E277,'Contratti Resident'!$B:$H,2,0)),"NON TROVATO")</f>
        <v>PUCCINI 13</v>
      </c>
    </row>
    <row r="278" spans="1:20" x14ac:dyDescent="0.25">
      <c r="A278" s="8" t="s">
        <v>6125</v>
      </c>
      <c r="B278" s="1" t="str">
        <f t="shared" si="4"/>
        <v>IT011E10080012</v>
      </c>
      <c r="C278" s="9" t="s">
        <v>6126</v>
      </c>
      <c r="D278" s="9" t="s">
        <v>6127</v>
      </c>
      <c r="E278" s="1">
        <f>D278*1</f>
        <v>3013373920</v>
      </c>
      <c r="F278" s="9" t="s">
        <v>2723</v>
      </c>
      <c r="G278" s="9" t="s">
        <v>2724</v>
      </c>
      <c r="H278" s="9" t="s">
        <v>4014</v>
      </c>
      <c r="I278" s="9" t="s">
        <v>19</v>
      </c>
      <c r="J278" s="9" t="s">
        <v>4015</v>
      </c>
      <c r="K278" s="1" t="s">
        <v>2725</v>
      </c>
      <c r="L278" s="9" t="s">
        <v>2726</v>
      </c>
      <c r="M278" s="9" t="s">
        <v>23</v>
      </c>
      <c r="N278" s="9" t="s">
        <v>24</v>
      </c>
      <c r="O278" s="9" t="s">
        <v>2727</v>
      </c>
      <c r="P278" s="11">
        <f>O278*1</f>
        <v>94027890360</v>
      </c>
      <c r="Q278">
        <f>_xlfn.IFNA(_xlfn.IFNA(VLOOKUP($B278,'Contratti Resident'!$B:$H,3,0),VLOOKUP($E278,'Contratti Resident'!$B:$H,3,0)),"NON TROVATO")</f>
        <v>94027890360</v>
      </c>
      <c r="R278" t="str">
        <f>_xlfn.IFNA(_xlfn.IFNA(VLOOKUP($B278,'Contratti Resident'!$B:$H,7,0),VLOOKUP($E278,'Contratti Resident'!$B:$H,7,0)),"NON TROVATO")</f>
        <v>EE</v>
      </c>
      <c r="S278" t="str">
        <f>_xlfn.IFNA(_xlfn.IFNA(VLOOKUP($B278,'Contratti Resident'!$B:$H,1,0),VLOOKUP($E278,'Contratti Resident'!$B:$H,1,0)),"NON TROVATO")</f>
        <v>IT011E10080012</v>
      </c>
      <c r="T278" t="str">
        <f>_xlfn.IFNA(_xlfn.IFNA(VLOOKUP($B278,'Contratti Resident'!$B:$H,2,0),VLOOKUP($E278,'Contratti Resident'!$B:$H,2,0)),"NON TROVATO")</f>
        <v>PUCCINI 8</v>
      </c>
    </row>
    <row r="279" spans="1:20" x14ac:dyDescent="0.25">
      <c r="A279" s="8" t="s">
        <v>4498</v>
      </c>
      <c r="B279" s="1" t="str">
        <f t="shared" si="4"/>
        <v>IT011E10079788</v>
      </c>
      <c r="C279" s="9" t="s">
        <v>4499</v>
      </c>
      <c r="D279" s="9" t="s">
        <v>4500</v>
      </c>
      <c r="E279" s="1">
        <f>D279*1</f>
        <v>3013569906</v>
      </c>
      <c r="F279" s="9" t="s">
        <v>4501</v>
      </c>
      <c r="G279" s="9" t="s">
        <v>449</v>
      </c>
      <c r="H279" s="9" t="s">
        <v>4014</v>
      </c>
      <c r="I279" s="9" t="s">
        <v>19</v>
      </c>
      <c r="J279" s="9" t="s">
        <v>4015</v>
      </c>
      <c r="K279" s="1" t="s">
        <v>450</v>
      </c>
      <c r="L279" s="9" t="s">
        <v>451</v>
      </c>
      <c r="M279" s="9" t="s">
        <v>23</v>
      </c>
      <c r="N279" s="9" t="s">
        <v>24</v>
      </c>
      <c r="O279" s="9" t="s">
        <v>452</v>
      </c>
      <c r="P279" s="11">
        <f>O279*1</f>
        <v>94035740367</v>
      </c>
      <c r="Q279">
        <f>_xlfn.IFNA(_xlfn.IFNA(VLOOKUP($B279,'Contratti Resident'!$B:$H,3,0),VLOOKUP($E279,'Contratti Resident'!$B:$H,3,0)),"NON TROVATO")</f>
        <v>94035740367</v>
      </c>
      <c r="R279" t="str">
        <f>_xlfn.IFNA(_xlfn.IFNA(VLOOKUP($B279,'Contratti Resident'!$B:$H,7,0),VLOOKUP($E279,'Contratti Resident'!$B:$H,7,0)),"NON TROVATO")</f>
        <v>EE</v>
      </c>
      <c r="S279" t="str">
        <f>_xlfn.IFNA(_xlfn.IFNA(VLOOKUP($B279,'Contratti Resident'!$B:$H,1,0),VLOOKUP($E279,'Contratti Resident'!$B:$H,1,0)),"NON TROVATO")</f>
        <v>IT011E10079788</v>
      </c>
      <c r="T279" t="str">
        <f>_xlfn.IFNA(_xlfn.IFNA(VLOOKUP($B279,'Contratti Resident'!$B:$H,2,0),VLOOKUP($E279,'Contratti Resident'!$B:$H,2,0)),"NON TROVATO")</f>
        <v>QUADRIFOGLIO</v>
      </c>
    </row>
    <row r="280" spans="1:20" x14ac:dyDescent="0.25">
      <c r="A280" s="8" t="s">
        <v>5258</v>
      </c>
      <c r="B280" s="1" t="str">
        <f t="shared" si="4"/>
        <v>IT011E10079584</v>
      </c>
      <c r="C280" s="9" t="s">
        <v>5259</v>
      </c>
      <c r="D280" s="9" t="s">
        <v>5260</v>
      </c>
      <c r="E280" s="1">
        <f>D280*1</f>
        <v>3021708414</v>
      </c>
      <c r="F280" s="9" t="s">
        <v>5261</v>
      </c>
      <c r="G280" s="9" t="s">
        <v>996</v>
      </c>
      <c r="H280" s="9" t="s">
        <v>4014</v>
      </c>
      <c r="I280" s="9" t="s">
        <v>19</v>
      </c>
      <c r="J280" s="9" t="s">
        <v>4015</v>
      </c>
      <c r="K280" s="1" t="s">
        <v>997</v>
      </c>
      <c r="L280" s="9" t="s">
        <v>998</v>
      </c>
      <c r="M280" s="9" t="s">
        <v>23</v>
      </c>
      <c r="N280" s="9" t="s">
        <v>24</v>
      </c>
      <c r="O280" s="9" t="s">
        <v>999</v>
      </c>
      <c r="P280" s="11">
        <f>O280*1</f>
        <v>94029960369</v>
      </c>
      <c r="Q280" t="str">
        <f>_xlfn.IFNA(_xlfn.IFNA(VLOOKUP($B280,'Contratti Resident'!$B:$H,3,0),VLOOKUP($E280,'Contratti Resident'!$B:$H,3,0)),"NON TROVATO")</f>
        <v>NON TROVATO</v>
      </c>
      <c r="R280" t="str">
        <f>_xlfn.IFNA(_xlfn.IFNA(VLOOKUP($B280,'Contratti Resident'!$B:$H,7,0),VLOOKUP($E280,'Contratti Resident'!$B:$H,7,0)),"NON TROVATO")</f>
        <v>NON TROVATO</v>
      </c>
      <c r="S280" t="str">
        <f>_xlfn.IFNA(_xlfn.IFNA(VLOOKUP($B280,'Contratti Resident'!$B:$H,1,0),VLOOKUP($E280,'Contratti Resident'!$B:$H,1,0)),"NON TROVATO")</f>
        <v>NON TROVATO</v>
      </c>
      <c r="T280" t="str">
        <f>_xlfn.IFNA(_xlfn.IFNA(VLOOKUP($B280,'Contratti Resident'!$B:$H,2,0),VLOOKUP($E280,'Contratti Resident'!$B:$H,2,0)),"NON TROVATO")</f>
        <v>NON TROVATO</v>
      </c>
    </row>
    <row r="281" spans="1:20" x14ac:dyDescent="0.25">
      <c r="A281" s="8" t="s">
        <v>5675</v>
      </c>
      <c r="B281" s="1" t="str">
        <f t="shared" si="4"/>
        <v>IT011E10079583</v>
      </c>
      <c r="C281" s="9" t="s">
        <v>5676</v>
      </c>
      <c r="D281" s="9" t="s">
        <v>5677</v>
      </c>
      <c r="E281" s="1">
        <f>D281*1</f>
        <v>3021708400</v>
      </c>
      <c r="F281" s="9" t="s">
        <v>5261</v>
      </c>
      <c r="G281" s="9" t="s">
        <v>996</v>
      </c>
      <c r="H281" s="9" t="s">
        <v>4014</v>
      </c>
      <c r="I281" s="9" t="s">
        <v>19</v>
      </c>
      <c r="J281" s="9" t="s">
        <v>4015</v>
      </c>
      <c r="K281" s="1" t="s">
        <v>997</v>
      </c>
      <c r="L281" s="9" t="s">
        <v>998</v>
      </c>
      <c r="M281" s="9" t="s">
        <v>23</v>
      </c>
      <c r="N281" s="9" t="s">
        <v>24</v>
      </c>
      <c r="O281" s="9" t="s">
        <v>999</v>
      </c>
      <c r="P281" s="11">
        <f>O281*1</f>
        <v>94029960369</v>
      </c>
      <c r="Q281" t="str">
        <f>_xlfn.IFNA(_xlfn.IFNA(VLOOKUP($B281,'Contratti Resident'!$B:$H,3,0),VLOOKUP($E281,'Contratti Resident'!$B:$H,3,0)),"NON TROVATO")</f>
        <v>NON TROVATO</v>
      </c>
      <c r="R281" t="str">
        <f>_xlfn.IFNA(_xlfn.IFNA(VLOOKUP($B281,'Contratti Resident'!$B:$H,7,0),VLOOKUP($E281,'Contratti Resident'!$B:$H,7,0)),"NON TROVATO")</f>
        <v>NON TROVATO</v>
      </c>
      <c r="S281" t="str">
        <f>_xlfn.IFNA(_xlfn.IFNA(VLOOKUP($B281,'Contratti Resident'!$B:$H,1,0),VLOOKUP($E281,'Contratti Resident'!$B:$H,1,0)),"NON TROVATO")</f>
        <v>NON TROVATO</v>
      </c>
      <c r="T281" t="str">
        <f>_xlfn.IFNA(_xlfn.IFNA(VLOOKUP($B281,'Contratti Resident'!$B:$H,2,0),VLOOKUP($E281,'Contratti Resident'!$B:$H,2,0)),"NON TROVATO")</f>
        <v>NON TROVATO</v>
      </c>
    </row>
    <row r="282" spans="1:20" x14ac:dyDescent="0.25">
      <c r="A282" s="8" t="s">
        <v>6210</v>
      </c>
      <c r="B282" s="1" t="str">
        <f t="shared" si="4"/>
        <v>IT011E10079582</v>
      </c>
      <c r="C282" s="9" t="s">
        <v>6211</v>
      </c>
      <c r="D282" s="9" t="s">
        <v>6212</v>
      </c>
      <c r="E282" s="1">
        <f>D282*1</f>
        <v>3021708415</v>
      </c>
      <c r="F282" s="9" t="s">
        <v>5261</v>
      </c>
      <c r="G282" s="9" t="s">
        <v>996</v>
      </c>
      <c r="H282" s="9" t="s">
        <v>4014</v>
      </c>
      <c r="I282" s="9" t="s">
        <v>19</v>
      </c>
      <c r="J282" s="9" t="s">
        <v>4015</v>
      </c>
      <c r="K282" s="1" t="s">
        <v>997</v>
      </c>
      <c r="L282" s="9" t="s">
        <v>998</v>
      </c>
      <c r="M282" s="9" t="s">
        <v>23</v>
      </c>
      <c r="N282" s="9" t="s">
        <v>24</v>
      </c>
      <c r="O282" s="9" t="s">
        <v>999</v>
      </c>
      <c r="P282" s="11">
        <f>O282*1</f>
        <v>94029960369</v>
      </c>
      <c r="Q282" t="str">
        <f>_xlfn.IFNA(_xlfn.IFNA(VLOOKUP($B282,'Contratti Resident'!$B:$H,3,0),VLOOKUP($E282,'Contratti Resident'!$B:$H,3,0)),"NON TROVATO")</f>
        <v>NON TROVATO</v>
      </c>
      <c r="R282" t="str">
        <f>_xlfn.IFNA(_xlfn.IFNA(VLOOKUP($B282,'Contratti Resident'!$B:$H,7,0),VLOOKUP($E282,'Contratti Resident'!$B:$H,7,0)),"NON TROVATO")</f>
        <v>NON TROVATO</v>
      </c>
      <c r="S282" t="str">
        <f>_xlfn.IFNA(_xlfn.IFNA(VLOOKUP($B282,'Contratti Resident'!$B:$H,1,0),VLOOKUP($E282,'Contratti Resident'!$B:$H,1,0)),"NON TROVATO")</f>
        <v>NON TROVATO</v>
      </c>
      <c r="T282" t="str">
        <f>_xlfn.IFNA(_xlfn.IFNA(VLOOKUP($B282,'Contratti Resident'!$B:$H,2,0),VLOOKUP($E282,'Contratti Resident'!$B:$H,2,0)),"NON TROVATO")</f>
        <v>NON TROVATO</v>
      </c>
    </row>
    <row r="283" spans="1:20" x14ac:dyDescent="0.25">
      <c r="A283" s="8" t="s">
        <v>4806</v>
      </c>
      <c r="B283" s="1" t="str">
        <f t="shared" si="4"/>
        <v>IT011E10078842</v>
      </c>
      <c r="C283" s="9" t="s">
        <v>4807</v>
      </c>
      <c r="D283" s="9" t="s">
        <v>4808</v>
      </c>
      <c r="E283" s="1">
        <f>D283*1</f>
        <v>3011066009</v>
      </c>
      <c r="F283" s="9" t="s">
        <v>4809</v>
      </c>
      <c r="G283" s="9" t="s">
        <v>548</v>
      </c>
      <c r="H283" s="9" t="s">
        <v>4014</v>
      </c>
      <c r="I283" s="9" t="s">
        <v>19</v>
      </c>
      <c r="J283" s="9" t="s">
        <v>4058</v>
      </c>
      <c r="K283" s="1" t="s">
        <v>549</v>
      </c>
      <c r="L283" s="9" t="s">
        <v>550</v>
      </c>
      <c r="M283" s="9" t="s">
        <v>23</v>
      </c>
      <c r="N283" s="9" t="s">
        <v>24</v>
      </c>
      <c r="O283" s="9" t="s">
        <v>551</v>
      </c>
      <c r="P283" s="11">
        <f>O283*1</f>
        <v>94033890362</v>
      </c>
      <c r="Q283">
        <f>_xlfn.IFNA(_xlfn.IFNA(VLOOKUP($B283,'Contratti Resident'!$B:$H,3,0),VLOOKUP($E283,'Contratti Resident'!$B:$H,3,0)),"NON TROVATO")</f>
        <v>94033890362</v>
      </c>
      <c r="R283" t="str">
        <f>_xlfn.IFNA(_xlfn.IFNA(VLOOKUP($B283,'Contratti Resident'!$B:$H,7,0),VLOOKUP($E283,'Contratti Resident'!$B:$H,7,0)),"NON TROVATO")</f>
        <v>EE</v>
      </c>
      <c r="S283" t="str">
        <f>_xlfn.IFNA(_xlfn.IFNA(VLOOKUP($B283,'Contratti Resident'!$B:$H,1,0),VLOOKUP($E283,'Contratti Resident'!$B:$H,1,0)),"NON TROVATO")</f>
        <v>IT011E10078842</v>
      </c>
      <c r="T283" t="str">
        <f>_xlfn.IFNA(_xlfn.IFNA(VLOOKUP($B283,'Contratti Resident'!$B:$H,2,0),VLOOKUP($E283,'Contratti Resident'!$B:$H,2,0)),"NON TROVATO")</f>
        <v>PORTA</v>
      </c>
    </row>
    <row r="284" spans="1:20" x14ac:dyDescent="0.25">
      <c r="A284" s="8" t="s">
        <v>5693</v>
      </c>
      <c r="B284" s="1" t="str">
        <f t="shared" si="4"/>
        <v>IT011E10078700</v>
      </c>
      <c r="C284" s="9" t="s">
        <v>5694</v>
      </c>
      <c r="D284" s="9" t="s">
        <v>5695</v>
      </c>
      <c r="E284" s="1">
        <f>D284*1</f>
        <v>3013569999</v>
      </c>
      <c r="F284" s="9" t="s">
        <v>5696</v>
      </c>
      <c r="G284" s="9" t="s">
        <v>5697</v>
      </c>
      <c r="H284" s="9" t="s">
        <v>4014</v>
      </c>
      <c r="I284" s="9" t="s">
        <v>19</v>
      </c>
      <c r="J284" s="9" t="s">
        <v>4015</v>
      </c>
      <c r="K284" s="1" t="s">
        <v>5698</v>
      </c>
      <c r="L284" s="9" t="s">
        <v>721</v>
      </c>
      <c r="M284" s="9" t="s">
        <v>23</v>
      </c>
      <c r="N284" s="9" t="s">
        <v>24</v>
      </c>
      <c r="O284" s="9" t="s">
        <v>5699</v>
      </c>
      <c r="P284" s="11">
        <f>O284*1</f>
        <v>94066420368</v>
      </c>
      <c r="Q284">
        <f>_xlfn.IFNA(_xlfn.IFNA(VLOOKUP($B284,'Contratti Resident'!$B:$H,3,0),VLOOKUP($E284,'Contratti Resident'!$B:$H,3,0)),"NON TROVATO")</f>
        <v>94066420368</v>
      </c>
      <c r="R284" t="str">
        <f>_xlfn.IFNA(_xlfn.IFNA(VLOOKUP($B284,'Contratti Resident'!$B:$H,7,0),VLOOKUP($E284,'Contratti Resident'!$B:$H,7,0)),"NON TROVATO")</f>
        <v>EE</v>
      </c>
      <c r="S284" t="str">
        <f>_xlfn.IFNA(_xlfn.IFNA(VLOOKUP($B284,'Contratti Resident'!$B:$H,1,0),VLOOKUP($E284,'Contratti Resident'!$B:$H,1,0)),"NON TROVATO")</f>
        <v>IT011E10078700</v>
      </c>
      <c r="T284" t="str">
        <f>_xlfn.IFNA(_xlfn.IFNA(VLOOKUP($B284,'Contratti Resident'!$B:$H,2,0),VLOOKUP($E284,'Contratti Resident'!$B:$H,2,0)),"NON TROVATO")</f>
        <v>PORDENONE</v>
      </c>
    </row>
    <row r="285" spans="1:20" x14ac:dyDescent="0.25">
      <c r="A285" s="8" t="s">
        <v>6083</v>
      </c>
      <c r="B285" s="1" t="str">
        <f t="shared" si="4"/>
        <v>IT011E10077994</v>
      </c>
      <c r="C285" s="9" t="s">
        <v>6084</v>
      </c>
      <c r="D285" s="9" t="s">
        <v>6085</v>
      </c>
      <c r="E285" s="1">
        <f>D285*1</f>
        <v>3010901163</v>
      </c>
      <c r="F285" s="9" t="s">
        <v>3622</v>
      </c>
      <c r="G285" s="9" t="s">
        <v>3623</v>
      </c>
      <c r="H285" s="9" t="s">
        <v>4014</v>
      </c>
      <c r="I285" s="9" t="s">
        <v>19</v>
      </c>
      <c r="J285" s="9" t="s">
        <v>4058</v>
      </c>
      <c r="K285" s="1" t="s">
        <v>3624</v>
      </c>
      <c r="L285" s="9" t="s">
        <v>3625</v>
      </c>
      <c r="M285" s="9" t="s">
        <v>23</v>
      </c>
      <c r="N285" s="9" t="s">
        <v>24</v>
      </c>
      <c r="O285" s="9" t="s">
        <v>3626</v>
      </c>
      <c r="P285" s="11">
        <f>O285*1</f>
        <v>94031270369</v>
      </c>
      <c r="Q285">
        <f>_xlfn.IFNA(_xlfn.IFNA(VLOOKUP($B285,'Contratti Resident'!$B:$H,3,0),VLOOKUP($E285,'Contratti Resident'!$B:$H,3,0)),"NON TROVATO")</f>
        <v>94031270369</v>
      </c>
      <c r="R285" t="str">
        <f>_xlfn.IFNA(_xlfn.IFNA(VLOOKUP($B285,'Contratti Resident'!$B:$H,7,0),VLOOKUP($E285,'Contratti Resident'!$B:$H,7,0)),"NON TROVATO")</f>
        <v>EE</v>
      </c>
      <c r="S285" t="str">
        <f>_xlfn.IFNA(_xlfn.IFNA(VLOOKUP($B285,'Contratti Resident'!$B:$H,1,0),VLOOKUP($E285,'Contratti Resident'!$B:$H,1,0)),"NON TROVATO")</f>
        <v>IT011E10077994</v>
      </c>
      <c r="T285" t="str">
        <f>_xlfn.IFNA(_xlfn.IFNA(VLOOKUP($B285,'Contratti Resident'!$B:$H,2,0),VLOOKUP($E285,'Contratti Resident'!$B:$H,2,0)),"NON TROVATO")</f>
        <v>DE' POLLI 59</v>
      </c>
    </row>
    <row r="286" spans="1:20" x14ac:dyDescent="0.25">
      <c r="A286" s="8" t="s">
        <v>6404</v>
      </c>
      <c r="B286" s="1" t="str">
        <f t="shared" si="4"/>
        <v>IT011E10077985</v>
      </c>
      <c r="C286" s="9" t="s">
        <v>6405</v>
      </c>
      <c r="D286" s="9" t="s">
        <v>6406</v>
      </c>
      <c r="E286" s="1">
        <f>D286*1</f>
        <v>3010901169</v>
      </c>
      <c r="F286" s="9" t="s">
        <v>3761</v>
      </c>
      <c r="G286" s="9" t="s">
        <v>3762</v>
      </c>
      <c r="H286" s="9" t="s">
        <v>4014</v>
      </c>
      <c r="I286" s="9" t="s">
        <v>19</v>
      </c>
      <c r="J286" s="9" t="s">
        <v>4058</v>
      </c>
      <c r="K286" s="1" t="s">
        <v>3763</v>
      </c>
      <c r="L286" s="9" t="s">
        <v>3764</v>
      </c>
      <c r="M286" s="9" t="s">
        <v>23</v>
      </c>
      <c r="N286" s="9" t="s">
        <v>24</v>
      </c>
      <c r="O286" s="9" t="s">
        <v>3765</v>
      </c>
      <c r="P286" s="11">
        <f>O286*1</f>
        <v>94090660369</v>
      </c>
      <c r="Q286">
        <f>_xlfn.IFNA(_xlfn.IFNA(VLOOKUP($B286,'Contratti Resident'!$B:$H,3,0),VLOOKUP($E286,'Contratti Resident'!$B:$H,3,0)),"NON TROVATO")</f>
        <v>94090660369</v>
      </c>
      <c r="R286" t="str">
        <f>_xlfn.IFNA(_xlfn.IFNA(VLOOKUP($B286,'Contratti Resident'!$B:$H,7,0),VLOOKUP($E286,'Contratti Resident'!$B:$H,7,0)),"NON TROVATO")</f>
        <v>EE</v>
      </c>
      <c r="S286" t="str">
        <f>_xlfn.IFNA(_xlfn.IFNA(VLOOKUP($B286,'Contratti Resident'!$B:$H,1,0),VLOOKUP($E286,'Contratti Resident'!$B:$H,1,0)),"NON TROVATO")</f>
        <v>IT011E10077985</v>
      </c>
      <c r="T286" t="str">
        <f>_xlfn.IFNA(_xlfn.IFNA(VLOOKUP($B286,'Contratti Resident'!$B:$H,2,0),VLOOKUP($E286,'Contratti Resident'!$B:$H,2,0)),"NON TROVATO")</f>
        <v>DE' POLLI</v>
      </c>
    </row>
    <row r="287" spans="1:20" x14ac:dyDescent="0.25">
      <c r="A287" s="8" t="s">
        <v>4201</v>
      </c>
      <c r="B287" s="1" t="str">
        <f t="shared" si="4"/>
        <v>IT011E10077391</v>
      </c>
      <c r="C287" s="9" t="s">
        <v>4202</v>
      </c>
      <c r="D287" s="9" t="s">
        <v>4203</v>
      </c>
      <c r="E287" s="1">
        <f>D287*1</f>
        <v>3013370870</v>
      </c>
      <c r="F287" s="9" t="s">
        <v>3101</v>
      </c>
      <c r="G287" s="9" t="s">
        <v>78</v>
      </c>
      <c r="H287" s="9" t="s">
        <v>4014</v>
      </c>
      <c r="I287" s="9" t="s">
        <v>19</v>
      </c>
      <c r="J287" s="9" t="s">
        <v>4015</v>
      </c>
      <c r="K287" s="1" t="s">
        <v>79</v>
      </c>
      <c r="L287" s="9" t="s">
        <v>80</v>
      </c>
      <c r="M287" s="9" t="s">
        <v>23</v>
      </c>
      <c r="N287" s="9" t="s">
        <v>24</v>
      </c>
      <c r="O287" s="9" t="s">
        <v>81</v>
      </c>
      <c r="P287" s="11">
        <f>O287*1</f>
        <v>94071420361</v>
      </c>
      <c r="Q287">
        <f>_xlfn.IFNA(_xlfn.IFNA(VLOOKUP($B287,'Contratti Resident'!$B:$H,3,0),VLOOKUP($E287,'Contratti Resident'!$B:$H,3,0)),"NON TROVATO")</f>
        <v>94071420361</v>
      </c>
      <c r="R287" t="str">
        <f>_xlfn.IFNA(_xlfn.IFNA(VLOOKUP($B287,'Contratti Resident'!$B:$H,7,0),VLOOKUP($E287,'Contratti Resident'!$B:$H,7,0)),"NON TROVATO")</f>
        <v>EE</v>
      </c>
      <c r="S287" t="str">
        <f>_xlfn.IFNA(_xlfn.IFNA(VLOOKUP($B287,'Contratti Resident'!$B:$H,1,0),VLOOKUP($E287,'Contratti Resident'!$B:$H,1,0)),"NON TROVATO")</f>
        <v>IT011E10077391</v>
      </c>
      <c r="T287" t="str">
        <f>_xlfn.IFNA(_xlfn.IFNA(VLOOKUP($B287,'Contratti Resident'!$B:$H,2,0),VLOOKUP($E287,'Contratti Resident'!$B:$H,2,0)),"NON TROVATO")</f>
        <v>PISANO 46</v>
      </c>
    </row>
    <row r="288" spans="1:20" x14ac:dyDescent="0.25">
      <c r="A288" s="8" t="s">
        <v>4270</v>
      </c>
      <c r="B288" s="1" t="str">
        <f t="shared" si="4"/>
        <v>IT011E10077048</v>
      </c>
      <c r="C288" s="9" t="s">
        <v>4271</v>
      </c>
      <c r="D288" s="9" t="s">
        <v>4272</v>
      </c>
      <c r="E288" s="1">
        <f>D288*1</f>
        <v>3013570005</v>
      </c>
      <c r="F288" s="9" t="s">
        <v>4273</v>
      </c>
      <c r="G288" s="9" t="s">
        <v>3501</v>
      </c>
      <c r="H288" s="9" t="s">
        <v>4014</v>
      </c>
      <c r="I288" s="9" t="s">
        <v>19</v>
      </c>
      <c r="J288" s="9" t="s">
        <v>4015</v>
      </c>
      <c r="K288" s="1" t="s">
        <v>3502</v>
      </c>
      <c r="L288" s="9" t="s">
        <v>3503</v>
      </c>
      <c r="M288" s="9" t="s">
        <v>23</v>
      </c>
      <c r="N288" s="9" t="s">
        <v>24</v>
      </c>
      <c r="O288" s="9" t="s">
        <v>3504</v>
      </c>
      <c r="P288" s="11">
        <f>O288*1</f>
        <v>94043730368</v>
      </c>
      <c r="Q288">
        <f>_xlfn.IFNA(_xlfn.IFNA(VLOOKUP($B288,'Contratti Resident'!$B:$H,3,0),VLOOKUP($E288,'Contratti Resident'!$B:$H,3,0)),"NON TROVATO")</f>
        <v>94043730368</v>
      </c>
      <c r="R288" t="str">
        <f>_xlfn.IFNA(_xlfn.IFNA(VLOOKUP($B288,'Contratti Resident'!$B:$H,7,0),VLOOKUP($E288,'Contratti Resident'!$B:$H,7,0)),"NON TROVATO")</f>
        <v>EE</v>
      </c>
      <c r="S288">
        <f>_xlfn.IFNA(_xlfn.IFNA(VLOOKUP($B288,'Contratti Resident'!$B:$H,1,0),VLOOKUP($E288,'Contratti Resident'!$B:$H,1,0)),"NON TROVATO")</f>
        <v>3013570005</v>
      </c>
      <c r="T288" t="str">
        <f>_xlfn.IFNA(_xlfn.IFNA(VLOOKUP($B288,'Contratti Resident'!$B:$H,2,0),VLOOKUP($E288,'Contratti Resident'!$B:$H,2,0)),"NON TROVATO")</f>
        <v>OTTONELLI</v>
      </c>
    </row>
    <row r="289" spans="1:20" x14ac:dyDescent="0.25">
      <c r="A289" s="8" t="s">
        <v>5844</v>
      </c>
      <c r="B289" s="1" t="str">
        <f t="shared" si="4"/>
        <v>IT011E10076929</v>
      </c>
      <c r="C289" s="9" t="s">
        <v>5845</v>
      </c>
      <c r="D289" s="9" t="s">
        <v>5846</v>
      </c>
      <c r="E289" s="1">
        <f>D289*1</f>
        <v>3013373676</v>
      </c>
      <c r="F289" s="9" t="s">
        <v>1259</v>
      </c>
      <c r="G289" s="9" t="s">
        <v>1260</v>
      </c>
      <c r="H289" s="9" t="s">
        <v>4014</v>
      </c>
      <c r="I289" s="9" t="s">
        <v>19</v>
      </c>
      <c r="J289" s="9" t="s">
        <v>4015</v>
      </c>
      <c r="K289" s="1" t="s">
        <v>1261</v>
      </c>
      <c r="L289" s="9" t="s">
        <v>1262</v>
      </c>
      <c r="M289" s="9" t="s">
        <v>23</v>
      </c>
      <c r="N289" s="9" t="s">
        <v>24</v>
      </c>
      <c r="O289" s="9" t="s">
        <v>1263</v>
      </c>
      <c r="P289" s="11">
        <f>O289*1</f>
        <v>94071740362</v>
      </c>
      <c r="Q289">
        <f>_xlfn.IFNA(_xlfn.IFNA(VLOOKUP($B289,'Contratti Resident'!$B:$H,3,0),VLOOKUP($E289,'Contratti Resident'!$B:$H,3,0)),"NON TROVATO")</f>
        <v>94071740362</v>
      </c>
      <c r="R289" t="str">
        <f>_xlfn.IFNA(_xlfn.IFNA(VLOOKUP($B289,'Contratti Resident'!$B:$H,7,0),VLOOKUP($E289,'Contratti Resident'!$B:$H,7,0)),"NON TROVATO")</f>
        <v>EE</v>
      </c>
      <c r="S289" t="str">
        <f>_xlfn.IFNA(_xlfn.IFNA(VLOOKUP($B289,'Contratti Resident'!$B:$H,1,0),VLOOKUP($E289,'Contratti Resident'!$B:$H,1,0)),"NON TROVATO")</f>
        <v>IT011E10076929</v>
      </c>
      <c r="T289" t="str">
        <f>_xlfn.IFNA(_xlfn.IFNA(VLOOKUP($B289,'Contratti Resident'!$B:$H,2,0),VLOOKUP($E289,'Contratti Resident'!$B:$H,2,0)),"NON TROVATO")</f>
        <v>RUA PIOPPA</v>
      </c>
    </row>
    <row r="290" spans="1:20" x14ac:dyDescent="0.25">
      <c r="A290" s="8" t="s">
        <v>6161</v>
      </c>
      <c r="B290" s="1" t="str">
        <f t="shared" si="4"/>
        <v>IT011E10076749</v>
      </c>
      <c r="C290" s="9" t="s">
        <v>6162</v>
      </c>
      <c r="D290" s="9" t="s">
        <v>6163</v>
      </c>
      <c r="E290" s="1">
        <f>D290*1</f>
        <v>3017756764</v>
      </c>
      <c r="F290" s="9" t="s">
        <v>6164</v>
      </c>
      <c r="G290" s="9" t="s">
        <v>668</v>
      </c>
      <c r="H290" s="9" t="s">
        <v>4014</v>
      </c>
      <c r="I290" s="9" t="s">
        <v>19</v>
      </c>
      <c r="J290" s="9" t="s">
        <v>4058</v>
      </c>
      <c r="K290" s="1" t="s">
        <v>669</v>
      </c>
      <c r="L290" s="9" t="s">
        <v>670</v>
      </c>
      <c r="M290" s="9" t="s">
        <v>23</v>
      </c>
      <c r="N290" s="9" t="s">
        <v>24</v>
      </c>
      <c r="O290" s="9" t="s">
        <v>671</v>
      </c>
      <c r="P290" s="11">
        <f>O290*1</f>
        <v>94078440362</v>
      </c>
      <c r="Q290">
        <f>_xlfn.IFNA(_xlfn.IFNA(VLOOKUP($B290,'Contratti Resident'!$B:$H,3,0),VLOOKUP($E290,'Contratti Resident'!$B:$H,3,0)),"NON TROVATO")</f>
        <v>94078440362</v>
      </c>
      <c r="R290" t="str">
        <f>_xlfn.IFNA(_xlfn.IFNA(VLOOKUP($B290,'Contratti Resident'!$B:$H,7,0),VLOOKUP($E290,'Contratti Resident'!$B:$H,7,0)),"NON TROVATO")</f>
        <v>EE</v>
      </c>
      <c r="S290" t="str">
        <f>_xlfn.IFNA(_xlfn.IFNA(VLOOKUP($B290,'Contratti Resident'!$B:$H,1,0),VLOOKUP($E290,'Contratti Resident'!$B:$H,1,0)),"NON TROVATO")</f>
        <v>IT011E10076749</v>
      </c>
      <c r="T290" t="str">
        <f>_xlfn.IFNA(_xlfn.IFNA(VLOOKUP($B290,'Contratti Resident'!$B:$H,2,0),VLOOKUP($E290,'Contratti Resident'!$B:$H,2,0)),"NON TROVATO")</f>
        <v>PINCETTI 30</v>
      </c>
    </row>
    <row r="291" spans="1:20" x14ac:dyDescent="0.25">
      <c r="A291" s="8" t="s">
        <v>4231</v>
      </c>
      <c r="B291" s="1" t="str">
        <f t="shared" si="4"/>
        <v>IT011E10076748</v>
      </c>
      <c r="C291" s="9" t="s">
        <v>4232</v>
      </c>
      <c r="D291" s="9" t="s">
        <v>4233</v>
      </c>
      <c r="E291" s="1">
        <f>D291*1</f>
        <v>3010906626</v>
      </c>
      <c r="F291" s="9" t="s">
        <v>4234</v>
      </c>
      <c r="G291" s="9" t="s">
        <v>668</v>
      </c>
      <c r="H291" s="9" t="s">
        <v>4014</v>
      </c>
      <c r="I291" s="9" t="s">
        <v>19</v>
      </c>
      <c r="J291" s="9" t="s">
        <v>4058</v>
      </c>
      <c r="K291" s="1" t="s">
        <v>669</v>
      </c>
      <c r="L291" s="9" t="s">
        <v>670</v>
      </c>
      <c r="M291" s="9" t="s">
        <v>23</v>
      </c>
      <c r="N291" s="9" t="s">
        <v>24</v>
      </c>
      <c r="O291" s="9" t="s">
        <v>671</v>
      </c>
      <c r="P291" s="11">
        <f>O291*1</f>
        <v>94078440362</v>
      </c>
      <c r="Q291">
        <f>_xlfn.IFNA(_xlfn.IFNA(VLOOKUP($B291,'Contratti Resident'!$B:$H,3,0),VLOOKUP($E291,'Contratti Resident'!$B:$H,3,0)),"NON TROVATO")</f>
        <v>94078440362</v>
      </c>
      <c r="R291" t="str">
        <f>_xlfn.IFNA(_xlfn.IFNA(VLOOKUP($B291,'Contratti Resident'!$B:$H,7,0),VLOOKUP($E291,'Contratti Resident'!$B:$H,7,0)),"NON TROVATO")</f>
        <v>EE</v>
      </c>
      <c r="S291" t="str">
        <f>_xlfn.IFNA(_xlfn.IFNA(VLOOKUP($B291,'Contratti Resident'!$B:$H,1,0),VLOOKUP($E291,'Contratti Resident'!$B:$H,1,0)),"NON TROVATO")</f>
        <v>IT011E10076748</v>
      </c>
      <c r="T291" t="str">
        <f>_xlfn.IFNA(_xlfn.IFNA(VLOOKUP($B291,'Contratti Resident'!$B:$H,2,0),VLOOKUP($E291,'Contratti Resident'!$B:$H,2,0)),"NON TROVATO")</f>
        <v>PINCETTI 30</v>
      </c>
    </row>
    <row r="292" spans="1:20" x14ac:dyDescent="0.25">
      <c r="A292" s="8" t="s">
        <v>5950</v>
      </c>
      <c r="B292" s="1" t="str">
        <f t="shared" si="4"/>
        <v>IT011E10076711</v>
      </c>
      <c r="C292" s="9" t="s">
        <v>5951</v>
      </c>
      <c r="D292" s="9" t="s">
        <v>5952</v>
      </c>
      <c r="E292" s="1">
        <f>D292*1</f>
        <v>3013558427</v>
      </c>
      <c r="F292" s="9" t="s">
        <v>5953</v>
      </c>
      <c r="G292" s="9" t="s">
        <v>743</v>
      </c>
      <c r="H292" s="9" t="s">
        <v>4014</v>
      </c>
      <c r="I292" s="9" t="s">
        <v>19</v>
      </c>
      <c r="J292" s="9" t="s">
        <v>4015</v>
      </c>
      <c r="K292" s="1" t="s">
        <v>744</v>
      </c>
      <c r="L292" s="9" t="s">
        <v>745</v>
      </c>
      <c r="M292" s="9" t="s">
        <v>23</v>
      </c>
      <c r="N292" s="9" t="s">
        <v>24</v>
      </c>
      <c r="O292" s="9" t="s">
        <v>746</v>
      </c>
      <c r="P292" s="11">
        <f>O292*1</f>
        <v>94169380360</v>
      </c>
      <c r="Q292">
        <f>_xlfn.IFNA(_xlfn.IFNA(VLOOKUP($B292,'Contratti Resident'!$B:$H,3,0),VLOOKUP($E292,'Contratti Resident'!$B:$H,3,0)),"NON TROVATO")</f>
        <v>94169380360</v>
      </c>
      <c r="R292" t="str">
        <f>_xlfn.IFNA(_xlfn.IFNA(VLOOKUP($B292,'Contratti Resident'!$B:$H,7,0),VLOOKUP($E292,'Contratti Resident'!$B:$H,7,0)),"NON TROVATO")</f>
        <v>EE</v>
      </c>
      <c r="S292">
        <f>_xlfn.IFNA(_xlfn.IFNA(VLOOKUP($B292,'Contratti Resident'!$B:$H,1,0),VLOOKUP($E292,'Contratti Resident'!$B:$H,1,0)),"NON TROVATO")</f>
        <v>3013558427</v>
      </c>
      <c r="T292" t="str">
        <f>_xlfn.IFNA(_xlfn.IFNA(VLOOKUP($B292,'Contratti Resident'!$B:$H,2,0),VLOOKUP($E292,'Contratti Resident'!$B:$H,2,0)),"NON TROVATO")</f>
        <v>GLORIA</v>
      </c>
    </row>
    <row r="293" spans="1:20" x14ac:dyDescent="0.25">
      <c r="A293" s="8" t="s">
        <v>4371</v>
      </c>
      <c r="B293" s="1" t="str">
        <f t="shared" si="4"/>
        <v>IT011E10076535</v>
      </c>
      <c r="C293" s="9" t="s">
        <v>4372</v>
      </c>
      <c r="D293" s="9" t="s">
        <v>4373</v>
      </c>
      <c r="E293" s="1">
        <f>D293*1</f>
        <v>3013370690</v>
      </c>
      <c r="F293" s="9" t="s">
        <v>3717</v>
      </c>
      <c r="G293" s="9" t="s">
        <v>198</v>
      </c>
      <c r="H293" s="9" t="s">
        <v>4014</v>
      </c>
      <c r="I293" s="9" t="s">
        <v>19</v>
      </c>
      <c r="J293" s="9" t="s">
        <v>4015</v>
      </c>
      <c r="K293" s="1" t="s">
        <v>199</v>
      </c>
      <c r="L293" s="9" t="s">
        <v>200</v>
      </c>
      <c r="M293" s="9" t="s">
        <v>23</v>
      </c>
      <c r="N293" s="9" t="s">
        <v>24</v>
      </c>
      <c r="O293" s="9" t="s">
        <v>201</v>
      </c>
      <c r="P293" s="11">
        <f>O293*1</f>
        <v>94126450363</v>
      </c>
      <c r="Q293">
        <f>_xlfn.IFNA(_xlfn.IFNA(VLOOKUP($B293,'Contratti Resident'!$B:$H,3,0),VLOOKUP($E293,'Contratti Resident'!$B:$H,3,0)),"NON TROVATO")</f>
        <v>94126450363</v>
      </c>
      <c r="R293" t="str">
        <f>_xlfn.IFNA(_xlfn.IFNA(VLOOKUP($B293,'Contratti Resident'!$B:$H,7,0),VLOOKUP($E293,'Contratti Resident'!$B:$H,7,0)),"NON TROVATO")</f>
        <v>EE</v>
      </c>
      <c r="S293" t="str">
        <f>_xlfn.IFNA(_xlfn.IFNA(VLOOKUP($B293,'Contratti Resident'!$B:$H,1,0),VLOOKUP($E293,'Contratti Resident'!$B:$H,1,0)),"NON TROVATO")</f>
        <v>IT011E10076535</v>
      </c>
      <c r="T293" t="str">
        <f>_xlfn.IFNA(_xlfn.IFNA(VLOOKUP($B293,'Contratti Resident'!$B:$H,2,0),VLOOKUP($E293,'Contratti Resident'!$B:$H,2,0)),"NON TROVATO")</f>
        <v>PIER DELLA VIGNA</v>
      </c>
    </row>
    <row r="294" spans="1:20" x14ac:dyDescent="0.25">
      <c r="A294" s="8" t="s">
        <v>4084</v>
      </c>
      <c r="B294" s="1" t="str">
        <f t="shared" si="4"/>
        <v>IT011E10076534</v>
      </c>
      <c r="C294" s="9" t="s">
        <v>4085</v>
      </c>
      <c r="D294" s="9" t="s">
        <v>4086</v>
      </c>
      <c r="E294" s="1">
        <f>D294*1</f>
        <v>3013374009</v>
      </c>
      <c r="F294" s="9" t="s">
        <v>4087</v>
      </c>
      <c r="G294" s="9" t="s">
        <v>4088</v>
      </c>
      <c r="H294" s="9" t="s">
        <v>4014</v>
      </c>
      <c r="I294" s="9" t="s">
        <v>19</v>
      </c>
      <c r="J294" s="9" t="s">
        <v>4015</v>
      </c>
      <c r="K294" s="1" t="s">
        <v>199</v>
      </c>
      <c r="L294" s="9" t="s">
        <v>200</v>
      </c>
      <c r="M294" s="9" t="s">
        <v>23</v>
      </c>
      <c r="N294" s="9" t="s">
        <v>24</v>
      </c>
      <c r="O294" s="9" t="s">
        <v>201</v>
      </c>
      <c r="P294" s="11">
        <f>O294*1</f>
        <v>94126450363</v>
      </c>
      <c r="Q294">
        <f>_xlfn.IFNA(_xlfn.IFNA(VLOOKUP($B294,'Contratti Resident'!$B:$H,3,0),VLOOKUP($E294,'Contratti Resident'!$B:$H,3,0)),"NON TROVATO")</f>
        <v>94126450363</v>
      </c>
      <c r="R294" t="str">
        <f>_xlfn.IFNA(_xlfn.IFNA(VLOOKUP($B294,'Contratti Resident'!$B:$H,7,0),VLOOKUP($E294,'Contratti Resident'!$B:$H,7,0)),"NON TROVATO")</f>
        <v>EE</v>
      </c>
      <c r="S294" t="str">
        <f>_xlfn.IFNA(_xlfn.IFNA(VLOOKUP($B294,'Contratti Resident'!$B:$H,1,0),VLOOKUP($E294,'Contratti Resident'!$B:$H,1,0)),"NON TROVATO")</f>
        <v>IT011E10076534</v>
      </c>
      <c r="T294" t="str">
        <f>_xlfn.IFNA(_xlfn.IFNA(VLOOKUP($B294,'Contratti Resident'!$B:$H,2,0),VLOOKUP($E294,'Contratti Resident'!$B:$H,2,0)),"NON TROVATO")</f>
        <v>PIER DELLA VIGNA</v>
      </c>
    </row>
    <row r="295" spans="1:20" x14ac:dyDescent="0.25">
      <c r="A295" s="8" t="s">
        <v>6039</v>
      </c>
      <c r="B295" s="1" t="str">
        <f t="shared" si="4"/>
        <v>IT011E10076356</v>
      </c>
      <c r="C295" s="9" t="s">
        <v>6040</v>
      </c>
      <c r="D295" s="9" t="s">
        <v>6041</v>
      </c>
      <c r="E295" s="1">
        <f>D295*1</f>
        <v>3013371007</v>
      </c>
      <c r="F295" s="9" t="s">
        <v>1433</v>
      </c>
      <c r="G295" s="9" t="s">
        <v>1434</v>
      </c>
      <c r="H295" s="9" t="s">
        <v>4014</v>
      </c>
      <c r="I295" s="9" t="s">
        <v>19</v>
      </c>
      <c r="J295" s="9" t="s">
        <v>4015</v>
      </c>
      <c r="K295" s="1" t="s">
        <v>1435</v>
      </c>
      <c r="L295" s="9" t="s">
        <v>467</v>
      </c>
      <c r="M295" s="9" t="s">
        <v>23</v>
      </c>
      <c r="N295" s="9" t="s">
        <v>24</v>
      </c>
      <c r="O295" s="9" t="s">
        <v>468</v>
      </c>
      <c r="P295" s="11">
        <f>O295*1</f>
        <v>94009250369</v>
      </c>
      <c r="Q295">
        <f>_xlfn.IFNA(_xlfn.IFNA(VLOOKUP($B295,'Contratti Resident'!$B:$H,3,0),VLOOKUP($E295,'Contratti Resident'!$B:$H,3,0)),"NON TROVATO")</f>
        <v>94009250369</v>
      </c>
      <c r="R295" t="str">
        <f>_xlfn.IFNA(_xlfn.IFNA(VLOOKUP($B295,'Contratti Resident'!$B:$H,7,0),VLOOKUP($E295,'Contratti Resident'!$B:$H,7,0)),"NON TROVATO")</f>
        <v>EE</v>
      </c>
      <c r="S295" t="str">
        <f>_xlfn.IFNA(_xlfn.IFNA(VLOOKUP($B295,'Contratti Resident'!$B:$H,1,0),VLOOKUP($E295,'Contratti Resident'!$B:$H,1,0)),"NON TROVATO")</f>
        <v>IT011E10076356</v>
      </c>
      <c r="T295" t="str">
        <f>_xlfn.IFNA(_xlfn.IFNA(VLOOKUP($B295,'Contratti Resident'!$B:$H,2,0),VLOOKUP($E295,'Contratti Resident'!$B:$H,2,0)),"NON TROVATO")</f>
        <v>PIAZZA 15</v>
      </c>
    </row>
    <row r="296" spans="1:20" x14ac:dyDescent="0.25">
      <c r="A296" s="8" t="s">
        <v>4895</v>
      </c>
      <c r="B296" s="1" t="str">
        <f t="shared" si="4"/>
        <v>IT011E10076355</v>
      </c>
      <c r="C296" s="9" t="s">
        <v>4896</v>
      </c>
      <c r="D296" s="9" t="s">
        <v>4897</v>
      </c>
      <c r="E296" s="1">
        <f>D296*1</f>
        <v>3013373535</v>
      </c>
      <c r="F296" s="9" t="s">
        <v>1989</v>
      </c>
      <c r="G296" s="9" t="s">
        <v>465</v>
      </c>
      <c r="H296" s="9" t="s">
        <v>4014</v>
      </c>
      <c r="I296" s="9" t="s">
        <v>19</v>
      </c>
      <c r="J296" s="9" t="s">
        <v>4015</v>
      </c>
      <c r="K296" s="1" t="s">
        <v>466</v>
      </c>
      <c r="L296" s="9" t="s">
        <v>467</v>
      </c>
      <c r="M296" s="9" t="s">
        <v>23</v>
      </c>
      <c r="N296" s="9" t="s">
        <v>24</v>
      </c>
      <c r="O296" s="9" t="s">
        <v>468</v>
      </c>
      <c r="P296" s="11">
        <f>O296*1</f>
        <v>94009250369</v>
      </c>
      <c r="Q296">
        <f>_xlfn.IFNA(_xlfn.IFNA(VLOOKUP($B296,'Contratti Resident'!$B:$H,3,0),VLOOKUP($E296,'Contratti Resident'!$B:$H,3,0)),"NON TROVATO")</f>
        <v>94009250369</v>
      </c>
      <c r="R296" t="str">
        <f>_xlfn.IFNA(_xlfn.IFNA(VLOOKUP($B296,'Contratti Resident'!$B:$H,7,0),VLOOKUP($E296,'Contratti Resident'!$B:$H,7,0)),"NON TROVATO")</f>
        <v>EE</v>
      </c>
      <c r="S296" t="str">
        <f>_xlfn.IFNA(_xlfn.IFNA(VLOOKUP($B296,'Contratti Resident'!$B:$H,1,0),VLOOKUP($E296,'Contratti Resident'!$B:$H,1,0)),"NON TROVATO")</f>
        <v>IT011E10076355</v>
      </c>
      <c r="T296" t="str">
        <f>_xlfn.IFNA(_xlfn.IFNA(VLOOKUP($B296,'Contratti Resident'!$B:$H,2,0),VLOOKUP($E296,'Contratti Resident'!$B:$H,2,0)),"NON TROVATO")</f>
        <v>PIAZZA 15</v>
      </c>
    </row>
    <row r="297" spans="1:20" x14ac:dyDescent="0.25">
      <c r="A297" s="8" t="s">
        <v>4142</v>
      </c>
      <c r="B297" s="1" t="str">
        <f t="shared" si="4"/>
        <v>IT011E10076345</v>
      </c>
      <c r="C297" s="9" t="s">
        <v>4143</v>
      </c>
      <c r="D297" s="9" t="s">
        <v>4144</v>
      </c>
      <c r="E297" s="1">
        <f>D297*1</f>
        <v>3013373774</v>
      </c>
      <c r="F297" s="9" t="s">
        <v>1429</v>
      </c>
      <c r="G297" s="9" t="s">
        <v>457</v>
      </c>
      <c r="H297" s="9" t="s">
        <v>4014</v>
      </c>
      <c r="I297" s="9" t="s">
        <v>19</v>
      </c>
      <c r="J297" s="9" t="s">
        <v>4015</v>
      </c>
      <c r="K297" s="1" t="s">
        <v>458</v>
      </c>
      <c r="L297" s="9" t="s">
        <v>459</v>
      </c>
      <c r="M297" s="9" t="s">
        <v>23</v>
      </c>
      <c r="N297" s="9" t="s">
        <v>24</v>
      </c>
      <c r="O297" s="9" t="s">
        <v>460</v>
      </c>
      <c r="P297" s="11">
        <f>O297*1</f>
        <v>80007300363</v>
      </c>
      <c r="Q297">
        <f>_xlfn.IFNA(_xlfn.IFNA(VLOOKUP($B297,'Contratti Resident'!$B:$H,3,0),VLOOKUP($E297,'Contratti Resident'!$B:$H,3,0)),"NON TROVATO")</f>
        <v>80007300363</v>
      </c>
      <c r="R297" t="str">
        <f>_xlfn.IFNA(_xlfn.IFNA(VLOOKUP($B297,'Contratti Resident'!$B:$H,7,0),VLOOKUP($E297,'Contratti Resident'!$B:$H,7,0)),"NON TROVATO")</f>
        <v>EE</v>
      </c>
      <c r="S297" t="str">
        <f>_xlfn.IFNA(_xlfn.IFNA(VLOOKUP($B297,'Contratti Resident'!$B:$H,1,0),VLOOKUP($E297,'Contratti Resident'!$B:$H,1,0)),"NON TROVATO")</f>
        <v>IT011E10076345</v>
      </c>
      <c r="T297" t="str">
        <f>_xlfn.IFNA(_xlfn.IFNA(VLOOKUP($B297,'Contratti Resident'!$B:$H,2,0),VLOOKUP($E297,'Contratti Resident'!$B:$H,2,0)),"NON TROVATO")</f>
        <v>PIAZZA</v>
      </c>
    </row>
    <row r="298" spans="1:20" x14ac:dyDescent="0.25">
      <c r="A298" s="8" t="s">
        <v>4551</v>
      </c>
      <c r="B298" s="1" t="str">
        <f t="shared" si="4"/>
        <v>IT011E10076344</v>
      </c>
      <c r="C298" s="9" t="s">
        <v>4552</v>
      </c>
      <c r="D298" s="9" t="s">
        <v>4553</v>
      </c>
      <c r="E298" s="1">
        <f>D298*1</f>
        <v>3013569911</v>
      </c>
      <c r="F298" s="9" t="s">
        <v>4554</v>
      </c>
      <c r="G298" s="9" t="s">
        <v>457</v>
      </c>
      <c r="H298" s="9" t="s">
        <v>4014</v>
      </c>
      <c r="I298" s="9" t="s">
        <v>19</v>
      </c>
      <c r="J298" s="9" t="s">
        <v>4015</v>
      </c>
      <c r="K298" s="1" t="s">
        <v>458</v>
      </c>
      <c r="L298" s="9" t="s">
        <v>459</v>
      </c>
      <c r="M298" s="9" t="s">
        <v>23</v>
      </c>
      <c r="N298" s="9" t="s">
        <v>24</v>
      </c>
      <c r="O298" s="9" t="s">
        <v>460</v>
      </c>
      <c r="P298" s="11">
        <f>O298*1</f>
        <v>80007300363</v>
      </c>
      <c r="Q298">
        <f>_xlfn.IFNA(_xlfn.IFNA(VLOOKUP($B298,'Contratti Resident'!$B:$H,3,0),VLOOKUP($E298,'Contratti Resident'!$B:$H,3,0)),"NON TROVATO")</f>
        <v>80007300363</v>
      </c>
      <c r="R298" t="str">
        <f>_xlfn.IFNA(_xlfn.IFNA(VLOOKUP($B298,'Contratti Resident'!$B:$H,7,0),VLOOKUP($E298,'Contratti Resident'!$B:$H,7,0)),"NON TROVATO")</f>
        <v>EE</v>
      </c>
      <c r="S298" t="str">
        <f>_xlfn.IFNA(_xlfn.IFNA(VLOOKUP($B298,'Contratti Resident'!$B:$H,1,0),VLOOKUP($E298,'Contratti Resident'!$B:$H,1,0)),"NON TROVATO")</f>
        <v>IT011E10076344</v>
      </c>
      <c r="T298" t="str">
        <f>_xlfn.IFNA(_xlfn.IFNA(VLOOKUP($B298,'Contratti Resident'!$B:$H,2,0),VLOOKUP($E298,'Contratti Resident'!$B:$H,2,0)),"NON TROVATO")</f>
        <v>PIAZZA</v>
      </c>
    </row>
    <row r="299" spans="1:20" x14ac:dyDescent="0.25">
      <c r="A299" s="8" t="s">
        <v>5417</v>
      </c>
      <c r="B299" s="1" t="str">
        <f t="shared" si="4"/>
        <v>IT011E10076014</v>
      </c>
      <c r="C299" s="9" t="s">
        <v>5418</v>
      </c>
      <c r="D299" s="9" t="s">
        <v>5419</v>
      </c>
      <c r="E299" s="1">
        <f>D299*1</f>
        <v>3013370887</v>
      </c>
      <c r="F299" s="9" t="s">
        <v>5420</v>
      </c>
      <c r="G299" s="9" t="s">
        <v>1075</v>
      </c>
      <c r="H299" s="9" t="s">
        <v>4014</v>
      </c>
      <c r="I299" s="9" t="s">
        <v>19</v>
      </c>
      <c r="J299" s="9" t="s">
        <v>4015</v>
      </c>
      <c r="K299" s="1" t="s">
        <v>1076</v>
      </c>
      <c r="L299" s="9" t="s">
        <v>1077</v>
      </c>
      <c r="M299" s="9" t="s">
        <v>23</v>
      </c>
      <c r="N299" s="9" t="s">
        <v>24</v>
      </c>
      <c r="O299" s="9" t="s">
        <v>1078</v>
      </c>
      <c r="P299" s="11">
        <f>O299*1</f>
        <v>94003560367</v>
      </c>
      <c r="Q299">
        <f>_xlfn.IFNA(_xlfn.IFNA(VLOOKUP($B299,'Contratti Resident'!$B:$H,3,0),VLOOKUP($E299,'Contratti Resident'!$B:$H,3,0)),"NON TROVATO")</f>
        <v>94003560367</v>
      </c>
      <c r="R299" t="str">
        <f>_xlfn.IFNA(_xlfn.IFNA(VLOOKUP($B299,'Contratti Resident'!$B:$H,7,0),VLOOKUP($E299,'Contratti Resident'!$B:$H,7,0)),"NON TROVATO")</f>
        <v>Teleriscaldamento</v>
      </c>
      <c r="S299" t="str">
        <f>_xlfn.IFNA(_xlfn.IFNA(VLOOKUP($B299,'Contratti Resident'!$B:$H,1,0),VLOOKUP($E299,'Contratti Resident'!$B:$H,1,0)),"NON TROVATO")</f>
        <v>IT011E10076014</v>
      </c>
      <c r="T299" t="str">
        <f>_xlfn.IFNA(_xlfn.IFNA(VLOOKUP($B299,'Contratti Resident'!$B:$H,2,0),VLOOKUP($E299,'Contratti Resident'!$B:$H,2,0)),"NON TROVATO")</f>
        <v>LOTTO P</v>
      </c>
    </row>
    <row r="300" spans="1:20" x14ac:dyDescent="0.25">
      <c r="A300" s="8" t="s">
        <v>4798</v>
      </c>
      <c r="B300" s="1" t="str">
        <f t="shared" si="4"/>
        <v>IT011E10076013</v>
      </c>
      <c r="C300" s="9" t="s">
        <v>4799</v>
      </c>
      <c r="D300" s="9" t="s">
        <v>4800</v>
      </c>
      <c r="E300" s="1">
        <f>D300*1</f>
        <v>3013551719</v>
      </c>
      <c r="F300" s="9" t="s">
        <v>4801</v>
      </c>
      <c r="G300" s="9" t="s">
        <v>1075</v>
      </c>
      <c r="H300" s="9" t="s">
        <v>4014</v>
      </c>
      <c r="I300" s="9" t="s">
        <v>19</v>
      </c>
      <c r="J300" s="9" t="s">
        <v>4015</v>
      </c>
      <c r="K300" s="1" t="s">
        <v>1076</v>
      </c>
      <c r="L300" s="9" t="s">
        <v>1077</v>
      </c>
      <c r="M300" s="9" t="s">
        <v>23</v>
      </c>
      <c r="N300" s="9" t="s">
        <v>24</v>
      </c>
      <c r="O300" s="9" t="s">
        <v>1078</v>
      </c>
      <c r="P300" s="11">
        <f>O300*1</f>
        <v>94003560367</v>
      </c>
      <c r="Q300">
        <f>_xlfn.IFNA(_xlfn.IFNA(VLOOKUP($B300,'Contratti Resident'!$B:$H,3,0),VLOOKUP($E300,'Contratti Resident'!$B:$H,3,0)),"NON TROVATO")</f>
        <v>94003560367</v>
      </c>
      <c r="R300" t="str">
        <f>_xlfn.IFNA(_xlfn.IFNA(VLOOKUP($B300,'Contratti Resident'!$B:$H,7,0),VLOOKUP($E300,'Contratti Resident'!$B:$H,7,0)),"NON TROVATO")</f>
        <v>EE</v>
      </c>
      <c r="S300" t="str">
        <f>_xlfn.IFNA(_xlfn.IFNA(VLOOKUP($B300,'Contratti Resident'!$B:$H,1,0),VLOOKUP($E300,'Contratti Resident'!$B:$H,1,0)),"NON TROVATO")</f>
        <v>IT011E10076013</v>
      </c>
      <c r="T300" t="str">
        <f>_xlfn.IFNA(_xlfn.IFNA(VLOOKUP($B300,'Contratti Resident'!$B:$H,2,0),VLOOKUP($E300,'Contratti Resident'!$B:$H,2,0)),"NON TROVATO")</f>
        <v>LOTTO P</v>
      </c>
    </row>
    <row r="301" spans="1:20" x14ac:dyDescent="0.25">
      <c r="A301" s="8" t="s">
        <v>4669</v>
      </c>
      <c r="B301" s="1" t="str">
        <f t="shared" si="4"/>
        <v>IT011E10076002</v>
      </c>
      <c r="C301" s="9" t="s">
        <v>4670</v>
      </c>
      <c r="D301" s="9" t="s">
        <v>4671</v>
      </c>
      <c r="E301" s="1">
        <f>D301*1</f>
        <v>3013569787</v>
      </c>
      <c r="F301" s="9" t="s">
        <v>4672</v>
      </c>
      <c r="G301" s="9" t="s">
        <v>1075</v>
      </c>
      <c r="H301" s="9" t="s">
        <v>4014</v>
      </c>
      <c r="I301" s="9" t="s">
        <v>19</v>
      </c>
      <c r="J301" s="9" t="s">
        <v>4015</v>
      </c>
      <c r="K301" s="1" t="s">
        <v>1076</v>
      </c>
      <c r="L301" s="9" t="s">
        <v>1077</v>
      </c>
      <c r="M301" s="9" t="s">
        <v>23</v>
      </c>
      <c r="N301" s="9" t="s">
        <v>24</v>
      </c>
      <c r="O301" s="9" t="s">
        <v>1078</v>
      </c>
      <c r="P301" s="11">
        <f>O301*1</f>
        <v>94003560367</v>
      </c>
      <c r="Q301">
        <f>_xlfn.IFNA(_xlfn.IFNA(VLOOKUP($B301,'Contratti Resident'!$B:$H,3,0),VLOOKUP($E301,'Contratti Resident'!$B:$H,3,0)),"NON TROVATO")</f>
        <v>94003560367</v>
      </c>
      <c r="R301" t="str">
        <f>_xlfn.IFNA(_xlfn.IFNA(VLOOKUP($B301,'Contratti Resident'!$B:$H,7,0),VLOOKUP($E301,'Contratti Resident'!$B:$H,7,0)),"NON TROVATO")</f>
        <v>EE</v>
      </c>
      <c r="S301" t="str">
        <f>_xlfn.IFNA(_xlfn.IFNA(VLOOKUP($B301,'Contratti Resident'!$B:$H,1,0),VLOOKUP($E301,'Contratti Resident'!$B:$H,1,0)),"NON TROVATO")</f>
        <v>IT011E10076002</v>
      </c>
      <c r="T301" t="str">
        <f>_xlfn.IFNA(_xlfn.IFNA(VLOOKUP($B301,'Contratti Resident'!$B:$H,2,0),VLOOKUP($E301,'Contratti Resident'!$B:$H,2,0)),"NON TROVATO")</f>
        <v>LOTTO P</v>
      </c>
    </row>
    <row r="302" spans="1:20" x14ac:dyDescent="0.25">
      <c r="A302" s="8" t="s">
        <v>4193</v>
      </c>
      <c r="B302" s="1" t="str">
        <f t="shared" si="4"/>
        <v>IT011E10076000</v>
      </c>
      <c r="C302" s="9" t="s">
        <v>4194</v>
      </c>
      <c r="D302" s="9" t="s">
        <v>4195</v>
      </c>
      <c r="E302" s="1">
        <f>D302*1</f>
        <v>3013558886</v>
      </c>
      <c r="F302" s="9" t="s">
        <v>4196</v>
      </c>
      <c r="G302" s="9" t="s">
        <v>1075</v>
      </c>
      <c r="H302" s="9" t="s">
        <v>4014</v>
      </c>
      <c r="I302" s="9" t="s">
        <v>19</v>
      </c>
      <c r="J302" s="9" t="s">
        <v>4015</v>
      </c>
      <c r="K302" s="1" t="s">
        <v>1076</v>
      </c>
      <c r="L302" s="9" t="s">
        <v>1077</v>
      </c>
      <c r="M302" s="9" t="s">
        <v>23</v>
      </c>
      <c r="N302" s="9" t="s">
        <v>24</v>
      </c>
      <c r="O302" s="9" t="s">
        <v>1078</v>
      </c>
      <c r="P302" s="11">
        <f>O302*1</f>
        <v>94003560367</v>
      </c>
      <c r="Q302">
        <f>_xlfn.IFNA(_xlfn.IFNA(VLOOKUP($B302,'Contratti Resident'!$B:$H,3,0),VLOOKUP($E302,'Contratti Resident'!$B:$H,3,0)),"NON TROVATO")</f>
        <v>94003560367</v>
      </c>
      <c r="R302" t="str">
        <f>_xlfn.IFNA(_xlfn.IFNA(VLOOKUP($B302,'Contratti Resident'!$B:$H,7,0),VLOOKUP($E302,'Contratti Resident'!$B:$H,7,0)),"NON TROVATO")</f>
        <v>EE</v>
      </c>
      <c r="S302" t="str">
        <f>_xlfn.IFNA(_xlfn.IFNA(VLOOKUP($B302,'Contratti Resident'!$B:$H,1,0),VLOOKUP($E302,'Contratti Resident'!$B:$H,1,0)),"NON TROVATO")</f>
        <v>IT011E10076000</v>
      </c>
      <c r="T302" t="str">
        <f>_xlfn.IFNA(_xlfn.IFNA(VLOOKUP($B302,'Contratti Resident'!$B:$H,2,0),VLOOKUP($E302,'Contratti Resident'!$B:$H,2,0)),"NON TROVATO")</f>
        <v>LOTTO P</v>
      </c>
    </row>
    <row r="303" spans="1:20" x14ac:dyDescent="0.25">
      <c r="A303" s="8" t="s">
        <v>6121</v>
      </c>
      <c r="B303" s="1" t="str">
        <f t="shared" si="4"/>
        <v>IT011E10075999</v>
      </c>
      <c r="C303" s="9" t="s">
        <v>6122</v>
      </c>
      <c r="D303" s="9" t="s">
        <v>6123</v>
      </c>
      <c r="E303" s="1">
        <f>D303*1</f>
        <v>3013372710</v>
      </c>
      <c r="F303" s="9" t="s">
        <v>6124</v>
      </c>
      <c r="G303" s="9" t="s">
        <v>1075</v>
      </c>
      <c r="H303" s="9" t="s">
        <v>4014</v>
      </c>
      <c r="I303" s="9" t="s">
        <v>19</v>
      </c>
      <c r="J303" s="9" t="s">
        <v>4015</v>
      </c>
      <c r="K303" s="1" t="s">
        <v>1076</v>
      </c>
      <c r="L303" s="9" t="s">
        <v>1077</v>
      </c>
      <c r="M303" s="9" t="s">
        <v>23</v>
      </c>
      <c r="N303" s="9" t="s">
        <v>24</v>
      </c>
      <c r="O303" s="9" t="s">
        <v>1078</v>
      </c>
      <c r="P303" s="11">
        <f>O303*1</f>
        <v>94003560367</v>
      </c>
      <c r="Q303">
        <f>_xlfn.IFNA(_xlfn.IFNA(VLOOKUP($B303,'Contratti Resident'!$B:$H,3,0),VLOOKUP($E303,'Contratti Resident'!$B:$H,3,0)),"NON TROVATO")</f>
        <v>94003560367</v>
      </c>
      <c r="R303" t="str">
        <f>_xlfn.IFNA(_xlfn.IFNA(VLOOKUP($B303,'Contratti Resident'!$B:$H,7,0),VLOOKUP($E303,'Contratti Resident'!$B:$H,7,0)),"NON TROVATO")</f>
        <v>EE</v>
      </c>
      <c r="S303" t="str">
        <f>_xlfn.IFNA(_xlfn.IFNA(VLOOKUP($B303,'Contratti Resident'!$B:$H,1,0),VLOOKUP($E303,'Contratti Resident'!$B:$H,1,0)),"NON TROVATO")</f>
        <v>IT011E10075999</v>
      </c>
      <c r="T303" t="str">
        <f>_xlfn.IFNA(_xlfn.IFNA(VLOOKUP($B303,'Contratti Resident'!$B:$H,2,0),VLOOKUP($E303,'Contratti Resident'!$B:$H,2,0)),"NON TROVATO")</f>
        <v>LOTTO P</v>
      </c>
    </row>
    <row r="304" spans="1:20" x14ac:dyDescent="0.25">
      <c r="A304" s="8" t="s">
        <v>5851</v>
      </c>
      <c r="B304" s="1" t="str">
        <f t="shared" si="4"/>
        <v>IT011E10075985</v>
      </c>
      <c r="C304" s="9" t="s">
        <v>5852</v>
      </c>
      <c r="D304" s="9" t="s">
        <v>5853</v>
      </c>
      <c r="E304" s="1">
        <f>D304*1</f>
        <v>3013372633</v>
      </c>
      <c r="F304" s="9" t="s">
        <v>3381</v>
      </c>
      <c r="G304" s="9" t="s">
        <v>1075</v>
      </c>
      <c r="H304" s="9" t="s">
        <v>4014</v>
      </c>
      <c r="I304" s="9" t="s">
        <v>19</v>
      </c>
      <c r="J304" s="9" t="s">
        <v>4015</v>
      </c>
      <c r="K304" s="1" t="s">
        <v>1076</v>
      </c>
      <c r="L304" s="9" t="s">
        <v>1077</v>
      </c>
      <c r="M304" s="9" t="s">
        <v>23</v>
      </c>
      <c r="N304" s="9" t="s">
        <v>24</v>
      </c>
      <c r="O304" s="9" t="s">
        <v>1078</v>
      </c>
      <c r="P304" s="11">
        <f>O304*1</f>
        <v>94003560367</v>
      </c>
      <c r="Q304">
        <f>_xlfn.IFNA(_xlfn.IFNA(VLOOKUP($B304,'Contratti Resident'!$B:$H,3,0),VLOOKUP($E304,'Contratti Resident'!$B:$H,3,0)),"NON TROVATO")</f>
        <v>94003560367</v>
      </c>
      <c r="R304" t="str">
        <f>_xlfn.IFNA(_xlfn.IFNA(VLOOKUP($B304,'Contratti Resident'!$B:$H,7,0),VLOOKUP($E304,'Contratti Resident'!$B:$H,7,0)),"NON TROVATO")</f>
        <v>EE</v>
      </c>
      <c r="S304" t="str">
        <f>_xlfn.IFNA(_xlfn.IFNA(VLOOKUP($B304,'Contratti Resident'!$B:$H,1,0),VLOOKUP($E304,'Contratti Resident'!$B:$H,1,0)),"NON TROVATO")</f>
        <v>IT011E10075985</v>
      </c>
      <c r="T304" t="str">
        <f>_xlfn.IFNA(_xlfn.IFNA(VLOOKUP($B304,'Contratti Resident'!$B:$H,2,0),VLOOKUP($E304,'Contratti Resident'!$B:$H,2,0)),"NON TROVATO")</f>
        <v>LOTTO P</v>
      </c>
    </row>
    <row r="305" spans="1:20" x14ac:dyDescent="0.25">
      <c r="A305" s="8" t="s">
        <v>6234</v>
      </c>
      <c r="B305" s="1" t="str">
        <f t="shared" si="4"/>
        <v>IT011E10075984</v>
      </c>
      <c r="C305" s="9" t="s">
        <v>6235</v>
      </c>
      <c r="D305" s="9" t="s">
        <v>6236</v>
      </c>
      <c r="E305" s="1">
        <f>D305*1</f>
        <v>3013569823</v>
      </c>
      <c r="F305" s="9" t="s">
        <v>4672</v>
      </c>
      <c r="G305" s="9" t="s">
        <v>1075</v>
      </c>
      <c r="H305" s="9" t="s">
        <v>4014</v>
      </c>
      <c r="I305" s="9" t="s">
        <v>19</v>
      </c>
      <c r="J305" s="9" t="s">
        <v>4015</v>
      </c>
      <c r="K305" s="1" t="s">
        <v>1076</v>
      </c>
      <c r="L305" s="9" t="s">
        <v>1077</v>
      </c>
      <c r="M305" s="9" t="s">
        <v>23</v>
      </c>
      <c r="N305" s="9" t="s">
        <v>24</v>
      </c>
      <c r="O305" s="9" t="s">
        <v>1078</v>
      </c>
      <c r="P305" s="11">
        <f>O305*1</f>
        <v>94003560367</v>
      </c>
      <c r="Q305">
        <f>_xlfn.IFNA(_xlfn.IFNA(VLOOKUP($B305,'Contratti Resident'!$B:$H,3,0),VLOOKUP($E305,'Contratti Resident'!$B:$H,3,0)),"NON TROVATO")</f>
        <v>94003560367</v>
      </c>
      <c r="R305" t="str">
        <f>_xlfn.IFNA(_xlfn.IFNA(VLOOKUP($B305,'Contratti Resident'!$B:$H,7,0),VLOOKUP($E305,'Contratti Resident'!$B:$H,7,0)),"NON TROVATO")</f>
        <v>EE</v>
      </c>
      <c r="S305" t="str">
        <f>_xlfn.IFNA(_xlfn.IFNA(VLOOKUP($B305,'Contratti Resident'!$B:$H,1,0),VLOOKUP($E305,'Contratti Resident'!$B:$H,1,0)),"NON TROVATO")</f>
        <v>IT011E10075984</v>
      </c>
      <c r="T305" t="str">
        <f>_xlfn.IFNA(_xlfn.IFNA(VLOOKUP($B305,'Contratti Resident'!$B:$H,2,0),VLOOKUP($E305,'Contratti Resident'!$B:$H,2,0)),"NON TROVATO")</f>
        <v>LOTTO P</v>
      </c>
    </row>
    <row r="306" spans="1:20" x14ac:dyDescent="0.25">
      <c r="A306" s="8" t="s">
        <v>4189</v>
      </c>
      <c r="B306" s="1" t="str">
        <f t="shared" si="4"/>
        <v>IT011E10075983</v>
      </c>
      <c r="C306" s="9" t="s">
        <v>4190</v>
      </c>
      <c r="D306" s="9" t="s">
        <v>4191</v>
      </c>
      <c r="E306" s="1">
        <f>D306*1</f>
        <v>3013373933</v>
      </c>
      <c r="F306" s="9" t="s">
        <v>4192</v>
      </c>
      <c r="G306" s="9" t="s">
        <v>1075</v>
      </c>
      <c r="H306" s="9" t="s">
        <v>4014</v>
      </c>
      <c r="I306" s="9" t="s">
        <v>19</v>
      </c>
      <c r="J306" s="9" t="s">
        <v>4015</v>
      </c>
      <c r="K306" s="1" t="s">
        <v>1076</v>
      </c>
      <c r="L306" s="9" t="s">
        <v>1077</v>
      </c>
      <c r="M306" s="9" t="s">
        <v>23</v>
      </c>
      <c r="N306" s="9" t="s">
        <v>24</v>
      </c>
      <c r="O306" s="9" t="s">
        <v>1078</v>
      </c>
      <c r="P306" s="11">
        <f>O306*1</f>
        <v>94003560367</v>
      </c>
      <c r="Q306">
        <f>_xlfn.IFNA(_xlfn.IFNA(VLOOKUP($B306,'Contratti Resident'!$B:$H,3,0),VLOOKUP($E306,'Contratti Resident'!$B:$H,3,0)),"NON TROVATO")</f>
        <v>94003560367</v>
      </c>
      <c r="R306" t="str">
        <f>_xlfn.IFNA(_xlfn.IFNA(VLOOKUP($B306,'Contratti Resident'!$B:$H,7,0),VLOOKUP($E306,'Contratti Resident'!$B:$H,7,0)),"NON TROVATO")</f>
        <v>EE</v>
      </c>
      <c r="S306" t="str">
        <f>_xlfn.IFNA(_xlfn.IFNA(VLOOKUP($B306,'Contratti Resident'!$B:$H,1,0),VLOOKUP($E306,'Contratti Resident'!$B:$H,1,0)),"NON TROVATO")</f>
        <v>IT011E10075983</v>
      </c>
      <c r="T306" t="str">
        <f>_xlfn.IFNA(_xlfn.IFNA(VLOOKUP($B306,'Contratti Resident'!$B:$H,2,0),VLOOKUP($E306,'Contratti Resident'!$B:$H,2,0)),"NON TROVATO")</f>
        <v>LOTTO P</v>
      </c>
    </row>
    <row r="307" spans="1:20" x14ac:dyDescent="0.25">
      <c r="A307" s="8" t="s">
        <v>4197</v>
      </c>
      <c r="B307" s="1" t="str">
        <f t="shared" si="4"/>
        <v>IT011E10075918</v>
      </c>
      <c r="C307" s="9" t="s">
        <v>4198</v>
      </c>
      <c r="D307" s="9" t="s">
        <v>4199</v>
      </c>
      <c r="E307" s="1">
        <f>D307*1</f>
        <v>3010893379</v>
      </c>
      <c r="F307" s="9" t="s">
        <v>4200</v>
      </c>
      <c r="G307" s="9" t="s">
        <v>692</v>
      </c>
      <c r="H307" s="9" t="s">
        <v>4014</v>
      </c>
      <c r="I307" s="9" t="s">
        <v>19</v>
      </c>
      <c r="J307" s="9" t="s">
        <v>4058</v>
      </c>
      <c r="K307" s="1" t="s">
        <v>693</v>
      </c>
      <c r="L307" s="9" t="s">
        <v>694</v>
      </c>
      <c r="M307" s="9" t="s">
        <v>23</v>
      </c>
      <c r="N307" s="9" t="s">
        <v>24</v>
      </c>
      <c r="O307" s="9" t="s">
        <v>695</v>
      </c>
      <c r="P307" s="11">
        <f>O307*1</f>
        <v>94075630361</v>
      </c>
      <c r="Q307">
        <f>_xlfn.IFNA(_xlfn.IFNA(VLOOKUP($B307,'Contratti Resident'!$B:$H,3,0),VLOOKUP($E307,'Contratti Resident'!$B:$H,3,0)),"NON TROVATO")</f>
        <v>94075630361</v>
      </c>
      <c r="R307" t="str">
        <f>_xlfn.IFNA(_xlfn.IFNA(VLOOKUP($B307,'Contratti Resident'!$B:$H,7,0),VLOOKUP($E307,'Contratti Resident'!$B:$H,7,0)),"NON TROVATO")</f>
        <v>EE</v>
      </c>
      <c r="S307" t="str">
        <f>_xlfn.IFNA(_xlfn.IFNA(VLOOKUP($B307,'Contratti Resident'!$B:$H,1,0),VLOOKUP($E307,'Contratti Resident'!$B:$H,1,0)),"NON TROVATO")</f>
        <v>IT011E10075918</v>
      </c>
      <c r="T307" t="str">
        <f>_xlfn.IFNA(_xlfn.IFNA(VLOOKUP($B307,'Contratti Resident'!$B:$H,2,0),VLOOKUP($E307,'Contratti Resident'!$B:$H,2,0)),"NON TROVATO")</f>
        <v>PERUGINO 31</v>
      </c>
    </row>
    <row r="308" spans="1:20" x14ac:dyDescent="0.25">
      <c r="A308" s="8" t="s">
        <v>4054</v>
      </c>
      <c r="B308" s="1" t="str">
        <f t="shared" si="4"/>
        <v>IT011E10075917</v>
      </c>
      <c r="C308" s="9" t="s">
        <v>4055</v>
      </c>
      <c r="D308" s="9" t="s">
        <v>4056</v>
      </c>
      <c r="E308" s="1">
        <f>D308*1</f>
        <v>3010893409</v>
      </c>
      <c r="F308" s="9" t="s">
        <v>4057</v>
      </c>
      <c r="G308" s="9" t="s">
        <v>692</v>
      </c>
      <c r="H308" s="9" t="s">
        <v>4014</v>
      </c>
      <c r="I308" s="9" t="s">
        <v>19</v>
      </c>
      <c r="J308" s="9" t="s">
        <v>4058</v>
      </c>
      <c r="K308" s="1" t="s">
        <v>693</v>
      </c>
      <c r="L308" s="9" t="s">
        <v>694</v>
      </c>
      <c r="M308" s="9" t="s">
        <v>23</v>
      </c>
      <c r="N308" s="9" t="s">
        <v>24</v>
      </c>
      <c r="O308" s="9" t="s">
        <v>695</v>
      </c>
      <c r="P308" s="11">
        <f>O308*1</f>
        <v>94075630361</v>
      </c>
      <c r="Q308">
        <f>_xlfn.IFNA(_xlfn.IFNA(VLOOKUP($B308,'Contratti Resident'!$B:$H,3,0),VLOOKUP($E308,'Contratti Resident'!$B:$H,3,0)),"NON TROVATO")</f>
        <v>94075630361</v>
      </c>
      <c r="R308" t="str">
        <f>_xlfn.IFNA(_xlfn.IFNA(VLOOKUP($B308,'Contratti Resident'!$B:$H,7,0),VLOOKUP($E308,'Contratti Resident'!$B:$H,7,0)),"NON TROVATO")</f>
        <v>EE</v>
      </c>
      <c r="S308" t="str">
        <f>_xlfn.IFNA(_xlfn.IFNA(VLOOKUP($B308,'Contratti Resident'!$B:$H,1,0),VLOOKUP($E308,'Contratti Resident'!$B:$H,1,0)),"NON TROVATO")</f>
        <v>IT011E10075917</v>
      </c>
      <c r="T308" t="str">
        <f>_xlfn.IFNA(_xlfn.IFNA(VLOOKUP($B308,'Contratti Resident'!$B:$H,2,0),VLOOKUP($E308,'Contratti Resident'!$B:$H,2,0)),"NON TROVATO")</f>
        <v>PERUGINO 31</v>
      </c>
    </row>
    <row r="309" spans="1:20" x14ac:dyDescent="0.25">
      <c r="A309" s="8" t="s">
        <v>5410</v>
      </c>
      <c r="B309" s="1" t="str">
        <f t="shared" si="4"/>
        <v>IT011E10075374</v>
      </c>
      <c r="C309" s="9" t="s">
        <v>5411</v>
      </c>
      <c r="D309" s="9" t="s">
        <v>5412</v>
      </c>
      <c r="E309" s="1">
        <f>D309*1</f>
        <v>3013570160</v>
      </c>
      <c r="F309" s="9" t="s">
        <v>5413</v>
      </c>
      <c r="G309" s="9" t="s">
        <v>289</v>
      </c>
      <c r="H309" s="9" t="s">
        <v>4014</v>
      </c>
      <c r="I309" s="9" t="s">
        <v>19</v>
      </c>
      <c r="J309" s="9" t="s">
        <v>4015</v>
      </c>
      <c r="K309" s="1" t="s">
        <v>290</v>
      </c>
      <c r="L309" s="9" t="s">
        <v>291</v>
      </c>
      <c r="M309" s="9" t="s">
        <v>23</v>
      </c>
      <c r="N309" s="9" t="s">
        <v>24</v>
      </c>
      <c r="O309" s="9" t="s">
        <v>292</v>
      </c>
      <c r="P309" s="11">
        <f>O309*1</f>
        <v>94169390369</v>
      </c>
      <c r="Q309">
        <f>_xlfn.IFNA(_xlfn.IFNA(VLOOKUP($B309,'Contratti Resident'!$B:$H,3,0),VLOOKUP($E309,'Contratti Resident'!$B:$H,3,0)),"NON TROVATO")</f>
        <v>94169390369</v>
      </c>
      <c r="R309" t="str">
        <f>_xlfn.IFNA(_xlfn.IFNA(VLOOKUP($B309,'Contratti Resident'!$B:$H,7,0),VLOOKUP($E309,'Contratti Resident'!$B:$H,7,0)),"NON TROVATO")</f>
        <v>EE</v>
      </c>
      <c r="S309" t="str">
        <f>_xlfn.IFNA(_xlfn.IFNA(VLOOKUP($B309,'Contratti Resident'!$B:$H,1,0),VLOOKUP($E309,'Contratti Resident'!$B:$H,1,0)),"NON TROVATO")</f>
        <v>IT011E10075374</v>
      </c>
      <c r="T309" t="str">
        <f>_xlfn.IFNA(_xlfn.IFNA(VLOOKUP($B309,'Contratti Resident'!$B:$H,2,0),VLOOKUP($E309,'Contratti Resident'!$B:$H,2,0)),"NON TROVATO")</f>
        <v>SIENA</v>
      </c>
    </row>
    <row r="310" spans="1:20" x14ac:dyDescent="0.25">
      <c r="A310" s="8" t="s">
        <v>6295</v>
      </c>
      <c r="B310" s="1" t="str">
        <f t="shared" si="4"/>
        <v>IT011E10075332</v>
      </c>
      <c r="C310" s="9" t="s">
        <v>6296</v>
      </c>
      <c r="D310" s="9" t="s">
        <v>6297</v>
      </c>
      <c r="E310" s="1">
        <f>D310*1</f>
        <v>3013372701</v>
      </c>
      <c r="F310" s="9" t="s">
        <v>2043</v>
      </c>
      <c r="G310" s="9" t="s">
        <v>2044</v>
      </c>
      <c r="H310" s="9" t="s">
        <v>4014</v>
      </c>
      <c r="I310" s="9" t="s">
        <v>19</v>
      </c>
      <c r="J310" s="9" t="s">
        <v>4015</v>
      </c>
      <c r="K310" s="1" t="s">
        <v>2045</v>
      </c>
      <c r="L310" s="9" t="s">
        <v>2046</v>
      </c>
      <c r="M310" s="9" t="s">
        <v>23</v>
      </c>
      <c r="N310" s="9" t="s">
        <v>24</v>
      </c>
      <c r="O310" s="9" t="s">
        <v>2047</v>
      </c>
      <c r="P310" s="11">
        <f>O310*1</f>
        <v>94013610368</v>
      </c>
      <c r="Q310">
        <f>_xlfn.IFNA(_xlfn.IFNA(VLOOKUP($B310,'Contratti Resident'!$B:$H,3,0),VLOOKUP($E310,'Contratti Resident'!$B:$H,3,0)),"NON TROVATO")</f>
        <v>94013610368</v>
      </c>
      <c r="R310" t="str">
        <f>_xlfn.IFNA(_xlfn.IFNA(VLOOKUP($B310,'Contratti Resident'!$B:$H,7,0),VLOOKUP($E310,'Contratti Resident'!$B:$H,7,0)),"NON TROVATO")</f>
        <v>EE</v>
      </c>
      <c r="S310" t="str">
        <f>_xlfn.IFNA(_xlfn.IFNA(VLOOKUP($B310,'Contratti Resident'!$B:$H,1,0),VLOOKUP($E310,'Contratti Resident'!$B:$H,1,0)),"NON TROVATO")</f>
        <v>IT011E10075332</v>
      </c>
      <c r="T310" t="str">
        <f>_xlfn.IFNA(_xlfn.IFNA(VLOOKUP($B310,'Contratti Resident'!$B:$H,2,0),VLOOKUP($E310,'Contratti Resident'!$B:$H,2,0)),"NON TROVATO")</f>
        <v>ERMINIA</v>
      </c>
    </row>
    <row r="311" spans="1:20" x14ac:dyDescent="0.25">
      <c r="A311" s="8" t="s">
        <v>5342</v>
      </c>
      <c r="B311" s="1" t="str">
        <f t="shared" si="4"/>
        <v>IT011E10075324</v>
      </c>
      <c r="C311" s="9" t="s">
        <v>5343</v>
      </c>
      <c r="D311" s="9" t="s">
        <v>5344</v>
      </c>
      <c r="E311" s="1">
        <f>D311*1</f>
        <v>3013373645</v>
      </c>
      <c r="F311" s="9" t="s">
        <v>5345</v>
      </c>
      <c r="G311" s="9" t="s">
        <v>5346</v>
      </c>
      <c r="H311" s="9" t="s">
        <v>4014</v>
      </c>
      <c r="I311" s="9" t="s">
        <v>19</v>
      </c>
      <c r="J311" s="9" t="s">
        <v>4015</v>
      </c>
      <c r="K311" s="1" t="s">
        <v>5347</v>
      </c>
      <c r="L311" s="9" t="s">
        <v>5348</v>
      </c>
      <c r="M311" s="9" t="s">
        <v>23</v>
      </c>
      <c r="N311" s="9" t="s">
        <v>24</v>
      </c>
      <c r="O311" s="9" t="s">
        <v>2047</v>
      </c>
      <c r="P311" s="11">
        <f>O311*1</f>
        <v>94013610368</v>
      </c>
      <c r="Q311">
        <f>_xlfn.IFNA(_xlfn.IFNA(VLOOKUP($B311,'Contratti Resident'!$B:$H,3,0),VLOOKUP($E311,'Contratti Resident'!$B:$H,3,0)),"NON TROVATO")</f>
        <v>94013610368</v>
      </c>
      <c r="R311" t="str">
        <f>_xlfn.IFNA(_xlfn.IFNA(VLOOKUP($B311,'Contratti Resident'!$B:$H,7,0),VLOOKUP($E311,'Contratti Resident'!$B:$H,7,0)),"NON TROVATO")</f>
        <v>EE</v>
      </c>
      <c r="S311" t="str">
        <f>_xlfn.IFNA(_xlfn.IFNA(VLOOKUP($B311,'Contratti Resident'!$B:$H,1,0),VLOOKUP($E311,'Contratti Resident'!$B:$H,1,0)),"NON TROVATO")</f>
        <v>IT011E10075324</v>
      </c>
      <c r="T311" t="str">
        <f>_xlfn.IFNA(_xlfn.IFNA(VLOOKUP($B311,'Contratti Resident'!$B:$H,2,0),VLOOKUP($E311,'Contratti Resident'!$B:$H,2,0)),"NON TROVATO")</f>
        <v>ERMINIA</v>
      </c>
    </row>
    <row r="312" spans="1:20" x14ac:dyDescent="0.25">
      <c r="A312" s="8" t="s">
        <v>5841</v>
      </c>
      <c r="B312" s="1" t="str">
        <f t="shared" si="4"/>
        <v>IT011E10074778</v>
      </c>
      <c r="C312" s="9" t="s">
        <v>5842</v>
      </c>
      <c r="D312" s="9" t="s">
        <v>5843</v>
      </c>
      <c r="E312" s="1">
        <f>D312*1</f>
        <v>3013370821</v>
      </c>
      <c r="F312" s="9" t="s">
        <v>2571</v>
      </c>
      <c r="G312" s="9" t="s">
        <v>2572</v>
      </c>
      <c r="H312" s="9" t="s">
        <v>4014</v>
      </c>
      <c r="I312" s="9" t="s">
        <v>19</v>
      </c>
      <c r="J312" s="9" t="s">
        <v>4015</v>
      </c>
      <c r="K312" s="1" t="s">
        <v>874</v>
      </c>
      <c r="L312" s="9" t="s">
        <v>875</v>
      </c>
      <c r="M312" s="9" t="s">
        <v>23</v>
      </c>
      <c r="N312" s="9" t="s">
        <v>24</v>
      </c>
      <c r="O312" s="9" t="s">
        <v>876</v>
      </c>
      <c r="P312" s="11">
        <f>O312*1</f>
        <v>94031280368</v>
      </c>
      <c r="Q312">
        <f>_xlfn.IFNA(_xlfn.IFNA(VLOOKUP($B312,'Contratti Resident'!$B:$H,3,0),VLOOKUP($E312,'Contratti Resident'!$B:$H,3,0)),"NON TROVATO")</f>
        <v>94031280368</v>
      </c>
      <c r="R312" t="str">
        <f>_xlfn.IFNA(_xlfn.IFNA(VLOOKUP($B312,'Contratti Resident'!$B:$H,7,0),VLOOKUP($E312,'Contratti Resident'!$B:$H,7,0)),"NON TROVATO")</f>
        <v>EE</v>
      </c>
      <c r="S312">
        <f>_xlfn.IFNA(_xlfn.IFNA(VLOOKUP($B312,'Contratti Resident'!$B:$H,1,0),VLOOKUP($E312,'Contratti Resident'!$B:$H,1,0)),"NON TROVATO")</f>
        <v>3013370821</v>
      </c>
      <c r="T312" t="str">
        <f>_xlfn.IFNA(_xlfn.IFNA(VLOOKUP($B312,'Contratti Resident'!$B:$H,2,0),VLOOKUP($E312,'Contratti Resident'!$B:$H,2,0)),"NON TROVATO")</f>
        <v>PELUSIA 15</v>
      </c>
    </row>
    <row r="313" spans="1:20" x14ac:dyDescent="0.25">
      <c r="A313" s="8" t="s">
        <v>4377</v>
      </c>
      <c r="B313" s="1" t="str">
        <f t="shared" si="4"/>
        <v>IT011E10074777</v>
      </c>
      <c r="C313" s="9" t="s">
        <v>4378</v>
      </c>
      <c r="D313" s="9" t="s">
        <v>4379</v>
      </c>
      <c r="E313" s="1">
        <f>D313*1</f>
        <v>3013370935</v>
      </c>
      <c r="F313" s="9" t="s">
        <v>2576</v>
      </c>
      <c r="G313" s="9" t="s">
        <v>873</v>
      </c>
      <c r="H313" s="9" t="s">
        <v>4014</v>
      </c>
      <c r="I313" s="9" t="s">
        <v>19</v>
      </c>
      <c r="J313" s="9" t="s">
        <v>4015</v>
      </c>
      <c r="K313" s="1" t="s">
        <v>874</v>
      </c>
      <c r="L313" s="9" t="s">
        <v>875</v>
      </c>
      <c r="M313" s="9" t="s">
        <v>23</v>
      </c>
      <c r="N313" s="9" t="s">
        <v>24</v>
      </c>
      <c r="O313" s="9" t="s">
        <v>876</v>
      </c>
      <c r="P313" s="11">
        <f>O313*1</f>
        <v>94031280368</v>
      </c>
      <c r="Q313">
        <f>_xlfn.IFNA(_xlfn.IFNA(VLOOKUP($B313,'Contratti Resident'!$B:$H,3,0),VLOOKUP($E313,'Contratti Resident'!$B:$H,3,0)),"NON TROVATO")</f>
        <v>94031280368</v>
      </c>
      <c r="R313" t="str">
        <f>_xlfn.IFNA(_xlfn.IFNA(VLOOKUP($B313,'Contratti Resident'!$B:$H,7,0),VLOOKUP($E313,'Contratti Resident'!$B:$H,7,0)),"NON TROVATO")</f>
        <v>EE</v>
      </c>
      <c r="S313">
        <f>_xlfn.IFNA(_xlfn.IFNA(VLOOKUP($B313,'Contratti Resident'!$B:$H,1,0),VLOOKUP($E313,'Contratti Resident'!$B:$H,1,0)),"NON TROVATO")</f>
        <v>3013370935</v>
      </c>
      <c r="T313" t="str">
        <f>_xlfn.IFNA(_xlfn.IFNA(VLOOKUP($B313,'Contratti Resident'!$B:$H,2,0),VLOOKUP($E313,'Contratti Resident'!$B:$H,2,0)),"NON TROVATO")</f>
        <v>PELUSIA 15</v>
      </c>
    </row>
    <row r="314" spans="1:20" x14ac:dyDescent="0.25">
      <c r="A314" s="8" t="s">
        <v>5220</v>
      </c>
      <c r="B314" s="1" t="str">
        <f t="shared" si="4"/>
        <v>IT011E10074774</v>
      </c>
      <c r="C314" s="9" t="s">
        <v>5221</v>
      </c>
      <c r="D314" s="9" t="s">
        <v>5222</v>
      </c>
      <c r="E314" s="1">
        <f>D314*1</f>
        <v>3013370958</v>
      </c>
      <c r="F314" s="9" t="s">
        <v>3484</v>
      </c>
      <c r="G314" s="9" t="s">
        <v>3485</v>
      </c>
      <c r="H314" s="9" t="s">
        <v>4014</v>
      </c>
      <c r="I314" s="9" t="s">
        <v>19</v>
      </c>
      <c r="J314" s="9" t="s">
        <v>4015</v>
      </c>
      <c r="K314" s="1" t="s">
        <v>3486</v>
      </c>
      <c r="L314" s="9" t="s">
        <v>3487</v>
      </c>
      <c r="M314" s="9" t="s">
        <v>23</v>
      </c>
      <c r="N314" s="9" t="s">
        <v>24</v>
      </c>
      <c r="O314" s="9" t="s">
        <v>3488</v>
      </c>
      <c r="P314" s="11">
        <f>O314*1</f>
        <v>94012890367</v>
      </c>
      <c r="Q314">
        <f>_xlfn.IFNA(_xlfn.IFNA(VLOOKUP($B314,'Contratti Resident'!$B:$H,3,0),VLOOKUP($E314,'Contratti Resident'!$B:$H,3,0)),"NON TROVATO")</f>
        <v>94012890367</v>
      </c>
      <c r="R314" t="str">
        <f>_xlfn.IFNA(_xlfn.IFNA(VLOOKUP($B314,'Contratti Resident'!$B:$H,7,0),VLOOKUP($E314,'Contratti Resident'!$B:$H,7,0)),"NON TROVATO")</f>
        <v>EE</v>
      </c>
      <c r="S314" t="str">
        <f>_xlfn.IFNA(_xlfn.IFNA(VLOOKUP($B314,'Contratti Resident'!$B:$H,1,0),VLOOKUP($E314,'Contratti Resident'!$B:$H,1,0)),"NON TROVATO")</f>
        <v>IT011E10074774</v>
      </c>
      <c r="T314" t="str">
        <f>_xlfn.IFNA(_xlfn.IFNA(VLOOKUP($B314,'Contratti Resident'!$B:$H,2,0),VLOOKUP($E314,'Contratti Resident'!$B:$H,2,0)),"NON TROVATO")</f>
        <v>PELUSIA 7</v>
      </c>
    </row>
    <row r="315" spans="1:20" x14ac:dyDescent="0.25">
      <c r="A315" s="8" t="s">
        <v>5713</v>
      </c>
      <c r="B315" s="1" t="str">
        <f t="shared" si="4"/>
        <v>IT011E10074773</v>
      </c>
      <c r="C315" s="9" t="s">
        <v>5714</v>
      </c>
      <c r="D315" s="9" t="s">
        <v>5715</v>
      </c>
      <c r="E315" s="1">
        <f>D315*1</f>
        <v>3021318276</v>
      </c>
      <c r="F315" s="9" t="s">
        <v>4761</v>
      </c>
      <c r="G315" s="9" t="s">
        <v>3485</v>
      </c>
      <c r="H315" s="9" t="s">
        <v>4014</v>
      </c>
      <c r="I315" s="9" t="s">
        <v>19</v>
      </c>
      <c r="J315" s="9" t="s">
        <v>4015</v>
      </c>
      <c r="K315" s="1" t="s">
        <v>3486</v>
      </c>
      <c r="L315" s="9" t="s">
        <v>3487</v>
      </c>
      <c r="M315" s="9" t="s">
        <v>23</v>
      </c>
      <c r="N315" s="9" t="s">
        <v>24</v>
      </c>
      <c r="O315" s="9" t="s">
        <v>3488</v>
      </c>
      <c r="P315" s="11">
        <f>O315*1</f>
        <v>94012890367</v>
      </c>
      <c r="Q315">
        <f>_xlfn.IFNA(_xlfn.IFNA(VLOOKUP($B315,'Contratti Resident'!$B:$H,3,0),VLOOKUP($E315,'Contratti Resident'!$B:$H,3,0)),"NON TROVATO")</f>
        <v>94012890367</v>
      </c>
      <c r="R315" t="str">
        <f>_xlfn.IFNA(_xlfn.IFNA(VLOOKUP($B315,'Contratti Resident'!$B:$H,7,0),VLOOKUP($E315,'Contratti Resident'!$B:$H,7,0)),"NON TROVATO")</f>
        <v>EE</v>
      </c>
      <c r="S315" t="str">
        <f>_xlfn.IFNA(_xlfn.IFNA(VLOOKUP($B315,'Contratti Resident'!$B:$H,1,0),VLOOKUP($E315,'Contratti Resident'!$B:$H,1,0)),"NON TROVATO")</f>
        <v>IT011E10074773</v>
      </c>
      <c r="T315" t="str">
        <f>_xlfn.IFNA(_xlfn.IFNA(VLOOKUP($B315,'Contratti Resident'!$B:$H,2,0),VLOOKUP($E315,'Contratti Resident'!$B:$H,2,0)),"NON TROVATO")</f>
        <v>PELUSIA 7</v>
      </c>
    </row>
    <row r="316" spans="1:20" x14ac:dyDescent="0.25">
      <c r="A316" s="8" t="s">
        <v>4758</v>
      </c>
      <c r="B316" s="1" t="str">
        <f t="shared" si="4"/>
        <v>IT011E10074772</v>
      </c>
      <c r="C316" s="9" t="s">
        <v>4759</v>
      </c>
      <c r="D316" s="9" t="s">
        <v>4760</v>
      </c>
      <c r="E316" s="1">
        <f>D316*1</f>
        <v>3021341799</v>
      </c>
      <c r="F316" s="9" t="s">
        <v>4761</v>
      </c>
      <c r="G316" s="9" t="s">
        <v>3485</v>
      </c>
      <c r="H316" s="9" t="s">
        <v>4014</v>
      </c>
      <c r="I316" s="9" t="s">
        <v>19</v>
      </c>
      <c r="J316" s="9" t="s">
        <v>4015</v>
      </c>
      <c r="K316" s="1" t="s">
        <v>3486</v>
      </c>
      <c r="L316" s="9" t="s">
        <v>3487</v>
      </c>
      <c r="M316" s="9" t="s">
        <v>23</v>
      </c>
      <c r="N316" s="9" t="s">
        <v>24</v>
      </c>
      <c r="O316" s="9" t="s">
        <v>3488</v>
      </c>
      <c r="P316" s="11">
        <f>O316*1</f>
        <v>94012890367</v>
      </c>
      <c r="Q316">
        <f>_xlfn.IFNA(_xlfn.IFNA(VLOOKUP($B316,'Contratti Resident'!$B:$H,3,0),VLOOKUP($E316,'Contratti Resident'!$B:$H,3,0)),"NON TROVATO")</f>
        <v>94012890367</v>
      </c>
      <c r="R316" t="str">
        <f>_xlfn.IFNA(_xlfn.IFNA(VLOOKUP($B316,'Contratti Resident'!$B:$H,7,0),VLOOKUP($E316,'Contratti Resident'!$B:$H,7,0)),"NON TROVATO")</f>
        <v>EE</v>
      </c>
      <c r="S316" t="str">
        <f>_xlfn.IFNA(_xlfn.IFNA(VLOOKUP($B316,'Contratti Resident'!$B:$H,1,0),VLOOKUP($E316,'Contratti Resident'!$B:$H,1,0)),"NON TROVATO")</f>
        <v>IT011E10074772</v>
      </c>
      <c r="T316" t="str">
        <f>_xlfn.IFNA(_xlfn.IFNA(VLOOKUP($B316,'Contratti Resident'!$B:$H,2,0),VLOOKUP($E316,'Contratti Resident'!$B:$H,2,0)),"NON TROVATO")</f>
        <v>PELUSIA 7</v>
      </c>
    </row>
    <row r="317" spans="1:20" x14ac:dyDescent="0.25">
      <c r="A317" s="8" t="s">
        <v>5908</v>
      </c>
      <c r="B317" s="1" t="str">
        <f t="shared" si="4"/>
        <v>IT011E10074251</v>
      </c>
      <c r="C317" s="9" t="s">
        <v>5909</v>
      </c>
      <c r="D317" s="9" t="s">
        <v>5910</v>
      </c>
      <c r="E317" s="1">
        <f>D317*1</f>
        <v>3013373666</v>
      </c>
      <c r="F317" s="9" t="s">
        <v>2322</v>
      </c>
      <c r="G317" s="9" t="s">
        <v>417</v>
      </c>
      <c r="H317" s="9" t="s">
        <v>4014</v>
      </c>
      <c r="I317" s="9" t="s">
        <v>19</v>
      </c>
      <c r="J317" s="9" t="s">
        <v>4015</v>
      </c>
      <c r="K317" s="1" t="s">
        <v>418</v>
      </c>
      <c r="L317" s="9" t="s">
        <v>419</v>
      </c>
      <c r="M317" s="9" t="s">
        <v>23</v>
      </c>
      <c r="N317" s="9" t="s">
        <v>24</v>
      </c>
      <c r="O317" s="9" t="s">
        <v>420</v>
      </c>
      <c r="P317" s="11">
        <f>O317*1</f>
        <v>80018680365</v>
      </c>
      <c r="Q317">
        <f>_xlfn.IFNA(_xlfn.IFNA(VLOOKUP($B317,'Contratti Resident'!$B:$H,3,0),VLOOKUP($E317,'Contratti Resident'!$B:$H,3,0)),"NON TROVATO")</f>
        <v>80018680365</v>
      </c>
      <c r="R317" t="str">
        <f>_xlfn.IFNA(_xlfn.IFNA(VLOOKUP($B317,'Contratti Resident'!$B:$H,7,0),VLOOKUP($E317,'Contratti Resident'!$B:$H,7,0)),"NON TROVATO")</f>
        <v>EE</v>
      </c>
      <c r="S317" t="str">
        <f>_xlfn.IFNA(_xlfn.IFNA(VLOOKUP($B317,'Contratti Resident'!$B:$H,1,0),VLOOKUP($E317,'Contratti Resident'!$B:$H,1,0)),"NON TROVATO")</f>
        <v>IT011E10074251</v>
      </c>
      <c r="T317" t="str">
        <f>_xlfn.IFNA(_xlfn.IFNA(VLOOKUP($B317,'Contratti Resident'!$B:$H,2,0),VLOOKUP($E317,'Contratti Resident'!$B:$H,2,0)),"NON TROVATO")</f>
        <v>ORIENTE</v>
      </c>
    </row>
    <row r="318" spans="1:20" x14ac:dyDescent="0.25">
      <c r="A318" s="8" t="s">
        <v>4336</v>
      </c>
      <c r="B318" s="1" t="str">
        <f t="shared" si="4"/>
        <v>IT011E10074250</v>
      </c>
      <c r="C318" s="9" t="s">
        <v>4337</v>
      </c>
      <c r="D318" s="9" t="s">
        <v>4338</v>
      </c>
      <c r="E318" s="1">
        <f>D318*1</f>
        <v>3013566425</v>
      </c>
      <c r="F318" s="9" t="s">
        <v>4339</v>
      </c>
      <c r="G318" s="9" t="s">
        <v>417</v>
      </c>
      <c r="H318" s="9" t="s">
        <v>4014</v>
      </c>
      <c r="I318" s="9" t="s">
        <v>19</v>
      </c>
      <c r="J318" s="9" t="s">
        <v>4015</v>
      </c>
      <c r="K318" s="1" t="s">
        <v>418</v>
      </c>
      <c r="L318" s="9" t="s">
        <v>419</v>
      </c>
      <c r="M318" s="9" t="s">
        <v>23</v>
      </c>
      <c r="N318" s="9" t="s">
        <v>24</v>
      </c>
      <c r="O318" s="9" t="s">
        <v>420</v>
      </c>
      <c r="P318" s="11">
        <f>O318*1</f>
        <v>80018680365</v>
      </c>
      <c r="Q318" t="str">
        <f>_xlfn.IFNA(_xlfn.IFNA(VLOOKUP($B318,'Contratti Resident'!$B:$H,3,0),VLOOKUP($E318,'Contratti Resident'!$B:$H,3,0)),"NON TROVATO")</f>
        <v>NON TROVATO</v>
      </c>
      <c r="R318" t="str">
        <f>_xlfn.IFNA(_xlfn.IFNA(VLOOKUP($B318,'Contratti Resident'!$B:$H,7,0),VLOOKUP($E318,'Contratti Resident'!$B:$H,7,0)),"NON TROVATO")</f>
        <v>NON TROVATO</v>
      </c>
      <c r="S318" t="str">
        <f>_xlfn.IFNA(_xlfn.IFNA(VLOOKUP($B318,'Contratti Resident'!$B:$H,1,0),VLOOKUP($E318,'Contratti Resident'!$B:$H,1,0)),"NON TROVATO")</f>
        <v>NON TROVATO</v>
      </c>
      <c r="T318" t="str">
        <f>_xlfn.IFNA(_xlfn.IFNA(VLOOKUP($B318,'Contratti Resident'!$B:$H,2,0),VLOOKUP($E318,'Contratti Resident'!$B:$H,2,0)),"NON TROVATO")</f>
        <v>NON TROVATO</v>
      </c>
    </row>
    <row r="319" spans="1:20" x14ac:dyDescent="0.25">
      <c r="A319" s="8" t="s">
        <v>5239</v>
      </c>
      <c r="B319" s="1" t="str">
        <f t="shared" si="4"/>
        <v>IT011E10073859</v>
      </c>
      <c r="C319" s="9" t="s">
        <v>5240</v>
      </c>
      <c r="D319" s="9" t="s">
        <v>5241</v>
      </c>
      <c r="E319" s="1">
        <f>D319*1</f>
        <v>3013569927</v>
      </c>
      <c r="F319" s="9" t="s">
        <v>5242</v>
      </c>
      <c r="G319" s="9" t="s">
        <v>932</v>
      </c>
      <c r="H319" s="9" t="s">
        <v>4014</v>
      </c>
      <c r="I319" s="9" t="s">
        <v>19</v>
      </c>
      <c r="J319" s="9" t="s">
        <v>4015</v>
      </c>
      <c r="K319" s="1" t="s">
        <v>933</v>
      </c>
      <c r="L319" s="9" t="s">
        <v>934</v>
      </c>
      <c r="M319" s="9" t="s">
        <v>23</v>
      </c>
      <c r="N319" s="9" t="s">
        <v>24</v>
      </c>
      <c r="O319" s="9" t="s">
        <v>935</v>
      </c>
      <c r="P319" s="11">
        <f>O319*1</f>
        <v>94013920361</v>
      </c>
      <c r="Q319">
        <f>_xlfn.IFNA(_xlfn.IFNA(VLOOKUP($B319,'Contratti Resident'!$B:$H,3,0),VLOOKUP($E319,'Contratti Resident'!$B:$H,3,0)),"NON TROVATO")</f>
        <v>94013920361</v>
      </c>
      <c r="R319" t="str">
        <f>_xlfn.IFNA(_xlfn.IFNA(VLOOKUP($B319,'Contratti Resident'!$B:$H,7,0),VLOOKUP($E319,'Contratti Resident'!$B:$H,7,0)),"NON TROVATO")</f>
        <v>EE</v>
      </c>
      <c r="S319" t="str">
        <f>_xlfn.IFNA(_xlfn.IFNA(VLOOKUP($B319,'Contratti Resident'!$B:$H,1,0),VLOOKUP($E319,'Contratti Resident'!$B:$H,1,0)),"NON TROVATO")</f>
        <v>IT011E10073859</v>
      </c>
      <c r="T319" t="str">
        <f>_xlfn.IFNA(_xlfn.IFNA(VLOOKUP($B319,'Contratti Resident'!$B:$H,2,0),VLOOKUP($E319,'Contratti Resident'!$B:$H,2,0)),"NON TROVATO")</f>
        <v>PASCOLI 44</v>
      </c>
    </row>
    <row r="320" spans="1:20" x14ac:dyDescent="0.25">
      <c r="A320" s="8" t="s">
        <v>4586</v>
      </c>
      <c r="B320" s="1" t="str">
        <f t="shared" si="4"/>
        <v>IT011E10073858</v>
      </c>
      <c r="C320" s="9" t="s">
        <v>4587</v>
      </c>
      <c r="D320" s="9" t="s">
        <v>4588</v>
      </c>
      <c r="E320" s="1">
        <f>D320*1</f>
        <v>3013566471</v>
      </c>
      <c r="F320" s="9" t="s">
        <v>4589</v>
      </c>
      <c r="G320" s="9" t="s">
        <v>932</v>
      </c>
      <c r="H320" s="9" t="s">
        <v>4014</v>
      </c>
      <c r="I320" s="9" t="s">
        <v>19</v>
      </c>
      <c r="J320" s="9" t="s">
        <v>4015</v>
      </c>
      <c r="K320" s="1" t="s">
        <v>933</v>
      </c>
      <c r="L320" s="9" t="s">
        <v>934</v>
      </c>
      <c r="M320" s="9" t="s">
        <v>23</v>
      </c>
      <c r="N320" s="9" t="s">
        <v>24</v>
      </c>
      <c r="O320" s="9" t="s">
        <v>935</v>
      </c>
      <c r="P320" s="11">
        <f>O320*1</f>
        <v>94013920361</v>
      </c>
      <c r="Q320">
        <f>_xlfn.IFNA(_xlfn.IFNA(VLOOKUP($B320,'Contratti Resident'!$B:$H,3,0),VLOOKUP($E320,'Contratti Resident'!$B:$H,3,0)),"NON TROVATO")</f>
        <v>94013920361</v>
      </c>
      <c r="R320" t="str">
        <f>_xlfn.IFNA(_xlfn.IFNA(VLOOKUP($B320,'Contratti Resident'!$B:$H,7,0),VLOOKUP($E320,'Contratti Resident'!$B:$H,7,0)),"NON TROVATO")</f>
        <v>EE</v>
      </c>
      <c r="S320" t="str">
        <f>_xlfn.IFNA(_xlfn.IFNA(VLOOKUP($B320,'Contratti Resident'!$B:$H,1,0),VLOOKUP($E320,'Contratti Resident'!$B:$H,1,0)),"NON TROVATO")</f>
        <v>IT011E10073858</v>
      </c>
      <c r="T320" t="str">
        <f>_xlfn.IFNA(_xlfn.IFNA(VLOOKUP($B320,'Contratti Resident'!$B:$H,2,0),VLOOKUP($E320,'Contratti Resident'!$B:$H,2,0)),"NON TROVATO")</f>
        <v>PASCOLI 44</v>
      </c>
    </row>
    <row r="321" spans="1:20" x14ac:dyDescent="0.25">
      <c r="A321" s="8" t="s">
        <v>5719</v>
      </c>
      <c r="B321" s="1" t="str">
        <f t="shared" si="4"/>
        <v>IT011E10073594</v>
      </c>
      <c r="C321" s="9" t="s">
        <v>5720</v>
      </c>
      <c r="D321" s="9" t="s">
        <v>5721</v>
      </c>
      <c r="E321" s="1">
        <f>D321*1</f>
        <v>3021220671</v>
      </c>
      <c r="F321" s="9" t="s">
        <v>5722</v>
      </c>
      <c r="G321" s="9" t="s">
        <v>2243</v>
      </c>
      <c r="H321" s="9" t="s">
        <v>4014</v>
      </c>
      <c r="I321" s="9" t="s">
        <v>19</v>
      </c>
      <c r="J321" s="9" t="s">
        <v>1023</v>
      </c>
      <c r="K321" s="1" t="s">
        <v>2244</v>
      </c>
      <c r="L321" s="9" t="s">
        <v>2245</v>
      </c>
      <c r="M321" s="9" t="s">
        <v>23</v>
      </c>
      <c r="N321" s="9" t="s">
        <v>24</v>
      </c>
      <c r="O321" s="9" t="s">
        <v>2246</v>
      </c>
      <c r="P321" s="11">
        <f>O321*1</f>
        <v>94014100369</v>
      </c>
      <c r="Q321" t="str">
        <f>_xlfn.IFNA(_xlfn.IFNA(VLOOKUP($B321,'Contratti Resident'!$B:$H,3,0),VLOOKUP($E321,'Contratti Resident'!$B:$H,3,0)),"NON TROVATO")</f>
        <v>NON TROVATO</v>
      </c>
      <c r="R321" t="str">
        <f>_xlfn.IFNA(_xlfn.IFNA(VLOOKUP($B321,'Contratti Resident'!$B:$H,7,0),VLOOKUP($E321,'Contratti Resident'!$B:$H,7,0)),"NON TROVATO")</f>
        <v>NON TROVATO</v>
      </c>
      <c r="S321" t="str">
        <f>_xlfn.IFNA(_xlfn.IFNA(VLOOKUP($B321,'Contratti Resident'!$B:$H,1,0),VLOOKUP($E321,'Contratti Resident'!$B:$H,1,0)),"NON TROVATO")</f>
        <v>NON TROVATO</v>
      </c>
      <c r="T321" t="str">
        <f>_xlfn.IFNA(_xlfn.IFNA(VLOOKUP($B321,'Contratti Resident'!$B:$H,2,0),VLOOKUP($E321,'Contratti Resident'!$B:$H,2,0)),"NON TROVATO")</f>
        <v>NON TROVATO</v>
      </c>
    </row>
    <row r="322" spans="1:20" x14ac:dyDescent="0.25">
      <c r="A322" s="8" t="s">
        <v>6417</v>
      </c>
      <c r="B322" s="1" t="str">
        <f t="shared" si="4"/>
        <v>IT011E10073586</v>
      </c>
      <c r="C322" s="9" t="s">
        <v>6418</v>
      </c>
      <c r="D322" s="9" t="s">
        <v>6419</v>
      </c>
      <c r="E322" s="1">
        <f>D322*1</f>
        <v>3016483477</v>
      </c>
      <c r="F322" s="9" t="s">
        <v>6420</v>
      </c>
      <c r="G322" s="9" t="s">
        <v>2243</v>
      </c>
      <c r="H322" s="9" t="s">
        <v>4014</v>
      </c>
      <c r="I322" s="9" t="s">
        <v>19</v>
      </c>
      <c r="J322" s="9" t="s">
        <v>1023</v>
      </c>
      <c r="K322" s="1" t="s">
        <v>2244</v>
      </c>
      <c r="L322" s="9" t="s">
        <v>2245</v>
      </c>
      <c r="M322" s="9" t="s">
        <v>23</v>
      </c>
      <c r="N322" s="9" t="s">
        <v>24</v>
      </c>
      <c r="O322" s="9" t="s">
        <v>2246</v>
      </c>
      <c r="P322" s="11">
        <f>O322*1</f>
        <v>94014100369</v>
      </c>
      <c r="Q322">
        <f>_xlfn.IFNA(_xlfn.IFNA(VLOOKUP($B322,'Contratti Resident'!$B:$H,3,0),VLOOKUP($E322,'Contratti Resident'!$B:$H,3,0)),"NON TROVATO")</f>
        <v>94014100369</v>
      </c>
      <c r="R322" t="str">
        <f>_xlfn.IFNA(_xlfn.IFNA(VLOOKUP($B322,'Contratti Resident'!$B:$H,7,0),VLOOKUP($E322,'Contratti Resident'!$B:$H,7,0)),"NON TROVATO")</f>
        <v>EE</v>
      </c>
      <c r="S322">
        <f>_xlfn.IFNA(_xlfn.IFNA(VLOOKUP($B322,'Contratti Resident'!$B:$H,1,0),VLOOKUP($E322,'Contratti Resident'!$B:$H,1,0)),"NON TROVATO")</f>
        <v>3016483477</v>
      </c>
      <c r="T322" t="str">
        <f>_xlfn.IFNA(_xlfn.IFNA(VLOOKUP($B322,'Contratti Resident'!$B:$H,2,0),VLOOKUP($E322,'Contratti Resident'!$B:$H,2,0)),"NON TROVATO")</f>
        <v>PIRANDELLO</v>
      </c>
    </row>
    <row r="323" spans="1:20" x14ac:dyDescent="0.25">
      <c r="A323" s="8" t="s">
        <v>5581</v>
      </c>
      <c r="B323" s="1" t="str">
        <f t="shared" si="4"/>
        <v>IT011E10073585</v>
      </c>
      <c r="C323" s="9" t="s">
        <v>5582</v>
      </c>
      <c r="D323" s="9" t="s">
        <v>5583</v>
      </c>
      <c r="E323" s="1">
        <f>D323*1</f>
        <v>3016469387</v>
      </c>
      <c r="F323" s="9" t="s">
        <v>5584</v>
      </c>
      <c r="G323" s="9" t="s">
        <v>2243</v>
      </c>
      <c r="H323" s="9" t="s">
        <v>4014</v>
      </c>
      <c r="I323" s="9" t="s">
        <v>19</v>
      </c>
      <c r="J323" s="9" t="s">
        <v>1023</v>
      </c>
      <c r="K323" s="1" t="s">
        <v>2244</v>
      </c>
      <c r="L323" s="9" t="s">
        <v>2245</v>
      </c>
      <c r="M323" s="9" t="s">
        <v>23</v>
      </c>
      <c r="N323" s="9" t="s">
        <v>24</v>
      </c>
      <c r="O323" s="9" t="s">
        <v>2246</v>
      </c>
      <c r="P323" s="11">
        <f>O323*1</f>
        <v>94014100369</v>
      </c>
      <c r="Q323">
        <f>_xlfn.IFNA(_xlfn.IFNA(VLOOKUP($B323,'Contratti Resident'!$B:$H,3,0),VLOOKUP($E323,'Contratti Resident'!$B:$H,3,0)),"NON TROVATO")</f>
        <v>94014100369</v>
      </c>
      <c r="R323" t="str">
        <f>_xlfn.IFNA(_xlfn.IFNA(VLOOKUP($B323,'Contratti Resident'!$B:$H,7,0),VLOOKUP($E323,'Contratti Resident'!$B:$H,7,0)),"NON TROVATO")</f>
        <v>EE</v>
      </c>
      <c r="S323">
        <f>_xlfn.IFNA(_xlfn.IFNA(VLOOKUP($B323,'Contratti Resident'!$B:$H,1,0),VLOOKUP($E323,'Contratti Resident'!$B:$H,1,0)),"NON TROVATO")</f>
        <v>3016469387</v>
      </c>
      <c r="T323" t="str">
        <f>_xlfn.IFNA(_xlfn.IFNA(VLOOKUP($B323,'Contratti Resident'!$B:$H,2,0),VLOOKUP($E323,'Contratti Resident'!$B:$H,2,0)),"NON TROVATO")</f>
        <v>PIRANDELLO</v>
      </c>
    </row>
    <row r="324" spans="1:20" x14ac:dyDescent="0.25">
      <c r="A324" s="8" t="s">
        <v>4659</v>
      </c>
      <c r="B324" s="1" t="str">
        <f t="shared" ref="B324:B387" si="5">IF(MID(A324,1,1)="M",A324,IF(MID(A324,1,1)="I",A324,A324*1))</f>
        <v>IT011E10072900</v>
      </c>
      <c r="C324" s="9" t="s">
        <v>4660</v>
      </c>
      <c r="D324" s="9" t="s">
        <v>4661</v>
      </c>
      <c r="E324" s="1">
        <f>D324*1</f>
        <v>3013371914</v>
      </c>
      <c r="F324" s="9" t="s">
        <v>1551</v>
      </c>
      <c r="G324" s="9" t="s">
        <v>126</v>
      </c>
      <c r="H324" s="9" t="s">
        <v>4014</v>
      </c>
      <c r="I324" s="9" t="s">
        <v>19</v>
      </c>
      <c r="J324" s="9" t="s">
        <v>4015</v>
      </c>
      <c r="K324" s="1" t="s">
        <v>127</v>
      </c>
      <c r="L324" s="9" t="s">
        <v>128</v>
      </c>
      <c r="M324" s="9" t="s">
        <v>23</v>
      </c>
      <c r="N324" s="9" t="s">
        <v>24</v>
      </c>
      <c r="O324" s="9" t="s">
        <v>129</v>
      </c>
      <c r="P324" s="11">
        <f>O324*1</f>
        <v>80008500367</v>
      </c>
      <c r="Q324">
        <f>_xlfn.IFNA(_xlfn.IFNA(VLOOKUP($B324,'Contratti Resident'!$B:$H,3,0),VLOOKUP($E324,'Contratti Resident'!$B:$H,3,0)),"NON TROVATO")</f>
        <v>80008500367</v>
      </c>
      <c r="R324" t="str">
        <f>_xlfn.IFNA(_xlfn.IFNA(VLOOKUP($B324,'Contratti Resident'!$B:$H,7,0),VLOOKUP($E324,'Contratti Resident'!$B:$H,7,0)),"NON TROVATO")</f>
        <v>EE</v>
      </c>
      <c r="S324">
        <f>_xlfn.IFNA(_xlfn.IFNA(VLOOKUP($B324,'Contratti Resident'!$B:$H,1,0),VLOOKUP($E324,'Contratti Resident'!$B:$H,1,0)),"NON TROVATO")</f>
        <v>3013371914</v>
      </c>
      <c r="T324" t="str">
        <f>_xlfn.IFNA(_xlfn.IFNA(VLOOKUP($B324,'Contratti Resident'!$B:$H,2,0),VLOOKUP($E324,'Contratti Resident'!$B:$H,2,0)),"NON TROVATO")</f>
        <v>PALLADIO 57</v>
      </c>
    </row>
    <row r="325" spans="1:20" x14ac:dyDescent="0.25">
      <c r="A325" s="8" t="s">
        <v>6252</v>
      </c>
      <c r="B325" s="1" t="str">
        <f t="shared" si="5"/>
        <v>IT011E10072764</v>
      </c>
      <c r="C325" s="9" t="s">
        <v>6253</v>
      </c>
      <c r="D325" s="9" t="s">
        <v>6254</v>
      </c>
      <c r="E325" s="1">
        <f>D325*1</f>
        <v>3013569890</v>
      </c>
      <c r="F325" s="9" t="s">
        <v>6255</v>
      </c>
      <c r="G325" s="9" t="s">
        <v>3212</v>
      </c>
      <c r="H325" s="9" t="s">
        <v>4014</v>
      </c>
      <c r="I325" s="9" t="s">
        <v>19</v>
      </c>
      <c r="J325" s="9" t="s">
        <v>4015</v>
      </c>
      <c r="K325" s="1" t="s">
        <v>3213</v>
      </c>
      <c r="L325" s="9" t="s">
        <v>3214</v>
      </c>
      <c r="M325" s="9" t="s">
        <v>23</v>
      </c>
      <c r="N325" s="9" t="s">
        <v>24</v>
      </c>
      <c r="O325" s="9" t="s">
        <v>3215</v>
      </c>
      <c r="P325" s="11">
        <f>O325*1</f>
        <v>94101080367</v>
      </c>
      <c r="Q325">
        <f>_xlfn.IFNA(_xlfn.IFNA(VLOOKUP($B325,'Contratti Resident'!$B:$H,3,0),VLOOKUP($E325,'Contratti Resident'!$B:$H,3,0)),"NON TROVATO")</f>
        <v>94101080367</v>
      </c>
      <c r="R325" t="str">
        <f>_xlfn.IFNA(_xlfn.IFNA(VLOOKUP($B325,'Contratti Resident'!$B:$H,7,0),VLOOKUP($E325,'Contratti Resident'!$B:$H,7,0)),"NON TROVATO")</f>
        <v>EE</v>
      </c>
      <c r="S325" t="str">
        <f>_xlfn.IFNA(_xlfn.IFNA(VLOOKUP($B325,'Contratti Resident'!$B:$H,1,0),VLOOKUP($E325,'Contratti Resident'!$B:$H,1,0)),"NON TROVATO")</f>
        <v>IT011E10072764</v>
      </c>
      <c r="T325" t="str">
        <f>_xlfn.IFNA(_xlfn.IFNA(VLOOKUP($B325,'Contratti Resident'!$B:$H,2,0),VLOOKUP($E325,'Contratti Resident'!$B:$H,2,0)),"NON TROVATO")</f>
        <v>PALESTRO 16</v>
      </c>
    </row>
    <row r="326" spans="1:20" x14ac:dyDescent="0.25">
      <c r="A326" s="8" t="s">
        <v>4933</v>
      </c>
      <c r="B326" s="1" t="str">
        <f t="shared" si="5"/>
        <v>IT011E10072744</v>
      </c>
      <c r="C326" s="9" t="s">
        <v>4934</v>
      </c>
      <c r="D326" s="9" t="s">
        <v>4935</v>
      </c>
      <c r="E326" s="1">
        <f>D326*1</f>
        <v>3013566457</v>
      </c>
      <c r="F326" s="9" t="s">
        <v>4936</v>
      </c>
      <c r="G326" s="9" t="s">
        <v>3561</v>
      </c>
      <c r="H326" s="9" t="s">
        <v>4014</v>
      </c>
      <c r="I326" s="9" t="s">
        <v>19</v>
      </c>
      <c r="J326" s="9" t="s">
        <v>4015</v>
      </c>
      <c r="K326" s="1" t="s">
        <v>3562</v>
      </c>
      <c r="L326" s="9" t="s">
        <v>3563</v>
      </c>
      <c r="M326" s="9" t="s">
        <v>23</v>
      </c>
      <c r="N326" s="9" t="s">
        <v>24</v>
      </c>
      <c r="O326" s="9" t="s">
        <v>3564</v>
      </c>
      <c r="P326" s="11">
        <f>O326*1</f>
        <v>94094940361</v>
      </c>
      <c r="Q326">
        <f>_xlfn.IFNA(_xlfn.IFNA(VLOOKUP($B326,'Contratti Resident'!$B:$H,3,0),VLOOKUP($E326,'Contratti Resident'!$B:$H,3,0)),"NON TROVATO")</f>
        <v>94094940361</v>
      </c>
      <c r="R326" t="str">
        <f>_xlfn.IFNA(_xlfn.IFNA(VLOOKUP($B326,'Contratti Resident'!$B:$H,7,0),VLOOKUP($E326,'Contratti Resident'!$B:$H,7,0)),"NON TROVATO")</f>
        <v>EE</v>
      </c>
      <c r="S326" t="str">
        <f>_xlfn.IFNA(_xlfn.IFNA(VLOOKUP($B326,'Contratti Resident'!$B:$H,1,0),VLOOKUP($E326,'Contratti Resident'!$B:$H,1,0)),"NON TROVATO")</f>
        <v>IT011E10072744</v>
      </c>
      <c r="T326" t="str">
        <f>_xlfn.IFNA(_xlfn.IFNA(VLOOKUP($B326,'Contratti Resident'!$B:$H,2,0),VLOOKUP($E326,'Contratti Resident'!$B:$H,2,0)),"NON TROVATO")</f>
        <v>PALESTRO 8</v>
      </c>
    </row>
    <row r="327" spans="1:20" x14ac:dyDescent="0.25">
      <c r="A327" s="8" t="s">
        <v>6466</v>
      </c>
      <c r="B327" s="1" t="str">
        <f t="shared" si="5"/>
        <v>IT011E10072622</v>
      </c>
      <c r="C327" s="9" t="s">
        <v>6467</v>
      </c>
      <c r="D327" s="9" t="s">
        <v>6468</v>
      </c>
      <c r="E327" s="1">
        <f>D327*1</f>
        <v>3013372790</v>
      </c>
      <c r="F327" s="9" t="s">
        <v>2641</v>
      </c>
      <c r="G327" s="9" t="s">
        <v>2642</v>
      </c>
      <c r="H327" s="9" t="s">
        <v>4014</v>
      </c>
      <c r="I327" s="9" t="s">
        <v>19</v>
      </c>
      <c r="J327" s="9" t="s">
        <v>4015</v>
      </c>
      <c r="K327" s="1" t="s">
        <v>2643</v>
      </c>
      <c r="L327" s="9" t="s">
        <v>2644</v>
      </c>
      <c r="M327" s="9" t="s">
        <v>23</v>
      </c>
      <c r="N327" s="9" t="s">
        <v>24</v>
      </c>
      <c r="O327" s="9" t="s">
        <v>2645</v>
      </c>
      <c r="P327" s="11">
        <f>O327*1</f>
        <v>94111000363</v>
      </c>
      <c r="Q327">
        <f>_xlfn.IFNA(_xlfn.IFNA(VLOOKUP($B327,'Contratti Resident'!$B:$H,3,0),VLOOKUP($E327,'Contratti Resident'!$B:$H,3,0)),"NON TROVATO")</f>
        <v>94111000363</v>
      </c>
      <c r="R327" t="str">
        <f>_xlfn.IFNA(_xlfn.IFNA(VLOOKUP($B327,'Contratti Resident'!$B:$H,7,0),VLOOKUP($E327,'Contratti Resident'!$B:$H,7,0)),"NON TROVATO")</f>
        <v>EE</v>
      </c>
      <c r="S327" t="str">
        <f>_xlfn.IFNA(_xlfn.IFNA(VLOOKUP($B327,'Contratti Resident'!$B:$H,1,0),VLOOKUP($E327,'Contratti Resident'!$B:$H,1,0)),"NON TROVATO")</f>
        <v>IT011E10072622</v>
      </c>
      <c r="T327" t="str">
        <f>_xlfn.IFNA(_xlfn.IFNA(VLOOKUP($B327,'Contratti Resident'!$B:$H,2,0),VLOOKUP($E327,'Contratti Resident'!$B:$H,2,0)),"NON TROVATO")</f>
        <v>PAISIELLO</v>
      </c>
    </row>
    <row r="328" spans="1:20" x14ac:dyDescent="0.25">
      <c r="A328" s="8" t="s">
        <v>6523</v>
      </c>
      <c r="B328" s="1" t="str">
        <f t="shared" si="5"/>
        <v>IT011E10072565</v>
      </c>
      <c r="C328" s="9" t="s">
        <v>6524</v>
      </c>
      <c r="D328" s="9" t="s">
        <v>6525</v>
      </c>
      <c r="E328" s="1">
        <f>D328*1</f>
        <v>3013372055</v>
      </c>
      <c r="F328" s="9" t="s">
        <v>6526</v>
      </c>
      <c r="G328" s="9" t="s">
        <v>6527</v>
      </c>
      <c r="H328" s="9" t="s">
        <v>4014</v>
      </c>
      <c r="I328" s="9" t="s">
        <v>19</v>
      </c>
      <c r="J328" s="9" t="s">
        <v>4015</v>
      </c>
      <c r="K328" s="1" t="s">
        <v>4016</v>
      </c>
      <c r="L328" s="9" t="s">
        <v>341</v>
      </c>
      <c r="M328" s="9" t="s">
        <v>23</v>
      </c>
      <c r="N328" s="9" t="s">
        <v>24</v>
      </c>
      <c r="O328" s="9" t="s">
        <v>342</v>
      </c>
      <c r="P328" s="11">
        <f>O328*1</f>
        <v>80008120364</v>
      </c>
      <c r="Q328">
        <f>_xlfn.IFNA(_xlfn.IFNA(VLOOKUP($B328,'Contratti Resident'!$B:$H,3,0),VLOOKUP($E328,'Contratti Resident'!$B:$H,3,0)),"NON TROVATO")</f>
        <v>80008120364</v>
      </c>
      <c r="R328" t="str">
        <f>_xlfn.IFNA(_xlfn.IFNA(VLOOKUP($B328,'Contratti Resident'!$B:$H,7,0),VLOOKUP($E328,'Contratti Resident'!$B:$H,7,0)),"NON TROVATO")</f>
        <v>EE</v>
      </c>
      <c r="S328">
        <f>_xlfn.IFNA(_xlfn.IFNA(VLOOKUP($B328,'Contratti Resident'!$B:$H,1,0),VLOOKUP($E328,'Contratti Resident'!$B:$H,1,0)),"NON TROVATO")</f>
        <v>3013372055</v>
      </c>
      <c r="T328" t="str">
        <f>_xlfn.IFNA(_xlfn.IFNA(VLOOKUP($B328,'Contratti Resident'!$B:$H,2,0),VLOOKUP($E328,'Contratti Resident'!$B:$H,2,0)),"NON TROVATO")</f>
        <v>DELLE ROSE</v>
      </c>
    </row>
    <row r="329" spans="1:20" x14ac:dyDescent="0.25">
      <c r="A329" s="8" t="s">
        <v>4009</v>
      </c>
      <c r="B329" s="1" t="str">
        <f t="shared" si="5"/>
        <v>IT011E10072496</v>
      </c>
      <c r="C329" s="9" t="s">
        <v>4010</v>
      </c>
      <c r="D329" s="9" t="s">
        <v>4011</v>
      </c>
      <c r="E329" s="1">
        <f>D329*1</f>
        <v>3013566465</v>
      </c>
      <c r="F329" s="9" t="s">
        <v>4012</v>
      </c>
      <c r="G329" s="9" t="s">
        <v>4013</v>
      </c>
      <c r="H329" s="9" t="s">
        <v>4014</v>
      </c>
      <c r="I329" s="9" t="s">
        <v>19</v>
      </c>
      <c r="J329" s="9" t="s">
        <v>4015</v>
      </c>
      <c r="K329" s="1" t="s">
        <v>4016</v>
      </c>
      <c r="L329" s="9" t="s">
        <v>4017</v>
      </c>
      <c r="M329" s="9" t="s">
        <v>23</v>
      </c>
      <c r="N329" s="9" t="s">
        <v>24</v>
      </c>
      <c r="O329" s="9" t="s">
        <v>4018</v>
      </c>
      <c r="P329" s="11">
        <f>O329*1</f>
        <v>94167110363</v>
      </c>
      <c r="Q329" t="str">
        <f>_xlfn.IFNA(_xlfn.IFNA(VLOOKUP($B329,'Contratti Resident'!$B:$H,3,0),VLOOKUP($E329,'Contratti Resident'!$B:$H,3,0)),"NON TROVATO")</f>
        <v>NON TROVATO</v>
      </c>
      <c r="R329" t="str">
        <f>_xlfn.IFNA(_xlfn.IFNA(VLOOKUP($B329,'Contratti Resident'!$B:$H,7,0),VLOOKUP($E329,'Contratti Resident'!$B:$H,7,0)),"NON TROVATO")</f>
        <v>NON TROVATO</v>
      </c>
      <c r="S329" t="str">
        <f>_xlfn.IFNA(_xlfn.IFNA(VLOOKUP($B329,'Contratti Resident'!$B:$H,1,0),VLOOKUP($E329,'Contratti Resident'!$B:$H,1,0)),"NON TROVATO")</f>
        <v>NON TROVATO</v>
      </c>
      <c r="T329" t="str">
        <f>_xlfn.IFNA(_xlfn.IFNA(VLOOKUP($B329,'Contratti Resident'!$B:$H,2,0),VLOOKUP($E329,'Contratti Resident'!$B:$H,2,0)),"NON TROVATO")</f>
        <v>NON TROVATO</v>
      </c>
    </row>
    <row r="330" spans="1:20" x14ac:dyDescent="0.25">
      <c r="A330" s="8" t="s">
        <v>5954</v>
      </c>
      <c r="B330" s="1" t="str">
        <f t="shared" si="5"/>
        <v>IT011E10071694</v>
      </c>
      <c r="C330" s="9" t="s">
        <v>5955</v>
      </c>
      <c r="D330" s="9" t="s">
        <v>5956</v>
      </c>
      <c r="E330" s="1">
        <f>D330*1</f>
        <v>3013371752</v>
      </c>
      <c r="F330" s="9" t="s">
        <v>3638</v>
      </c>
      <c r="G330" s="9" t="s">
        <v>3639</v>
      </c>
      <c r="H330" s="9" t="s">
        <v>4014</v>
      </c>
      <c r="I330" s="9" t="s">
        <v>19</v>
      </c>
      <c r="J330" s="9" t="s">
        <v>4015</v>
      </c>
      <c r="K330" s="1" t="s">
        <v>3640</v>
      </c>
      <c r="L330" s="9" t="s">
        <v>3641</v>
      </c>
      <c r="M330" s="9" t="s">
        <v>23</v>
      </c>
      <c r="N330" s="9" t="s">
        <v>24</v>
      </c>
      <c r="O330" s="9" t="s">
        <v>3642</v>
      </c>
      <c r="P330" s="11">
        <f>O330*1</f>
        <v>94002060369</v>
      </c>
      <c r="Q330">
        <f>_xlfn.IFNA(_xlfn.IFNA(VLOOKUP($B330,'Contratti Resident'!$B:$H,3,0),VLOOKUP($E330,'Contratti Resident'!$B:$H,3,0)),"NON TROVATO")</f>
        <v>94002060369</v>
      </c>
      <c r="R330" t="str">
        <f>_xlfn.IFNA(_xlfn.IFNA(VLOOKUP($B330,'Contratti Resident'!$B:$H,7,0),VLOOKUP($E330,'Contratti Resident'!$B:$H,7,0)),"NON TROVATO")</f>
        <v>EE</v>
      </c>
      <c r="S330">
        <f>_xlfn.IFNA(_xlfn.IFNA(VLOOKUP($B330,'Contratti Resident'!$B:$H,1,0),VLOOKUP($E330,'Contratti Resident'!$B:$H,1,0)),"NON TROVATO")</f>
        <v>3013371752</v>
      </c>
      <c r="T330" t="str">
        <f>_xlfn.IFNA(_xlfn.IFNA(VLOOKUP($B330,'Contratti Resident'!$B:$H,2,0),VLOOKUP($E330,'Contratti Resident'!$B:$H,2,0)),"NON TROVATO")</f>
        <v>PACINOTTI</v>
      </c>
    </row>
    <row r="331" spans="1:20" x14ac:dyDescent="0.25">
      <c r="A331" s="8" t="s">
        <v>4327</v>
      </c>
      <c r="B331" s="1" t="str">
        <f t="shared" si="5"/>
        <v>IT011E10071682</v>
      </c>
      <c r="C331" s="9" t="s">
        <v>4328</v>
      </c>
      <c r="D331" s="9" t="s">
        <v>4329</v>
      </c>
      <c r="E331" s="1">
        <f>D331*1</f>
        <v>3013566434</v>
      </c>
      <c r="F331" s="9" t="s">
        <v>4330</v>
      </c>
      <c r="G331" s="9" t="s">
        <v>4331</v>
      </c>
      <c r="H331" s="9" t="s">
        <v>4014</v>
      </c>
      <c r="I331" s="9" t="s">
        <v>19</v>
      </c>
      <c r="J331" s="9" t="s">
        <v>4015</v>
      </c>
      <c r="K331" s="1" t="s">
        <v>386</v>
      </c>
      <c r="L331" s="9" t="s">
        <v>387</v>
      </c>
      <c r="M331" s="9" t="s">
        <v>23</v>
      </c>
      <c r="N331" s="9" t="s">
        <v>24</v>
      </c>
      <c r="O331" s="9" t="s">
        <v>388</v>
      </c>
      <c r="P331" s="11">
        <f>O331*1</f>
        <v>94093300369</v>
      </c>
      <c r="Q331">
        <f>_xlfn.IFNA(_xlfn.IFNA(VLOOKUP($B331,'Contratti Resident'!$B:$H,3,0),VLOOKUP($E331,'Contratti Resident'!$B:$H,3,0)),"NON TROVATO")</f>
        <v>94093300369</v>
      </c>
      <c r="R331" t="str">
        <f>_xlfn.IFNA(_xlfn.IFNA(VLOOKUP($B331,'Contratti Resident'!$B:$H,7,0),VLOOKUP($E331,'Contratti Resident'!$B:$H,7,0)),"NON TROVATO")</f>
        <v>EE</v>
      </c>
      <c r="S331" t="str">
        <f>_xlfn.IFNA(_xlfn.IFNA(VLOOKUP($B331,'Contratti Resident'!$B:$H,1,0),VLOOKUP($E331,'Contratti Resident'!$B:$H,1,0)),"NON TROVATO")</f>
        <v>IT011E10071682</v>
      </c>
      <c r="T331" t="str">
        <f>_xlfn.IFNA(_xlfn.IFNA(VLOOKUP($B331,'Contratti Resident'!$B:$H,2,0),VLOOKUP($E331,'Contratti Resident'!$B:$H,2,0)),"NON TROVATO")</f>
        <v>PACINOTTI 11</v>
      </c>
    </row>
    <row r="332" spans="1:20" x14ac:dyDescent="0.25">
      <c r="A332" s="8" t="s">
        <v>6002</v>
      </c>
      <c r="B332" s="1" t="str">
        <f t="shared" si="5"/>
        <v>IT011E10071681</v>
      </c>
      <c r="C332" s="9" t="s">
        <v>6003</v>
      </c>
      <c r="D332" s="9" t="s">
        <v>6004</v>
      </c>
      <c r="E332" s="1">
        <f>D332*1</f>
        <v>3013371810</v>
      </c>
      <c r="F332" s="9" t="s">
        <v>1615</v>
      </c>
      <c r="G332" s="9" t="s">
        <v>385</v>
      </c>
      <c r="H332" s="9" t="s">
        <v>4014</v>
      </c>
      <c r="I332" s="9" t="s">
        <v>19</v>
      </c>
      <c r="J332" s="9" t="s">
        <v>4015</v>
      </c>
      <c r="K332" s="1" t="s">
        <v>386</v>
      </c>
      <c r="L332" s="9" t="s">
        <v>387</v>
      </c>
      <c r="M332" s="9" t="s">
        <v>23</v>
      </c>
      <c r="N332" s="9" t="s">
        <v>24</v>
      </c>
      <c r="O332" s="9" t="s">
        <v>388</v>
      </c>
      <c r="P332" s="11">
        <f>O332*1</f>
        <v>94093300369</v>
      </c>
      <c r="Q332">
        <f>_xlfn.IFNA(_xlfn.IFNA(VLOOKUP($B332,'Contratti Resident'!$B:$H,3,0),VLOOKUP($E332,'Contratti Resident'!$B:$H,3,0)),"NON TROVATO")</f>
        <v>94093300369</v>
      </c>
      <c r="R332" t="str">
        <f>_xlfn.IFNA(_xlfn.IFNA(VLOOKUP($B332,'Contratti Resident'!$B:$H,7,0),VLOOKUP($E332,'Contratti Resident'!$B:$H,7,0)),"NON TROVATO")</f>
        <v>EE</v>
      </c>
      <c r="S332" t="str">
        <f>_xlfn.IFNA(_xlfn.IFNA(VLOOKUP($B332,'Contratti Resident'!$B:$H,1,0),VLOOKUP($E332,'Contratti Resident'!$B:$H,1,0)),"NON TROVATO")</f>
        <v>IT011E10071681</v>
      </c>
      <c r="T332" t="str">
        <f>_xlfn.IFNA(_xlfn.IFNA(VLOOKUP($B332,'Contratti Resident'!$B:$H,2,0),VLOOKUP($E332,'Contratti Resident'!$B:$H,2,0)),"NON TROVATO")</f>
        <v>PACINOTTI 11</v>
      </c>
    </row>
    <row r="333" spans="1:20" x14ac:dyDescent="0.25">
      <c r="A333" s="8" t="s">
        <v>6382</v>
      </c>
      <c r="B333" s="1" t="str">
        <f t="shared" si="5"/>
        <v>IT011E10071661</v>
      </c>
      <c r="C333" s="9" t="s">
        <v>6383</v>
      </c>
      <c r="D333" s="9" t="s">
        <v>6384</v>
      </c>
      <c r="E333" s="1">
        <f>D333*1</f>
        <v>3017739853</v>
      </c>
      <c r="F333" s="9" t="s">
        <v>6385</v>
      </c>
      <c r="G333" s="9" t="s">
        <v>3224</v>
      </c>
      <c r="H333" s="9" t="s">
        <v>4014</v>
      </c>
      <c r="I333" s="9" t="s">
        <v>19</v>
      </c>
      <c r="J333" s="9" t="s">
        <v>4015</v>
      </c>
      <c r="K333" s="1" t="s">
        <v>3225</v>
      </c>
      <c r="L333" s="9" t="s">
        <v>3226</v>
      </c>
      <c r="M333" s="9" t="s">
        <v>23</v>
      </c>
      <c r="N333" s="9" t="s">
        <v>24</v>
      </c>
      <c r="O333" s="9" t="s">
        <v>3227</v>
      </c>
      <c r="P333" s="11">
        <f>O333*1</f>
        <v>94012900364</v>
      </c>
      <c r="Q333" t="str">
        <f>_xlfn.IFNA(_xlfn.IFNA(VLOOKUP($B333,'Contratti Resident'!$B:$H,3,0),VLOOKUP($E333,'Contratti Resident'!$B:$H,3,0)),"NON TROVATO")</f>
        <v>NON TROVATO</v>
      </c>
      <c r="R333" t="str">
        <f>_xlfn.IFNA(_xlfn.IFNA(VLOOKUP($B333,'Contratti Resident'!$B:$H,7,0),VLOOKUP($E333,'Contratti Resident'!$B:$H,7,0)),"NON TROVATO")</f>
        <v>NON TROVATO</v>
      </c>
      <c r="S333" t="str">
        <f>_xlfn.IFNA(_xlfn.IFNA(VLOOKUP($B333,'Contratti Resident'!$B:$H,1,0),VLOOKUP($E333,'Contratti Resident'!$B:$H,1,0)),"NON TROVATO")</f>
        <v>NON TROVATO</v>
      </c>
      <c r="T333" t="str">
        <f>_xlfn.IFNA(_xlfn.IFNA(VLOOKUP($B333,'Contratti Resident'!$B:$H,2,0),VLOOKUP($E333,'Contratti Resident'!$B:$H,2,0)),"NON TROVATO")</f>
        <v>NON TROVATO</v>
      </c>
    </row>
    <row r="334" spans="1:20" x14ac:dyDescent="0.25">
      <c r="A334" s="8" t="s">
        <v>5189</v>
      </c>
      <c r="B334" s="1" t="str">
        <f t="shared" si="5"/>
        <v>IT011E10071566</v>
      </c>
      <c r="C334" s="9" t="s">
        <v>5190</v>
      </c>
      <c r="D334" s="9" t="s">
        <v>5191</v>
      </c>
      <c r="E334" s="1">
        <f>D334*1</f>
        <v>3011066199</v>
      </c>
      <c r="F334" s="9" t="s">
        <v>2823</v>
      </c>
      <c r="G334" s="9" t="s">
        <v>2824</v>
      </c>
      <c r="H334" s="9" t="s">
        <v>4014</v>
      </c>
      <c r="I334" s="9" t="s">
        <v>19</v>
      </c>
      <c r="J334" s="9" t="s">
        <v>4058</v>
      </c>
      <c r="K334" s="1" t="s">
        <v>2825</v>
      </c>
      <c r="L334" s="9" t="s">
        <v>2826</v>
      </c>
      <c r="M334" s="9" t="s">
        <v>23</v>
      </c>
      <c r="N334" s="9" t="s">
        <v>24</v>
      </c>
      <c r="O334" s="9" t="s">
        <v>2827</v>
      </c>
      <c r="P334" s="11">
        <f>O334*1</f>
        <v>94106470365</v>
      </c>
      <c r="Q334">
        <f>_xlfn.IFNA(_xlfn.IFNA(VLOOKUP($B334,'Contratti Resident'!$B:$H,3,0),VLOOKUP($E334,'Contratti Resident'!$B:$H,3,0)),"NON TROVATO")</f>
        <v>94106470365</v>
      </c>
      <c r="R334" t="str">
        <f>_xlfn.IFNA(_xlfn.IFNA(VLOOKUP($B334,'Contratti Resident'!$B:$H,7,0),VLOOKUP($E334,'Contratti Resident'!$B:$H,7,0)),"NON TROVATO")</f>
        <v>EE</v>
      </c>
      <c r="S334" t="str">
        <f>_xlfn.IFNA(_xlfn.IFNA(VLOOKUP($B334,'Contratti Resident'!$B:$H,1,0),VLOOKUP($E334,'Contratti Resident'!$B:$H,1,0)),"NON TROVATO")</f>
        <v>IT011E10071566</v>
      </c>
      <c r="T334" t="str">
        <f>_xlfn.IFNA(_xlfn.IFNA(VLOOKUP($B334,'Contratti Resident'!$B:$H,2,0),VLOOKUP($E334,'Contratti Resident'!$B:$H,2,0)),"NON TROVATO")</f>
        <v>DELLA PACE  140</v>
      </c>
    </row>
    <row r="335" spans="1:20" x14ac:dyDescent="0.25">
      <c r="A335" s="8" t="s">
        <v>5349</v>
      </c>
      <c r="B335" s="1" t="str">
        <f t="shared" si="5"/>
        <v>IT011E10071556</v>
      </c>
      <c r="C335" s="9" t="s">
        <v>5350</v>
      </c>
      <c r="D335" s="9" t="s">
        <v>5351</v>
      </c>
      <c r="E335" s="1">
        <f>D335*1</f>
        <v>3013373686</v>
      </c>
      <c r="F335" s="9" t="s">
        <v>2014</v>
      </c>
      <c r="G335" s="9" t="s">
        <v>2015</v>
      </c>
      <c r="H335" s="9" t="s">
        <v>4014</v>
      </c>
      <c r="I335" s="9" t="s">
        <v>19</v>
      </c>
      <c r="J335" s="9" t="s">
        <v>4015</v>
      </c>
      <c r="K335" s="1" t="s">
        <v>2016</v>
      </c>
      <c r="L335" s="9" t="s">
        <v>2017</v>
      </c>
      <c r="M335" s="9" t="s">
        <v>23</v>
      </c>
      <c r="N335" s="9" t="s">
        <v>24</v>
      </c>
      <c r="O335" s="9" t="s">
        <v>2018</v>
      </c>
      <c r="P335" s="11">
        <f>O335*1</f>
        <v>94027910366</v>
      </c>
      <c r="Q335">
        <f>_xlfn.IFNA(_xlfn.IFNA(VLOOKUP($B335,'Contratti Resident'!$B:$H,3,0),VLOOKUP($E335,'Contratti Resident'!$B:$H,3,0)),"NON TROVATO")</f>
        <v>94027910366</v>
      </c>
      <c r="R335" t="str">
        <f>_xlfn.IFNA(_xlfn.IFNA(VLOOKUP($B335,'Contratti Resident'!$B:$H,7,0),VLOOKUP($E335,'Contratti Resident'!$B:$H,7,0)),"NON TROVATO")</f>
        <v>EE</v>
      </c>
      <c r="S335" t="str">
        <f>_xlfn.IFNA(_xlfn.IFNA(VLOOKUP($B335,'Contratti Resident'!$B:$H,1,0),VLOOKUP($E335,'Contratti Resident'!$B:$H,1,0)),"NON TROVATO")</f>
        <v>IT011E10071556</v>
      </c>
      <c r="T335" t="str">
        <f>_xlfn.IFNA(_xlfn.IFNA(VLOOKUP($B335,'Contratti Resident'!$B:$H,2,0),VLOOKUP($E335,'Contratti Resident'!$B:$H,2,0)),"NON TROVATO")</f>
        <v>PACE</v>
      </c>
    </row>
    <row r="336" spans="1:20" x14ac:dyDescent="0.25">
      <c r="A336" s="8" t="s">
        <v>5982</v>
      </c>
      <c r="B336" s="1" t="str">
        <f t="shared" si="5"/>
        <v>IT011E10071548</v>
      </c>
      <c r="C336" s="9" t="s">
        <v>5983</v>
      </c>
      <c r="D336" s="9" t="s">
        <v>5984</v>
      </c>
      <c r="E336" s="1">
        <f>D336*1</f>
        <v>3013371750</v>
      </c>
      <c r="F336" s="9" t="s">
        <v>5985</v>
      </c>
      <c r="G336" s="9" t="s">
        <v>5986</v>
      </c>
      <c r="H336" s="9" t="s">
        <v>4014</v>
      </c>
      <c r="I336" s="9" t="s">
        <v>19</v>
      </c>
      <c r="J336" s="9" t="s">
        <v>4015</v>
      </c>
      <c r="K336" s="1" t="s">
        <v>79</v>
      </c>
      <c r="L336" s="9" t="s">
        <v>5987</v>
      </c>
      <c r="M336" s="9" t="s">
        <v>23</v>
      </c>
      <c r="N336" s="9" t="s">
        <v>24</v>
      </c>
      <c r="O336" s="9" t="s">
        <v>2018</v>
      </c>
      <c r="P336" s="11">
        <f>O336*1</f>
        <v>94027910366</v>
      </c>
      <c r="Q336">
        <f>_xlfn.IFNA(_xlfn.IFNA(VLOOKUP($B336,'Contratti Resident'!$B:$H,3,0),VLOOKUP($E336,'Contratti Resident'!$B:$H,3,0)),"NON TROVATO")</f>
        <v>94027910366</v>
      </c>
      <c r="R336" t="str">
        <f>_xlfn.IFNA(_xlfn.IFNA(VLOOKUP($B336,'Contratti Resident'!$B:$H,7,0),VLOOKUP($E336,'Contratti Resident'!$B:$H,7,0)),"NON TROVATO")</f>
        <v>EE</v>
      </c>
      <c r="S336" t="str">
        <f>_xlfn.IFNA(_xlfn.IFNA(VLOOKUP($B336,'Contratti Resident'!$B:$H,1,0),VLOOKUP($E336,'Contratti Resident'!$B:$H,1,0)),"NON TROVATO")</f>
        <v>IT011E10071548</v>
      </c>
      <c r="T336" t="str">
        <f>_xlfn.IFNA(_xlfn.IFNA(VLOOKUP($B336,'Contratti Resident'!$B:$H,2,0),VLOOKUP($E336,'Contratti Resident'!$B:$H,2,0)),"NON TROVATO")</f>
        <v>PACE</v>
      </c>
    </row>
    <row r="337" spans="1:20" x14ac:dyDescent="0.25">
      <c r="A337" s="8" t="s">
        <v>5979</v>
      </c>
      <c r="B337" s="1" t="str">
        <f t="shared" si="5"/>
        <v>IT011E10071493</v>
      </c>
      <c r="C337" s="9" t="s">
        <v>5980</v>
      </c>
      <c r="D337" s="9" t="s">
        <v>5981</v>
      </c>
      <c r="E337" s="1">
        <f>D337*1</f>
        <v>3013374021</v>
      </c>
      <c r="F337" s="9" t="s">
        <v>1271</v>
      </c>
      <c r="G337" s="9" t="s">
        <v>1272</v>
      </c>
      <c r="H337" s="9" t="s">
        <v>4014</v>
      </c>
      <c r="I337" s="9" t="s">
        <v>19</v>
      </c>
      <c r="J337" s="9" t="s">
        <v>4015</v>
      </c>
      <c r="K337" s="1" t="s">
        <v>1273</v>
      </c>
      <c r="L337" s="9" t="s">
        <v>1274</v>
      </c>
      <c r="M337" s="9" t="s">
        <v>23</v>
      </c>
      <c r="N337" s="9" t="s">
        <v>24</v>
      </c>
      <c r="O337" s="9" t="s">
        <v>1275</v>
      </c>
      <c r="P337" s="11">
        <f>O337*1</f>
        <v>94103810365</v>
      </c>
      <c r="Q337">
        <f>_xlfn.IFNA(_xlfn.IFNA(VLOOKUP($B337,'Contratti Resident'!$B:$H,3,0),VLOOKUP($E337,'Contratti Resident'!$B:$H,3,0)),"NON TROVATO")</f>
        <v>94103810365</v>
      </c>
      <c r="R337" t="str">
        <f>_xlfn.IFNA(_xlfn.IFNA(VLOOKUP($B337,'Contratti Resident'!$B:$H,7,0),VLOOKUP($E337,'Contratti Resident'!$B:$H,7,0)),"NON TROVATO")</f>
        <v>EE</v>
      </c>
      <c r="S337">
        <f>_xlfn.IFNA(_xlfn.IFNA(VLOOKUP($B337,'Contratti Resident'!$B:$H,1,0),VLOOKUP($E337,'Contratti Resident'!$B:$H,1,0)),"NON TROVATO")</f>
        <v>3013374021</v>
      </c>
      <c r="T337" t="str">
        <f>_xlfn.IFNA(_xlfn.IFNA(VLOOKUP($B337,'Contratti Resident'!$B:$H,2,0),VLOOKUP($E337,'Contratti Resident'!$B:$H,2,0)),"NON TROVATO")</f>
        <v>PACE 74</v>
      </c>
    </row>
    <row r="338" spans="1:20" x14ac:dyDescent="0.25">
      <c r="A338" s="8" t="s">
        <v>6539</v>
      </c>
      <c r="B338" s="1" t="str">
        <f t="shared" si="5"/>
        <v>IT011E10071294</v>
      </c>
      <c r="C338" s="9" t="s">
        <v>6540</v>
      </c>
      <c r="D338" s="9" t="s">
        <v>6541</v>
      </c>
      <c r="E338" s="1">
        <f>D338*1</f>
        <v>3013569850</v>
      </c>
      <c r="F338" s="9" t="s">
        <v>6542</v>
      </c>
      <c r="G338" s="9" t="s">
        <v>1252</v>
      </c>
      <c r="H338" s="9" t="s">
        <v>4014</v>
      </c>
      <c r="I338" s="9" t="s">
        <v>19</v>
      </c>
      <c r="J338" s="9" t="s">
        <v>4015</v>
      </c>
      <c r="K338" s="1" t="s">
        <v>1253</v>
      </c>
      <c r="L338" s="9" t="s">
        <v>1254</v>
      </c>
      <c r="M338" s="9" t="s">
        <v>23</v>
      </c>
      <c r="N338" s="9" t="s">
        <v>24</v>
      </c>
      <c r="O338" s="9" t="s">
        <v>1255</v>
      </c>
      <c r="P338" s="11">
        <f>O338*1</f>
        <v>94116850366</v>
      </c>
      <c r="Q338">
        <f>_xlfn.IFNA(_xlfn.IFNA(VLOOKUP($B338,'Contratti Resident'!$B:$H,3,0),VLOOKUP($E338,'Contratti Resident'!$B:$H,3,0)),"NON TROVATO")</f>
        <v>94116850366</v>
      </c>
      <c r="R338" t="str">
        <f>_xlfn.IFNA(_xlfn.IFNA(VLOOKUP($B338,'Contratti Resident'!$B:$H,7,0),VLOOKUP($E338,'Contratti Resident'!$B:$H,7,0)),"NON TROVATO")</f>
        <v>EE</v>
      </c>
      <c r="S338" t="str">
        <f>_xlfn.IFNA(_xlfn.IFNA(VLOOKUP($B338,'Contratti Resident'!$B:$H,1,0),VLOOKUP($E338,'Contratti Resident'!$B:$H,1,0)),"NON TROVATO")</f>
        <v>IT011E10071294</v>
      </c>
      <c r="T338" t="str">
        <f>_xlfn.IFNA(_xlfn.IFNA(VLOOKUP($B338,'Contratti Resident'!$B:$H,2,0),VLOOKUP($E338,'Contratti Resident'!$B:$H,2,0)),"NON TROVATO")</f>
        <v>FILIPPO</v>
      </c>
    </row>
    <row r="339" spans="1:20" x14ac:dyDescent="0.25">
      <c r="A339" s="8" t="s">
        <v>4527</v>
      </c>
      <c r="B339" s="1" t="str">
        <f t="shared" si="5"/>
        <v>IT011E10069818</v>
      </c>
      <c r="C339" s="9" t="s">
        <v>4528</v>
      </c>
      <c r="D339" s="9" t="s">
        <v>4529</v>
      </c>
      <c r="E339" s="1">
        <f>D339*1</f>
        <v>3019221008</v>
      </c>
      <c r="F339" s="9" t="s">
        <v>4530</v>
      </c>
      <c r="G339" s="9" t="s">
        <v>1832</v>
      </c>
      <c r="H339" s="9" t="s">
        <v>4014</v>
      </c>
      <c r="I339" s="9" t="s">
        <v>19</v>
      </c>
      <c r="J339" s="9" t="s">
        <v>4015</v>
      </c>
      <c r="K339" s="1" t="s">
        <v>1833</v>
      </c>
      <c r="L339" s="9" t="s">
        <v>1834</v>
      </c>
      <c r="M339" s="9" t="s">
        <v>23</v>
      </c>
      <c r="N339" s="9" t="s">
        <v>24</v>
      </c>
      <c r="O339" s="9" t="s">
        <v>575</v>
      </c>
      <c r="P339" s="11">
        <f>O339*1</f>
        <v>94000390362</v>
      </c>
      <c r="Q339">
        <f>_xlfn.IFNA(_xlfn.IFNA(VLOOKUP($B339,'Contratti Resident'!$B:$H,3,0),VLOOKUP($E339,'Contratti Resident'!$B:$H,3,0)),"NON TROVATO")</f>
        <v>94000390362</v>
      </c>
      <c r="R339" t="str">
        <f>_xlfn.IFNA(_xlfn.IFNA(VLOOKUP($B339,'Contratti Resident'!$B:$H,7,0),VLOOKUP($E339,'Contratti Resident'!$B:$H,7,0)),"NON TROVATO")</f>
        <v>EE</v>
      </c>
      <c r="S339" t="str">
        <f>_xlfn.IFNA(_xlfn.IFNA(VLOOKUP($B339,'Contratti Resident'!$B:$H,1,0),VLOOKUP($E339,'Contratti Resident'!$B:$H,1,0)),"NON TROVATO")</f>
        <v>IT011E10069818</v>
      </c>
      <c r="T339" t="str">
        <f>_xlfn.IFNA(_xlfn.IFNA(VLOOKUP($B339,'Contratti Resident'!$B:$H,2,0),VLOOKUP($E339,'Contratti Resident'!$B:$H,2,0)),"NON TROVATO")</f>
        <v>PRATO VERDE B</v>
      </c>
    </row>
    <row r="340" spans="1:20" x14ac:dyDescent="0.25">
      <c r="A340" s="8" t="s">
        <v>5766</v>
      </c>
      <c r="B340" s="1" t="str">
        <f t="shared" si="5"/>
        <v>IT011E10069817</v>
      </c>
      <c r="C340" s="9" t="s">
        <v>5767</v>
      </c>
      <c r="D340" s="9" t="s">
        <v>5768</v>
      </c>
      <c r="E340" s="1">
        <f>D340*1</f>
        <v>3019220738</v>
      </c>
      <c r="F340" s="9" t="s">
        <v>5769</v>
      </c>
      <c r="G340" s="9" t="s">
        <v>1832</v>
      </c>
      <c r="H340" s="9" t="s">
        <v>4014</v>
      </c>
      <c r="I340" s="9" t="s">
        <v>19</v>
      </c>
      <c r="J340" s="9" t="s">
        <v>4015</v>
      </c>
      <c r="K340" s="1" t="s">
        <v>1833</v>
      </c>
      <c r="L340" s="9" t="s">
        <v>1834</v>
      </c>
      <c r="M340" s="9" t="s">
        <v>23</v>
      </c>
      <c r="N340" s="9" t="s">
        <v>24</v>
      </c>
      <c r="O340" s="9" t="s">
        <v>575</v>
      </c>
      <c r="P340" s="11">
        <f>O340*1</f>
        <v>94000390362</v>
      </c>
      <c r="Q340">
        <f>_xlfn.IFNA(_xlfn.IFNA(VLOOKUP($B340,'Contratti Resident'!$B:$H,3,0),VLOOKUP($E340,'Contratti Resident'!$B:$H,3,0)),"NON TROVATO")</f>
        <v>94000390362</v>
      </c>
      <c r="R340" t="str">
        <f>_xlfn.IFNA(_xlfn.IFNA(VLOOKUP($B340,'Contratti Resident'!$B:$H,7,0),VLOOKUP($E340,'Contratti Resident'!$B:$H,7,0)),"NON TROVATO")</f>
        <v>EE</v>
      </c>
      <c r="S340" t="str">
        <f>_xlfn.IFNA(_xlfn.IFNA(VLOOKUP($B340,'Contratti Resident'!$B:$H,1,0),VLOOKUP($E340,'Contratti Resident'!$B:$H,1,0)),"NON TROVATO")</f>
        <v>IT011E10069817</v>
      </c>
      <c r="T340" t="str">
        <f>_xlfn.IFNA(_xlfn.IFNA(VLOOKUP($B340,'Contratti Resident'!$B:$H,2,0),VLOOKUP($E340,'Contratti Resident'!$B:$H,2,0)),"NON TROVATO")</f>
        <v>PRATO VERDE B</v>
      </c>
    </row>
    <row r="341" spans="1:20" x14ac:dyDescent="0.25">
      <c r="A341" s="8" t="s">
        <v>5489</v>
      </c>
      <c r="B341" s="1" t="str">
        <f t="shared" si="5"/>
        <v>IT011E10069816</v>
      </c>
      <c r="C341" s="9" t="s">
        <v>5490</v>
      </c>
      <c r="D341" s="9" t="s">
        <v>5491</v>
      </c>
      <c r="E341" s="1">
        <f>D341*1</f>
        <v>3019220715</v>
      </c>
      <c r="F341" s="9" t="s">
        <v>5492</v>
      </c>
      <c r="G341" s="9" t="s">
        <v>1832</v>
      </c>
      <c r="H341" s="9" t="s">
        <v>4014</v>
      </c>
      <c r="I341" s="9" t="s">
        <v>19</v>
      </c>
      <c r="J341" s="9" t="s">
        <v>4015</v>
      </c>
      <c r="K341" s="1" t="s">
        <v>1833</v>
      </c>
      <c r="L341" s="9" t="s">
        <v>1834</v>
      </c>
      <c r="M341" s="9" t="s">
        <v>23</v>
      </c>
      <c r="N341" s="9" t="s">
        <v>24</v>
      </c>
      <c r="O341" s="9" t="s">
        <v>575</v>
      </c>
      <c r="P341" s="11">
        <f>O341*1</f>
        <v>94000390362</v>
      </c>
      <c r="Q341">
        <f>_xlfn.IFNA(_xlfn.IFNA(VLOOKUP($B341,'Contratti Resident'!$B:$H,3,0),VLOOKUP($E341,'Contratti Resident'!$B:$H,3,0)),"NON TROVATO")</f>
        <v>94000390362</v>
      </c>
      <c r="R341" t="str">
        <f>_xlfn.IFNA(_xlfn.IFNA(VLOOKUP($B341,'Contratti Resident'!$B:$H,7,0),VLOOKUP($E341,'Contratti Resident'!$B:$H,7,0)),"NON TROVATO")</f>
        <v>EE</v>
      </c>
      <c r="S341" t="str">
        <f>_xlfn.IFNA(_xlfn.IFNA(VLOOKUP($B341,'Contratti Resident'!$B:$H,1,0),VLOOKUP($E341,'Contratti Resident'!$B:$H,1,0)),"NON TROVATO")</f>
        <v>IT011E10069816</v>
      </c>
      <c r="T341" t="str">
        <f>_xlfn.IFNA(_xlfn.IFNA(VLOOKUP($B341,'Contratti Resident'!$B:$H,2,0),VLOOKUP($E341,'Contratti Resident'!$B:$H,2,0)),"NON TROVATO")</f>
        <v>PRATO VERDE B</v>
      </c>
    </row>
    <row r="342" spans="1:20" x14ac:dyDescent="0.25">
      <c r="A342" s="8" t="s">
        <v>4506</v>
      </c>
      <c r="B342" s="1" t="str">
        <f t="shared" si="5"/>
        <v>IT011E10069781</v>
      </c>
      <c r="C342" s="9" t="s">
        <v>4507</v>
      </c>
      <c r="D342" s="9" t="s">
        <v>4508</v>
      </c>
      <c r="E342" s="1">
        <f>D342*1</f>
        <v>3019220706</v>
      </c>
      <c r="F342" s="9" t="s">
        <v>4509</v>
      </c>
      <c r="G342" s="9" t="s">
        <v>1832</v>
      </c>
      <c r="H342" s="9" t="s">
        <v>4014</v>
      </c>
      <c r="I342" s="9" t="s">
        <v>19</v>
      </c>
      <c r="J342" s="9" t="s">
        <v>4015</v>
      </c>
      <c r="K342" s="1" t="s">
        <v>1833</v>
      </c>
      <c r="L342" s="9" t="s">
        <v>1834</v>
      </c>
      <c r="M342" s="9" t="s">
        <v>23</v>
      </c>
      <c r="N342" s="9" t="s">
        <v>24</v>
      </c>
      <c r="O342" s="9" t="s">
        <v>575</v>
      </c>
      <c r="P342" s="11">
        <f>O342*1</f>
        <v>94000390362</v>
      </c>
      <c r="Q342">
        <f>_xlfn.IFNA(_xlfn.IFNA(VLOOKUP($B342,'Contratti Resident'!$B:$H,3,0),VLOOKUP($E342,'Contratti Resident'!$B:$H,3,0)),"NON TROVATO")</f>
        <v>94000390362</v>
      </c>
      <c r="R342" t="str">
        <f>_xlfn.IFNA(_xlfn.IFNA(VLOOKUP($B342,'Contratti Resident'!$B:$H,7,0),VLOOKUP($E342,'Contratti Resident'!$B:$H,7,0)),"NON TROVATO")</f>
        <v>EE</v>
      </c>
      <c r="S342" t="str">
        <f>_xlfn.IFNA(_xlfn.IFNA(VLOOKUP($B342,'Contratti Resident'!$B:$H,1,0),VLOOKUP($E342,'Contratti Resident'!$B:$H,1,0)),"NON TROVATO")</f>
        <v>IT011E10069781</v>
      </c>
      <c r="T342" t="str">
        <f>_xlfn.IFNA(_xlfn.IFNA(VLOOKUP($B342,'Contratti Resident'!$B:$H,2,0),VLOOKUP($E342,'Contratti Resident'!$B:$H,2,0)),"NON TROVATO")</f>
        <v>PRATO VERDE B</v>
      </c>
    </row>
    <row r="343" spans="1:20" x14ac:dyDescent="0.25">
      <c r="A343" s="8" t="s">
        <v>4814</v>
      </c>
      <c r="B343" s="1" t="str">
        <f t="shared" si="5"/>
        <v>IT011E10069779</v>
      </c>
      <c r="C343" s="9" t="s">
        <v>4815</v>
      </c>
      <c r="D343" s="9" t="s">
        <v>4816</v>
      </c>
      <c r="E343" s="1">
        <f>D343*1</f>
        <v>3019220800</v>
      </c>
      <c r="F343" s="9" t="s">
        <v>4817</v>
      </c>
      <c r="G343" s="9" t="s">
        <v>1832</v>
      </c>
      <c r="H343" s="9" t="s">
        <v>4014</v>
      </c>
      <c r="I343" s="9" t="s">
        <v>19</v>
      </c>
      <c r="J343" s="9" t="s">
        <v>4015</v>
      </c>
      <c r="K343" s="1" t="s">
        <v>1833</v>
      </c>
      <c r="L343" s="9" t="s">
        <v>1834</v>
      </c>
      <c r="M343" s="9" t="s">
        <v>23</v>
      </c>
      <c r="N343" s="9" t="s">
        <v>24</v>
      </c>
      <c r="O343" s="9" t="s">
        <v>575</v>
      </c>
      <c r="P343" s="11">
        <f>O343*1</f>
        <v>94000390362</v>
      </c>
      <c r="Q343">
        <f>_xlfn.IFNA(_xlfn.IFNA(VLOOKUP($B343,'Contratti Resident'!$B:$H,3,0),VLOOKUP($E343,'Contratti Resident'!$B:$H,3,0)),"NON TROVATO")</f>
        <v>94000390362</v>
      </c>
      <c r="R343" t="str">
        <f>_xlfn.IFNA(_xlfn.IFNA(VLOOKUP($B343,'Contratti Resident'!$B:$H,7,0),VLOOKUP($E343,'Contratti Resident'!$B:$H,7,0)),"NON TROVATO")</f>
        <v>EE</v>
      </c>
      <c r="S343" t="str">
        <f>_xlfn.IFNA(_xlfn.IFNA(VLOOKUP($B343,'Contratti Resident'!$B:$H,1,0),VLOOKUP($E343,'Contratti Resident'!$B:$H,1,0)),"NON TROVATO")</f>
        <v>IT011E10069779</v>
      </c>
      <c r="T343" t="str">
        <f>_xlfn.IFNA(_xlfn.IFNA(VLOOKUP($B343,'Contratti Resident'!$B:$H,2,0),VLOOKUP($E343,'Contratti Resident'!$B:$H,2,0)),"NON TROVATO")</f>
        <v>PRATO VERDE B</v>
      </c>
    </row>
    <row r="344" spans="1:20" x14ac:dyDescent="0.25">
      <c r="A344" s="8" t="s">
        <v>4046</v>
      </c>
      <c r="B344" s="1" t="str">
        <f t="shared" si="5"/>
        <v>IT011E10069778</v>
      </c>
      <c r="C344" s="9" t="s">
        <v>4047</v>
      </c>
      <c r="D344" s="9" t="s">
        <v>4048</v>
      </c>
      <c r="E344" s="1">
        <f>D344*1</f>
        <v>3019220831</v>
      </c>
      <c r="F344" s="9" t="s">
        <v>4049</v>
      </c>
      <c r="G344" s="9" t="s">
        <v>1832</v>
      </c>
      <c r="H344" s="9" t="s">
        <v>4014</v>
      </c>
      <c r="I344" s="9" t="s">
        <v>19</v>
      </c>
      <c r="J344" s="9" t="s">
        <v>4015</v>
      </c>
      <c r="K344" s="1" t="s">
        <v>1833</v>
      </c>
      <c r="L344" s="9" t="s">
        <v>1834</v>
      </c>
      <c r="M344" s="9" t="s">
        <v>23</v>
      </c>
      <c r="N344" s="9" t="s">
        <v>24</v>
      </c>
      <c r="O344" s="9" t="s">
        <v>575</v>
      </c>
      <c r="P344" s="11">
        <f>O344*1</f>
        <v>94000390362</v>
      </c>
      <c r="Q344">
        <f>_xlfn.IFNA(_xlfn.IFNA(VLOOKUP($B344,'Contratti Resident'!$B:$H,3,0),VLOOKUP($E344,'Contratti Resident'!$B:$H,3,0)),"NON TROVATO")</f>
        <v>94000390362</v>
      </c>
      <c r="R344" t="str">
        <f>_xlfn.IFNA(_xlfn.IFNA(VLOOKUP($B344,'Contratti Resident'!$B:$H,7,0),VLOOKUP($E344,'Contratti Resident'!$B:$H,7,0)),"NON TROVATO")</f>
        <v>EE</v>
      </c>
      <c r="S344" t="str">
        <f>_xlfn.IFNA(_xlfn.IFNA(VLOOKUP($B344,'Contratti Resident'!$B:$H,1,0),VLOOKUP($E344,'Contratti Resident'!$B:$H,1,0)),"NON TROVATO")</f>
        <v>IT011E10069778</v>
      </c>
      <c r="T344" t="str">
        <f>_xlfn.IFNA(_xlfn.IFNA(VLOOKUP($B344,'Contratti Resident'!$B:$H,2,0),VLOOKUP($E344,'Contratti Resident'!$B:$H,2,0)),"NON TROVATO")</f>
        <v>PRATO VERDE B</v>
      </c>
    </row>
    <row r="345" spans="1:20" x14ac:dyDescent="0.25">
      <c r="A345" s="8" t="s">
        <v>4998</v>
      </c>
      <c r="B345" s="1" t="str">
        <f t="shared" si="5"/>
        <v>IT011E10069743</v>
      </c>
      <c r="C345" s="9" t="s">
        <v>4999</v>
      </c>
      <c r="D345" s="9" t="s">
        <v>5000</v>
      </c>
      <c r="E345" s="1">
        <f>D345*1</f>
        <v>3019187500</v>
      </c>
      <c r="F345" s="9" t="s">
        <v>5001</v>
      </c>
      <c r="G345" s="9" t="s">
        <v>1832</v>
      </c>
      <c r="H345" s="9" t="s">
        <v>4014</v>
      </c>
      <c r="I345" s="9" t="s">
        <v>19</v>
      </c>
      <c r="J345" s="9" t="s">
        <v>4015</v>
      </c>
      <c r="K345" s="1" t="s">
        <v>1833</v>
      </c>
      <c r="L345" s="9" t="s">
        <v>1834</v>
      </c>
      <c r="M345" s="9" t="s">
        <v>23</v>
      </c>
      <c r="N345" s="9" t="s">
        <v>24</v>
      </c>
      <c r="O345" s="9" t="s">
        <v>575</v>
      </c>
      <c r="P345" s="11">
        <f>O345*1</f>
        <v>94000390362</v>
      </c>
      <c r="Q345">
        <f>_xlfn.IFNA(_xlfn.IFNA(VLOOKUP($B345,'Contratti Resident'!$B:$H,3,0),VLOOKUP($E345,'Contratti Resident'!$B:$H,3,0)),"NON TROVATO")</f>
        <v>94000390362</v>
      </c>
      <c r="R345" t="str">
        <f>_xlfn.IFNA(_xlfn.IFNA(VLOOKUP($B345,'Contratti Resident'!$B:$H,7,0),VLOOKUP($E345,'Contratti Resident'!$B:$H,7,0)),"NON TROVATO")</f>
        <v>EE</v>
      </c>
      <c r="S345" t="str">
        <f>_xlfn.IFNA(_xlfn.IFNA(VLOOKUP($B345,'Contratti Resident'!$B:$H,1,0),VLOOKUP($E345,'Contratti Resident'!$B:$H,1,0)),"NON TROVATO")</f>
        <v>IT011E10069743</v>
      </c>
      <c r="T345" t="str">
        <f>_xlfn.IFNA(_xlfn.IFNA(VLOOKUP($B345,'Contratti Resident'!$B:$H,2,0),VLOOKUP($E345,'Contratti Resident'!$B:$H,2,0)),"NON TROVATO")</f>
        <v>PRATO VERDE B</v>
      </c>
    </row>
    <row r="346" spans="1:20" x14ac:dyDescent="0.25">
      <c r="A346" s="8" t="s">
        <v>6500</v>
      </c>
      <c r="B346" s="1" t="str">
        <f t="shared" si="5"/>
        <v>IT011E10069742</v>
      </c>
      <c r="C346" s="9" t="s">
        <v>6501</v>
      </c>
      <c r="D346" s="9" t="s">
        <v>6502</v>
      </c>
      <c r="E346" s="1">
        <f>D346*1</f>
        <v>3019261034</v>
      </c>
      <c r="F346" s="9" t="s">
        <v>2294</v>
      </c>
      <c r="G346" s="9" t="s">
        <v>1832</v>
      </c>
      <c r="H346" s="9" t="s">
        <v>4014</v>
      </c>
      <c r="I346" s="9" t="s">
        <v>19</v>
      </c>
      <c r="J346" s="9" t="s">
        <v>4015</v>
      </c>
      <c r="K346" s="1" t="s">
        <v>1833</v>
      </c>
      <c r="L346" s="9" t="s">
        <v>1834</v>
      </c>
      <c r="M346" s="9" t="s">
        <v>23</v>
      </c>
      <c r="N346" s="9" t="s">
        <v>24</v>
      </c>
      <c r="O346" s="9" t="s">
        <v>575</v>
      </c>
      <c r="P346" s="11">
        <f>O346*1</f>
        <v>94000390362</v>
      </c>
      <c r="Q346">
        <f>_xlfn.IFNA(_xlfn.IFNA(VLOOKUP($B346,'Contratti Resident'!$B:$H,3,0),VLOOKUP($E346,'Contratti Resident'!$B:$H,3,0)),"NON TROVATO")</f>
        <v>94000390362</v>
      </c>
      <c r="R346" t="str">
        <f>_xlfn.IFNA(_xlfn.IFNA(VLOOKUP($B346,'Contratti Resident'!$B:$H,7,0),VLOOKUP($E346,'Contratti Resident'!$B:$H,7,0)),"NON TROVATO")</f>
        <v>EE</v>
      </c>
      <c r="S346" t="str">
        <f>_xlfn.IFNA(_xlfn.IFNA(VLOOKUP($B346,'Contratti Resident'!$B:$H,1,0),VLOOKUP($E346,'Contratti Resident'!$B:$H,1,0)),"NON TROVATO")</f>
        <v>IT011E10069742</v>
      </c>
      <c r="T346" t="str">
        <f>_xlfn.IFNA(_xlfn.IFNA(VLOOKUP($B346,'Contratti Resident'!$B:$H,2,0),VLOOKUP($E346,'Contratti Resident'!$B:$H,2,0)),"NON TROVATO")</f>
        <v>PRATO VERDE B</v>
      </c>
    </row>
    <row r="347" spans="1:20" x14ac:dyDescent="0.25">
      <c r="A347" s="8" t="s">
        <v>6202</v>
      </c>
      <c r="B347" s="1" t="str">
        <f t="shared" si="5"/>
        <v>IT011E10069710</v>
      </c>
      <c r="C347" s="9" t="s">
        <v>6203</v>
      </c>
      <c r="D347" s="9" t="s">
        <v>6204</v>
      </c>
      <c r="E347" s="1">
        <f>D347*1</f>
        <v>3019221010</v>
      </c>
      <c r="F347" s="9" t="s">
        <v>6205</v>
      </c>
      <c r="G347" s="9" t="s">
        <v>1832</v>
      </c>
      <c r="H347" s="9" t="s">
        <v>4014</v>
      </c>
      <c r="I347" s="9" t="s">
        <v>19</v>
      </c>
      <c r="J347" s="9" t="s">
        <v>4015</v>
      </c>
      <c r="K347" s="1" t="s">
        <v>1833</v>
      </c>
      <c r="L347" s="9" t="s">
        <v>1834</v>
      </c>
      <c r="M347" s="9" t="s">
        <v>23</v>
      </c>
      <c r="N347" s="9" t="s">
        <v>24</v>
      </c>
      <c r="O347" s="9" t="s">
        <v>575</v>
      </c>
      <c r="P347" s="11">
        <f>O347*1</f>
        <v>94000390362</v>
      </c>
      <c r="Q347">
        <f>_xlfn.IFNA(_xlfn.IFNA(VLOOKUP($B347,'Contratti Resident'!$B:$H,3,0),VLOOKUP($E347,'Contratti Resident'!$B:$H,3,0)),"NON TROVATO")</f>
        <v>94000390362</v>
      </c>
      <c r="R347" t="str">
        <f>_xlfn.IFNA(_xlfn.IFNA(VLOOKUP($B347,'Contratti Resident'!$B:$H,7,0),VLOOKUP($E347,'Contratti Resident'!$B:$H,7,0)),"NON TROVATO")</f>
        <v>EE</v>
      </c>
      <c r="S347" t="str">
        <f>_xlfn.IFNA(_xlfn.IFNA(VLOOKUP($B347,'Contratti Resident'!$B:$H,1,0),VLOOKUP($E347,'Contratti Resident'!$B:$H,1,0)),"NON TROVATO")</f>
        <v>IT011E10069710</v>
      </c>
      <c r="T347" t="str">
        <f>_xlfn.IFNA(_xlfn.IFNA(VLOOKUP($B347,'Contratti Resident'!$B:$H,2,0),VLOOKUP($E347,'Contratti Resident'!$B:$H,2,0)),"NON TROVATO")</f>
        <v>PRATO VERDE B</v>
      </c>
    </row>
    <row r="348" spans="1:20" x14ac:dyDescent="0.25">
      <c r="A348" s="8" t="s">
        <v>5302</v>
      </c>
      <c r="B348" s="1" t="str">
        <f t="shared" si="5"/>
        <v>IT011E10069709</v>
      </c>
      <c r="C348" s="9" t="s">
        <v>5303</v>
      </c>
      <c r="D348" s="9" t="s">
        <v>5304</v>
      </c>
      <c r="E348" s="1">
        <f>D348*1</f>
        <v>3013566473</v>
      </c>
      <c r="F348" s="9" t="s">
        <v>5305</v>
      </c>
      <c r="G348" s="9" t="s">
        <v>4724</v>
      </c>
      <c r="H348" s="9" t="s">
        <v>4014</v>
      </c>
      <c r="I348" s="9" t="s">
        <v>19</v>
      </c>
      <c r="J348" s="9" t="s">
        <v>4015</v>
      </c>
      <c r="K348" s="1" t="s">
        <v>1833</v>
      </c>
      <c r="L348" s="9" t="s">
        <v>574</v>
      </c>
      <c r="M348" s="9" t="s">
        <v>23</v>
      </c>
      <c r="N348" s="9" t="s">
        <v>24</v>
      </c>
      <c r="O348" s="9" t="s">
        <v>575</v>
      </c>
      <c r="P348" s="11">
        <f>O348*1</f>
        <v>94000390362</v>
      </c>
      <c r="Q348">
        <f>_xlfn.IFNA(_xlfn.IFNA(VLOOKUP($B348,'Contratti Resident'!$B:$H,3,0),VLOOKUP($E348,'Contratti Resident'!$B:$H,3,0)),"NON TROVATO")</f>
        <v>94000390362</v>
      </c>
      <c r="R348" t="str">
        <f>_xlfn.IFNA(_xlfn.IFNA(VLOOKUP($B348,'Contratti Resident'!$B:$H,7,0),VLOOKUP($E348,'Contratti Resident'!$B:$H,7,0)),"NON TROVATO")</f>
        <v>Teleriscaldamento</v>
      </c>
      <c r="S348" t="str">
        <f>_xlfn.IFNA(_xlfn.IFNA(VLOOKUP($B348,'Contratti Resident'!$B:$H,1,0),VLOOKUP($E348,'Contratti Resident'!$B:$H,1,0)),"NON TROVATO")</f>
        <v>IT011E10069709</v>
      </c>
      <c r="T348" t="str">
        <f>_xlfn.IFNA(_xlfn.IFNA(VLOOKUP($B348,'Contratti Resident'!$B:$H,2,0),VLOOKUP($E348,'Contratti Resident'!$B:$H,2,0)),"NON TROVATO")</f>
        <v>PRATO VERDE B</v>
      </c>
    </row>
    <row r="349" spans="1:20" x14ac:dyDescent="0.25">
      <c r="A349" s="8" t="s">
        <v>4606</v>
      </c>
      <c r="B349" s="1" t="str">
        <f t="shared" si="5"/>
        <v>IT011E10069708</v>
      </c>
      <c r="C349" s="9" t="s">
        <v>4607</v>
      </c>
      <c r="D349" s="9" t="s">
        <v>4608</v>
      </c>
      <c r="E349" s="1">
        <f>D349*1</f>
        <v>3019221012</v>
      </c>
      <c r="F349" s="9" t="s">
        <v>4609</v>
      </c>
      <c r="G349" s="9" t="s">
        <v>1832</v>
      </c>
      <c r="H349" s="9" t="s">
        <v>4014</v>
      </c>
      <c r="I349" s="9" t="s">
        <v>19</v>
      </c>
      <c r="J349" s="9" t="s">
        <v>4015</v>
      </c>
      <c r="K349" s="1" t="s">
        <v>1833</v>
      </c>
      <c r="L349" s="9" t="s">
        <v>1834</v>
      </c>
      <c r="M349" s="9" t="s">
        <v>23</v>
      </c>
      <c r="N349" s="9" t="s">
        <v>24</v>
      </c>
      <c r="O349" s="9" t="s">
        <v>575</v>
      </c>
      <c r="P349" s="11">
        <f>O349*1</f>
        <v>94000390362</v>
      </c>
      <c r="Q349">
        <f>_xlfn.IFNA(_xlfn.IFNA(VLOOKUP($B349,'Contratti Resident'!$B:$H,3,0),VLOOKUP($E349,'Contratti Resident'!$B:$H,3,0)),"NON TROVATO")</f>
        <v>94000390362</v>
      </c>
      <c r="R349" t="str">
        <f>_xlfn.IFNA(_xlfn.IFNA(VLOOKUP($B349,'Contratti Resident'!$B:$H,7,0),VLOOKUP($E349,'Contratti Resident'!$B:$H,7,0)),"NON TROVATO")</f>
        <v>EE</v>
      </c>
      <c r="S349" t="str">
        <f>_xlfn.IFNA(_xlfn.IFNA(VLOOKUP($B349,'Contratti Resident'!$B:$H,1,0),VLOOKUP($E349,'Contratti Resident'!$B:$H,1,0)),"NON TROVATO")</f>
        <v>IT011E10069708</v>
      </c>
      <c r="T349" t="str">
        <f>_xlfn.IFNA(_xlfn.IFNA(VLOOKUP($B349,'Contratti Resident'!$B:$H,2,0),VLOOKUP($E349,'Contratti Resident'!$B:$H,2,0)),"NON TROVATO")</f>
        <v>PRATO VERDE B</v>
      </c>
    </row>
    <row r="350" spans="1:20" x14ac:dyDescent="0.25">
      <c r="A350" s="8" t="s">
        <v>4839</v>
      </c>
      <c r="B350" s="1" t="str">
        <f t="shared" si="5"/>
        <v>IT011E10069680</v>
      </c>
      <c r="C350" s="9" t="s">
        <v>4840</v>
      </c>
      <c r="D350" s="9" t="s">
        <v>4841</v>
      </c>
      <c r="E350" s="1">
        <f>D350*1</f>
        <v>3024329413</v>
      </c>
      <c r="F350" s="9" t="s">
        <v>4842</v>
      </c>
      <c r="G350" s="9" t="s">
        <v>4724</v>
      </c>
      <c r="H350" s="9" t="s">
        <v>4014</v>
      </c>
      <c r="I350" s="9" t="s">
        <v>19</v>
      </c>
      <c r="J350" s="9" t="s">
        <v>4015</v>
      </c>
      <c r="K350" s="1" t="s">
        <v>1833</v>
      </c>
      <c r="L350" s="9" t="s">
        <v>574</v>
      </c>
      <c r="M350" s="9" t="s">
        <v>23</v>
      </c>
      <c r="N350" s="9" t="s">
        <v>24</v>
      </c>
      <c r="O350" s="9" t="s">
        <v>575</v>
      </c>
      <c r="P350" s="11">
        <f>O350*1</f>
        <v>94000390362</v>
      </c>
      <c r="Q350">
        <f>_xlfn.IFNA(_xlfn.IFNA(VLOOKUP($B350,'Contratti Resident'!$B:$H,3,0),VLOOKUP($E350,'Contratti Resident'!$B:$H,3,0)),"NON TROVATO")</f>
        <v>94000390362</v>
      </c>
      <c r="R350" t="str">
        <f>_xlfn.IFNA(_xlfn.IFNA(VLOOKUP($B350,'Contratti Resident'!$B:$H,7,0),VLOOKUP($E350,'Contratti Resident'!$B:$H,7,0)),"NON TROVATO")</f>
        <v>EE</v>
      </c>
      <c r="S350" t="str">
        <f>_xlfn.IFNA(_xlfn.IFNA(VLOOKUP($B350,'Contratti Resident'!$B:$H,1,0),VLOOKUP($E350,'Contratti Resident'!$B:$H,1,0)),"NON TROVATO")</f>
        <v>IT011E10069680</v>
      </c>
      <c r="T350" t="str">
        <f>_xlfn.IFNA(_xlfn.IFNA(VLOOKUP($B350,'Contratti Resident'!$B:$H,2,0),VLOOKUP($E350,'Contratti Resident'!$B:$H,2,0)),"NON TROVATO")</f>
        <v>PRATO VERDE B</v>
      </c>
    </row>
    <row r="351" spans="1:20" x14ac:dyDescent="0.25">
      <c r="A351" s="8" t="s">
        <v>4720</v>
      </c>
      <c r="B351" s="1" t="str">
        <f t="shared" si="5"/>
        <v>IT011E10069679</v>
      </c>
      <c r="C351" s="9" t="s">
        <v>4721</v>
      </c>
      <c r="D351" s="9" t="s">
        <v>4722</v>
      </c>
      <c r="E351" s="1">
        <f>D351*1</f>
        <v>3017247593</v>
      </c>
      <c r="F351" s="9" t="s">
        <v>4723</v>
      </c>
      <c r="G351" s="9" t="s">
        <v>4724</v>
      </c>
      <c r="H351" s="9" t="s">
        <v>4014</v>
      </c>
      <c r="I351" s="9" t="s">
        <v>19</v>
      </c>
      <c r="J351" s="9" t="s">
        <v>4015</v>
      </c>
      <c r="K351" s="1" t="s">
        <v>1833</v>
      </c>
      <c r="L351" s="9" t="s">
        <v>574</v>
      </c>
      <c r="M351" s="9" t="s">
        <v>23</v>
      </c>
      <c r="N351" s="9" t="s">
        <v>24</v>
      </c>
      <c r="O351" s="9" t="s">
        <v>575</v>
      </c>
      <c r="P351" s="11">
        <f>O351*1</f>
        <v>94000390362</v>
      </c>
      <c r="Q351">
        <f>_xlfn.IFNA(_xlfn.IFNA(VLOOKUP($B351,'Contratti Resident'!$B:$H,3,0),VLOOKUP($E351,'Contratti Resident'!$B:$H,3,0)),"NON TROVATO")</f>
        <v>94000390362</v>
      </c>
      <c r="R351" t="str">
        <f>_xlfn.IFNA(_xlfn.IFNA(VLOOKUP($B351,'Contratti Resident'!$B:$H,7,0),VLOOKUP($E351,'Contratti Resident'!$B:$H,7,0)),"NON TROVATO")</f>
        <v>EE</v>
      </c>
      <c r="S351" t="str">
        <f>_xlfn.IFNA(_xlfn.IFNA(VLOOKUP($B351,'Contratti Resident'!$B:$H,1,0),VLOOKUP($E351,'Contratti Resident'!$B:$H,1,0)),"NON TROVATO")</f>
        <v>IT011E10069679</v>
      </c>
      <c r="T351" t="str">
        <f>_xlfn.IFNA(_xlfn.IFNA(VLOOKUP($B351,'Contratti Resident'!$B:$H,2,0),VLOOKUP($E351,'Contratti Resident'!$B:$H,2,0)),"NON TROVATO")</f>
        <v>PRATO VERDE B</v>
      </c>
    </row>
    <row r="352" spans="1:20" x14ac:dyDescent="0.25">
      <c r="A352" s="8" t="s">
        <v>6073</v>
      </c>
      <c r="B352" s="1" t="str">
        <f t="shared" si="5"/>
        <v>IT011E10068797</v>
      </c>
      <c r="C352" s="9" t="s">
        <v>6074</v>
      </c>
      <c r="D352" s="9" t="s">
        <v>6075</v>
      </c>
      <c r="E352" s="1">
        <f>D352*1</f>
        <v>3013373473</v>
      </c>
      <c r="F352" s="9" t="s">
        <v>3231</v>
      </c>
      <c r="G352" s="9" t="s">
        <v>3232</v>
      </c>
      <c r="H352" s="9" t="s">
        <v>4014</v>
      </c>
      <c r="I352" s="9" t="s">
        <v>19</v>
      </c>
      <c r="J352" s="9" t="s">
        <v>4015</v>
      </c>
      <c r="K352" s="1" t="s">
        <v>3233</v>
      </c>
      <c r="L352" s="9" t="s">
        <v>3234</v>
      </c>
      <c r="M352" s="9" t="s">
        <v>23</v>
      </c>
      <c r="N352" s="9" t="s">
        <v>24</v>
      </c>
      <c r="O352" s="9" t="s">
        <v>3235</v>
      </c>
      <c r="P352" s="11">
        <f>O352*1</f>
        <v>94066220362</v>
      </c>
      <c r="Q352">
        <f>_xlfn.IFNA(_xlfn.IFNA(VLOOKUP($B352,'Contratti Resident'!$B:$H,3,0),VLOOKUP($E352,'Contratti Resident'!$B:$H,3,0)),"NON TROVATO")</f>
        <v>94066220362</v>
      </c>
      <c r="R352" t="str">
        <f>_xlfn.IFNA(_xlfn.IFNA(VLOOKUP($B352,'Contratti Resident'!$B:$H,7,0),VLOOKUP($E352,'Contratti Resident'!$B:$H,7,0)),"NON TROVATO")</f>
        <v>EE</v>
      </c>
      <c r="S352" t="str">
        <f>_xlfn.IFNA(_xlfn.IFNA(VLOOKUP($B352,'Contratti Resident'!$B:$H,1,0),VLOOKUP($E352,'Contratti Resident'!$B:$H,1,0)),"NON TROVATO")</f>
        <v>IT011E10068797</v>
      </c>
      <c r="T352" t="str">
        <f>_xlfn.IFNA(_xlfn.IFNA(VLOOKUP($B352,'Contratti Resident'!$B:$H,2,0),VLOOKUP($E352,'Contratti Resident'!$B:$H,2,0)),"NON TROVATO")</f>
        <v>FERRARINI</v>
      </c>
    </row>
    <row r="353" spans="1:20" x14ac:dyDescent="0.25">
      <c r="A353" s="8" t="s">
        <v>5414</v>
      </c>
      <c r="B353" s="1" t="str">
        <f t="shared" si="5"/>
        <v>IT011E10068678</v>
      </c>
      <c r="C353" s="9" t="s">
        <v>5415</v>
      </c>
      <c r="D353" s="9" t="s">
        <v>5416</v>
      </c>
      <c r="E353" s="1">
        <f>D353*1</f>
        <v>3011065003</v>
      </c>
      <c r="F353" s="9" t="s">
        <v>2815</v>
      </c>
      <c r="G353" s="9" t="s">
        <v>2816</v>
      </c>
      <c r="H353" s="9" t="s">
        <v>4014</v>
      </c>
      <c r="I353" s="9" t="s">
        <v>19</v>
      </c>
      <c r="J353" s="9" t="s">
        <v>4037</v>
      </c>
      <c r="K353" s="1" t="s">
        <v>2817</v>
      </c>
      <c r="L353" s="9" t="s">
        <v>2818</v>
      </c>
      <c r="M353" s="9" t="s">
        <v>23</v>
      </c>
      <c r="N353" s="9" t="s">
        <v>24</v>
      </c>
      <c r="O353" s="9" t="s">
        <v>2819</v>
      </c>
      <c r="P353" s="11">
        <f>O353*1</f>
        <v>94105320363</v>
      </c>
      <c r="Q353">
        <f>_xlfn.IFNA(_xlfn.IFNA(VLOOKUP($B353,'Contratti Resident'!$B:$H,3,0),VLOOKUP($E353,'Contratti Resident'!$B:$H,3,0)),"NON TROVATO")</f>
        <v>94105320363</v>
      </c>
      <c r="R353" t="str">
        <f>_xlfn.IFNA(_xlfn.IFNA(VLOOKUP($B353,'Contratti Resident'!$B:$H,7,0),VLOOKUP($E353,'Contratti Resident'!$B:$H,7,0)),"NON TROVATO")</f>
        <v>EE</v>
      </c>
      <c r="S353" t="str">
        <f>_xlfn.IFNA(_xlfn.IFNA(VLOOKUP($B353,'Contratti Resident'!$B:$H,1,0),VLOOKUP($E353,'Contratti Resident'!$B:$H,1,0)),"NON TROVATO")</f>
        <v>IT011E10068678</v>
      </c>
      <c r="T353" t="str">
        <f>_xlfn.IFNA(_xlfn.IFNA(VLOOKUP($B353,'Contratti Resident'!$B:$H,2,0),VLOOKUP($E353,'Contratti Resident'!$B:$H,2,0)),"NON TROVATO")</f>
        <v>SABRINA</v>
      </c>
    </row>
    <row r="354" spans="1:20" x14ac:dyDescent="0.25">
      <c r="A354" s="8" t="s">
        <v>4034</v>
      </c>
      <c r="B354" s="1" t="str">
        <f t="shared" si="5"/>
        <v>IT011E10068675</v>
      </c>
      <c r="C354" s="9" t="s">
        <v>4035</v>
      </c>
      <c r="D354" s="9" t="s">
        <v>4036</v>
      </c>
      <c r="E354" s="1">
        <f>D354*1</f>
        <v>3011065023</v>
      </c>
      <c r="F354" s="9" t="s">
        <v>2815</v>
      </c>
      <c r="G354" s="9" t="s">
        <v>2816</v>
      </c>
      <c r="H354" s="9" t="s">
        <v>4014</v>
      </c>
      <c r="I354" s="9" t="s">
        <v>19</v>
      </c>
      <c r="J354" s="9" t="s">
        <v>4037</v>
      </c>
      <c r="K354" s="1" t="s">
        <v>2817</v>
      </c>
      <c r="L354" s="9" t="s">
        <v>2818</v>
      </c>
      <c r="M354" s="9" t="s">
        <v>23</v>
      </c>
      <c r="N354" s="9" t="s">
        <v>24</v>
      </c>
      <c r="O354" s="9" t="s">
        <v>2819</v>
      </c>
      <c r="P354" s="11">
        <f>O354*1</f>
        <v>94105320363</v>
      </c>
      <c r="Q354">
        <f>_xlfn.IFNA(_xlfn.IFNA(VLOOKUP($B354,'Contratti Resident'!$B:$H,3,0),VLOOKUP($E354,'Contratti Resident'!$B:$H,3,0)),"NON TROVATO")</f>
        <v>94105320363</v>
      </c>
      <c r="R354" t="str">
        <f>_xlfn.IFNA(_xlfn.IFNA(VLOOKUP($B354,'Contratti Resident'!$B:$H,7,0),VLOOKUP($E354,'Contratti Resident'!$B:$H,7,0)),"NON TROVATO")</f>
        <v>EE</v>
      </c>
      <c r="S354" t="str">
        <f>_xlfn.IFNA(_xlfn.IFNA(VLOOKUP($B354,'Contratti Resident'!$B:$H,1,0),VLOOKUP($E354,'Contratti Resident'!$B:$H,1,0)),"NON TROVATO")</f>
        <v>IT011E10068675</v>
      </c>
      <c r="T354" t="str">
        <f>_xlfn.IFNA(_xlfn.IFNA(VLOOKUP($B354,'Contratti Resident'!$B:$H,2,0),VLOOKUP($E354,'Contratti Resident'!$B:$H,2,0)),"NON TROVATO")</f>
        <v>SABRINA</v>
      </c>
    </row>
    <row r="355" spans="1:20" x14ac:dyDescent="0.25">
      <c r="A355" s="8" t="s">
        <v>5943</v>
      </c>
      <c r="B355" s="1" t="str">
        <f t="shared" si="5"/>
        <v>IT011E10068585</v>
      </c>
      <c r="C355" s="9" t="s">
        <v>5944</v>
      </c>
      <c r="D355" s="9" t="s">
        <v>5945</v>
      </c>
      <c r="E355" s="1">
        <f>D355*1</f>
        <v>3019153410</v>
      </c>
      <c r="F355" s="9" t="s">
        <v>4894</v>
      </c>
      <c r="G355" s="9" t="s">
        <v>1994</v>
      </c>
      <c r="H355" s="9" t="s">
        <v>4014</v>
      </c>
      <c r="I355" s="9" t="s">
        <v>1995</v>
      </c>
      <c r="J355" s="9" t="s">
        <v>4015</v>
      </c>
      <c r="K355" s="1" t="s">
        <v>1996</v>
      </c>
      <c r="L355" s="9" t="s">
        <v>1997</v>
      </c>
      <c r="M355" s="9" t="s">
        <v>23</v>
      </c>
      <c r="N355" s="9" t="s">
        <v>24</v>
      </c>
      <c r="O355" s="9" t="s">
        <v>1998</v>
      </c>
      <c r="P355" s="11">
        <f>O355*1</f>
        <v>80009800360</v>
      </c>
      <c r="Q355" t="str">
        <f>_xlfn.IFNA(_xlfn.IFNA(VLOOKUP($B355,'Contratti Resident'!$B:$H,3,0),VLOOKUP($E355,'Contratti Resident'!$B:$H,3,0)),"NON TROVATO")</f>
        <v>NON TROVATO</v>
      </c>
      <c r="R355" t="str">
        <f>_xlfn.IFNA(_xlfn.IFNA(VLOOKUP($B355,'Contratti Resident'!$B:$H,7,0),VLOOKUP($E355,'Contratti Resident'!$B:$H,7,0)),"NON TROVATO")</f>
        <v>NON TROVATO</v>
      </c>
      <c r="S355" t="str">
        <f>_xlfn.IFNA(_xlfn.IFNA(VLOOKUP($B355,'Contratti Resident'!$B:$H,1,0),VLOOKUP($E355,'Contratti Resident'!$B:$H,1,0)),"NON TROVATO")</f>
        <v>NON TROVATO</v>
      </c>
      <c r="T355" t="str">
        <f>_xlfn.IFNA(_xlfn.IFNA(VLOOKUP($B355,'Contratti Resident'!$B:$H,2,0),VLOOKUP($E355,'Contratti Resident'!$B:$H,2,0)),"NON TROVATO")</f>
        <v>NON TROVATO</v>
      </c>
    </row>
    <row r="356" spans="1:20" x14ac:dyDescent="0.25">
      <c r="A356" s="8" t="s">
        <v>4891</v>
      </c>
      <c r="B356" s="1" t="str">
        <f t="shared" si="5"/>
        <v>IT011E10068571</v>
      </c>
      <c r="C356" s="9" t="s">
        <v>4892</v>
      </c>
      <c r="D356" s="9" t="s">
        <v>4893</v>
      </c>
      <c r="E356" s="1">
        <f>D356*1</f>
        <v>3019153355</v>
      </c>
      <c r="F356" s="9" t="s">
        <v>4894</v>
      </c>
      <c r="G356" s="9" t="s">
        <v>1994</v>
      </c>
      <c r="H356" s="9" t="s">
        <v>4014</v>
      </c>
      <c r="I356" s="9" t="s">
        <v>1995</v>
      </c>
      <c r="J356" s="9" t="s">
        <v>4015</v>
      </c>
      <c r="K356" s="1" t="s">
        <v>1996</v>
      </c>
      <c r="L356" s="9" t="s">
        <v>1997</v>
      </c>
      <c r="M356" s="9" t="s">
        <v>23</v>
      </c>
      <c r="N356" s="9" t="s">
        <v>24</v>
      </c>
      <c r="O356" s="9" t="s">
        <v>1998</v>
      </c>
      <c r="P356" s="11">
        <f>O356*1</f>
        <v>80009800360</v>
      </c>
      <c r="Q356" t="str">
        <f>_xlfn.IFNA(_xlfn.IFNA(VLOOKUP($B356,'Contratti Resident'!$B:$H,3,0),VLOOKUP($E356,'Contratti Resident'!$B:$H,3,0)),"NON TROVATO")</f>
        <v>NON TROVATO</v>
      </c>
      <c r="R356" t="str">
        <f>_xlfn.IFNA(_xlfn.IFNA(VLOOKUP($B356,'Contratti Resident'!$B:$H,7,0),VLOOKUP($E356,'Contratti Resident'!$B:$H,7,0)),"NON TROVATO")</f>
        <v>NON TROVATO</v>
      </c>
      <c r="S356" t="str">
        <f>_xlfn.IFNA(_xlfn.IFNA(VLOOKUP($B356,'Contratti Resident'!$B:$H,1,0),VLOOKUP($E356,'Contratti Resident'!$B:$H,1,0)),"NON TROVATO")</f>
        <v>NON TROVATO</v>
      </c>
      <c r="T356" t="str">
        <f>_xlfn.IFNA(_xlfn.IFNA(VLOOKUP($B356,'Contratti Resident'!$B:$H,2,0),VLOOKUP($E356,'Contratti Resident'!$B:$H,2,0)),"NON TROVATO")</f>
        <v>NON TROVATO</v>
      </c>
    </row>
    <row r="357" spans="1:20" x14ac:dyDescent="0.25">
      <c r="A357" s="8" t="s">
        <v>4224</v>
      </c>
      <c r="B357" s="1" t="str">
        <f t="shared" si="5"/>
        <v>IT011E10068570</v>
      </c>
      <c r="C357" s="9" t="s">
        <v>4225</v>
      </c>
      <c r="D357" s="9" t="s">
        <v>4226</v>
      </c>
      <c r="E357" s="1">
        <f>D357*1</f>
        <v>3017756016</v>
      </c>
      <c r="F357" s="9" t="s">
        <v>4227</v>
      </c>
      <c r="G357" s="9" t="s">
        <v>1994</v>
      </c>
      <c r="H357" s="9" t="s">
        <v>4014</v>
      </c>
      <c r="I357" s="9" t="s">
        <v>1995</v>
      </c>
      <c r="J357" s="9" t="s">
        <v>4015</v>
      </c>
      <c r="K357" s="1" t="s">
        <v>1996</v>
      </c>
      <c r="L357" s="9" t="s">
        <v>1997</v>
      </c>
      <c r="M357" s="9" t="s">
        <v>23</v>
      </c>
      <c r="N357" s="9" t="s">
        <v>24</v>
      </c>
      <c r="O357" s="9" t="s">
        <v>1998</v>
      </c>
      <c r="P357" s="11">
        <f>O357*1</f>
        <v>80009800360</v>
      </c>
      <c r="Q357" t="str">
        <f>_xlfn.IFNA(_xlfn.IFNA(VLOOKUP($B357,'Contratti Resident'!$B:$H,3,0),VLOOKUP($E357,'Contratti Resident'!$B:$H,3,0)),"NON TROVATO")</f>
        <v>NON TROVATO</v>
      </c>
      <c r="R357" t="str">
        <f>_xlfn.IFNA(_xlfn.IFNA(VLOOKUP($B357,'Contratti Resident'!$B:$H,7,0),VLOOKUP($E357,'Contratti Resident'!$B:$H,7,0)),"NON TROVATO")</f>
        <v>NON TROVATO</v>
      </c>
      <c r="S357" t="str">
        <f>_xlfn.IFNA(_xlfn.IFNA(VLOOKUP($B357,'Contratti Resident'!$B:$H,1,0),VLOOKUP($E357,'Contratti Resident'!$B:$H,1,0)),"NON TROVATO")</f>
        <v>NON TROVATO</v>
      </c>
      <c r="T357" t="str">
        <f>_xlfn.IFNA(_xlfn.IFNA(VLOOKUP($B357,'Contratti Resident'!$B:$H,2,0),VLOOKUP($E357,'Contratti Resident'!$B:$H,2,0)),"NON TROVATO")</f>
        <v>NON TROVATO</v>
      </c>
    </row>
    <row r="358" spans="1:20" x14ac:dyDescent="0.25">
      <c r="A358" s="8" t="s">
        <v>6490</v>
      </c>
      <c r="B358" s="1" t="str">
        <f t="shared" si="5"/>
        <v>IT011E10068551</v>
      </c>
      <c r="C358" s="9" t="s">
        <v>6491</v>
      </c>
      <c r="D358" s="9" t="s">
        <v>6492</v>
      </c>
      <c r="E358" s="1">
        <f>D358*1</f>
        <v>3019153390</v>
      </c>
      <c r="F358" s="9" t="s">
        <v>4894</v>
      </c>
      <c r="G358" s="9" t="s">
        <v>1994</v>
      </c>
      <c r="H358" s="9" t="s">
        <v>4014</v>
      </c>
      <c r="I358" s="9" t="s">
        <v>1995</v>
      </c>
      <c r="J358" s="9" t="s">
        <v>4015</v>
      </c>
      <c r="K358" s="1" t="s">
        <v>1996</v>
      </c>
      <c r="L358" s="9" t="s">
        <v>1997</v>
      </c>
      <c r="M358" s="9" t="s">
        <v>23</v>
      </c>
      <c r="N358" s="9" t="s">
        <v>24</v>
      </c>
      <c r="O358" s="9" t="s">
        <v>1998</v>
      </c>
      <c r="P358" s="11">
        <f>O358*1</f>
        <v>80009800360</v>
      </c>
      <c r="Q358" t="str">
        <f>_xlfn.IFNA(_xlfn.IFNA(VLOOKUP($B358,'Contratti Resident'!$B:$H,3,0),VLOOKUP($E358,'Contratti Resident'!$B:$H,3,0)),"NON TROVATO")</f>
        <v>NON TROVATO</v>
      </c>
      <c r="R358" t="str">
        <f>_xlfn.IFNA(_xlfn.IFNA(VLOOKUP($B358,'Contratti Resident'!$B:$H,7,0),VLOOKUP($E358,'Contratti Resident'!$B:$H,7,0)),"NON TROVATO")</f>
        <v>NON TROVATO</v>
      </c>
      <c r="S358" t="str">
        <f>_xlfn.IFNA(_xlfn.IFNA(VLOOKUP($B358,'Contratti Resident'!$B:$H,1,0),VLOOKUP($E358,'Contratti Resident'!$B:$H,1,0)),"NON TROVATO")</f>
        <v>NON TROVATO</v>
      </c>
      <c r="T358" t="str">
        <f>_xlfn.IFNA(_xlfn.IFNA(VLOOKUP($B358,'Contratti Resident'!$B:$H,2,0),VLOOKUP($E358,'Contratti Resident'!$B:$H,2,0)),"NON TROVATO")</f>
        <v>NON TROVATO</v>
      </c>
    </row>
    <row r="359" spans="1:20" x14ac:dyDescent="0.25">
      <c r="A359" s="8" t="s">
        <v>4122</v>
      </c>
      <c r="B359" s="1" t="str">
        <f t="shared" si="5"/>
        <v>IT011E10068355</v>
      </c>
      <c r="C359" s="9" t="s">
        <v>4123</v>
      </c>
      <c r="D359" s="9" t="s">
        <v>4124</v>
      </c>
      <c r="E359" s="1">
        <f>D359*1</f>
        <v>3013370744</v>
      </c>
      <c r="F359" s="9" t="s">
        <v>2306</v>
      </c>
      <c r="G359" s="9" t="s">
        <v>2307</v>
      </c>
      <c r="H359" s="9" t="s">
        <v>4014</v>
      </c>
      <c r="I359" s="9" t="s">
        <v>19</v>
      </c>
      <c r="J359" s="9" t="s">
        <v>4015</v>
      </c>
      <c r="K359" s="1" t="s">
        <v>2308</v>
      </c>
      <c r="L359" s="9" t="s">
        <v>2309</v>
      </c>
      <c r="M359" s="9" t="s">
        <v>23</v>
      </c>
      <c r="N359" s="9" t="s">
        <v>24</v>
      </c>
      <c r="O359" s="9" t="s">
        <v>2310</v>
      </c>
      <c r="P359" s="11">
        <f>O359*1</f>
        <v>94044290362</v>
      </c>
      <c r="Q359">
        <f>_xlfn.IFNA(_xlfn.IFNA(VLOOKUP($B359,'Contratti Resident'!$B:$H,3,0),VLOOKUP($E359,'Contratti Resident'!$B:$H,3,0)),"NON TROVATO")</f>
        <v>94044290362</v>
      </c>
      <c r="R359" t="str">
        <f>_xlfn.IFNA(_xlfn.IFNA(VLOOKUP($B359,'Contratti Resident'!$B:$H,7,0),VLOOKUP($E359,'Contratti Resident'!$B:$H,7,0)),"NON TROVATO")</f>
        <v>EE</v>
      </c>
      <c r="S359" t="str">
        <f>_xlfn.IFNA(_xlfn.IFNA(VLOOKUP($B359,'Contratti Resident'!$B:$H,1,0),VLOOKUP($E359,'Contratti Resident'!$B:$H,1,0)),"NON TROVATO")</f>
        <v>IT011E10068355</v>
      </c>
      <c r="T359" t="str">
        <f>_xlfn.IFNA(_xlfn.IFNA(VLOOKUP($B359,'Contratti Resident'!$B:$H,2,0),VLOOKUP($E359,'Contratti Resident'!$B:$H,2,0)),"NON TROVATO")</f>
        <v>VITTORIA</v>
      </c>
    </row>
    <row r="360" spans="1:20" x14ac:dyDescent="0.25">
      <c r="A360" s="8" t="s">
        <v>6005</v>
      </c>
      <c r="B360" s="1" t="str">
        <f t="shared" si="5"/>
        <v>IT011E10066027</v>
      </c>
      <c r="C360" s="9" t="s">
        <v>6006</v>
      </c>
      <c r="D360" s="9" t="s">
        <v>6007</v>
      </c>
      <c r="E360" s="1">
        <f>D360*1</f>
        <v>3013372820</v>
      </c>
      <c r="F360" s="9" t="s">
        <v>6008</v>
      </c>
      <c r="G360" s="9" t="s">
        <v>6009</v>
      </c>
      <c r="H360" s="9" t="s">
        <v>4014</v>
      </c>
      <c r="I360" s="9" t="s">
        <v>19</v>
      </c>
      <c r="J360" s="9" t="s">
        <v>4015</v>
      </c>
      <c r="K360" s="1" t="s">
        <v>6010</v>
      </c>
      <c r="L360" s="9" t="s">
        <v>2970</v>
      </c>
      <c r="M360" s="9" t="s">
        <v>23</v>
      </c>
      <c r="N360" s="9" t="s">
        <v>24</v>
      </c>
      <c r="O360" s="9" t="s">
        <v>2971</v>
      </c>
      <c r="P360" s="11">
        <f>O360*1</f>
        <v>94031290367</v>
      </c>
      <c r="Q360">
        <f>_xlfn.IFNA(_xlfn.IFNA(VLOOKUP($B360,'Contratti Resident'!$B:$H,3,0),VLOOKUP($E360,'Contratti Resident'!$B:$H,3,0)),"NON TROVATO")</f>
        <v>94031290367</v>
      </c>
      <c r="R360" t="str">
        <f>_xlfn.IFNA(_xlfn.IFNA(VLOOKUP($B360,'Contratti Resident'!$B:$H,7,0),VLOOKUP($E360,'Contratti Resident'!$B:$H,7,0)),"NON TROVATO")</f>
        <v>EE</v>
      </c>
      <c r="S360" t="str">
        <f>_xlfn.IFNA(_xlfn.IFNA(VLOOKUP($B360,'Contratti Resident'!$B:$H,1,0),VLOOKUP($E360,'Contratti Resident'!$B:$H,1,0)),"NON TROVATO")</f>
        <v>IT011E10066027</v>
      </c>
      <c r="T360" t="str">
        <f>_xlfn.IFNA(_xlfn.IFNA(VLOOKUP($B360,'Contratti Resident'!$B:$H,2,0),VLOOKUP($E360,'Contratti Resident'!$B:$H,2,0)),"NON TROVATO")</f>
        <v>MORGAGNI</v>
      </c>
    </row>
    <row r="361" spans="1:20" x14ac:dyDescent="0.25">
      <c r="A361" s="8" t="s">
        <v>6313</v>
      </c>
      <c r="B361" s="1" t="str">
        <f t="shared" si="5"/>
        <v>IT011E10065920</v>
      </c>
      <c r="C361" s="9" t="s">
        <v>6314</v>
      </c>
      <c r="D361" s="9" t="s">
        <v>6315</v>
      </c>
      <c r="E361" s="1">
        <f>D361*1</f>
        <v>3021888354</v>
      </c>
      <c r="F361" s="9" t="s">
        <v>6316</v>
      </c>
      <c r="G361" s="9" t="s">
        <v>297</v>
      </c>
      <c r="H361" s="9" t="s">
        <v>4014</v>
      </c>
      <c r="I361" s="9" t="s">
        <v>19</v>
      </c>
      <c r="J361" s="9" t="s">
        <v>4015</v>
      </c>
      <c r="K361" s="1" t="s">
        <v>298</v>
      </c>
      <c r="L361" s="9" t="s">
        <v>299</v>
      </c>
      <c r="M361" s="9" t="s">
        <v>23</v>
      </c>
      <c r="N361" s="9" t="s">
        <v>24</v>
      </c>
      <c r="O361" s="9" t="s">
        <v>300</v>
      </c>
      <c r="P361" s="11">
        <f>O361*1</f>
        <v>94012910363</v>
      </c>
      <c r="Q361">
        <f>_xlfn.IFNA(_xlfn.IFNA(VLOOKUP($B361,'Contratti Resident'!$B:$H,3,0),VLOOKUP($E361,'Contratti Resident'!$B:$H,3,0)),"NON TROVATO")</f>
        <v>94012910363</v>
      </c>
      <c r="R361" t="str">
        <f>_xlfn.IFNA(_xlfn.IFNA(VLOOKUP($B361,'Contratti Resident'!$B:$H,7,0),VLOOKUP($E361,'Contratti Resident'!$B:$H,7,0)),"NON TROVATO")</f>
        <v>EE</v>
      </c>
      <c r="S361" t="str">
        <f>_xlfn.IFNA(_xlfn.IFNA(VLOOKUP($B361,'Contratti Resident'!$B:$H,1,0),VLOOKUP($E361,'Contratti Resident'!$B:$H,1,0)),"NON TROVATO")</f>
        <v>IT011E10065920</v>
      </c>
      <c r="T361" t="str">
        <f>_xlfn.IFNA(_xlfn.IFNA(VLOOKUP($B361,'Contratti Resident'!$B:$H,2,0),VLOOKUP($E361,'Contratti Resident'!$B:$H,2,0)),"NON TROVATO")</f>
        <v>NORD EST</v>
      </c>
    </row>
    <row r="362" spans="1:20" x14ac:dyDescent="0.25">
      <c r="A362" s="8" t="s">
        <v>4414</v>
      </c>
      <c r="B362" s="1" t="str">
        <f t="shared" si="5"/>
        <v>IT011E10065919</v>
      </c>
      <c r="C362" s="9" t="s">
        <v>4415</v>
      </c>
      <c r="D362" s="9" t="s">
        <v>4416</v>
      </c>
      <c r="E362" s="1">
        <f>D362*1</f>
        <v>3021888442</v>
      </c>
      <c r="F362" s="9" t="s">
        <v>4417</v>
      </c>
      <c r="G362" s="9" t="s">
        <v>297</v>
      </c>
      <c r="H362" s="9" t="s">
        <v>4014</v>
      </c>
      <c r="I362" s="9" t="s">
        <v>19</v>
      </c>
      <c r="J362" s="9" t="s">
        <v>4015</v>
      </c>
      <c r="K362" s="1" t="s">
        <v>298</v>
      </c>
      <c r="L362" s="9" t="s">
        <v>299</v>
      </c>
      <c r="M362" s="9" t="s">
        <v>23</v>
      </c>
      <c r="N362" s="9" t="s">
        <v>24</v>
      </c>
      <c r="O362" s="9" t="s">
        <v>300</v>
      </c>
      <c r="P362" s="11">
        <f>O362*1</f>
        <v>94012910363</v>
      </c>
      <c r="Q362">
        <f>_xlfn.IFNA(_xlfn.IFNA(VLOOKUP($B362,'Contratti Resident'!$B:$H,3,0),VLOOKUP($E362,'Contratti Resident'!$B:$H,3,0)),"NON TROVATO")</f>
        <v>94012910363</v>
      </c>
      <c r="R362" t="str">
        <f>_xlfn.IFNA(_xlfn.IFNA(VLOOKUP($B362,'Contratti Resident'!$B:$H,7,0),VLOOKUP($E362,'Contratti Resident'!$B:$H,7,0)),"NON TROVATO")</f>
        <v>EE</v>
      </c>
      <c r="S362" t="str">
        <f>_xlfn.IFNA(_xlfn.IFNA(VLOOKUP($B362,'Contratti Resident'!$B:$H,1,0),VLOOKUP($E362,'Contratti Resident'!$B:$H,1,0)),"NON TROVATO")</f>
        <v>IT011E10065919</v>
      </c>
      <c r="T362" t="str">
        <f>_xlfn.IFNA(_xlfn.IFNA(VLOOKUP($B362,'Contratti Resident'!$B:$H,2,0),VLOOKUP($E362,'Contratti Resident'!$B:$H,2,0)),"NON TROVATO")</f>
        <v>NORD EST</v>
      </c>
    </row>
    <row r="363" spans="1:20" x14ac:dyDescent="0.25">
      <c r="A363" s="8" t="s">
        <v>5084</v>
      </c>
      <c r="B363" s="1" t="str">
        <f t="shared" si="5"/>
        <v>IT011E10065845</v>
      </c>
      <c r="C363" s="9" t="s">
        <v>5085</v>
      </c>
      <c r="D363" s="9" t="s">
        <v>5086</v>
      </c>
      <c r="E363" s="1">
        <f>D363*1</f>
        <v>3013372004</v>
      </c>
      <c r="F363" s="9" t="s">
        <v>3745</v>
      </c>
      <c r="G363" s="9" t="s">
        <v>433</v>
      </c>
      <c r="H363" s="9" t="s">
        <v>4014</v>
      </c>
      <c r="I363" s="9" t="s">
        <v>19</v>
      </c>
      <c r="J363" s="9" t="s">
        <v>4015</v>
      </c>
      <c r="K363" s="1" t="s">
        <v>434</v>
      </c>
      <c r="L363" s="9" t="s">
        <v>435</v>
      </c>
      <c r="M363" s="9" t="s">
        <v>23</v>
      </c>
      <c r="N363" s="9" t="s">
        <v>24</v>
      </c>
      <c r="O363" s="9" t="s">
        <v>436</v>
      </c>
      <c r="P363" s="11">
        <f>O363*1</f>
        <v>94000410368</v>
      </c>
      <c r="Q363">
        <f>_xlfn.IFNA(_xlfn.IFNA(VLOOKUP($B363,'Contratti Resident'!$B:$H,3,0),VLOOKUP($E363,'Contratti Resident'!$B:$H,3,0)),"NON TROVATO")</f>
        <v>94000410368</v>
      </c>
      <c r="R363" t="str">
        <f>_xlfn.IFNA(_xlfn.IFNA(VLOOKUP($B363,'Contratti Resident'!$B:$H,7,0),VLOOKUP($E363,'Contratti Resident'!$B:$H,7,0)),"NON TROVATO")</f>
        <v>EE</v>
      </c>
      <c r="S363" t="str">
        <f>_xlfn.IFNA(_xlfn.IFNA(VLOOKUP($B363,'Contratti Resident'!$B:$H,1,0),VLOOKUP($E363,'Contratti Resident'!$B:$H,1,0)),"NON TROVATO")</f>
        <v>IT011E10065845</v>
      </c>
      <c r="T363" t="str">
        <f>_xlfn.IFNA(_xlfn.IFNA(VLOOKUP($B363,'Contratti Resident'!$B:$H,2,0),VLOOKUP($E363,'Contratti Resident'!$B:$H,2,0)),"NON TROVATO")</f>
        <v>VILLA DEI FIORI</v>
      </c>
    </row>
    <row r="364" spans="1:20" x14ac:dyDescent="0.25">
      <c r="A364" s="8" t="s">
        <v>6198</v>
      </c>
      <c r="B364" s="1" t="str">
        <f t="shared" si="5"/>
        <v>IT011E10065622</v>
      </c>
      <c r="C364" s="9" t="s">
        <v>6199</v>
      </c>
      <c r="D364" s="9" t="s">
        <v>6200</v>
      </c>
      <c r="E364" s="1">
        <f>D364*1</f>
        <v>3013566407</v>
      </c>
      <c r="F364" s="9" t="s">
        <v>6201</v>
      </c>
      <c r="G364" s="9" t="s">
        <v>409</v>
      </c>
      <c r="H364" s="9" t="s">
        <v>4014</v>
      </c>
      <c r="I364" s="9" t="s">
        <v>19</v>
      </c>
      <c r="J364" s="9" t="s">
        <v>4015</v>
      </c>
      <c r="K364" s="1" t="s">
        <v>410</v>
      </c>
      <c r="L364" s="9" t="s">
        <v>411</v>
      </c>
      <c r="M364" s="9" t="s">
        <v>23</v>
      </c>
      <c r="N364" s="9" t="s">
        <v>24</v>
      </c>
      <c r="O364" s="9" t="s">
        <v>412</v>
      </c>
      <c r="P364" s="11">
        <f>O364*1</f>
        <v>94037930362</v>
      </c>
      <c r="Q364">
        <f>_xlfn.IFNA(_xlfn.IFNA(VLOOKUP($B364,'Contratti Resident'!$B:$H,3,0),VLOOKUP($E364,'Contratti Resident'!$B:$H,3,0)),"NON TROVATO")</f>
        <v>94037930362</v>
      </c>
      <c r="R364" t="str">
        <f>_xlfn.IFNA(_xlfn.IFNA(VLOOKUP($B364,'Contratti Resident'!$B:$H,7,0),VLOOKUP($E364,'Contratti Resident'!$B:$H,7,0)),"NON TROVATO")</f>
        <v>EE</v>
      </c>
      <c r="S364">
        <f>_xlfn.IFNA(_xlfn.IFNA(VLOOKUP($B364,'Contratti Resident'!$B:$H,1,0),VLOOKUP($E364,'Contratti Resident'!$B:$H,1,0)),"NON TROVATO")</f>
        <v>3013566407</v>
      </c>
      <c r="T364" t="str">
        <f>_xlfn.IFNA(_xlfn.IFNA(VLOOKUP($B364,'Contratti Resident'!$B:$H,2,0),VLOOKUP($E364,'Contratti Resident'!$B:$H,2,0)),"NON TROVATO")</f>
        <v>MOREALI 80</v>
      </c>
    </row>
    <row r="365" spans="1:20" x14ac:dyDescent="0.25">
      <c r="A365" s="8" t="s">
        <v>5087</v>
      </c>
      <c r="B365" s="1" t="str">
        <f t="shared" si="5"/>
        <v>IT011E10065621</v>
      </c>
      <c r="C365" s="9" t="s">
        <v>5088</v>
      </c>
      <c r="D365" s="9" t="s">
        <v>5089</v>
      </c>
      <c r="E365" s="1">
        <f>D365*1</f>
        <v>3013370785</v>
      </c>
      <c r="F365" s="9" t="s">
        <v>5090</v>
      </c>
      <c r="G365" s="9" t="s">
        <v>409</v>
      </c>
      <c r="H365" s="9" t="s">
        <v>4014</v>
      </c>
      <c r="I365" s="9" t="s">
        <v>19</v>
      </c>
      <c r="J365" s="9" t="s">
        <v>4015</v>
      </c>
      <c r="K365" s="1" t="s">
        <v>410</v>
      </c>
      <c r="L365" s="9" t="s">
        <v>411</v>
      </c>
      <c r="M365" s="9" t="s">
        <v>23</v>
      </c>
      <c r="N365" s="9" t="s">
        <v>24</v>
      </c>
      <c r="O365" s="9" t="s">
        <v>412</v>
      </c>
      <c r="P365" s="11">
        <f>O365*1</f>
        <v>94037930362</v>
      </c>
      <c r="Q365">
        <f>_xlfn.IFNA(_xlfn.IFNA(VLOOKUP($B365,'Contratti Resident'!$B:$H,3,0),VLOOKUP($E365,'Contratti Resident'!$B:$H,3,0)),"NON TROVATO")</f>
        <v>94037930362</v>
      </c>
      <c r="R365" t="str">
        <f>_xlfn.IFNA(_xlfn.IFNA(VLOOKUP($B365,'Contratti Resident'!$B:$H,7,0),VLOOKUP($E365,'Contratti Resident'!$B:$H,7,0)),"NON TROVATO")</f>
        <v>EE</v>
      </c>
      <c r="S365">
        <f>_xlfn.IFNA(_xlfn.IFNA(VLOOKUP($B365,'Contratti Resident'!$B:$H,1,0),VLOOKUP($E365,'Contratti Resident'!$B:$H,1,0)),"NON TROVATO")</f>
        <v>3013370785</v>
      </c>
      <c r="T365" t="str">
        <f>_xlfn.IFNA(_xlfn.IFNA(VLOOKUP($B365,'Contratti Resident'!$B:$H,2,0),VLOOKUP($E365,'Contratti Resident'!$B:$H,2,0)),"NON TROVATO")</f>
        <v>MOREALI 80</v>
      </c>
    </row>
    <row r="366" spans="1:20" x14ac:dyDescent="0.25">
      <c r="A366" s="8" t="s">
        <v>5091</v>
      </c>
      <c r="B366" s="1" t="str">
        <f t="shared" si="5"/>
        <v>IT011E10065620</v>
      </c>
      <c r="C366" s="9" t="s">
        <v>5092</v>
      </c>
      <c r="D366" s="9" t="s">
        <v>5093</v>
      </c>
      <c r="E366" s="1">
        <f>D366*1</f>
        <v>3013566412</v>
      </c>
      <c r="F366" s="9" t="s">
        <v>5094</v>
      </c>
      <c r="G366" s="9" t="s">
        <v>409</v>
      </c>
      <c r="H366" s="9" t="s">
        <v>4014</v>
      </c>
      <c r="I366" s="9" t="s">
        <v>19</v>
      </c>
      <c r="J366" s="9" t="s">
        <v>4015</v>
      </c>
      <c r="K366" s="1" t="s">
        <v>410</v>
      </c>
      <c r="L366" s="9" t="s">
        <v>411</v>
      </c>
      <c r="M366" s="9" t="s">
        <v>23</v>
      </c>
      <c r="N366" s="9" t="s">
        <v>24</v>
      </c>
      <c r="O366" s="9" t="s">
        <v>412</v>
      </c>
      <c r="P366" s="11">
        <f>O366*1</f>
        <v>94037930362</v>
      </c>
      <c r="Q366">
        <f>_xlfn.IFNA(_xlfn.IFNA(VLOOKUP($B366,'Contratti Resident'!$B:$H,3,0),VLOOKUP($E366,'Contratti Resident'!$B:$H,3,0)),"NON TROVATO")</f>
        <v>94037930362</v>
      </c>
      <c r="R366" t="str">
        <f>_xlfn.IFNA(_xlfn.IFNA(VLOOKUP($B366,'Contratti Resident'!$B:$H,7,0),VLOOKUP($E366,'Contratti Resident'!$B:$H,7,0)),"NON TROVATO")</f>
        <v>EE</v>
      </c>
      <c r="S366">
        <f>_xlfn.IFNA(_xlfn.IFNA(VLOOKUP($B366,'Contratti Resident'!$B:$H,1,0),VLOOKUP($E366,'Contratti Resident'!$B:$H,1,0)),"NON TROVATO")</f>
        <v>3013566412</v>
      </c>
      <c r="T366" t="str">
        <f>_xlfn.IFNA(_xlfn.IFNA(VLOOKUP($B366,'Contratti Resident'!$B:$H,2,0),VLOOKUP($E366,'Contratti Resident'!$B:$H,2,0)),"NON TROVATO")</f>
        <v>MOREALI 80</v>
      </c>
    </row>
    <row r="367" spans="1:20" x14ac:dyDescent="0.25">
      <c r="A367" s="8" t="s">
        <v>6310</v>
      </c>
      <c r="B367" s="1" t="str">
        <f t="shared" si="5"/>
        <v>IT011E10065141</v>
      </c>
      <c r="C367" s="9" t="s">
        <v>6311</v>
      </c>
      <c r="D367" s="9" t="s">
        <v>6312</v>
      </c>
      <c r="E367" s="1">
        <f>D367*1</f>
        <v>3020631770</v>
      </c>
      <c r="F367" s="9" t="s">
        <v>4765</v>
      </c>
      <c r="G367" s="9" t="s">
        <v>281</v>
      </c>
      <c r="H367" s="9" t="s">
        <v>4014</v>
      </c>
      <c r="I367" s="9" t="s">
        <v>19</v>
      </c>
      <c r="J367" s="9" t="s">
        <v>4015</v>
      </c>
      <c r="K367" s="1" t="s">
        <v>282</v>
      </c>
      <c r="L367" s="9" t="s">
        <v>283</v>
      </c>
      <c r="M367" s="9" t="s">
        <v>23</v>
      </c>
      <c r="N367" s="9" t="s">
        <v>24</v>
      </c>
      <c r="O367" s="9" t="s">
        <v>284</v>
      </c>
      <c r="P367" s="11">
        <f>O367*1</f>
        <v>80015330360</v>
      </c>
      <c r="Q367">
        <f>_xlfn.IFNA(_xlfn.IFNA(VLOOKUP($B367,'Contratti Resident'!$B:$H,3,0),VLOOKUP($E367,'Contratti Resident'!$B:$H,3,0)),"NON TROVATO")</f>
        <v>80015330360</v>
      </c>
      <c r="R367" t="str">
        <f>_xlfn.IFNA(_xlfn.IFNA(VLOOKUP($B367,'Contratti Resident'!$B:$H,7,0),VLOOKUP($E367,'Contratti Resident'!$B:$H,7,0)),"NON TROVATO")</f>
        <v>EE</v>
      </c>
      <c r="S367" t="str">
        <f>_xlfn.IFNA(_xlfn.IFNA(VLOOKUP($B367,'Contratti Resident'!$B:$H,1,0),VLOOKUP($E367,'Contratti Resident'!$B:$H,1,0)),"NON TROVATO")</f>
        <v>IT011E10065141</v>
      </c>
      <c r="T367" t="str">
        <f>_xlfn.IFNA(_xlfn.IFNA(VLOOKUP($B367,'Contratti Resident'!$B:$H,2,0),VLOOKUP($E367,'Contratti Resident'!$B:$H,2,0)),"NON TROVATO")</f>
        <v>EX GESCAL</v>
      </c>
    </row>
    <row r="368" spans="1:20" x14ac:dyDescent="0.25">
      <c r="A368" s="8" t="s">
        <v>4762</v>
      </c>
      <c r="B368" s="1" t="str">
        <f t="shared" si="5"/>
        <v>IT011E10065132</v>
      </c>
      <c r="C368" s="9" t="s">
        <v>4763</v>
      </c>
      <c r="D368" s="9" t="s">
        <v>4764</v>
      </c>
      <c r="E368" s="1">
        <f>D368*1</f>
        <v>3020631764</v>
      </c>
      <c r="F368" s="9" t="s">
        <v>4765</v>
      </c>
      <c r="G368" s="9" t="s">
        <v>281</v>
      </c>
      <c r="H368" s="9" t="s">
        <v>4014</v>
      </c>
      <c r="I368" s="9" t="s">
        <v>19</v>
      </c>
      <c r="J368" s="9" t="s">
        <v>4015</v>
      </c>
      <c r="K368" s="1" t="s">
        <v>282</v>
      </c>
      <c r="L368" s="9" t="s">
        <v>283</v>
      </c>
      <c r="M368" s="9" t="s">
        <v>23</v>
      </c>
      <c r="N368" s="9" t="s">
        <v>24</v>
      </c>
      <c r="O368" s="9" t="s">
        <v>284</v>
      </c>
      <c r="P368" s="11">
        <f>O368*1</f>
        <v>80015330360</v>
      </c>
      <c r="Q368">
        <f>_xlfn.IFNA(_xlfn.IFNA(VLOOKUP($B368,'Contratti Resident'!$B:$H,3,0),VLOOKUP($E368,'Contratti Resident'!$B:$H,3,0)),"NON TROVATO")</f>
        <v>80015330360</v>
      </c>
      <c r="R368" t="str">
        <f>_xlfn.IFNA(_xlfn.IFNA(VLOOKUP($B368,'Contratti Resident'!$B:$H,7,0),VLOOKUP($E368,'Contratti Resident'!$B:$H,7,0)),"NON TROVATO")</f>
        <v>EE</v>
      </c>
      <c r="S368" t="str">
        <f>_xlfn.IFNA(_xlfn.IFNA(VLOOKUP($B368,'Contratti Resident'!$B:$H,1,0),VLOOKUP($E368,'Contratti Resident'!$B:$H,1,0)),"NON TROVATO")</f>
        <v>IT011E10065132</v>
      </c>
      <c r="T368" t="str">
        <f>_xlfn.IFNA(_xlfn.IFNA(VLOOKUP($B368,'Contratti Resident'!$B:$H,2,0),VLOOKUP($E368,'Contratti Resident'!$B:$H,2,0)),"NON TROVATO")</f>
        <v>EX GESCAL</v>
      </c>
    </row>
    <row r="369" spans="1:20" x14ac:dyDescent="0.25">
      <c r="A369" s="8" t="s">
        <v>5797</v>
      </c>
      <c r="B369" s="1" t="str">
        <f t="shared" si="5"/>
        <v>IT011E10065131</v>
      </c>
      <c r="C369" s="9" t="s">
        <v>5798</v>
      </c>
      <c r="D369" s="9" t="s">
        <v>5799</v>
      </c>
      <c r="E369" s="1">
        <f>D369*1</f>
        <v>3020631760</v>
      </c>
      <c r="F369" s="9" t="s">
        <v>4765</v>
      </c>
      <c r="G369" s="9" t="s">
        <v>281</v>
      </c>
      <c r="H369" s="9" t="s">
        <v>4014</v>
      </c>
      <c r="I369" s="9" t="s">
        <v>19</v>
      </c>
      <c r="J369" s="9" t="s">
        <v>4015</v>
      </c>
      <c r="K369" s="1" t="s">
        <v>282</v>
      </c>
      <c r="L369" s="9" t="s">
        <v>283</v>
      </c>
      <c r="M369" s="9" t="s">
        <v>23</v>
      </c>
      <c r="N369" s="9" t="s">
        <v>24</v>
      </c>
      <c r="O369" s="9" t="s">
        <v>284</v>
      </c>
      <c r="P369" s="11">
        <f>O369*1</f>
        <v>80015330360</v>
      </c>
      <c r="Q369">
        <f>_xlfn.IFNA(_xlfn.IFNA(VLOOKUP($B369,'Contratti Resident'!$B:$H,3,0),VLOOKUP($E369,'Contratti Resident'!$B:$H,3,0)),"NON TROVATO")</f>
        <v>80015330360</v>
      </c>
      <c r="R369" t="str">
        <f>_xlfn.IFNA(_xlfn.IFNA(VLOOKUP($B369,'Contratti Resident'!$B:$H,7,0),VLOOKUP($E369,'Contratti Resident'!$B:$H,7,0)),"NON TROVATO")</f>
        <v>EE</v>
      </c>
      <c r="S369" t="str">
        <f>_xlfn.IFNA(_xlfn.IFNA(VLOOKUP($B369,'Contratti Resident'!$B:$H,1,0),VLOOKUP($E369,'Contratti Resident'!$B:$H,1,0)),"NON TROVATO")</f>
        <v>IT011E10065131</v>
      </c>
      <c r="T369" t="str">
        <f>_xlfn.IFNA(_xlfn.IFNA(VLOOKUP($B369,'Contratti Resident'!$B:$H,2,0),VLOOKUP($E369,'Contratti Resident'!$B:$H,2,0)),"NON TROVATO")</f>
        <v>EX GESCAL</v>
      </c>
    </row>
    <row r="370" spans="1:20" x14ac:dyDescent="0.25">
      <c r="A370" s="8" t="s">
        <v>4909</v>
      </c>
      <c r="B370" s="1" t="str">
        <f t="shared" si="5"/>
        <v>IT011E10065122</v>
      </c>
      <c r="C370" s="9" t="s">
        <v>4910</v>
      </c>
      <c r="D370" s="9" t="s">
        <v>4911</v>
      </c>
      <c r="E370" s="1">
        <f>D370*1</f>
        <v>3020631757</v>
      </c>
      <c r="F370" s="9" t="s">
        <v>4765</v>
      </c>
      <c r="G370" s="9" t="s">
        <v>281</v>
      </c>
      <c r="H370" s="9" t="s">
        <v>4014</v>
      </c>
      <c r="I370" s="9" t="s">
        <v>19</v>
      </c>
      <c r="J370" s="9" t="s">
        <v>4015</v>
      </c>
      <c r="K370" s="1" t="s">
        <v>282</v>
      </c>
      <c r="L370" s="9" t="s">
        <v>283</v>
      </c>
      <c r="M370" s="9" t="s">
        <v>23</v>
      </c>
      <c r="N370" s="9" t="s">
        <v>24</v>
      </c>
      <c r="O370" s="9" t="s">
        <v>284</v>
      </c>
      <c r="P370" s="11">
        <f>O370*1</f>
        <v>80015330360</v>
      </c>
      <c r="Q370">
        <f>_xlfn.IFNA(_xlfn.IFNA(VLOOKUP($B370,'Contratti Resident'!$B:$H,3,0),VLOOKUP($E370,'Contratti Resident'!$B:$H,3,0)),"NON TROVATO")</f>
        <v>80015330360</v>
      </c>
      <c r="R370" t="str">
        <f>_xlfn.IFNA(_xlfn.IFNA(VLOOKUP($B370,'Contratti Resident'!$B:$H,7,0),VLOOKUP($E370,'Contratti Resident'!$B:$H,7,0)),"NON TROVATO")</f>
        <v>EE</v>
      </c>
      <c r="S370" t="str">
        <f>_xlfn.IFNA(_xlfn.IFNA(VLOOKUP($B370,'Contratti Resident'!$B:$H,1,0),VLOOKUP($E370,'Contratti Resident'!$B:$H,1,0)),"NON TROVATO")</f>
        <v>IT011E10065122</v>
      </c>
      <c r="T370" t="str">
        <f>_xlfn.IFNA(_xlfn.IFNA(VLOOKUP($B370,'Contratti Resident'!$B:$H,2,0),VLOOKUP($E370,'Contratti Resident'!$B:$H,2,0)),"NON TROVATO")</f>
        <v>EX GESCAL</v>
      </c>
    </row>
    <row r="371" spans="1:20" x14ac:dyDescent="0.25">
      <c r="A371" s="8" t="s">
        <v>5743</v>
      </c>
      <c r="B371" s="1" t="str">
        <f t="shared" si="5"/>
        <v>IT011E10065113</v>
      </c>
      <c r="C371" s="9" t="s">
        <v>5744</v>
      </c>
      <c r="D371" s="9" t="s">
        <v>5745</v>
      </c>
      <c r="E371" s="1">
        <f>D371*1</f>
        <v>3020631754</v>
      </c>
      <c r="F371" s="9" t="s">
        <v>4765</v>
      </c>
      <c r="G371" s="9" t="s">
        <v>281</v>
      </c>
      <c r="H371" s="9" t="s">
        <v>4014</v>
      </c>
      <c r="I371" s="9" t="s">
        <v>19</v>
      </c>
      <c r="J371" s="9" t="s">
        <v>4015</v>
      </c>
      <c r="K371" s="1" t="s">
        <v>282</v>
      </c>
      <c r="L371" s="9" t="s">
        <v>283</v>
      </c>
      <c r="M371" s="9" t="s">
        <v>23</v>
      </c>
      <c r="N371" s="9" t="s">
        <v>24</v>
      </c>
      <c r="O371" s="9" t="s">
        <v>284</v>
      </c>
      <c r="P371" s="11">
        <f>O371*1</f>
        <v>80015330360</v>
      </c>
      <c r="Q371">
        <f>_xlfn.IFNA(_xlfn.IFNA(VLOOKUP($B371,'Contratti Resident'!$B:$H,3,0),VLOOKUP($E371,'Contratti Resident'!$B:$H,3,0)),"NON TROVATO")</f>
        <v>80015330360</v>
      </c>
      <c r="R371" t="str">
        <f>_xlfn.IFNA(_xlfn.IFNA(VLOOKUP($B371,'Contratti Resident'!$B:$H,7,0),VLOOKUP($E371,'Contratti Resident'!$B:$H,7,0)),"NON TROVATO")</f>
        <v>EE</v>
      </c>
      <c r="S371" t="str">
        <f>_xlfn.IFNA(_xlfn.IFNA(VLOOKUP($B371,'Contratti Resident'!$B:$H,1,0),VLOOKUP($E371,'Contratti Resident'!$B:$H,1,0)),"NON TROVATO")</f>
        <v>IT011E10065113</v>
      </c>
      <c r="T371" t="str">
        <f>_xlfn.IFNA(_xlfn.IFNA(VLOOKUP($B371,'Contratti Resident'!$B:$H,2,0),VLOOKUP($E371,'Contratti Resident'!$B:$H,2,0)),"NON TROVATO")</f>
        <v>EX GESCAL</v>
      </c>
    </row>
    <row r="372" spans="1:20" x14ac:dyDescent="0.25">
      <c r="A372" s="8" t="s">
        <v>6354</v>
      </c>
      <c r="B372" s="1" t="str">
        <f t="shared" si="5"/>
        <v>IT011E10065104</v>
      </c>
      <c r="C372" s="9" t="s">
        <v>6355</v>
      </c>
      <c r="D372" s="9" t="s">
        <v>6356</v>
      </c>
      <c r="E372" s="1">
        <f>D372*1</f>
        <v>3020631751</v>
      </c>
      <c r="F372" s="9" t="s">
        <v>4765</v>
      </c>
      <c r="G372" s="9" t="s">
        <v>281</v>
      </c>
      <c r="H372" s="9" t="s">
        <v>4014</v>
      </c>
      <c r="I372" s="9" t="s">
        <v>19</v>
      </c>
      <c r="J372" s="9" t="s">
        <v>4015</v>
      </c>
      <c r="K372" s="1" t="s">
        <v>282</v>
      </c>
      <c r="L372" s="9" t="s">
        <v>283</v>
      </c>
      <c r="M372" s="9" t="s">
        <v>23</v>
      </c>
      <c r="N372" s="9" t="s">
        <v>24</v>
      </c>
      <c r="O372" s="9" t="s">
        <v>284</v>
      </c>
      <c r="P372" s="11">
        <f>O372*1</f>
        <v>80015330360</v>
      </c>
      <c r="Q372">
        <f>_xlfn.IFNA(_xlfn.IFNA(VLOOKUP($B372,'Contratti Resident'!$B:$H,3,0),VLOOKUP($E372,'Contratti Resident'!$B:$H,3,0)),"NON TROVATO")</f>
        <v>80015330360</v>
      </c>
      <c r="R372" t="str">
        <f>_xlfn.IFNA(_xlfn.IFNA(VLOOKUP($B372,'Contratti Resident'!$B:$H,7,0),VLOOKUP($E372,'Contratti Resident'!$B:$H,7,0)),"NON TROVATO")</f>
        <v>EE</v>
      </c>
      <c r="S372" t="str">
        <f>_xlfn.IFNA(_xlfn.IFNA(VLOOKUP($B372,'Contratti Resident'!$B:$H,1,0),VLOOKUP($E372,'Contratti Resident'!$B:$H,1,0)),"NON TROVATO")</f>
        <v>IT011E10065104</v>
      </c>
      <c r="T372" t="str">
        <f>_xlfn.IFNA(_xlfn.IFNA(VLOOKUP($B372,'Contratti Resident'!$B:$H,2,0),VLOOKUP($E372,'Contratti Resident'!$B:$H,2,0)),"NON TROVATO")</f>
        <v>EX GESCAL</v>
      </c>
    </row>
    <row r="373" spans="1:20" x14ac:dyDescent="0.25">
      <c r="A373" s="8" t="s">
        <v>5372</v>
      </c>
      <c r="B373" s="1" t="str">
        <f t="shared" si="5"/>
        <v>IT011E10065095</v>
      </c>
      <c r="C373" s="9" t="s">
        <v>5373</v>
      </c>
      <c r="D373" s="9" t="s">
        <v>5374</v>
      </c>
      <c r="E373" s="1">
        <f>D373*1</f>
        <v>3020631774</v>
      </c>
      <c r="F373" s="9" t="s">
        <v>4765</v>
      </c>
      <c r="G373" s="9" t="s">
        <v>281</v>
      </c>
      <c r="H373" s="9" t="s">
        <v>4014</v>
      </c>
      <c r="I373" s="9" t="s">
        <v>19</v>
      </c>
      <c r="J373" s="9" t="s">
        <v>4015</v>
      </c>
      <c r="K373" s="1" t="s">
        <v>282</v>
      </c>
      <c r="L373" s="9" t="s">
        <v>283</v>
      </c>
      <c r="M373" s="9" t="s">
        <v>23</v>
      </c>
      <c r="N373" s="9" t="s">
        <v>24</v>
      </c>
      <c r="O373" s="9" t="s">
        <v>284</v>
      </c>
      <c r="P373" s="11">
        <f>O373*1</f>
        <v>80015330360</v>
      </c>
      <c r="Q373">
        <f>_xlfn.IFNA(_xlfn.IFNA(VLOOKUP($B373,'Contratti Resident'!$B:$H,3,0),VLOOKUP($E373,'Contratti Resident'!$B:$H,3,0)),"NON TROVATO")</f>
        <v>80015330360</v>
      </c>
      <c r="R373" t="str">
        <f>_xlfn.IFNA(_xlfn.IFNA(VLOOKUP($B373,'Contratti Resident'!$B:$H,7,0),VLOOKUP($E373,'Contratti Resident'!$B:$H,7,0)),"NON TROVATO")</f>
        <v>EE</v>
      </c>
      <c r="S373" t="str">
        <f>_xlfn.IFNA(_xlfn.IFNA(VLOOKUP($B373,'Contratti Resident'!$B:$H,1,0),VLOOKUP($E373,'Contratti Resident'!$B:$H,1,0)),"NON TROVATO")</f>
        <v>IT011E10065095</v>
      </c>
      <c r="T373" t="str">
        <f>_xlfn.IFNA(_xlfn.IFNA(VLOOKUP($B373,'Contratti Resident'!$B:$H,2,0),VLOOKUP($E373,'Contratti Resident'!$B:$H,2,0)),"NON TROVATO")</f>
        <v>EX GESCAL</v>
      </c>
    </row>
    <row r="374" spans="1:20" x14ac:dyDescent="0.25">
      <c r="A374" s="8" t="s">
        <v>4906</v>
      </c>
      <c r="B374" s="1" t="str">
        <f t="shared" si="5"/>
        <v>IT011E10065094</v>
      </c>
      <c r="C374" s="9" t="s">
        <v>4907</v>
      </c>
      <c r="D374" s="9" t="s">
        <v>4908</v>
      </c>
      <c r="E374" s="1">
        <f>D374*1</f>
        <v>3020631745</v>
      </c>
      <c r="F374" s="9" t="s">
        <v>4765</v>
      </c>
      <c r="G374" s="9" t="s">
        <v>281</v>
      </c>
      <c r="H374" s="9" t="s">
        <v>4014</v>
      </c>
      <c r="I374" s="9" t="s">
        <v>19</v>
      </c>
      <c r="J374" s="9" t="s">
        <v>4015</v>
      </c>
      <c r="K374" s="1" t="s">
        <v>282</v>
      </c>
      <c r="L374" s="9" t="s">
        <v>283</v>
      </c>
      <c r="M374" s="9" t="s">
        <v>23</v>
      </c>
      <c r="N374" s="9" t="s">
        <v>24</v>
      </c>
      <c r="O374" s="9" t="s">
        <v>284</v>
      </c>
      <c r="P374" s="11">
        <f>O374*1</f>
        <v>80015330360</v>
      </c>
      <c r="Q374">
        <f>_xlfn.IFNA(_xlfn.IFNA(VLOOKUP($B374,'Contratti Resident'!$B:$H,3,0),VLOOKUP($E374,'Contratti Resident'!$B:$H,3,0)),"NON TROVATO")</f>
        <v>80015330360</v>
      </c>
      <c r="R374" t="str">
        <f>_xlfn.IFNA(_xlfn.IFNA(VLOOKUP($B374,'Contratti Resident'!$B:$H,7,0),VLOOKUP($E374,'Contratti Resident'!$B:$H,7,0)),"NON TROVATO")</f>
        <v>EE</v>
      </c>
      <c r="S374" t="str">
        <f>_xlfn.IFNA(_xlfn.IFNA(VLOOKUP($B374,'Contratti Resident'!$B:$H,1,0),VLOOKUP($E374,'Contratti Resident'!$B:$H,1,0)),"NON TROVATO")</f>
        <v>IT011E10065094</v>
      </c>
      <c r="T374" t="str">
        <f>_xlfn.IFNA(_xlfn.IFNA(VLOOKUP($B374,'Contratti Resident'!$B:$H,2,0),VLOOKUP($E374,'Contratti Resident'!$B:$H,2,0)),"NON TROVATO")</f>
        <v>EX GESCAL</v>
      </c>
    </row>
    <row r="375" spans="1:20" x14ac:dyDescent="0.25">
      <c r="A375" s="8" t="s">
        <v>5807</v>
      </c>
      <c r="B375" s="1" t="str">
        <f t="shared" si="5"/>
        <v>IT011E10065083</v>
      </c>
      <c r="C375" s="9" t="s">
        <v>5808</v>
      </c>
      <c r="D375" s="9" t="s">
        <v>5809</v>
      </c>
      <c r="E375" s="1">
        <f>D375*1</f>
        <v>3013371865</v>
      </c>
      <c r="F375" s="9" t="s">
        <v>3773</v>
      </c>
      <c r="G375" s="9" t="s">
        <v>3774</v>
      </c>
      <c r="H375" s="9" t="s">
        <v>4014</v>
      </c>
      <c r="I375" s="9" t="s">
        <v>19</v>
      </c>
      <c r="J375" s="9" t="s">
        <v>4015</v>
      </c>
      <c r="K375" s="1" t="s">
        <v>3775</v>
      </c>
      <c r="L375" s="9" t="s">
        <v>3776</v>
      </c>
      <c r="M375" s="9" t="s">
        <v>23</v>
      </c>
      <c r="N375" s="9" t="s">
        <v>24</v>
      </c>
      <c r="O375" s="9" t="s">
        <v>3777</v>
      </c>
      <c r="P375" s="11">
        <f>O375*1</f>
        <v>94030790367</v>
      </c>
      <c r="Q375">
        <f>_xlfn.IFNA(_xlfn.IFNA(VLOOKUP($B375,'Contratti Resident'!$B:$H,3,0),VLOOKUP($E375,'Contratti Resident'!$B:$H,3,0)),"NON TROVATO")</f>
        <v>94030790367</v>
      </c>
      <c r="R375" t="str">
        <f>_xlfn.IFNA(_xlfn.IFNA(VLOOKUP($B375,'Contratti Resident'!$B:$H,7,0),VLOOKUP($E375,'Contratti Resident'!$B:$H,7,0)),"NON TROVATO")</f>
        <v>EE</v>
      </c>
      <c r="S375" t="str">
        <f>_xlfn.IFNA(_xlfn.IFNA(VLOOKUP($B375,'Contratti Resident'!$B:$H,1,0),VLOOKUP($E375,'Contratti Resident'!$B:$H,1,0)),"NON TROVATO")</f>
        <v>IT011E10065083</v>
      </c>
      <c r="T375" t="str">
        <f>_xlfn.IFNA(_xlfn.IFNA(VLOOKUP($B375,'Contratti Resident'!$B:$H,2,0),VLOOKUP($E375,'Contratti Resident'!$B:$H,2,0)),"NON TROVATO")</f>
        <v>MORANE 276</v>
      </c>
    </row>
    <row r="376" spans="1:20" x14ac:dyDescent="0.25">
      <c r="A376" s="8" t="s">
        <v>5800</v>
      </c>
      <c r="B376" s="1" t="str">
        <f t="shared" si="5"/>
        <v>IT011E10065046</v>
      </c>
      <c r="C376" s="9" t="s">
        <v>5801</v>
      </c>
      <c r="D376" s="9" t="s">
        <v>5802</v>
      </c>
      <c r="E376" s="1">
        <f>D376*1</f>
        <v>3020631778</v>
      </c>
      <c r="F376" s="9" t="s">
        <v>4765</v>
      </c>
      <c r="G376" s="9" t="s">
        <v>281</v>
      </c>
      <c r="H376" s="9" t="s">
        <v>4014</v>
      </c>
      <c r="I376" s="9" t="s">
        <v>19</v>
      </c>
      <c r="J376" s="9" t="s">
        <v>4015</v>
      </c>
      <c r="K376" s="1" t="s">
        <v>282</v>
      </c>
      <c r="L376" s="9" t="s">
        <v>283</v>
      </c>
      <c r="M376" s="9" t="s">
        <v>23</v>
      </c>
      <c r="N376" s="9" t="s">
        <v>24</v>
      </c>
      <c r="O376" s="9" t="s">
        <v>284</v>
      </c>
      <c r="P376" s="11">
        <f>O376*1</f>
        <v>80015330360</v>
      </c>
      <c r="Q376">
        <f>_xlfn.IFNA(_xlfn.IFNA(VLOOKUP($B376,'Contratti Resident'!$B:$H,3,0),VLOOKUP($E376,'Contratti Resident'!$B:$H,3,0)),"NON TROVATO")</f>
        <v>80015330360</v>
      </c>
      <c r="R376" t="str">
        <f>_xlfn.IFNA(_xlfn.IFNA(VLOOKUP($B376,'Contratti Resident'!$B:$H,7,0),VLOOKUP($E376,'Contratti Resident'!$B:$H,7,0)),"NON TROVATO")</f>
        <v>EE</v>
      </c>
      <c r="S376" t="str">
        <f>_xlfn.IFNA(_xlfn.IFNA(VLOOKUP($B376,'Contratti Resident'!$B:$H,1,0),VLOOKUP($E376,'Contratti Resident'!$B:$H,1,0)),"NON TROVATO")</f>
        <v>IT011E10065046</v>
      </c>
      <c r="T376" t="str">
        <f>_xlfn.IFNA(_xlfn.IFNA(VLOOKUP($B376,'Contratti Resident'!$B:$H,2,0),VLOOKUP($E376,'Contratti Resident'!$B:$H,2,0)),"NON TROVATO")</f>
        <v>EX GESCAL</v>
      </c>
    </row>
    <row r="377" spans="1:20" x14ac:dyDescent="0.25">
      <c r="A377" s="8" t="s">
        <v>4558</v>
      </c>
      <c r="B377" s="1" t="str">
        <f t="shared" si="5"/>
        <v>IT011E10065044</v>
      </c>
      <c r="C377" s="9" t="s">
        <v>4559</v>
      </c>
      <c r="D377" s="9" t="s">
        <v>4560</v>
      </c>
      <c r="E377" s="1">
        <f>D377*1</f>
        <v>3013373379</v>
      </c>
      <c r="F377" s="9" t="s">
        <v>4561</v>
      </c>
      <c r="G377" s="9" t="s">
        <v>281</v>
      </c>
      <c r="H377" s="9" t="s">
        <v>4014</v>
      </c>
      <c r="I377" s="9" t="s">
        <v>19</v>
      </c>
      <c r="J377" s="9" t="s">
        <v>4015</v>
      </c>
      <c r="K377" s="1" t="s">
        <v>282</v>
      </c>
      <c r="L377" s="9" t="s">
        <v>283</v>
      </c>
      <c r="M377" s="9" t="s">
        <v>23</v>
      </c>
      <c r="N377" s="9" t="s">
        <v>24</v>
      </c>
      <c r="O377" s="9" t="s">
        <v>284</v>
      </c>
      <c r="P377" s="11">
        <f>O377*1</f>
        <v>80015330360</v>
      </c>
      <c r="Q377">
        <f>_xlfn.IFNA(_xlfn.IFNA(VLOOKUP($B377,'Contratti Resident'!$B:$H,3,0),VLOOKUP($E377,'Contratti Resident'!$B:$H,3,0)),"NON TROVATO")</f>
        <v>80015330360</v>
      </c>
      <c r="R377" t="str">
        <f>_xlfn.IFNA(_xlfn.IFNA(VLOOKUP($B377,'Contratti Resident'!$B:$H,7,0),VLOOKUP($E377,'Contratti Resident'!$B:$H,7,0)),"NON TROVATO")</f>
        <v>EE</v>
      </c>
      <c r="S377" t="str">
        <f>_xlfn.IFNA(_xlfn.IFNA(VLOOKUP($B377,'Contratti Resident'!$B:$H,1,0),VLOOKUP($E377,'Contratti Resident'!$B:$H,1,0)),"NON TROVATO")</f>
        <v>IT011E10065044</v>
      </c>
      <c r="T377" t="str">
        <f>_xlfn.IFNA(_xlfn.IFNA(VLOOKUP($B377,'Contratti Resident'!$B:$H,2,0),VLOOKUP($E377,'Contratti Resident'!$B:$H,2,0)),"NON TROVATO")</f>
        <v>EX GESCAL</v>
      </c>
    </row>
    <row r="378" spans="1:20" x14ac:dyDescent="0.25">
      <c r="A378" s="8" t="s">
        <v>6138</v>
      </c>
      <c r="B378" s="1" t="str">
        <f t="shared" si="5"/>
        <v>IT011E10065005</v>
      </c>
      <c r="C378" s="9" t="s">
        <v>6139</v>
      </c>
      <c r="D378" s="9" t="s">
        <v>6140</v>
      </c>
      <c r="E378" s="1">
        <f>D378*1</f>
        <v>3013372828</v>
      </c>
      <c r="F378" s="9" t="s">
        <v>4561</v>
      </c>
      <c r="G378" s="9" t="s">
        <v>281</v>
      </c>
      <c r="H378" s="9" t="s">
        <v>4014</v>
      </c>
      <c r="I378" s="9" t="s">
        <v>19</v>
      </c>
      <c r="J378" s="9" t="s">
        <v>4015</v>
      </c>
      <c r="K378" s="1" t="s">
        <v>282</v>
      </c>
      <c r="L378" s="9" t="s">
        <v>283</v>
      </c>
      <c r="M378" s="9" t="s">
        <v>23</v>
      </c>
      <c r="N378" s="9" t="s">
        <v>24</v>
      </c>
      <c r="O378" s="9" t="s">
        <v>284</v>
      </c>
      <c r="P378" s="11">
        <f>O378*1</f>
        <v>80015330360</v>
      </c>
      <c r="Q378">
        <f>_xlfn.IFNA(_xlfn.IFNA(VLOOKUP($B378,'Contratti Resident'!$B:$H,3,0),VLOOKUP($E378,'Contratti Resident'!$B:$H,3,0)),"NON TROVATO")</f>
        <v>80015330360</v>
      </c>
      <c r="R378" t="str">
        <f>_xlfn.IFNA(_xlfn.IFNA(VLOOKUP($B378,'Contratti Resident'!$B:$H,7,0),VLOOKUP($E378,'Contratti Resident'!$B:$H,7,0)),"NON TROVATO")</f>
        <v>EE</v>
      </c>
      <c r="S378" t="str">
        <f>_xlfn.IFNA(_xlfn.IFNA(VLOOKUP($B378,'Contratti Resident'!$B:$H,1,0),VLOOKUP($E378,'Contratti Resident'!$B:$H,1,0)),"NON TROVATO")</f>
        <v>IT011E10065005</v>
      </c>
      <c r="T378" t="str">
        <f>_xlfn.IFNA(_xlfn.IFNA(VLOOKUP($B378,'Contratti Resident'!$B:$H,2,0),VLOOKUP($E378,'Contratti Resident'!$B:$H,2,0)),"NON TROVATO")</f>
        <v>EX GESCAL</v>
      </c>
    </row>
    <row r="379" spans="1:20" x14ac:dyDescent="0.25">
      <c r="A379" s="8" t="s">
        <v>6323</v>
      </c>
      <c r="B379" s="1" t="str">
        <f t="shared" si="5"/>
        <v>IT011E10065004</v>
      </c>
      <c r="C379" s="9" t="s">
        <v>6324</v>
      </c>
      <c r="D379" s="9" t="s">
        <v>6325</v>
      </c>
      <c r="E379" s="1">
        <f>D379*1</f>
        <v>3013372858</v>
      </c>
      <c r="F379" s="9" t="s">
        <v>4561</v>
      </c>
      <c r="G379" s="9" t="s">
        <v>281</v>
      </c>
      <c r="H379" s="9" t="s">
        <v>4014</v>
      </c>
      <c r="I379" s="9" t="s">
        <v>19</v>
      </c>
      <c r="J379" s="9" t="s">
        <v>4015</v>
      </c>
      <c r="K379" s="1" t="s">
        <v>282</v>
      </c>
      <c r="L379" s="9" t="s">
        <v>283</v>
      </c>
      <c r="M379" s="9" t="s">
        <v>23</v>
      </c>
      <c r="N379" s="9" t="s">
        <v>24</v>
      </c>
      <c r="O379" s="9" t="s">
        <v>284</v>
      </c>
      <c r="P379" s="11">
        <f>O379*1</f>
        <v>80015330360</v>
      </c>
      <c r="Q379">
        <f>_xlfn.IFNA(_xlfn.IFNA(VLOOKUP($B379,'Contratti Resident'!$B:$H,3,0),VLOOKUP($E379,'Contratti Resident'!$B:$H,3,0)),"NON TROVATO")</f>
        <v>80015330360</v>
      </c>
      <c r="R379" t="str">
        <f>_xlfn.IFNA(_xlfn.IFNA(VLOOKUP($B379,'Contratti Resident'!$B:$H,7,0),VLOOKUP($E379,'Contratti Resident'!$B:$H,7,0)),"NON TROVATO")</f>
        <v>EE</v>
      </c>
      <c r="S379" t="str">
        <f>_xlfn.IFNA(_xlfn.IFNA(VLOOKUP($B379,'Contratti Resident'!$B:$H,1,0),VLOOKUP($E379,'Contratti Resident'!$B:$H,1,0)),"NON TROVATO")</f>
        <v>IT011E10065004</v>
      </c>
      <c r="T379" t="str">
        <f>_xlfn.IFNA(_xlfn.IFNA(VLOOKUP($B379,'Contratti Resident'!$B:$H,2,0),VLOOKUP($E379,'Contratti Resident'!$B:$H,2,0)),"NON TROVATO")</f>
        <v>EX GESCAL</v>
      </c>
    </row>
    <row r="380" spans="1:20" x14ac:dyDescent="0.25">
      <c r="A380" s="8" t="s">
        <v>6454</v>
      </c>
      <c r="B380" s="1" t="str">
        <f t="shared" si="5"/>
        <v>IT011E10064570</v>
      </c>
      <c r="C380" s="9" t="s">
        <v>6455</v>
      </c>
      <c r="D380" s="9" t="s">
        <v>6456</v>
      </c>
      <c r="E380" s="1">
        <f>D380*1</f>
        <v>3013370712</v>
      </c>
      <c r="F380" s="9" t="s">
        <v>6457</v>
      </c>
      <c r="G380" s="9" t="s">
        <v>6458</v>
      </c>
      <c r="H380" s="9" t="s">
        <v>4014</v>
      </c>
      <c r="I380" s="9" t="s">
        <v>19</v>
      </c>
      <c r="J380" s="9" t="s">
        <v>4015</v>
      </c>
      <c r="K380" s="1" t="s">
        <v>6459</v>
      </c>
      <c r="L380" s="9" t="s">
        <v>2443</v>
      </c>
      <c r="M380" s="9" t="s">
        <v>23</v>
      </c>
      <c r="N380" s="9" t="s">
        <v>24</v>
      </c>
      <c r="O380" s="9" t="s">
        <v>2444</v>
      </c>
      <c r="P380" s="11">
        <f>O380*1</f>
        <v>94025140362</v>
      </c>
      <c r="Q380">
        <f>_xlfn.IFNA(_xlfn.IFNA(VLOOKUP($B380,'Contratti Resident'!$B:$H,3,0),VLOOKUP($E380,'Contratti Resident'!$B:$H,3,0)),"NON TROVATO")</f>
        <v>94025140362</v>
      </c>
      <c r="R380" t="str">
        <f>_xlfn.IFNA(_xlfn.IFNA(VLOOKUP($B380,'Contratti Resident'!$B:$H,7,0),VLOOKUP($E380,'Contratti Resident'!$B:$H,7,0)),"NON TROVATO")</f>
        <v>EE</v>
      </c>
      <c r="S380" t="str">
        <f>_xlfn.IFNA(_xlfn.IFNA(VLOOKUP($B380,'Contratti Resident'!$B:$H,1,0),VLOOKUP($E380,'Contratti Resident'!$B:$H,1,0)),"NON TROVATO")</f>
        <v>IT011E10064570</v>
      </c>
      <c r="T380" t="str">
        <f>_xlfn.IFNA(_xlfn.IFNA(VLOOKUP($B380,'Contratti Resident'!$B:$H,2,0),VLOOKUP($E380,'Contratti Resident'!$B:$H,2,0)),"NON TROVATO")</f>
        <v>MONVISO 53</v>
      </c>
    </row>
    <row r="381" spans="1:20" x14ac:dyDescent="0.25">
      <c r="A381" s="8" t="s">
        <v>5863</v>
      </c>
      <c r="B381" s="1" t="str">
        <f t="shared" si="5"/>
        <v>IT011E10064569</v>
      </c>
      <c r="C381" s="9" t="s">
        <v>5864</v>
      </c>
      <c r="D381" s="9" t="s">
        <v>5865</v>
      </c>
      <c r="E381" s="1">
        <f>D381*1</f>
        <v>3013373805</v>
      </c>
      <c r="F381" s="9" t="s">
        <v>2440</v>
      </c>
      <c r="G381" s="9" t="s">
        <v>2441</v>
      </c>
      <c r="H381" s="9" t="s">
        <v>4014</v>
      </c>
      <c r="I381" s="9" t="s">
        <v>19</v>
      </c>
      <c r="J381" s="9" t="s">
        <v>4015</v>
      </c>
      <c r="K381" s="1" t="s">
        <v>2442</v>
      </c>
      <c r="L381" s="9" t="s">
        <v>2443</v>
      </c>
      <c r="M381" s="9" t="s">
        <v>23</v>
      </c>
      <c r="N381" s="9" t="s">
        <v>24</v>
      </c>
      <c r="O381" s="9" t="s">
        <v>2444</v>
      </c>
      <c r="P381" s="11">
        <f>O381*1</f>
        <v>94025140362</v>
      </c>
      <c r="Q381">
        <f>_xlfn.IFNA(_xlfn.IFNA(VLOOKUP($B381,'Contratti Resident'!$B:$H,3,0),VLOOKUP($E381,'Contratti Resident'!$B:$H,3,0)),"NON TROVATO")</f>
        <v>94025140362</v>
      </c>
      <c r="R381" t="str">
        <f>_xlfn.IFNA(_xlfn.IFNA(VLOOKUP($B381,'Contratti Resident'!$B:$H,7,0),VLOOKUP($E381,'Contratti Resident'!$B:$H,7,0)),"NON TROVATO")</f>
        <v>EE</v>
      </c>
      <c r="S381" t="str">
        <f>_xlfn.IFNA(_xlfn.IFNA(VLOOKUP($B381,'Contratti Resident'!$B:$H,1,0),VLOOKUP($E381,'Contratti Resident'!$B:$H,1,0)),"NON TROVATO")</f>
        <v>IT011E10064569</v>
      </c>
      <c r="T381" t="str">
        <f>_xlfn.IFNA(_xlfn.IFNA(VLOOKUP($B381,'Contratti Resident'!$B:$H,2,0),VLOOKUP($E381,'Contratti Resident'!$B:$H,2,0)),"NON TROVATO")</f>
        <v>MONVISO 53</v>
      </c>
    </row>
    <row r="382" spans="1:20" x14ac:dyDescent="0.25">
      <c r="A382" s="8" t="s">
        <v>4274</v>
      </c>
      <c r="B382" s="1" t="str">
        <f t="shared" si="5"/>
        <v>IT011E10064558</v>
      </c>
      <c r="C382" s="9" t="s">
        <v>4275</v>
      </c>
      <c r="D382" s="9" t="s">
        <v>4276</v>
      </c>
      <c r="E382" s="1">
        <f>D382*1</f>
        <v>3013372775</v>
      </c>
      <c r="F382" s="9" t="s">
        <v>2227</v>
      </c>
      <c r="G382" s="9" t="s">
        <v>2228</v>
      </c>
      <c r="H382" s="9" t="s">
        <v>4014</v>
      </c>
      <c r="I382" s="9" t="s">
        <v>19</v>
      </c>
      <c r="J382" s="9" t="s">
        <v>4015</v>
      </c>
      <c r="K382" s="1" t="s">
        <v>2229</v>
      </c>
      <c r="L382" s="9" t="s">
        <v>2230</v>
      </c>
      <c r="M382" s="9" t="s">
        <v>23</v>
      </c>
      <c r="N382" s="9" t="s">
        <v>24</v>
      </c>
      <c r="O382" s="9" t="s">
        <v>1348</v>
      </c>
      <c r="P382" s="11">
        <f>O382*1</f>
        <v>94027880361</v>
      </c>
      <c r="Q382">
        <f>_xlfn.IFNA(_xlfn.IFNA(VLOOKUP($B382,'Contratti Resident'!$B:$H,3,0),VLOOKUP($E382,'Contratti Resident'!$B:$H,3,0)),"NON TROVATO")</f>
        <v>94027880361</v>
      </c>
      <c r="R382" t="str">
        <f>_xlfn.IFNA(_xlfn.IFNA(VLOOKUP($B382,'Contratti Resident'!$B:$H,7,0),VLOOKUP($E382,'Contratti Resident'!$B:$H,7,0)),"NON TROVATO")</f>
        <v>EE</v>
      </c>
      <c r="S382" t="str">
        <f>_xlfn.IFNA(_xlfn.IFNA(VLOOKUP($B382,'Contratti Resident'!$B:$H,1,0),VLOOKUP($E382,'Contratti Resident'!$B:$H,1,0)),"NON TROVATO")</f>
        <v>IT011E10064558</v>
      </c>
      <c r="T382" t="str">
        <f>_xlfn.IFNA(_xlfn.IFNA(VLOOKUP($B382,'Contratti Resident'!$B:$H,2,0),VLOOKUP($E382,'Contratti Resident'!$B:$H,2,0)),"NON TROVATO")</f>
        <v>RONDINE</v>
      </c>
    </row>
    <row r="383" spans="1:20" x14ac:dyDescent="0.25">
      <c r="A383" s="8" t="s">
        <v>4535</v>
      </c>
      <c r="B383" s="1" t="str">
        <f t="shared" si="5"/>
        <v>IT011E10064543</v>
      </c>
      <c r="C383" s="9" t="s">
        <v>4536</v>
      </c>
      <c r="D383" s="9" t="s">
        <v>4537</v>
      </c>
      <c r="E383" s="1">
        <f>D383*1</f>
        <v>3013374023</v>
      </c>
      <c r="F383" s="9" t="s">
        <v>4538</v>
      </c>
      <c r="G383" s="9" t="s">
        <v>4539</v>
      </c>
      <c r="H383" s="9" t="s">
        <v>4014</v>
      </c>
      <c r="I383" s="9" t="s">
        <v>19</v>
      </c>
      <c r="J383" s="9" t="s">
        <v>4015</v>
      </c>
      <c r="K383" s="1" t="s">
        <v>4540</v>
      </c>
      <c r="L383" s="9" t="s">
        <v>4541</v>
      </c>
      <c r="M383" s="9" t="s">
        <v>23</v>
      </c>
      <c r="N383" s="9" t="s">
        <v>24</v>
      </c>
      <c r="O383" s="9" t="s">
        <v>4542</v>
      </c>
      <c r="P383" s="11">
        <f>O383*1</f>
        <v>94027820367</v>
      </c>
      <c r="Q383">
        <f>_xlfn.IFNA(_xlfn.IFNA(VLOOKUP($B383,'Contratti Resident'!$B:$H,3,0),VLOOKUP($E383,'Contratti Resident'!$B:$H,3,0)),"NON TROVATO")</f>
        <v>94027820367</v>
      </c>
      <c r="R383" t="str">
        <f>_xlfn.IFNA(_xlfn.IFNA(VLOOKUP($B383,'Contratti Resident'!$B:$H,7,0),VLOOKUP($E383,'Contratti Resident'!$B:$H,7,0)),"NON TROVATO")</f>
        <v>EE</v>
      </c>
      <c r="S383">
        <f>_xlfn.IFNA(_xlfn.IFNA(VLOOKUP($B383,'Contratti Resident'!$B:$H,1,0),VLOOKUP($E383,'Contratti Resident'!$B:$H,1,0)),"NON TROVATO")</f>
        <v>3013374023</v>
      </c>
      <c r="T383" t="str">
        <f>_xlfn.IFNA(_xlfn.IFNA(VLOOKUP($B383,'Contratti Resident'!$B:$H,2,0),VLOOKUP($E383,'Contratti Resident'!$B:$H,2,0)),"NON TROVATO")</f>
        <v>MARCO</v>
      </c>
    </row>
    <row r="384" spans="1:20" x14ac:dyDescent="0.25">
      <c r="A384" s="8" t="s">
        <v>5762</v>
      </c>
      <c r="B384" s="1" t="str">
        <f t="shared" si="5"/>
        <v>IT011E10064531</v>
      </c>
      <c r="C384" s="9" t="s">
        <v>5763</v>
      </c>
      <c r="D384" s="9" t="s">
        <v>5764</v>
      </c>
      <c r="E384" s="1">
        <f>D384*1</f>
        <v>3013570142</v>
      </c>
      <c r="F384" s="9" t="s">
        <v>5765</v>
      </c>
      <c r="G384" s="9" t="s">
        <v>1345</v>
      </c>
      <c r="H384" s="9" t="s">
        <v>4014</v>
      </c>
      <c r="I384" s="9" t="s">
        <v>19</v>
      </c>
      <c r="J384" s="9" t="s">
        <v>4015</v>
      </c>
      <c r="K384" s="1" t="s">
        <v>1346</v>
      </c>
      <c r="L384" s="9" t="s">
        <v>1347</v>
      </c>
      <c r="M384" s="9" t="s">
        <v>23</v>
      </c>
      <c r="N384" s="9" t="s">
        <v>24</v>
      </c>
      <c r="O384" s="9" t="s">
        <v>1348</v>
      </c>
      <c r="P384" s="11">
        <f>O384*1</f>
        <v>94027880361</v>
      </c>
      <c r="Q384">
        <f>_xlfn.IFNA(_xlfn.IFNA(VLOOKUP($B384,'Contratti Resident'!$B:$H,3,0),VLOOKUP($E384,'Contratti Resident'!$B:$H,3,0)),"NON TROVATO")</f>
        <v>94027880361</v>
      </c>
      <c r="R384" t="str">
        <f>_xlfn.IFNA(_xlfn.IFNA(VLOOKUP($B384,'Contratti Resident'!$B:$H,7,0),VLOOKUP($E384,'Contratti Resident'!$B:$H,7,0)),"NON TROVATO")</f>
        <v>EE</v>
      </c>
      <c r="S384" t="str">
        <f>_xlfn.IFNA(_xlfn.IFNA(VLOOKUP($B384,'Contratti Resident'!$B:$H,1,0),VLOOKUP($E384,'Contratti Resident'!$B:$H,1,0)),"NON TROVATO")</f>
        <v>IT011E10064531</v>
      </c>
      <c r="T384" t="str">
        <f>_xlfn.IFNA(_xlfn.IFNA(VLOOKUP($B384,'Contratti Resident'!$B:$H,2,0),VLOOKUP($E384,'Contratti Resident'!$B:$H,2,0)),"NON TROVATO")</f>
        <v>RONDINE</v>
      </c>
    </row>
    <row r="385" spans="1:20" x14ac:dyDescent="0.25">
      <c r="A385" s="8" t="s">
        <v>6579</v>
      </c>
      <c r="B385" s="1" t="str">
        <f t="shared" si="5"/>
        <v>IT011E10064452</v>
      </c>
      <c r="C385" s="9" t="s">
        <v>6580</v>
      </c>
      <c r="D385" s="9" t="s">
        <v>6581</v>
      </c>
      <c r="E385" s="1">
        <f>D385*1</f>
        <v>3010901125</v>
      </c>
      <c r="F385" s="9" t="s">
        <v>1892</v>
      </c>
      <c r="G385" s="9" t="s">
        <v>1893</v>
      </c>
      <c r="H385" s="9" t="s">
        <v>4014</v>
      </c>
      <c r="I385" s="9" t="s">
        <v>19</v>
      </c>
      <c r="J385" s="9" t="s">
        <v>4058</v>
      </c>
      <c r="K385" s="1" t="s">
        <v>1894</v>
      </c>
      <c r="L385" s="9" t="s">
        <v>1895</v>
      </c>
      <c r="M385" s="9" t="s">
        <v>23</v>
      </c>
      <c r="N385" s="9" t="s">
        <v>24</v>
      </c>
      <c r="O385" s="9" t="s">
        <v>1896</v>
      </c>
      <c r="P385" s="11">
        <f>O385*1</f>
        <v>94089930369</v>
      </c>
      <c r="Q385">
        <f>_xlfn.IFNA(_xlfn.IFNA(VLOOKUP($B385,'Contratti Resident'!$B:$H,3,0),VLOOKUP($E385,'Contratti Resident'!$B:$H,3,0)),"NON TROVATO")</f>
        <v>94089930369</v>
      </c>
      <c r="R385" t="str">
        <f>_xlfn.IFNA(_xlfn.IFNA(VLOOKUP($B385,'Contratti Resident'!$B:$H,7,0),VLOOKUP($E385,'Contratti Resident'!$B:$H,7,0)),"NON TROVATO")</f>
        <v>EE</v>
      </c>
      <c r="S385" t="str">
        <f>_xlfn.IFNA(_xlfn.IFNA(VLOOKUP($B385,'Contratti Resident'!$B:$H,1,0),VLOOKUP($E385,'Contratti Resident'!$B:$H,1,0)),"NON TROVATO")</f>
        <v>IT011E10064452</v>
      </c>
      <c r="T385" t="str">
        <f>_xlfn.IFNA(_xlfn.IFNA(VLOOKUP($B385,'Contratti Resident'!$B:$H,2,0),VLOOKUP($E385,'Contratti Resident'!$B:$H,2,0)),"NON TROVATO")</f>
        <v>MONTEVERDI  10</v>
      </c>
    </row>
    <row r="386" spans="1:20" x14ac:dyDescent="0.25">
      <c r="A386" s="8" t="s">
        <v>4180</v>
      </c>
      <c r="B386" s="1" t="str">
        <f t="shared" si="5"/>
        <v>IT011E10064345</v>
      </c>
      <c r="C386" s="9" t="s">
        <v>4181</v>
      </c>
      <c r="D386" s="9" t="s">
        <v>4182</v>
      </c>
      <c r="E386" s="1">
        <f>D386*1</f>
        <v>3013371634</v>
      </c>
      <c r="F386" s="9" t="s">
        <v>2467</v>
      </c>
      <c r="G386" s="9" t="s">
        <v>2468</v>
      </c>
      <c r="H386" s="9" t="s">
        <v>4014</v>
      </c>
      <c r="I386" s="9" t="s">
        <v>19</v>
      </c>
      <c r="J386" s="9" t="s">
        <v>4015</v>
      </c>
      <c r="K386" s="1" t="s">
        <v>2469</v>
      </c>
      <c r="L386" s="9" t="s">
        <v>2470</v>
      </c>
      <c r="M386" s="9" t="s">
        <v>23</v>
      </c>
      <c r="N386" s="9" t="s">
        <v>24</v>
      </c>
      <c r="O386" s="9" t="s">
        <v>2471</v>
      </c>
      <c r="P386" s="11">
        <f>O386*1</f>
        <v>94039650364</v>
      </c>
      <c r="Q386">
        <f>_xlfn.IFNA(_xlfn.IFNA(VLOOKUP($B386,'Contratti Resident'!$B:$H,3,0),VLOOKUP($E386,'Contratti Resident'!$B:$H,3,0)),"NON TROVATO")</f>
        <v>94039650364</v>
      </c>
      <c r="R386" t="str">
        <f>_xlfn.IFNA(_xlfn.IFNA(VLOOKUP($B386,'Contratti Resident'!$B:$H,7,0),VLOOKUP($E386,'Contratti Resident'!$B:$H,7,0)),"NON TROVATO")</f>
        <v>EE</v>
      </c>
      <c r="S386" t="str">
        <f>_xlfn.IFNA(_xlfn.IFNA(VLOOKUP($B386,'Contratti Resident'!$B:$H,1,0),VLOOKUP($E386,'Contratti Resident'!$B:$H,1,0)),"NON TROVATO")</f>
        <v>IT011E10064345</v>
      </c>
      <c r="T386" t="str">
        <f>_xlfn.IFNA(_xlfn.IFNA(VLOOKUP($B386,'Contratti Resident'!$B:$H,2,0),VLOOKUP($E386,'Contratti Resident'!$B:$H,2,0)),"NON TROVATO")</f>
        <v>MONTE S.GIULIA</v>
      </c>
    </row>
    <row r="387" spans="1:20" x14ac:dyDescent="0.25">
      <c r="A387" s="8" t="s">
        <v>4306</v>
      </c>
      <c r="B387" s="1" t="str">
        <f t="shared" si="5"/>
        <v>IT011E10064130</v>
      </c>
      <c r="C387" s="9" t="s">
        <v>4307</v>
      </c>
      <c r="D387" s="9" t="s">
        <v>4308</v>
      </c>
      <c r="E387" s="1">
        <f>D387*1</f>
        <v>3016469043</v>
      </c>
      <c r="F387" s="9" t="s">
        <v>4309</v>
      </c>
      <c r="G387" s="9" t="s">
        <v>473</v>
      </c>
      <c r="H387" s="9" t="s">
        <v>4014</v>
      </c>
      <c r="I387" s="9" t="s">
        <v>19</v>
      </c>
      <c r="J387" s="9" t="s">
        <v>1023</v>
      </c>
      <c r="K387" s="1" t="s">
        <v>474</v>
      </c>
      <c r="L387" s="9" t="s">
        <v>475</v>
      </c>
      <c r="M387" s="9" t="s">
        <v>23</v>
      </c>
      <c r="N387" s="9" t="s">
        <v>24</v>
      </c>
      <c r="O387" s="9" t="s">
        <v>476</v>
      </c>
      <c r="P387" s="11">
        <f>O387*1</f>
        <v>80007680368</v>
      </c>
      <c r="Q387">
        <f>_xlfn.IFNA(_xlfn.IFNA(VLOOKUP($B387,'Contratti Resident'!$B:$H,3,0),VLOOKUP($E387,'Contratti Resident'!$B:$H,3,0)),"NON TROVATO")</f>
        <v>80007680368</v>
      </c>
      <c r="R387" t="str">
        <f>_xlfn.IFNA(_xlfn.IFNA(VLOOKUP($B387,'Contratti Resident'!$B:$H,7,0),VLOOKUP($E387,'Contratti Resident'!$B:$H,7,0)),"NON TROVATO")</f>
        <v>EE</v>
      </c>
      <c r="S387">
        <f>_xlfn.IFNA(_xlfn.IFNA(VLOOKUP($B387,'Contratti Resident'!$B:$H,1,0),VLOOKUP($E387,'Contratti Resident'!$B:$H,1,0)),"NON TROVATO")</f>
        <v>3016469043</v>
      </c>
      <c r="T387" t="str">
        <f>_xlfn.IFNA(_xlfn.IFNA(VLOOKUP($B387,'Contratti Resident'!$B:$H,2,0),VLOOKUP($E387,'Contratti Resident'!$B:$H,2,0)),"NON TROVATO")</f>
        <v>MONTESABOTINO</v>
      </c>
    </row>
    <row r="388" spans="1:20" x14ac:dyDescent="0.25">
      <c r="A388" s="8" t="s">
        <v>5446</v>
      </c>
      <c r="B388" s="1" t="str">
        <f t="shared" ref="B388:B451" si="6">IF(MID(A388,1,1)="M",A388,IF(MID(A388,1,1)="I",A388,A388*1))</f>
        <v>IT011E10064129</v>
      </c>
      <c r="C388" s="9" t="s">
        <v>5447</v>
      </c>
      <c r="D388" s="9" t="s">
        <v>5448</v>
      </c>
      <c r="E388" s="1">
        <f>D388*1</f>
        <v>3016468938</v>
      </c>
      <c r="F388" s="9" t="s">
        <v>5449</v>
      </c>
      <c r="G388" s="9" t="s">
        <v>473</v>
      </c>
      <c r="H388" s="9" t="s">
        <v>4014</v>
      </c>
      <c r="I388" s="9" t="s">
        <v>19</v>
      </c>
      <c r="J388" s="9" t="s">
        <v>1023</v>
      </c>
      <c r="K388" s="1" t="s">
        <v>474</v>
      </c>
      <c r="L388" s="9" t="s">
        <v>475</v>
      </c>
      <c r="M388" s="9" t="s">
        <v>23</v>
      </c>
      <c r="N388" s="9" t="s">
        <v>24</v>
      </c>
      <c r="O388" s="9" t="s">
        <v>476</v>
      </c>
      <c r="P388" s="11">
        <f>O388*1</f>
        <v>80007680368</v>
      </c>
      <c r="Q388">
        <f>_xlfn.IFNA(_xlfn.IFNA(VLOOKUP($B388,'Contratti Resident'!$B:$H,3,0),VLOOKUP($E388,'Contratti Resident'!$B:$H,3,0)),"NON TROVATO")</f>
        <v>80007680368</v>
      </c>
      <c r="R388" t="str">
        <f>_xlfn.IFNA(_xlfn.IFNA(VLOOKUP($B388,'Contratti Resident'!$B:$H,7,0),VLOOKUP($E388,'Contratti Resident'!$B:$H,7,0)),"NON TROVATO")</f>
        <v>EE</v>
      </c>
      <c r="S388">
        <f>_xlfn.IFNA(_xlfn.IFNA(VLOOKUP($B388,'Contratti Resident'!$B:$H,1,0),VLOOKUP($E388,'Contratti Resident'!$B:$H,1,0)),"NON TROVATO")</f>
        <v>3016468938</v>
      </c>
      <c r="T388" t="str">
        <f>_xlfn.IFNA(_xlfn.IFNA(VLOOKUP($B388,'Contratti Resident'!$B:$H,2,0),VLOOKUP($E388,'Contratti Resident'!$B:$H,2,0)),"NON TROVATO")</f>
        <v>MONTESABOTINO</v>
      </c>
    </row>
    <row r="389" spans="1:20" x14ac:dyDescent="0.25">
      <c r="A389" s="8" t="s">
        <v>5723</v>
      </c>
      <c r="B389" s="1" t="str">
        <f t="shared" si="6"/>
        <v>IT011E10064128</v>
      </c>
      <c r="C389" s="9" t="s">
        <v>5724</v>
      </c>
      <c r="D389" s="9" t="s">
        <v>5725</v>
      </c>
      <c r="E389" s="1">
        <f>D389*1</f>
        <v>3017668799</v>
      </c>
      <c r="F389" s="9" t="s">
        <v>5726</v>
      </c>
      <c r="G389" s="9" t="s">
        <v>473</v>
      </c>
      <c r="H389" s="9" t="s">
        <v>4014</v>
      </c>
      <c r="I389" s="9" t="s">
        <v>19</v>
      </c>
      <c r="J389" s="9" t="s">
        <v>1023</v>
      </c>
      <c r="K389" s="1" t="s">
        <v>474</v>
      </c>
      <c r="L389" s="9" t="s">
        <v>475</v>
      </c>
      <c r="M389" s="9" t="s">
        <v>23</v>
      </c>
      <c r="N389" s="9" t="s">
        <v>24</v>
      </c>
      <c r="O389" s="9" t="s">
        <v>476</v>
      </c>
      <c r="P389" s="11">
        <f>O389*1</f>
        <v>80007680368</v>
      </c>
      <c r="Q389">
        <f>_xlfn.IFNA(_xlfn.IFNA(VLOOKUP($B389,'Contratti Resident'!$B:$H,3,0),VLOOKUP($E389,'Contratti Resident'!$B:$H,3,0)),"NON TROVATO")</f>
        <v>80007680368</v>
      </c>
      <c r="R389" t="str">
        <f>_xlfn.IFNA(_xlfn.IFNA(VLOOKUP($B389,'Contratti Resident'!$B:$H,7,0),VLOOKUP($E389,'Contratti Resident'!$B:$H,7,0)),"NON TROVATO")</f>
        <v>EE</v>
      </c>
      <c r="S389">
        <f>_xlfn.IFNA(_xlfn.IFNA(VLOOKUP($B389,'Contratti Resident'!$B:$H,1,0),VLOOKUP($E389,'Contratti Resident'!$B:$H,1,0)),"NON TROVATO")</f>
        <v>3017668799</v>
      </c>
      <c r="T389" t="str">
        <f>_xlfn.IFNA(_xlfn.IFNA(VLOOKUP($B389,'Contratti Resident'!$B:$H,2,0),VLOOKUP($E389,'Contratti Resident'!$B:$H,2,0)),"NON TROVATO")</f>
        <v>MONTESABOTINO</v>
      </c>
    </row>
    <row r="390" spans="1:20" x14ac:dyDescent="0.25">
      <c r="A390" s="8" t="s">
        <v>4407</v>
      </c>
      <c r="B390" s="1" t="str">
        <f t="shared" si="6"/>
        <v>IT011E10064086</v>
      </c>
      <c r="C390" s="9" t="s">
        <v>4408</v>
      </c>
      <c r="D390" s="9" t="s">
        <v>4409</v>
      </c>
      <c r="E390" s="1">
        <f>D390*1</f>
        <v>3013370933</v>
      </c>
      <c r="F390" s="9" t="s">
        <v>3313</v>
      </c>
      <c r="G390" s="9" t="s">
        <v>3314</v>
      </c>
      <c r="H390" s="9" t="s">
        <v>4014</v>
      </c>
      <c r="I390" s="9" t="s">
        <v>19</v>
      </c>
      <c r="J390" s="9" t="s">
        <v>4015</v>
      </c>
      <c r="K390" s="1" t="s">
        <v>3315</v>
      </c>
      <c r="L390" s="9" t="s">
        <v>3316</v>
      </c>
      <c r="M390" s="9" t="s">
        <v>23</v>
      </c>
      <c r="N390" s="9" t="s">
        <v>24</v>
      </c>
      <c r="O390" s="9" t="s">
        <v>2270</v>
      </c>
      <c r="P390" s="11">
        <f>O390*1</f>
        <v>94018280365</v>
      </c>
      <c r="Q390">
        <f>_xlfn.IFNA(_xlfn.IFNA(VLOOKUP($B390,'Contratti Resident'!$B:$H,3,0),VLOOKUP($E390,'Contratti Resident'!$B:$H,3,0)),"NON TROVATO")</f>
        <v>94018280365</v>
      </c>
      <c r="R390" t="str">
        <f>_xlfn.IFNA(_xlfn.IFNA(VLOOKUP($B390,'Contratti Resident'!$B:$H,7,0),VLOOKUP($E390,'Contratti Resident'!$B:$H,7,0)),"NON TROVATO")</f>
        <v>EE</v>
      </c>
      <c r="S390" t="str">
        <f>_xlfn.IFNA(_xlfn.IFNA(VLOOKUP($B390,'Contratti Resident'!$B:$H,1,0),VLOOKUP($E390,'Contratti Resident'!$B:$H,1,0)),"NON TROVATO")</f>
        <v>IT011E10064086</v>
      </c>
      <c r="T390" t="str">
        <f>_xlfn.IFNA(_xlfn.IFNA(VLOOKUP($B390,'Contratti Resident'!$B:$H,2,0),VLOOKUP($E390,'Contratti Resident'!$B:$H,2,0)),"NON TROVATO")</f>
        <v>DEL MONTE</v>
      </c>
    </row>
    <row r="391" spans="1:20" x14ac:dyDescent="0.25">
      <c r="A391" s="8" t="s">
        <v>5550</v>
      </c>
      <c r="B391" s="1" t="str">
        <f t="shared" si="6"/>
        <v>IT011E10064076</v>
      </c>
      <c r="C391" s="9" t="s">
        <v>5551</v>
      </c>
      <c r="D391" s="9" t="s">
        <v>5552</v>
      </c>
      <c r="E391" s="1">
        <f>D391*1</f>
        <v>3013372011</v>
      </c>
      <c r="F391" s="9" t="s">
        <v>2266</v>
      </c>
      <c r="G391" s="9" t="s">
        <v>2267</v>
      </c>
      <c r="H391" s="9" t="s">
        <v>4014</v>
      </c>
      <c r="I391" s="9" t="s">
        <v>19</v>
      </c>
      <c r="J391" s="9" t="s">
        <v>4015</v>
      </c>
      <c r="K391" s="1" t="s">
        <v>2268</v>
      </c>
      <c r="L391" s="9" t="s">
        <v>2269</v>
      </c>
      <c r="M391" s="9" t="s">
        <v>23</v>
      </c>
      <c r="N391" s="9" t="s">
        <v>24</v>
      </c>
      <c r="O391" s="9" t="s">
        <v>2270</v>
      </c>
      <c r="P391" s="11">
        <f>O391*1</f>
        <v>94018280365</v>
      </c>
      <c r="Q391">
        <f>_xlfn.IFNA(_xlfn.IFNA(VLOOKUP($B391,'Contratti Resident'!$B:$H,3,0),VLOOKUP($E391,'Contratti Resident'!$B:$H,3,0)),"NON TROVATO")</f>
        <v>94018280365</v>
      </c>
      <c r="R391" t="str">
        <f>_xlfn.IFNA(_xlfn.IFNA(VLOOKUP($B391,'Contratti Resident'!$B:$H,7,0),VLOOKUP($E391,'Contratti Resident'!$B:$H,7,0)),"NON TROVATO")</f>
        <v>EE</v>
      </c>
      <c r="S391" t="str">
        <f>_xlfn.IFNA(_xlfn.IFNA(VLOOKUP($B391,'Contratti Resident'!$B:$H,1,0),VLOOKUP($E391,'Contratti Resident'!$B:$H,1,0)),"NON TROVATO")</f>
        <v>IT011E10064076</v>
      </c>
      <c r="T391" t="str">
        <f>_xlfn.IFNA(_xlfn.IFNA(VLOOKUP($B391,'Contratti Resident'!$B:$H,2,0),VLOOKUP($E391,'Contratti Resident'!$B:$H,2,0)),"NON TROVATO")</f>
        <v>DEL MONTE</v>
      </c>
    </row>
    <row r="392" spans="1:20" x14ac:dyDescent="0.25">
      <c r="A392" s="8" t="s">
        <v>4917</v>
      </c>
      <c r="B392" s="1" t="str">
        <f t="shared" si="6"/>
        <v>IT011E10063700</v>
      </c>
      <c r="C392" s="9" t="s">
        <v>4918</v>
      </c>
      <c r="D392" s="9" t="s">
        <v>4919</v>
      </c>
      <c r="E392" s="1">
        <f>D392*1</f>
        <v>3019796111</v>
      </c>
      <c r="F392" s="9" t="s">
        <v>4920</v>
      </c>
      <c r="G392" s="9" t="s">
        <v>3122</v>
      </c>
      <c r="H392" s="9" t="s">
        <v>4014</v>
      </c>
      <c r="I392" s="9" t="s">
        <v>19</v>
      </c>
      <c r="J392" s="9" t="s">
        <v>4058</v>
      </c>
      <c r="K392" s="1" t="s">
        <v>3123</v>
      </c>
      <c r="L392" s="9" t="s">
        <v>3124</v>
      </c>
      <c r="M392" s="9" t="s">
        <v>23</v>
      </c>
      <c r="N392" s="9" t="s">
        <v>24</v>
      </c>
      <c r="O392" s="9" t="s">
        <v>3125</v>
      </c>
      <c r="P392" s="11">
        <f>O392*1</f>
        <v>94046480367</v>
      </c>
      <c r="Q392">
        <f>_xlfn.IFNA(_xlfn.IFNA(VLOOKUP($B392,'Contratti Resident'!$B:$H,3,0),VLOOKUP($E392,'Contratti Resident'!$B:$H,3,0)),"NON TROVATO")</f>
        <v>94046480367</v>
      </c>
      <c r="R392" t="str">
        <f>_xlfn.IFNA(_xlfn.IFNA(VLOOKUP($B392,'Contratti Resident'!$B:$H,7,0),VLOOKUP($E392,'Contratti Resident'!$B:$H,7,0)),"NON TROVATO")</f>
        <v>EE</v>
      </c>
      <c r="S392" t="str">
        <f>_xlfn.IFNA(_xlfn.IFNA(VLOOKUP($B392,'Contratti Resident'!$B:$H,1,0),VLOOKUP($E392,'Contratti Resident'!$B:$H,1,0)),"NON TROVATO")</f>
        <v>IT011E10063700</v>
      </c>
      <c r="T392" t="str">
        <f>_xlfn.IFNA(_xlfn.IFNA(VLOOKUP($B392,'Contratti Resident'!$B:$H,2,0),VLOOKUP($E392,'Contratti Resident'!$B:$H,2,0)),"NON TROVATO")</f>
        <v>MONTEGRAPPA 68</v>
      </c>
    </row>
    <row r="393" spans="1:20" x14ac:dyDescent="0.25">
      <c r="A393" s="8" t="s">
        <v>5866</v>
      </c>
      <c r="B393" s="1" t="str">
        <f t="shared" si="6"/>
        <v>IT011E10063693</v>
      </c>
      <c r="C393" s="9" t="s">
        <v>5867</v>
      </c>
      <c r="D393" s="9" t="s">
        <v>5868</v>
      </c>
      <c r="E393" s="1">
        <f>D393*1</f>
        <v>3013372826</v>
      </c>
      <c r="F393" s="9" t="s">
        <v>5869</v>
      </c>
      <c r="G393" s="9" t="s">
        <v>1839</v>
      </c>
      <c r="H393" s="9" t="s">
        <v>4014</v>
      </c>
      <c r="I393" s="9" t="s">
        <v>19</v>
      </c>
      <c r="J393" s="9" t="s">
        <v>4015</v>
      </c>
      <c r="K393" s="1" t="s">
        <v>1840</v>
      </c>
      <c r="L393" s="9" t="s">
        <v>1841</v>
      </c>
      <c r="M393" s="9" t="s">
        <v>23</v>
      </c>
      <c r="N393" s="9" t="s">
        <v>24</v>
      </c>
      <c r="O393" s="9" t="s">
        <v>1842</v>
      </c>
      <c r="P393" s="11">
        <f>O393*1</f>
        <v>94053370360</v>
      </c>
      <c r="Q393">
        <f>_xlfn.IFNA(_xlfn.IFNA(VLOOKUP($B393,'Contratti Resident'!$B:$H,3,0),VLOOKUP($E393,'Contratti Resident'!$B:$H,3,0)),"NON TROVATO")</f>
        <v>94053370360</v>
      </c>
      <c r="R393" t="str">
        <f>_xlfn.IFNA(_xlfn.IFNA(VLOOKUP($B393,'Contratti Resident'!$B:$H,7,0),VLOOKUP($E393,'Contratti Resident'!$B:$H,7,0)),"NON TROVATO")</f>
        <v>EE</v>
      </c>
      <c r="S393" t="str">
        <f>_xlfn.IFNA(_xlfn.IFNA(VLOOKUP($B393,'Contratti Resident'!$B:$H,1,0),VLOOKUP($E393,'Contratti Resident'!$B:$H,1,0)),"NON TROVATO")</f>
        <v>IT011E10063693</v>
      </c>
      <c r="T393" t="str">
        <f>_xlfn.IFNA(_xlfn.IFNA(VLOOKUP($B393,'Contratti Resident'!$B:$H,2,0),VLOOKUP($E393,'Contratti Resident'!$B:$H,2,0)),"NON TROVATO")</f>
        <v>MONTEGRAPPA 66</v>
      </c>
    </row>
    <row r="394" spans="1:20" x14ac:dyDescent="0.25">
      <c r="A394" s="8" t="s">
        <v>4818</v>
      </c>
      <c r="B394" s="1" t="str">
        <f t="shared" si="6"/>
        <v>IT011E10063664</v>
      </c>
      <c r="C394" s="9" t="s">
        <v>4819</v>
      </c>
      <c r="D394" s="9" t="s">
        <v>4820</v>
      </c>
      <c r="E394" s="1">
        <f>D394*1</f>
        <v>3011956058</v>
      </c>
      <c r="F394" s="9" t="s">
        <v>4821</v>
      </c>
      <c r="G394" s="9" t="s">
        <v>1544</v>
      </c>
      <c r="H394" s="9" t="s">
        <v>4014</v>
      </c>
      <c r="I394" s="9" t="s">
        <v>19</v>
      </c>
      <c r="J394" s="9" t="s">
        <v>4058</v>
      </c>
      <c r="K394" s="1" t="s">
        <v>1545</v>
      </c>
      <c r="L394" s="9" t="s">
        <v>1546</v>
      </c>
      <c r="M394" s="9" t="s">
        <v>23</v>
      </c>
      <c r="N394" s="9" t="s">
        <v>24</v>
      </c>
      <c r="O394" s="9" t="s">
        <v>1547</v>
      </c>
      <c r="P394" s="11">
        <f>O394*1</f>
        <v>80007640362</v>
      </c>
      <c r="Q394">
        <f>_xlfn.IFNA(_xlfn.IFNA(VLOOKUP($B394,'Contratti Resident'!$B:$H,3,0),VLOOKUP($E394,'Contratti Resident'!$B:$H,3,0)),"NON TROVATO")</f>
        <v>80007640362</v>
      </c>
      <c r="R394" t="str">
        <f>_xlfn.IFNA(_xlfn.IFNA(VLOOKUP($B394,'Contratti Resident'!$B:$H,7,0),VLOOKUP($E394,'Contratti Resident'!$B:$H,7,0)),"NON TROVATO")</f>
        <v>EE</v>
      </c>
      <c r="S394" t="str">
        <f>_xlfn.IFNA(_xlfn.IFNA(VLOOKUP($B394,'Contratti Resident'!$B:$H,1,0),VLOOKUP($E394,'Contratti Resident'!$B:$H,1,0)),"NON TROVATO")</f>
        <v>IT011E10063664</v>
      </c>
      <c r="T394" t="str">
        <f>_xlfn.IFNA(_xlfn.IFNA(VLOOKUP($B394,'Contratti Resident'!$B:$H,2,0),VLOOKUP($E394,'Contratti Resident'!$B:$H,2,0)),"NON TROVATO")</f>
        <v>MONTEGRAPPA 50</v>
      </c>
    </row>
    <row r="395" spans="1:20" x14ac:dyDescent="0.25">
      <c r="A395" s="8" t="s">
        <v>5608</v>
      </c>
      <c r="B395" s="1" t="str">
        <f t="shared" si="6"/>
        <v>IT011E10062700</v>
      </c>
      <c r="C395" s="9" t="s">
        <v>5609</v>
      </c>
      <c r="D395" s="9" t="s">
        <v>5610</v>
      </c>
      <c r="E395" s="1">
        <f>D395*1</f>
        <v>3013372802</v>
      </c>
      <c r="F395" s="9" t="s">
        <v>5611</v>
      </c>
      <c r="G395" s="9" t="s">
        <v>5612</v>
      </c>
      <c r="H395" s="9" t="s">
        <v>4014</v>
      </c>
      <c r="I395" s="9" t="s">
        <v>19</v>
      </c>
      <c r="J395" s="9" t="s">
        <v>4015</v>
      </c>
      <c r="K395" s="1" t="s">
        <v>5613</v>
      </c>
      <c r="L395" s="9" t="s">
        <v>5614</v>
      </c>
      <c r="M395" s="9" t="s">
        <v>23</v>
      </c>
      <c r="N395" s="9" t="s">
        <v>24</v>
      </c>
      <c r="O395" s="9" t="s">
        <v>5615</v>
      </c>
      <c r="P395" s="11">
        <f>O395*1</f>
        <v>94126910366</v>
      </c>
      <c r="Q395">
        <f>_xlfn.IFNA(_xlfn.IFNA(VLOOKUP($B395,'Contratti Resident'!$B:$H,3,0),VLOOKUP($E395,'Contratti Resident'!$B:$H,3,0)),"NON TROVATO")</f>
        <v>94126910366</v>
      </c>
      <c r="R395" t="str">
        <f>_xlfn.IFNA(_xlfn.IFNA(VLOOKUP($B395,'Contratti Resident'!$B:$H,7,0),VLOOKUP($E395,'Contratti Resident'!$B:$H,7,0)),"NON TROVATO")</f>
        <v>EE</v>
      </c>
      <c r="S395" t="str">
        <f>_xlfn.IFNA(_xlfn.IFNA(VLOOKUP($B395,'Contratti Resident'!$B:$H,1,0),VLOOKUP($E395,'Contratti Resident'!$B:$H,1,0)),"NON TROVATO")</f>
        <v>IT011E10062700</v>
      </c>
      <c r="T395" t="str">
        <f>_xlfn.IFNA(_xlfn.IFNA(VLOOKUP($B395,'Contratti Resident'!$B:$H,2,0),VLOOKUP($E395,'Contratti Resident'!$B:$H,2,0)),"NON TROVATO")</f>
        <v>MODONELLA 39</v>
      </c>
    </row>
    <row r="396" spans="1:20" x14ac:dyDescent="0.25">
      <c r="A396" s="8" t="s">
        <v>5443</v>
      </c>
      <c r="B396" s="1" t="str">
        <f t="shared" si="6"/>
        <v>IT011E10062674</v>
      </c>
      <c r="C396" s="9" t="s">
        <v>5444</v>
      </c>
      <c r="D396" s="9" t="s">
        <v>5445</v>
      </c>
      <c r="E396" s="1">
        <f>D396*1</f>
        <v>3013372524</v>
      </c>
      <c r="F396" s="9" t="s">
        <v>1094</v>
      </c>
      <c r="G396" s="9" t="s">
        <v>1095</v>
      </c>
      <c r="H396" s="9" t="s">
        <v>4014</v>
      </c>
      <c r="I396" s="9" t="s">
        <v>19</v>
      </c>
      <c r="J396" s="9" t="s">
        <v>4015</v>
      </c>
      <c r="K396" s="1" t="s">
        <v>1096</v>
      </c>
      <c r="L396" s="9" t="s">
        <v>1097</v>
      </c>
      <c r="M396" s="9" t="s">
        <v>23</v>
      </c>
      <c r="N396" s="9" t="s">
        <v>24</v>
      </c>
      <c r="O396" s="9" t="s">
        <v>1098</v>
      </c>
      <c r="P396" s="11">
        <f>O396*1</f>
        <v>94012640366</v>
      </c>
      <c r="Q396">
        <f>_xlfn.IFNA(_xlfn.IFNA(VLOOKUP($B396,'Contratti Resident'!$B:$H,3,0),VLOOKUP($E396,'Contratti Resident'!$B:$H,3,0)),"NON TROVATO")</f>
        <v>94012640366</v>
      </c>
      <c r="R396" t="str">
        <f>_xlfn.IFNA(_xlfn.IFNA(VLOOKUP($B396,'Contratti Resident'!$B:$H,7,0),VLOOKUP($E396,'Contratti Resident'!$B:$H,7,0)),"NON TROVATO")</f>
        <v>EE</v>
      </c>
      <c r="S396" t="str">
        <f>_xlfn.IFNA(_xlfn.IFNA(VLOOKUP($B396,'Contratti Resident'!$B:$H,1,0),VLOOKUP($E396,'Contratti Resident'!$B:$H,1,0)),"NON TROVATO")</f>
        <v>IT011E10062674</v>
      </c>
      <c r="T396" t="str">
        <f>_xlfn.IFNA(_xlfn.IFNA(VLOOKUP($B396,'Contratti Resident'!$B:$H,2,0),VLOOKUP($E396,'Contratti Resident'!$B:$H,2,0)),"NON TROVATO")</f>
        <v>S.GEMINIANO</v>
      </c>
    </row>
    <row r="397" spans="1:20" x14ac:dyDescent="0.25">
      <c r="A397" s="8" t="s">
        <v>5493</v>
      </c>
      <c r="B397" s="1" t="str">
        <f t="shared" si="6"/>
        <v>IT011E10062673</v>
      </c>
      <c r="C397" s="9" t="s">
        <v>5494</v>
      </c>
      <c r="D397" s="9" t="s">
        <v>5495</v>
      </c>
      <c r="E397" s="1">
        <f>D397*1</f>
        <v>3013569995</v>
      </c>
      <c r="F397" s="9" t="s">
        <v>5496</v>
      </c>
      <c r="G397" s="9" t="s">
        <v>1095</v>
      </c>
      <c r="H397" s="9" t="s">
        <v>4014</v>
      </c>
      <c r="I397" s="9" t="s">
        <v>19</v>
      </c>
      <c r="J397" s="9" t="s">
        <v>4015</v>
      </c>
      <c r="K397" s="1" t="s">
        <v>1096</v>
      </c>
      <c r="L397" s="9" t="s">
        <v>1097</v>
      </c>
      <c r="M397" s="9" t="s">
        <v>23</v>
      </c>
      <c r="N397" s="9" t="s">
        <v>24</v>
      </c>
      <c r="O397" s="9" t="s">
        <v>1098</v>
      </c>
      <c r="P397" s="11">
        <f>O397*1</f>
        <v>94012640366</v>
      </c>
      <c r="Q397">
        <f>_xlfn.IFNA(_xlfn.IFNA(VLOOKUP($B397,'Contratti Resident'!$B:$H,3,0),VLOOKUP($E397,'Contratti Resident'!$B:$H,3,0)),"NON TROVATO")</f>
        <v>94012640366</v>
      </c>
      <c r="R397" t="str">
        <f>_xlfn.IFNA(_xlfn.IFNA(VLOOKUP($B397,'Contratti Resident'!$B:$H,7,0),VLOOKUP($E397,'Contratti Resident'!$B:$H,7,0)),"NON TROVATO")</f>
        <v>EE</v>
      </c>
      <c r="S397" t="str">
        <f>_xlfn.IFNA(_xlfn.IFNA(VLOOKUP($B397,'Contratti Resident'!$B:$H,1,0),VLOOKUP($E397,'Contratti Resident'!$B:$H,1,0)),"NON TROVATO")</f>
        <v>IT011E10062673</v>
      </c>
      <c r="T397" t="str">
        <f>_xlfn.IFNA(_xlfn.IFNA(VLOOKUP($B397,'Contratti Resident'!$B:$H,2,0),VLOOKUP($E397,'Contratti Resident'!$B:$H,2,0)),"NON TROVATO")</f>
        <v>S.GEMINIANO</v>
      </c>
    </row>
    <row r="398" spans="1:20" x14ac:dyDescent="0.25">
      <c r="A398" s="8" t="s">
        <v>5335</v>
      </c>
      <c r="B398" s="1" t="str">
        <f t="shared" si="6"/>
        <v>IT011E10062463</v>
      </c>
      <c r="C398" s="9" t="s">
        <v>5336</v>
      </c>
      <c r="D398" s="9" t="s">
        <v>5337</v>
      </c>
      <c r="E398" s="1">
        <f>D398*1</f>
        <v>3013373629</v>
      </c>
      <c r="F398" s="9" t="s">
        <v>5338</v>
      </c>
      <c r="G398" s="9" t="s">
        <v>5339</v>
      </c>
      <c r="H398" s="9" t="s">
        <v>4014</v>
      </c>
      <c r="I398" s="9" t="s">
        <v>19</v>
      </c>
      <c r="J398" s="9" t="s">
        <v>4015</v>
      </c>
      <c r="K398" s="1" t="s">
        <v>5340</v>
      </c>
      <c r="L398" s="9" t="s">
        <v>5341</v>
      </c>
      <c r="M398" s="9" t="s">
        <v>23</v>
      </c>
      <c r="N398" s="9" t="s">
        <v>24</v>
      </c>
      <c r="O398" s="9" t="s">
        <v>404</v>
      </c>
      <c r="P398" s="11">
        <f>O398*1</f>
        <v>94023730362</v>
      </c>
      <c r="Q398">
        <f>_xlfn.IFNA(_xlfn.IFNA(VLOOKUP($B398,'Contratti Resident'!$B:$H,3,0),VLOOKUP($E398,'Contratti Resident'!$B:$H,3,0)),"NON TROVATO")</f>
        <v>94023730362</v>
      </c>
      <c r="R398" t="str">
        <f>_xlfn.IFNA(_xlfn.IFNA(VLOOKUP($B398,'Contratti Resident'!$B:$H,7,0),VLOOKUP($E398,'Contratti Resident'!$B:$H,7,0)),"NON TROVATO")</f>
        <v>EE</v>
      </c>
      <c r="S398" t="str">
        <f>_xlfn.IFNA(_xlfn.IFNA(VLOOKUP($B398,'Contratti Resident'!$B:$H,1,0),VLOOKUP($E398,'Contratti Resident'!$B:$H,1,0)),"NON TROVATO")</f>
        <v>IT011E10062463</v>
      </c>
      <c r="T398" t="str">
        <f>_xlfn.IFNA(_xlfn.IFNA(VLOOKUP($B398,'Contratti Resident'!$B:$H,2,0),VLOOKUP($E398,'Contratti Resident'!$B:$H,2,0)),"NON TROVATO")</f>
        <v>CASA MADRE</v>
      </c>
    </row>
    <row r="399" spans="1:20" x14ac:dyDescent="0.25">
      <c r="A399" s="8" t="s">
        <v>6117</v>
      </c>
      <c r="B399" s="1" t="str">
        <f t="shared" si="6"/>
        <v>IT011E10062461</v>
      </c>
      <c r="C399" s="9" t="s">
        <v>6118</v>
      </c>
      <c r="D399" s="9" t="s">
        <v>6119</v>
      </c>
      <c r="E399" s="1">
        <f>D399*1</f>
        <v>3013370855</v>
      </c>
      <c r="F399" s="9" t="s">
        <v>6120</v>
      </c>
      <c r="G399" s="9" t="s">
        <v>401</v>
      </c>
      <c r="H399" s="9" t="s">
        <v>4014</v>
      </c>
      <c r="I399" s="9" t="s">
        <v>19</v>
      </c>
      <c r="J399" s="9" t="s">
        <v>4015</v>
      </c>
      <c r="K399" s="1" t="s">
        <v>402</v>
      </c>
      <c r="L399" s="9" t="s">
        <v>403</v>
      </c>
      <c r="M399" s="9" t="s">
        <v>23</v>
      </c>
      <c r="N399" s="9" t="s">
        <v>24</v>
      </c>
      <c r="O399" s="9" t="s">
        <v>404</v>
      </c>
      <c r="P399" s="11">
        <f>O399*1</f>
        <v>94023730362</v>
      </c>
      <c r="Q399">
        <f>_xlfn.IFNA(_xlfn.IFNA(VLOOKUP($B399,'Contratti Resident'!$B:$H,3,0),VLOOKUP($E399,'Contratti Resident'!$B:$H,3,0)),"NON TROVATO")</f>
        <v>94023730362</v>
      </c>
      <c r="R399" t="str">
        <f>_xlfn.IFNA(_xlfn.IFNA(VLOOKUP($B399,'Contratti Resident'!$B:$H,7,0),VLOOKUP($E399,'Contratti Resident'!$B:$H,7,0)),"NON TROVATO")</f>
        <v>EE</v>
      </c>
      <c r="S399" t="str">
        <f>_xlfn.IFNA(_xlfn.IFNA(VLOOKUP($B399,'Contratti Resident'!$B:$H,1,0),VLOOKUP($E399,'Contratti Resident'!$B:$H,1,0)),"NON TROVATO")</f>
        <v>IT011E10062461</v>
      </c>
      <c r="T399" t="str">
        <f>_xlfn.IFNA(_xlfn.IFNA(VLOOKUP($B399,'Contratti Resident'!$B:$H,2,0),VLOOKUP($E399,'Contratti Resident'!$B:$H,2,0)),"NON TROVATO")</f>
        <v>CASA MADRE</v>
      </c>
    </row>
    <row r="400" spans="1:20" x14ac:dyDescent="0.25">
      <c r="A400" s="8" t="s">
        <v>5678</v>
      </c>
      <c r="B400" s="1" t="str">
        <f t="shared" si="6"/>
        <v>IT011E10062446</v>
      </c>
      <c r="C400" s="9" t="s">
        <v>5679</v>
      </c>
      <c r="D400" s="9" t="s">
        <v>5680</v>
      </c>
      <c r="E400" s="1">
        <f>D400*1</f>
        <v>3021334448</v>
      </c>
      <c r="F400" s="9" t="s">
        <v>5681</v>
      </c>
      <c r="G400" s="9" t="s">
        <v>810</v>
      </c>
      <c r="H400" s="9" t="s">
        <v>4014</v>
      </c>
      <c r="I400" s="9" t="s">
        <v>19</v>
      </c>
      <c r="J400" s="9" t="s">
        <v>4015</v>
      </c>
      <c r="K400" s="1" t="s">
        <v>811</v>
      </c>
      <c r="L400" s="9" t="s">
        <v>812</v>
      </c>
      <c r="M400" s="9" t="s">
        <v>23</v>
      </c>
      <c r="N400" s="9" t="s">
        <v>24</v>
      </c>
      <c r="O400" s="9" t="s">
        <v>813</v>
      </c>
      <c r="P400" s="11">
        <f>O400*1</f>
        <v>94201470369</v>
      </c>
      <c r="Q400">
        <f>_xlfn.IFNA(_xlfn.IFNA(VLOOKUP($B400,'Contratti Resident'!$B:$H,3,0),VLOOKUP($E400,'Contratti Resident'!$B:$H,3,0)),"NON TROVATO")</f>
        <v>94201470369</v>
      </c>
      <c r="R400" t="str">
        <f>_xlfn.IFNA(_xlfn.IFNA(VLOOKUP($B400,'Contratti Resident'!$B:$H,7,0),VLOOKUP($E400,'Contratti Resident'!$B:$H,7,0)),"NON TROVATO")</f>
        <v>EE</v>
      </c>
      <c r="S400" t="str">
        <f>_xlfn.IFNA(_xlfn.IFNA(VLOOKUP($B400,'Contratti Resident'!$B:$H,1,0),VLOOKUP($E400,'Contratti Resident'!$B:$H,1,0)),"NON TROVATO")</f>
        <v>IT011E10062446</v>
      </c>
      <c r="T400" t="str">
        <f>_xlfn.IFNA(_xlfn.IFNA(VLOOKUP($B400,'Contratti Resident'!$B:$H,2,0),VLOOKUP($E400,'Contratti Resident'!$B:$H,2,0)),"NON TROVATO")</f>
        <v>RAVENNA</v>
      </c>
    </row>
    <row r="401" spans="1:20" x14ac:dyDescent="0.25">
      <c r="A401" s="8" t="s">
        <v>5787</v>
      </c>
      <c r="B401" s="1" t="str">
        <f t="shared" si="6"/>
        <v>IT011E10062075</v>
      </c>
      <c r="C401" s="9" t="s">
        <v>5788</v>
      </c>
      <c r="D401" s="9" t="s">
        <v>5789</v>
      </c>
      <c r="E401" s="1">
        <f>D401*1</f>
        <v>3013569957</v>
      </c>
      <c r="F401" s="9" t="s">
        <v>5790</v>
      </c>
      <c r="G401" s="9" t="s">
        <v>94</v>
      </c>
      <c r="H401" s="9" t="s">
        <v>4014</v>
      </c>
      <c r="I401" s="9" t="s">
        <v>19</v>
      </c>
      <c r="J401" s="9" t="s">
        <v>4015</v>
      </c>
      <c r="K401" s="1" t="s">
        <v>95</v>
      </c>
      <c r="L401" s="9" t="s">
        <v>96</v>
      </c>
      <c r="M401" s="9" t="s">
        <v>23</v>
      </c>
      <c r="N401" s="9" t="s">
        <v>24</v>
      </c>
      <c r="O401" s="9" t="s">
        <v>97</v>
      </c>
      <c r="P401" s="11">
        <f>O401*1</f>
        <v>94070920361</v>
      </c>
      <c r="Q401">
        <f>_xlfn.IFNA(_xlfn.IFNA(VLOOKUP($B401,'Contratti Resident'!$B:$H,3,0),VLOOKUP($E401,'Contratti Resident'!$B:$H,3,0)),"NON TROVATO")</f>
        <v>94070920361</v>
      </c>
      <c r="R401" t="str">
        <f>_xlfn.IFNA(_xlfn.IFNA(VLOOKUP($B401,'Contratti Resident'!$B:$H,7,0),VLOOKUP($E401,'Contratti Resident'!$B:$H,7,0)),"NON TROVATO")</f>
        <v>EE</v>
      </c>
      <c r="S401" t="str">
        <f>_xlfn.IFNA(_xlfn.IFNA(VLOOKUP($B401,'Contratti Resident'!$B:$H,1,0),VLOOKUP($E401,'Contratti Resident'!$B:$H,1,0)),"NON TROVATO")</f>
        <v>IT011E10062075</v>
      </c>
      <c r="T401" t="str">
        <f>_xlfn.IFNA(_xlfn.IFNA(VLOOKUP($B401,'Contratti Resident'!$B:$H,2,0),VLOOKUP($E401,'Contratti Resident'!$B:$H,2,0)),"NON TROVATO")</f>
        <v>MEUCCI 32</v>
      </c>
    </row>
    <row r="402" spans="1:20" x14ac:dyDescent="0.25">
      <c r="A402" s="8" t="s">
        <v>6145</v>
      </c>
      <c r="B402" s="1" t="str">
        <f t="shared" si="6"/>
        <v>IT011E10061679</v>
      </c>
      <c r="C402" s="9" t="s">
        <v>6146</v>
      </c>
      <c r="D402" s="9" t="s">
        <v>6147</v>
      </c>
      <c r="E402" s="1">
        <f>D402*1</f>
        <v>3013370681</v>
      </c>
      <c r="F402" s="9" t="s">
        <v>2906</v>
      </c>
      <c r="G402" s="9" t="s">
        <v>841</v>
      </c>
      <c r="H402" s="9" t="s">
        <v>4014</v>
      </c>
      <c r="I402" s="9" t="s">
        <v>19</v>
      </c>
      <c r="J402" s="9" t="s">
        <v>4015</v>
      </c>
      <c r="K402" s="1" t="s">
        <v>842</v>
      </c>
      <c r="L402" s="9" t="s">
        <v>843</v>
      </c>
      <c r="M402" s="9" t="s">
        <v>23</v>
      </c>
      <c r="N402" s="9" t="s">
        <v>24</v>
      </c>
      <c r="O402" s="9" t="s">
        <v>844</v>
      </c>
      <c r="P402" s="11">
        <f>O402*1</f>
        <v>94027360364</v>
      </c>
      <c r="Q402">
        <f>_xlfn.IFNA(_xlfn.IFNA(VLOOKUP($B402,'Contratti Resident'!$B:$H,3,0),VLOOKUP($E402,'Contratti Resident'!$B:$H,3,0)),"NON TROVATO")</f>
        <v>94027360364</v>
      </c>
      <c r="R402" t="str">
        <f>_xlfn.IFNA(_xlfn.IFNA(VLOOKUP($B402,'Contratti Resident'!$B:$H,7,0),VLOOKUP($E402,'Contratti Resident'!$B:$H,7,0)),"NON TROVATO")</f>
        <v>EE</v>
      </c>
      <c r="S402">
        <f>_xlfn.IFNA(_xlfn.IFNA(VLOOKUP($B402,'Contratti Resident'!$B:$H,1,0),VLOOKUP($E402,'Contratti Resident'!$B:$H,1,0)),"NON TROVATO")</f>
        <v>3013370681</v>
      </c>
      <c r="T402" t="str">
        <f>_xlfn.IFNA(_xlfn.IFNA(VLOOKUP($B402,'Contratti Resident'!$B:$H,2,0),VLOOKUP($E402,'Contratti Resident'!$B:$H,2,0)),"NON TROVATO")</f>
        <v>MERCALLI B</v>
      </c>
    </row>
    <row r="403" spans="1:20" x14ac:dyDescent="0.25">
      <c r="A403" s="8" t="s">
        <v>4680</v>
      </c>
      <c r="B403" s="1" t="str">
        <f t="shared" si="6"/>
        <v>IT011E10060640</v>
      </c>
      <c r="C403" s="9" t="s">
        <v>4681</v>
      </c>
      <c r="D403" s="9" t="s">
        <v>4682</v>
      </c>
      <c r="E403" s="1">
        <f>D403*1</f>
        <v>3013566541</v>
      </c>
      <c r="F403" s="9" t="s">
        <v>4683</v>
      </c>
      <c r="G403" s="9" t="s">
        <v>751</v>
      </c>
      <c r="H403" s="9" t="s">
        <v>4014</v>
      </c>
      <c r="I403" s="9" t="s">
        <v>19</v>
      </c>
      <c r="J403" s="9" t="s">
        <v>4015</v>
      </c>
      <c r="K403" s="1" t="s">
        <v>752</v>
      </c>
      <c r="L403" s="9" t="s">
        <v>753</v>
      </c>
      <c r="M403" s="9" t="s">
        <v>23</v>
      </c>
      <c r="N403" s="9" t="s">
        <v>24</v>
      </c>
      <c r="O403" s="9" t="s">
        <v>754</v>
      </c>
      <c r="P403" s="11">
        <f>O403*1</f>
        <v>80006540365</v>
      </c>
      <c r="Q403">
        <f>_xlfn.IFNA(_xlfn.IFNA(VLOOKUP($B403,'Contratti Resident'!$B:$H,3,0),VLOOKUP($E403,'Contratti Resident'!$B:$H,3,0)),"NON TROVATO")</f>
        <v>80006540365</v>
      </c>
      <c r="R403" t="str">
        <f>_xlfn.IFNA(_xlfn.IFNA(VLOOKUP($B403,'Contratti Resident'!$B:$H,7,0),VLOOKUP($E403,'Contratti Resident'!$B:$H,7,0)),"NON TROVATO")</f>
        <v>EE</v>
      </c>
      <c r="S403" t="str">
        <f>_xlfn.IFNA(_xlfn.IFNA(VLOOKUP($B403,'Contratti Resident'!$B:$H,1,0),VLOOKUP($E403,'Contratti Resident'!$B:$H,1,0)),"NON TROVATO")</f>
        <v>IT011E10060640</v>
      </c>
      <c r="T403" t="str">
        <f>_xlfn.IFNA(_xlfn.IFNA(VLOOKUP($B403,'Contratti Resident'!$B:$H,2,0),VLOOKUP($E403,'Contratti Resident'!$B:$H,2,0)),"NON TROVATO")</f>
        <v>VIOLI</v>
      </c>
    </row>
    <row r="404" spans="1:20" x14ac:dyDescent="0.25">
      <c r="A404" s="8" t="s">
        <v>4239</v>
      </c>
      <c r="B404" s="1" t="str">
        <f t="shared" si="6"/>
        <v>IT011E10060639</v>
      </c>
      <c r="C404" s="9" t="s">
        <v>4240</v>
      </c>
      <c r="D404" s="9" t="s">
        <v>4241</v>
      </c>
      <c r="E404" s="1">
        <f>D404*1</f>
        <v>3013570163</v>
      </c>
      <c r="F404" s="9" t="s">
        <v>4242</v>
      </c>
      <c r="G404" s="9" t="s">
        <v>751</v>
      </c>
      <c r="H404" s="9" t="s">
        <v>4014</v>
      </c>
      <c r="I404" s="9" t="s">
        <v>19</v>
      </c>
      <c r="J404" s="9" t="s">
        <v>4015</v>
      </c>
      <c r="K404" s="1" t="s">
        <v>752</v>
      </c>
      <c r="L404" s="9" t="s">
        <v>753</v>
      </c>
      <c r="M404" s="9" t="s">
        <v>23</v>
      </c>
      <c r="N404" s="9" t="s">
        <v>24</v>
      </c>
      <c r="O404" s="9" t="s">
        <v>754</v>
      </c>
      <c r="P404" s="11">
        <f>O404*1</f>
        <v>80006540365</v>
      </c>
      <c r="Q404">
        <f>_xlfn.IFNA(_xlfn.IFNA(VLOOKUP($B404,'Contratti Resident'!$B:$H,3,0),VLOOKUP($E404,'Contratti Resident'!$B:$H,3,0)),"NON TROVATO")</f>
        <v>80006540365</v>
      </c>
      <c r="R404" t="str">
        <f>_xlfn.IFNA(_xlfn.IFNA(VLOOKUP($B404,'Contratti Resident'!$B:$H,7,0),VLOOKUP($E404,'Contratti Resident'!$B:$H,7,0)),"NON TROVATO")</f>
        <v>EE</v>
      </c>
      <c r="S404" t="str">
        <f>_xlfn.IFNA(_xlfn.IFNA(VLOOKUP($B404,'Contratti Resident'!$B:$H,1,0),VLOOKUP($E404,'Contratti Resident'!$B:$H,1,0)),"NON TROVATO")</f>
        <v>IT011E10060639</v>
      </c>
      <c r="T404" t="str">
        <f>_xlfn.IFNA(_xlfn.IFNA(VLOOKUP($B404,'Contratti Resident'!$B:$H,2,0),VLOOKUP($E404,'Contratti Resident'!$B:$H,2,0)),"NON TROVATO")</f>
        <v>VIOLI</v>
      </c>
    </row>
    <row r="405" spans="1:20" x14ac:dyDescent="0.25">
      <c r="A405" s="8" t="s">
        <v>6400</v>
      </c>
      <c r="B405" s="1" t="str">
        <f t="shared" si="6"/>
        <v>IT011E10059811</v>
      </c>
      <c r="C405" s="9" t="s">
        <v>6401</v>
      </c>
      <c r="D405" s="9" t="s">
        <v>6402</v>
      </c>
      <c r="E405" s="1">
        <f>D405*1</f>
        <v>3010901159</v>
      </c>
      <c r="F405" s="9" t="s">
        <v>6403</v>
      </c>
      <c r="G405" s="9" t="s">
        <v>980</v>
      </c>
      <c r="H405" s="9" t="s">
        <v>4014</v>
      </c>
      <c r="I405" s="9" t="s">
        <v>19</v>
      </c>
      <c r="J405" s="9" t="s">
        <v>4058</v>
      </c>
      <c r="K405" s="1" t="s">
        <v>981</v>
      </c>
      <c r="L405" s="9" t="s">
        <v>982</v>
      </c>
      <c r="M405" s="9" t="s">
        <v>23</v>
      </c>
      <c r="N405" s="9" t="s">
        <v>24</v>
      </c>
      <c r="O405" s="9" t="s">
        <v>983</v>
      </c>
      <c r="P405" s="11">
        <f>O405*1</f>
        <v>94026150360</v>
      </c>
      <c r="Q405">
        <f>_xlfn.IFNA(_xlfn.IFNA(VLOOKUP($B405,'Contratti Resident'!$B:$H,3,0),VLOOKUP($E405,'Contratti Resident'!$B:$H,3,0)),"NON TROVATO")</f>
        <v>94026150360</v>
      </c>
      <c r="R405" t="str">
        <f>_xlfn.IFNA(_xlfn.IFNA(VLOOKUP($B405,'Contratti Resident'!$B:$H,7,0),VLOOKUP($E405,'Contratti Resident'!$B:$H,7,0)),"NON TROVATO")</f>
        <v>EE</v>
      </c>
      <c r="S405" t="str">
        <f>_xlfn.IFNA(_xlfn.IFNA(VLOOKUP($B405,'Contratti Resident'!$B:$H,1,0),VLOOKUP($E405,'Contratti Resident'!$B:$H,1,0)),"NON TROVATO")</f>
        <v>IT011E10059811</v>
      </c>
      <c r="T405" t="str">
        <f>_xlfn.IFNA(_xlfn.IFNA(VLOOKUP($B405,'Contratti Resident'!$B:$H,2,0),VLOOKUP($E405,'Contratti Resident'!$B:$H,2,0)),"NON TROVATO")</f>
        <v>MATARELLI</v>
      </c>
    </row>
    <row r="406" spans="1:20" x14ac:dyDescent="0.25">
      <c r="A406" s="8" t="s">
        <v>5032</v>
      </c>
      <c r="B406" s="1" t="str">
        <f t="shared" si="6"/>
        <v>IT011E10059698</v>
      </c>
      <c r="C406" s="9" t="s">
        <v>5033</v>
      </c>
      <c r="D406" s="9" t="s">
        <v>5034</v>
      </c>
      <c r="E406" s="1">
        <f>D406*1</f>
        <v>3013370637</v>
      </c>
      <c r="F406" s="9" t="s">
        <v>5035</v>
      </c>
      <c r="G406" s="9" t="s">
        <v>5036</v>
      </c>
      <c r="H406" s="9" t="s">
        <v>4014</v>
      </c>
      <c r="I406" s="9" t="s">
        <v>19</v>
      </c>
      <c r="J406" s="9" t="s">
        <v>4015</v>
      </c>
      <c r="K406" s="1" t="s">
        <v>5037</v>
      </c>
      <c r="L406" s="9" t="s">
        <v>5038</v>
      </c>
      <c r="M406" s="9" t="s">
        <v>23</v>
      </c>
      <c r="N406" s="9" t="s">
        <v>24</v>
      </c>
      <c r="O406" s="9" t="s">
        <v>3862</v>
      </c>
      <c r="P406" s="11">
        <f>O406*1</f>
        <v>94035300360</v>
      </c>
      <c r="Q406">
        <f>_xlfn.IFNA(_xlfn.IFNA(VLOOKUP($B406,'Contratti Resident'!$B:$H,3,0),VLOOKUP($E406,'Contratti Resident'!$B:$H,3,0)),"NON TROVATO")</f>
        <v>94035300360</v>
      </c>
      <c r="R406" t="str">
        <f>_xlfn.IFNA(_xlfn.IFNA(VLOOKUP($B406,'Contratti Resident'!$B:$H,7,0),VLOOKUP($E406,'Contratti Resident'!$B:$H,7,0)),"NON TROVATO")</f>
        <v>EE</v>
      </c>
      <c r="S406" t="str">
        <f>_xlfn.IFNA(_xlfn.IFNA(VLOOKUP($B406,'Contratti Resident'!$B:$H,1,0),VLOOKUP($E406,'Contratti Resident'!$B:$H,1,0)),"NON TROVATO")</f>
        <v>IT011E10059698</v>
      </c>
      <c r="T406" t="str">
        <f>_xlfn.IFNA(_xlfn.IFNA(VLOOKUP($B406,'Contratti Resident'!$B:$H,2,0),VLOOKUP($E406,'Contratti Resident'!$B:$H,2,0)),"NON TROVATO")</f>
        <v>MASSAIA</v>
      </c>
    </row>
    <row r="407" spans="1:20" x14ac:dyDescent="0.25">
      <c r="A407" s="8" t="s">
        <v>4582</v>
      </c>
      <c r="B407" s="1" t="str">
        <f t="shared" si="6"/>
        <v>IT011E10059689</v>
      </c>
      <c r="C407" s="9" t="s">
        <v>4583</v>
      </c>
      <c r="D407" s="9" t="s">
        <v>4584</v>
      </c>
      <c r="E407" s="1">
        <f>D407*1</f>
        <v>3013570048</v>
      </c>
      <c r="F407" s="9" t="s">
        <v>4585</v>
      </c>
      <c r="G407" s="9" t="s">
        <v>3859</v>
      </c>
      <c r="H407" s="9" t="s">
        <v>4014</v>
      </c>
      <c r="I407" s="9" t="s">
        <v>19</v>
      </c>
      <c r="J407" s="9" t="s">
        <v>4015</v>
      </c>
      <c r="K407" s="1" t="s">
        <v>3860</v>
      </c>
      <c r="L407" s="9" t="s">
        <v>3861</v>
      </c>
      <c r="M407" s="9" t="s">
        <v>23</v>
      </c>
      <c r="N407" s="9" t="s">
        <v>24</v>
      </c>
      <c r="O407" s="9" t="s">
        <v>3862</v>
      </c>
      <c r="P407" s="11">
        <f>O407*1</f>
        <v>94035300360</v>
      </c>
      <c r="Q407">
        <f>_xlfn.IFNA(_xlfn.IFNA(VLOOKUP($B407,'Contratti Resident'!$B:$H,3,0),VLOOKUP($E407,'Contratti Resident'!$B:$H,3,0)),"NON TROVATO")</f>
        <v>94035300360</v>
      </c>
      <c r="R407" t="str">
        <f>_xlfn.IFNA(_xlfn.IFNA(VLOOKUP($B407,'Contratti Resident'!$B:$H,7,0),VLOOKUP($E407,'Contratti Resident'!$B:$H,7,0)),"NON TROVATO")</f>
        <v>EE</v>
      </c>
      <c r="S407" t="str">
        <f>_xlfn.IFNA(_xlfn.IFNA(VLOOKUP($B407,'Contratti Resident'!$B:$H,1,0),VLOOKUP($E407,'Contratti Resident'!$B:$H,1,0)),"NON TROVATO")</f>
        <v>IT011E10059689</v>
      </c>
      <c r="T407" t="str">
        <f>_xlfn.IFNA(_xlfn.IFNA(VLOOKUP($B407,'Contratti Resident'!$B:$H,2,0),VLOOKUP($E407,'Contratti Resident'!$B:$H,2,0)),"NON TROVATO")</f>
        <v>MASSAIA</v>
      </c>
    </row>
    <row r="408" spans="1:20" x14ac:dyDescent="0.25">
      <c r="A408" s="8" t="s">
        <v>6183</v>
      </c>
      <c r="B408" s="1" t="str">
        <f t="shared" si="6"/>
        <v>IT011E10058565</v>
      </c>
      <c r="C408" s="9" t="s">
        <v>6184</v>
      </c>
      <c r="D408" s="9" t="s">
        <v>6185</v>
      </c>
      <c r="E408" s="1">
        <f>D408*1</f>
        <v>3013373434</v>
      </c>
      <c r="F408" s="9" t="s">
        <v>1908</v>
      </c>
      <c r="G408" s="9" t="s">
        <v>988</v>
      </c>
      <c r="H408" s="9" t="s">
        <v>4014</v>
      </c>
      <c r="I408" s="9" t="s">
        <v>19</v>
      </c>
      <c r="J408" s="9" t="s">
        <v>4015</v>
      </c>
      <c r="K408" s="1" t="s">
        <v>989</v>
      </c>
      <c r="L408" s="9" t="s">
        <v>990</v>
      </c>
      <c r="M408" s="9" t="s">
        <v>23</v>
      </c>
      <c r="N408" s="9" t="s">
        <v>24</v>
      </c>
      <c r="O408" s="9" t="s">
        <v>991</v>
      </c>
      <c r="P408" s="11">
        <f>O408*1</f>
        <v>94082620363</v>
      </c>
      <c r="Q408">
        <f>_xlfn.IFNA(_xlfn.IFNA(VLOOKUP($B408,'Contratti Resident'!$B:$H,3,0),VLOOKUP($E408,'Contratti Resident'!$B:$H,3,0)),"NON TROVATO")</f>
        <v>94082620363</v>
      </c>
      <c r="R408" t="str">
        <f>_xlfn.IFNA(_xlfn.IFNA(VLOOKUP($B408,'Contratti Resident'!$B:$H,7,0),VLOOKUP($E408,'Contratti Resident'!$B:$H,7,0)),"NON TROVATO")</f>
        <v>EE</v>
      </c>
      <c r="S408" t="str">
        <f>_xlfn.IFNA(_xlfn.IFNA(VLOOKUP($B408,'Contratti Resident'!$B:$H,1,0),VLOOKUP($E408,'Contratti Resident'!$B:$H,1,0)),"NON TROVATO")</f>
        <v>IT011E10058565</v>
      </c>
      <c r="T408" t="str">
        <f>_xlfn.IFNA(_xlfn.IFNA(VLOOKUP($B408,'Contratti Resident'!$B:$H,2,0),VLOOKUP($E408,'Contratti Resident'!$B:$H,2,0)),"NON TROVATO")</f>
        <v>MARTIRI DELLA LIBERTA` 28</v>
      </c>
    </row>
    <row r="409" spans="1:20" x14ac:dyDescent="0.25">
      <c r="A409" s="8" t="s">
        <v>5251</v>
      </c>
      <c r="B409" s="1" t="str">
        <f t="shared" si="6"/>
        <v>IT011E10058051</v>
      </c>
      <c r="C409" s="9" t="s">
        <v>5252</v>
      </c>
      <c r="D409" s="9" t="s">
        <v>5253</v>
      </c>
      <c r="E409" s="1">
        <f>D409*1</f>
        <v>3013371822</v>
      </c>
      <c r="F409" s="9" t="s">
        <v>3064</v>
      </c>
      <c r="G409" s="9" t="s">
        <v>3065</v>
      </c>
      <c r="H409" s="9" t="s">
        <v>4014</v>
      </c>
      <c r="I409" s="9" t="s">
        <v>19</v>
      </c>
      <c r="J409" s="9" t="s">
        <v>4015</v>
      </c>
      <c r="K409" s="1" t="s">
        <v>3066</v>
      </c>
      <c r="L409" s="9" t="s">
        <v>3067</v>
      </c>
      <c r="M409" s="9" t="s">
        <v>23</v>
      </c>
      <c r="N409" s="9" t="s">
        <v>24</v>
      </c>
      <c r="O409" s="9" t="s">
        <v>3060</v>
      </c>
      <c r="P409" s="11">
        <f>O409*1</f>
        <v>94051230368</v>
      </c>
      <c r="Q409">
        <f>_xlfn.IFNA(_xlfn.IFNA(VLOOKUP($B409,'Contratti Resident'!$B:$H,3,0),VLOOKUP($E409,'Contratti Resident'!$B:$H,3,0)),"NON TROVATO")</f>
        <v>94051230368</v>
      </c>
      <c r="R409" t="str">
        <f>_xlfn.IFNA(_xlfn.IFNA(VLOOKUP($B409,'Contratti Resident'!$B:$H,7,0),VLOOKUP($E409,'Contratti Resident'!$B:$H,7,0)),"NON TROVATO")</f>
        <v>EE</v>
      </c>
      <c r="S409" t="str">
        <f>_xlfn.IFNA(_xlfn.IFNA(VLOOKUP($B409,'Contratti Resident'!$B:$H,1,0),VLOOKUP($E409,'Contratti Resident'!$B:$H,1,0)),"NON TROVATO")</f>
        <v>IT011E10058051</v>
      </c>
      <c r="T409" t="str">
        <f>_xlfn.IFNA(_xlfn.IFNA(VLOOKUP($B409,'Contratti Resident'!$B:$H,2,0),VLOOKUP($E409,'Contratti Resident'!$B:$H,2,0)),"NON TROVATO")</f>
        <v>MAROZZO 26-36</v>
      </c>
    </row>
    <row r="410" spans="1:20" x14ac:dyDescent="0.25">
      <c r="A410" s="8" t="s">
        <v>5616</v>
      </c>
      <c r="B410" s="1" t="str">
        <f t="shared" si="6"/>
        <v>IT011E10058041</v>
      </c>
      <c r="C410" s="9" t="s">
        <v>5617</v>
      </c>
      <c r="D410" s="9" t="s">
        <v>5618</v>
      </c>
      <c r="E410" s="1">
        <f>D410*1</f>
        <v>3013373674</v>
      </c>
      <c r="F410" s="9" t="s">
        <v>3056</v>
      </c>
      <c r="G410" s="9" t="s">
        <v>3057</v>
      </c>
      <c r="H410" s="9" t="s">
        <v>4014</v>
      </c>
      <c r="I410" s="9" t="s">
        <v>19</v>
      </c>
      <c r="J410" s="9" t="s">
        <v>4015</v>
      </c>
      <c r="K410" s="1" t="s">
        <v>3058</v>
      </c>
      <c r="L410" s="9" t="s">
        <v>3059</v>
      </c>
      <c r="M410" s="9" t="s">
        <v>23</v>
      </c>
      <c r="N410" s="9" t="s">
        <v>24</v>
      </c>
      <c r="O410" s="9" t="s">
        <v>3060</v>
      </c>
      <c r="P410" s="11">
        <f>O410*1</f>
        <v>94051230368</v>
      </c>
      <c r="Q410">
        <f>_xlfn.IFNA(_xlfn.IFNA(VLOOKUP($B410,'Contratti Resident'!$B:$H,3,0),VLOOKUP($E410,'Contratti Resident'!$B:$H,3,0)),"NON TROVATO")</f>
        <v>94051230368</v>
      </c>
      <c r="R410" t="str">
        <f>_xlfn.IFNA(_xlfn.IFNA(VLOOKUP($B410,'Contratti Resident'!$B:$H,7,0),VLOOKUP($E410,'Contratti Resident'!$B:$H,7,0)),"NON TROVATO")</f>
        <v>EE</v>
      </c>
      <c r="S410" t="str">
        <f>_xlfn.IFNA(_xlfn.IFNA(VLOOKUP($B410,'Contratti Resident'!$B:$H,1,0),VLOOKUP($E410,'Contratti Resident'!$B:$H,1,0)),"NON TROVATO")</f>
        <v>IT011E10058041</v>
      </c>
      <c r="T410" t="str">
        <f>_xlfn.IFNA(_xlfn.IFNA(VLOOKUP($B410,'Contratti Resident'!$B:$H,2,0),VLOOKUP($E410,'Contratti Resident'!$B:$H,2,0)),"NON TROVATO")</f>
        <v>MAROZZO 26-36</v>
      </c>
    </row>
    <row r="411" spans="1:20" x14ac:dyDescent="0.25">
      <c r="A411" s="8" t="s">
        <v>4898</v>
      </c>
      <c r="B411" s="1" t="str">
        <f t="shared" si="6"/>
        <v>IT011E10057626</v>
      </c>
      <c r="C411" s="9" t="s">
        <v>4899</v>
      </c>
      <c r="D411" s="9" t="s">
        <v>4900</v>
      </c>
      <c r="E411" s="1">
        <f>D411*1</f>
        <v>3013569914</v>
      </c>
      <c r="F411" s="9" t="s">
        <v>4901</v>
      </c>
      <c r="G411" s="9" t="s">
        <v>556</v>
      </c>
      <c r="H411" s="9" t="s">
        <v>4014</v>
      </c>
      <c r="I411" s="9" t="s">
        <v>19</v>
      </c>
      <c r="J411" s="9" t="s">
        <v>4015</v>
      </c>
      <c r="K411" s="1" t="s">
        <v>557</v>
      </c>
      <c r="L411" s="9" t="s">
        <v>558</v>
      </c>
      <c r="M411" s="9" t="s">
        <v>23</v>
      </c>
      <c r="N411" s="9" t="s">
        <v>24</v>
      </c>
      <c r="O411" s="9" t="s">
        <v>559</v>
      </c>
      <c r="P411" s="11">
        <f>O411*1</f>
        <v>94037670364</v>
      </c>
      <c r="Q411">
        <f>_xlfn.IFNA(_xlfn.IFNA(VLOOKUP($B411,'Contratti Resident'!$B:$H,3,0),VLOOKUP($E411,'Contratti Resident'!$B:$H,3,0)),"NON TROVATO")</f>
        <v>94037670364</v>
      </c>
      <c r="R411" t="str">
        <f>_xlfn.IFNA(_xlfn.IFNA(VLOOKUP($B411,'Contratti Resident'!$B:$H,7,0),VLOOKUP($E411,'Contratti Resident'!$B:$H,7,0)),"NON TROVATO")</f>
        <v>EE</v>
      </c>
      <c r="S411" t="str">
        <f>_xlfn.IFNA(_xlfn.IFNA(VLOOKUP($B411,'Contratti Resident'!$B:$H,1,0),VLOOKUP($E411,'Contratti Resident'!$B:$H,1,0)),"NON TROVATO")</f>
        <v>IT011E10057626</v>
      </c>
      <c r="T411" t="str">
        <f>_xlfn.IFNA(_xlfn.IFNA(VLOOKUP($B411,'Contratti Resident'!$B:$H,2,0),VLOOKUP($E411,'Contratti Resident'!$B:$H,2,0)),"NON TROVATO")</f>
        <v>MARIANINI</v>
      </c>
    </row>
    <row r="412" spans="1:20" x14ac:dyDescent="0.25">
      <c r="A412" s="8" t="s">
        <v>4042</v>
      </c>
      <c r="B412" s="1" t="str">
        <f t="shared" si="6"/>
        <v>IT011E10057625</v>
      </c>
      <c r="C412" s="9" t="s">
        <v>4043</v>
      </c>
      <c r="D412" s="9" t="s">
        <v>4044</v>
      </c>
      <c r="E412" s="1">
        <f>D412*1</f>
        <v>3021990654</v>
      </c>
      <c r="F412" s="9" t="s">
        <v>4045</v>
      </c>
      <c r="G412" s="9" t="s">
        <v>556</v>
      </c>
      <c r="H412" s="9" t="s">
        <v>4014</v>
      </c>
      <c r="I412" s="9" t="s">
        <v>19</v>
      </c>
      <c r="J412" s="9" t="s">
        <v>4015</v>
      </c>
      <c r="K412" s="1" t="s">
        <v>557</v>
      </c>
      <c r="L412" s="9" t="s">
        <v>558</v>
      </c>
      <c r="M412" s="9" t="s">
        <v>23</v>
      </c>
      <c r="N412" s="9" t="s">
        <v>24</v>
      </c>
      <c r="O412" s="9" t="s">
        <v>559</v>
      </c>
      <c r="P412" s="11">
        <f>O412*1</f>
        <v>94037670364</v>
      </c>
      <c r="Q412">
        <f>_xlfn.IFNA(_xlfn.IFNA(VLOOKUP($B412,'Contratti Resident'!$B:$H,3,0),VLOOKUP($E412,'Contratti Resident'!$B:$H,3,0)),"NON TROVATO")</f>
        <v>94037670364</v>
      </c>
      <c r="R412" t="str">
        <f>_xlfn.IFNA(_xlfn.IFNA(VLOOKUP($B412,'Contratti Resident'!$B:$H,7,0),VLOOKUP($E412,'Contratti Resident'!$B:$H,7,0)),"NON TROVATO")</f>
        <v>EE</v>
      </c>
      <c r="S412" t="str">
        <f>_xlfn.IFNA(_xlfn.IFNA(VLOOKUP($B412,'Contratti Resident'!$B:$H,1,0),VLOOKUP($E412,'Contratti Resident'!$B:$H,1,0)),"NON TROVATO")</f>
        <v>IT011E10057625</v>
      </c>
      <c r="T412" t="str">
        <f>_xlfn.IFNA(_xlfn.IFNA(VLOOKUP($B412,'Contratti Resident'!$B:$H,2,0),VLOOKUP($E412,'Contratti Resident'!$B:$H,2,0)),"NON TROVATO")</f>
        <v>MARIANINI</v>
      </c>
    </row>
    <row r="413" spans="1:20" x14ac:dyDescent="0.25">
      <c r="A413" s="8" t="s">
        <v>4831</v>
      </c>
      <c r="B413" s="1" t="str">
        <f t="shared" si="6"/>
        <v>IT011E10056561</v>
      </c>
      <c r="C413" s="9" t="s">
        <v>4832</v>
      </c>
      <c r="D413" s="9" t="s">
        <v>4833</v>
      </c>
      <c r="E413" s="1">
        <f>D413*1</f>
        <v>3010901183</v>
      </c>
      <c r="F413" s="9" t="s">
        <v>4834</v>
      </c>
      <c r="G413" s="9" t="s">
        <v>1677</v>
      </c>
      <c r="H413" s="9" t="s">
        <v>4014</v>
      </c>
      <c r="I413" s="9" t="s">
        <v>19</v>
      </c>
      <c r="J413" s="9" t="s">
        <v>4058</v>
      </c>
      <c r="K413" s="1" t="s">
        <v>1678</v>
      </c>
      <c r="L413" s="9" t="s">
        <v>1679</v>
      </c>
      <c r="M413" s="9" t="s">
        <v>23</v>
      </c>
      <c r="N413" s="9" t="s">
        <v>24</v>
      </c>
      <c r="O413" s="9" t="s">
        <v>1680</v>
      </c>
      <c r="P413" s="11">
        <f>O413*1</f>
        <v>94031790366</v>
      </c>
      <c r="Q413">
        <f>_xlfn.IFNA(_xlfn.IFNA(VLOOKUP($B413,'Contratti Resident'!$B:$H,3,0),VLOOKUP($E413,'Contratti Resident'!$B:$H,3,0)),"NON TROVATO")</f>
        <v>94031790366</v>
      </c>
      <c r="R413" t="str">
        <f>_xlfn.IFNA(_xlfn.IFNA(VLOOKUP($B413,'Contratti Resident'!$B:$H,7,0),VLOOKUP($E413,'Contratti Resident'!$B:$H,7,0)),"NON TROVATO")</f>
        <v>EE</v>
      </c>
      <c r="S413" t="str">
        <f>_xlfn.IFNA(_xlfn.IFNA(VLOOKUP($B413,'Contratti Resident'!$B:$H,1,0),VLOOKUP($E413,'Contratti Resident'!$B:$H,1,0)),"NON TROVATO")</f>
        <v>IT011E10056561</v>
      </c>
      <c r="T413" t="str">
        <f>_xlfn.IFNA(_xlfn.IFNA(VLOOKUP($B413,'Contratti Resident'!$B:$H,2,0),VLOOKUP($E413,'Contratti Resident'!$B:$H,2,0)),"NON TROVATO")</f>
        <v>MANTEGNA 66</v>
      </c>
    </row>
    <row r="414" spans="1:20" x14ac:dyDescent="0.25">
      <c r="A414" s="8" t="s">
        <v>6421</v>
      </c>
      <c r="B414" s="1" t="str">
        <f t="shared" si="6"/>
        <v>IT011E10056043</v>
      </c>
      <c r="C414" s="9" t="s">
        <v>6422</v>
      </c>
      <c r="D414" s="9" t="s">
        <v>6423</v>
      </c>
      <c r="E414" s="1">
        <f>D414*1</f>
        <v>3016463561</v>
      </c>
      <c r="F414" s="9" t="s">
        <v>6424</v>
      </c>
      <c r="G414" s="9" t="s">
        <v>214</v>
      </c>
      <c r="H414" s="9" t="s">
        <v>4014</v>
      </c>
      <c r="I414" s="9" t="s">
        <v>19</v>
      </c>
      <c r="J414" s="9" t="s">
        <v>1023</v>
      </c>
      <c r="K414" s="1" t="s">
        <v>215</v>
      </c>
      <c r="L414" s="9" t="s">
        <v>216</v>
      </c>
      <c r="M414" s="9" t="s">
        <v>23</v>
      </c>
      <c r="N414" s="9" t="s">
        <v>24</v>
      </c>
      <c r="O414" s="9" t="s">
        <v>217</v>
      </c>
      <c r="P414" s="11">
        <f>O414*1</f>
        <v>94001420366</v>
      </c>
      <c r="Q414">
        <f>_xlfn.IFNA(_xlfn.IFNA(VLOOKUP($B414,'Contratti Resident'!$B:$H,3,0),VLOOKUP($E414,'Contratti Resident'!$B:$H,3,0)),"NON TROVATO")</f>
        <v>94001420366</v>
      </c>
      <c r="R414" t="str">
        <f>_xlfn.IFNA(_xlfn.IFNA(VLOOKUP($B414,'Contratti Resident'!$B:$H,7,0),VLOOKUP($E414,'Contratti Resident'!$B:$H,7,0)),"NON TROVATO")</f>
        <v>EE</v>
      </c>
      <c r="S414" t="str">
        <f>_xlfn.IFNA(_xlfn.IFNA(VLOOKUP($B414,'Contratti Resident'!$B:$H,1,0),VLOOKUP($E414,'Contratti Resident'!$B:$H,1,0)),"NON TROVATO")</f>
        <v>IT011E10056043</v>
      </c>
      <c r="T414" t="str">
        <f>_xlfn.IFNA(_xlfn.IFNA(VLOOKUP($B414,'Contratti Resident'!$B:$H,2,0),VLOOKUP($E414,'Contratti Resident'!$B:$H,2,0)),"NON TROVATO")</f>
        <v>COBER 6</v>
      </c>
    </row>
    <row r="415" spans="1:20" x14ac:dyDescent="0.25">
      <c r="A415" s="8" t="s">
        <v>5995</v>
      </c>
      <c r="B415" s="1" t="str">
        <f t="shared" si="6"/>
        <v>IT011E10056042</v>
      </c>
      <c r="C415" s="9" t="s">
        <v>5996</v>
      </c>
      <c r="D415" s="9" t="s">
        <v>5997</v>
      </c>
      <c r="E415" s="1">
        <f>D415*1</f>
        <v>3004429769</v>
      </c>
      <c r="F415" s="9" t="s">
        <v>5998</v>
      </c>
      <c r="G415" s="9" t="s">
        <v>214</v>
      </c>
      <c r="H415" s="9" t="s">
        <v>4014</v>
      </c>
      <c r="I415" s="9" t="s">
        <v>19</v>
      </c>
      <c r="J415" s="9" t="s">
        <v>1023</v>
      </c>
      <c r="K415" s="1" t="s">
        <v>215</v>
      </c>
      <c r="L415" s="9" t="s">
        <v>216</v>
      </c>
      <c r="M415" s="9" t="s">
        <v>23</v>
      </c>
      <c r="N415" s="9" t="s">
        <v>24</v>
      </c>
      <c r="O415" s="9" t="s">
        <v>217</v>
      </c>
      <c r="P415" s="11">
        <f>O415*1</f>
        <v>94001420366</v>
      </c>
      <c r="Q415">
        <f>_xlfn.IFNA(_xlfn.IFNA(VLOOKUP($B415,'Contratti Resident'!$B:$H,3,0),VLOOKUP($E415,'Contratti Resident'!$B:$H,3,0)),"NON TROVATO")</f>
        <v>94001420366</v>
      </c>
      <c r="R415" t="str">
        <f>_xlfn.IFNA(_xlfn.IFNA(VLOOKUP($B415,'Contratti Resident'!$B:$H,7,0),VLOOKUP($E415,'Contratti Resident'!$B:$H,7,0)),"NON TROVATO")</f>
        <v>EE</v>
      </c>
      <c r="S415" t="str">
        <f>_xlfn.IFNA(_xlfn.IFNA(VLOOKUP($B415,'Contratti Resident'!$B:$H,1,0),VLOOKUP($E415,'Contratti Resident'!$B:$H,1,0)),"NON TROVATO")</f>
        <v>IT011E10056042</v>
      </c>
      <c r="T415" t="str">
        <f>_xlfn.IFNA(_xlfn.IFNA(VLOOKUP($B415,'Contratti Resident'!$B:$H,2,0),VLOOKUP($E415,'Contratti Resident'!$B:$H,2,0)),"NON TROVATO")</f>
        <v>COBER 6</v>
      </c>
    </row>
    <row r="416" spans="1:20" x14ac:dyDescent="0.25">
      <c r="A416" s="8" t="s">
        <v>5991</v>
      </c>
      <c r="B416" s="1" t="str">
        <f t="shared" si="6"/>
        <v>IT011E10056041</v>
      </c>
      <c r="C416" s="9" t="s">
        <v>5992</v>
      </c>
      <c r="D416" s="9" t="s">
        <v>5993</v>
      </c>
      <c r="E416" s="1">
        <f>D416*1</f>
        <v>3004429767</v>
      </c>
      <c r="F416" s="9" t="s">
        <v>5994</v>
      </c>
      <c r="G416" s="9" t="s">
        <v>214</v>
      </c>
      <c r="H416" s="9" t="s">
        <v>4014</v>
      </c>
      <c r="I416" s="9" t="s">
        <v>19</v>
      </c>
      <c r="J416" s="9" t="s">
        <v>1023</v>
      </c>
      <c r="K416" s="1" t="s">
        <v>215</v>
      </c>
      <c r="L416" s="9" t="s">
        <v>216</v>
      </c>
      <c r="M416" s="9" t="s">
        <v>23</v>
      </c>
      <c r="N416" s="9" t="s">
        <v>24</v>
      </c>
      <c r="O416" s="9" t="s">
        <v>217</v>
      </c>
      <c r="P416" s="11">
        <f>O416*1</f>
        <v>94001420366</v>
      </c>
      <c r="Q416">
        <f>_xlfn.IFNA(_xlfn.IFNA(VLOOKUP($B416,'Contratti Resident'!$B:$H,3,0),VLOOKUP($E416,'Contratti Resident'!$B:$H,3,0)),"NON TROVATO")</f>
        <v>94001420366</v>
      </c>
      <c r="R416" t="str">
        <f>_xlfn.IFNA(_xlfn.IFNA(VLOOKUP($B416,'Contratti Resident'!$B:$H,7,0),VLOOKUP($E416,'Contratti Resident'!$B:$H,7,0)),"NON TROVATO")</f>
        <v>EE</v>
      </c>
      <c r="S416" t="str">
        <f>_xlfn.IFNA(_xlfn.IFNA(VLOOKUP($B416,'Contratti Resident'!$B:$H,1,0),VLOOKUP($E416,'Contratti Resident'!$B:$H,1,0)),"NON TROVATO")</f>
        <v>IT011E10056041</v>
      </c>
      <c r="T416" t="str">
        <f>_xlfn.IFNA(_xlfn.IFNA(VLOOKUP($B416,'Contratti Resident'!$B:$H,2,0),VLOOKUP($E416,'Contratti Resident'!$B:$H,2,0)),"NON TROVATO")</f>
        <v>COBER 6</v>
      </c>
    </row>
    <row r="417" spans="1:20" x14ac:dyDescent="0.25">
      <c r="A417" s="8" t="s">
        <v>6448</v>
      </c>
      <c r="B417" s="1" t="str">
        <f t="shared" si="6"/>
        <v>IT011E10055597</v>
      </c>
      <c r="C417" s="9" t="s">
        <v>6449</v>
      </c>
      <c r="D417" s="9" t="s">
        <v>6450</v>
      </c>
      <c r="E417" s="1">
        <f>D417*1</f>
        <v>3013372032</v>
      </c>
      <c r="F417" s="9" t="s">
        <v>1217</v>
      </c>
      <c r="G417" s="9" t="s">
        <v>1218</v>
      </c>
      <c r="H417" s="9" t="s">
        <v>4014</v>
      </c>
      <c r="I417" s="9" t="s">
        <v>19</v>
      </c>
      <c r="J417" s="9" t="s">
        <v>4015</v>
      </c>
      <c r="K417" s="1" t="s">
        <v>1219</v>
      </c>
      <c r="L417" s="9" t="s">
        <v>1220</v>
      </c>
      <c r="M417" s="9" t="s">
        <v>23</v>
      </c>
      <c r="N417" s="9" t="s">
        <v>24</v>
      </c>
      <c r="O417" s="9" t="s">
        <v>1221</v>
      </c>
      <c r="P417" s="11">
        <f>O417*1</f>
        <v>94023720363</v>
      </c>
      <c r="Q417">
        <f>_xlfn.IFNA(_xlfn.IFNA(VLOOKUP($B417,'Contratti Resident'!$B:$H,3,0),VLOOKUP($E417,'Contratti Resident'!$B:$H,3,0)),"NON TROVATO")</f>
        <v>94023720363</v>
      </c>
      <c r="R417" t="str">
        <f>_xlfn.IFNA(_xlfn.IFNA(VLOOKUP($B417,'Contratti Resident'!$B:$H,7,0),VLOOKUP($E417,'Contratti Resident'!$B:$H,7,0)),"NON TROVATO")</f>
        <v>EE</v>
      </c>
      <c r="S417">
        <f>_xlfn.IFNA(_xlfn.IFNA(VLOOKUP($B417,'Contratti Resident'!$B:$H,1,0),VLOOKUP($E417,'Contratti Resident'!$B:$H,1,0)),"NON TROVATO")</f>
        <v>3013372032</v>
      </c>
      <c r="T417" t="str">
        <f>_xlfn.IFNA(_xlfn.IFNA(VLOOKUP($B417,'Contratti Resident'!$B:$H,2,0),VLOOKUP($E417,'Contratti Resident'!$B:$H,2,0)),"NON TROVATO")</f>
        <v>DARIO</v>
      </c>
    </row>
    <row r="418" spans="1:20" x14ac:dyDescent="0.25">
      <c r="A418" s="8" t="s">
        <v>5206</v>
      </c>
      <c r="B418" s="1" t="str">
        <f t="shared" si="6"/>
        <v>IT011E10055590</v>
      </c>
      <c r="C418" s="9" t="s">
        <v>5207</v>
      </c>
      <c r="D418" s="9" t="s">
        <v>5208</v>
      </c>
      <c r="E418" s="1">
        <f>D418*1</f>
        <v>3013371694</v>
      </c>
      <c r="F418" s="9" t="s">
        <v>5209</v>
      </c>
      <c r="G418" s="9" t="s">
        <v>5210</v>
      </c>
      <c r="H418" s="9" t="s">
        <v>4014</v>
      </c>
      <c r="I418" s="9" t="s">
        <v>19</v>
      </c>
      <c r="J418" s="9" t="s">
        <v>4015</v>
      </c>
      <c r="K418" s="1" t="s">
        <v>5211</v>
      </c>
      <c r="L418" s="9" t="s">
        <v>5212</v>
      </c>
      <c r="M418" s="9" t="s">
        <v>23</v>
      </c>
      <c r="N418" s="9" t="s">
        <v>24</v>
      </c>
      <c r="O418" s="9" t="s">
        <v>1221</v>
      </c>
      <c r="P418" s="11">
        <f>O418*1</f>
        <v>94023720363</v>
      </c>
      <c r="Q418">
        <f>_xlfn.IFNA(_xlfn.IFNA(VLOOKUP($B418,'Contratti Resident'!$B:$H,3,0),VLOOKUP($E418,'Contratti Resident'!$B:$H,3,0)),"NON TROVATO")</f>
        <v>94023720363</v>
      </c>
      <c r="R418" t="str">
        <f>_xlfn.IFNA(_xlfn.IFNA(VLOOKUP($B418,'Contratti Resident'!$B:$H,7,0),VLOOKUP($E418,'Contratti Resident'!$B:$H,7,0)),"NON TROVATO")</f>
        <v>EE</v>
      </c>
      <c r="S418">
        <f>_xlfn.IFNA(_xlfn.IFNA(VLOOKUP($B418,'Contratti Resident'!$B:$H,1,0),VLOOKUP($E418,'Contratti Resident'!$B:$H,1,0)),"NON TROVATO")</f>
        <v>3013371694</v>
      </c>
      <c r="T418" t="str">
        <f>_xlfn.IFNA(_xlfn.IFNA(VLOOKUP($B418,'Contratti Resident'!$B:$H,2,0),VLOOKUP($E418,'Contratti Resident'!$B:$H,2,0)),"NON TROVATO")</f>
        <v>DARIO</v>
      </c>
    </row>
    <row r="419" spans="1:20" x14ac:dyDescent="0.25">
      <c r="A419" s="8" t="s">
        <v>5179</v>
      </c>
      <c r="B419" s="1" t="str">
        <f t="shared" si="6"/>
        <v>IT011E10055550</v>
      </c>
      <c r="C419" s="9" t="s">
        <v>5180</v>
      </c>
      <c r="D419" s="9" t="s">
        <v>5181</v>
      </c>
      <c r="E419" s="1">
        <f>D419*1</f>
        <v>3013371676</v>
      </c>
      <c r="F419" s="9" t="s">
        <v>1189</v>
      </c>
      <c r="G419" s="9" t="s">
        <v>1190</v>
      </c>
      <c r="H419" s="9" t="s">
        <v>4014</v>
      </c>
      <c r="I419" s="9" t="s">
        <v>19</v>
      </c>
      <c r="J419" s="9" t="s">
        <v>4015</v>
      </c>
      <c r="K419" s="1" t="s">
        <v>1191</v>
      </c>
      <c r="L419" s="9" t="s">
        <v>1192</v>
      </c>
      <c r="M419" s="9" t="s">
        <v>23</v>
      </c>
      <c r="N419" s="9" t="s">
        <v>24</v>
      </c>
      <c r="O419" s="9" t="s">
        <v>1193</v>
      </c>
      <c r="P419" s="11">
        <f>O419*1</f>
        <v>94023740361</v>
      </c>
      <c r="Q419">
        <f>_xlfn.IFNA(_xlfn.IFNA(VLOOKUP($B419,'Contratti Resident'!$B:$H,3,0),VLOOKUP($E419,'Contratti Resident'!$B:$H,3,0)),"NON TROVATO")</f>
        <v>94023740361</v>
      </c>
      <c r="R419" t="str">
        <f>_xlfn.IFNA(_xlfn.IFNA(VLOOKUP($B419,'Contratti Resident'!$B:$H,7,0),VLOOKUP($E419,'Contratti Resident'!$B:$H,7,0)),"NON TROVATO")</f>
        <v>EE</v>
      </c>
      <c r="S419" t="str">
        <f>_xlfn.IFNA(_xlfn.IFNA(VLOOKUP($B419,'Contratti Resident'!$B:$H,1,0),VLOOKUP($E419,'Contratti Resident'!$B:$H,1,0)),"NON TROVATO")</f>
        <v>IT011E10055550</v>
      </c>
      <c r="T419" t="str">
        <f>_xlfn.IFNA(_xlfn.IFNA(VLOOKUP($B419,'Contratti Resident'!$B:$H,2,0),VLOOKUP($E419,'Contratti Resident'!$B:$H,2,0)),"NON TROVATO")</f>
        <v>ARIANNA 1</v>
      </c>
    </row>
    <row r="420" spans="1:20" x14ac:dyDescent="0.25">
      <c r="A420" s="8" t="s">
        <v>6270</v>
      </c>
      <c r="B420" s="1" t="str">
        <f t="shared" si="6"/>
        <v>IT011E10055459</v>
      </c>
      <c r="C420" s="9" t="s">
        <v>6271</v>
      </c>
      <c r="D420" s="9" t="s">
        <v>6272</v>
      </c>
      <c r="E420" s="1">
        <f>D420*1</f>
        <v>3013370667</v>
      </c>
      <c r="F420" s="9" t="s">
        <v>6273</v>
      </c>
      <c r="G420" s="9" t="s">
        <v>4070</v>
      </c>
      <c r="H420" s="9" t="s">
        <v>4014</v>
      </c>
      <c r="I420" s="9" t="s">
        <v>19</v>
      </c>
      <c r="J420" s="9" t="s">
        <v>4015</v>
      </c>
      <c r="K420" s="1" t="s">
        <v>31</v>
      </c>
      <c r="L420" s="9" t="s">
        <v>4071</v>
      </c>
      <c r="M420" s="9" t="s">
        <v>23</v>
      </c>
      <c r="N420" s="9" t="s">
        <v>24</v>
      </c>
      <c r="O420" s="9" t="s">
        <v>33</v>
      </c>
      <c r="P420" s="11">
        <f>O420*1</f>
        <v>94027490369</v>
      </c>
      <c r="Q420">
        <f>_xlfn.IFNA(_xlfn.IFNA(VLOOKUP($B420,'Contratti Resident'!$B:$H,3,0),VLOOKUP($E420,'Contratti Resident'!$B:$H,3,0)),"NON TROVATO")</f>
        <v>94027490369</v>
      </c>
      <c r="R420" t="str">
        <f>_xlfn.IFNA(_xlfn.IFNA(VLOOKUP($B420,'Contratti Resident'!$B:$H,7,0),VLOOKUP($E420,'Contratti Resident'!$B:$H,7,0)),"NON TROVATO")</f>
        <v>EE</v>
      </c>
      <c r="S420" t="str">
        <f>_xlfn.IFNA(_xlfn.IFNA(VLOOKUP($B420,'Contratti Resident'!$B:$H,1,0),VLOOKUP($E420,'Contratti Resident'!$B:$H,1,0)),"NON TROVATO")</f>
        <v>IT011E10055459</v>
      </c>
      <c r="T420" t="str">
        <f>_xlfn.IFNA(_xlfn.IFNA(VLOOKUP($B420,'Contratti Resident'!$B:$H,2,0),VLOOKUP($E420,'Contratti Resident'!$B:$H,2,0)),"NON TROVATO")</f>
        <v>MUZZIOLI</v>
      </c>
    </row>
    <row r="421" spans="1:20" x14ac:dyDescent="0.25">
      <c r="A421" s="8" t="s">
        <v>4066</v>
      </c>
      <c r="B421" s="1" t="str">
        <f t="shared" si="6"/>
        <v>IT011E10055458</v>
      </c>
      <c r="C421" s="9" t="s">
        <v>4067</v>
      </c>
      <c r="D421" s="9" t="s">
        <v>4068</v>
      </c>
      <c r="E421" s="1">
        <f>D421*1</f>
        <v>3013373701</v>
      </c>
      <c r="F421" s="9" t="s">
        <v>4069</v>
      </c>
      <c r="G421" s="9" t="s">
        <v>4070</v>
      </c>
      <c r="H421" s="9" t="s">
        <v>4014</v>
      </c>
      <c r="I421" s="9" t="s">
        <v>19</v>
      </c>
      <c r="J421" s="9" t="s">
        <v>4015</v>
      </c>
      <c r="K421" s="1" t="s">
        <v>31</v>
      </c>
      <c r="L421" s="9" t="s">
        <v>4071</v>
      </c>
      <c r="M421" s="9" t="s">
        <v>23</v>
      </c>
      <c r="N421" s="9" t="s">
        <v>24</v>
      </c>
      <c r="O421" s="9" t="s">
        <v>33</v>
      </c>
      <c r="P421" s="11">
        <f>O421*1</f>
        <v>94027490369</v>
      </c>
      <c r="Q421">
        <f>_xlfn.IFNA(_xlfn.IFNA(VLOOKUP($B421,'Contratti Resident'!$B:$H,3,0),VLOOKUP($E421,'Contratti Resident'!$B:$H,3,0)),"NON TROVATO")</f>
        <v>94027490369</v>
      </c>
      <c r="R421" t="str">
        <f>_xlfn.IFNA(_xlfn.IFNA(VLOOKUP($B421,'Contratti Resident'!$B:$H,7,0),VLOOKUP($E421,'Contratti Resident'!$B:$H,7,0)),"NON TROVATO")</f>
        <v>EE</v>
      </c>
      <c r="S421" t="str">
        <f>_xlfn.IFNA(_xlfn.IFNA(VLOOKUP($B421,'Contratti Resident'!$B:$H,1,0),VLOOKUP($E421,'Contratti Resident'!$B:$H,1,0)),"NON TROVATO")</f>
        <v>IT011E10055458</v>
      </c>
      <c r="T421" t="str">
        <f>_xlfn.IFNA(_xlfn.IFNA(VLOOKUP($B421,'Contratti Resident'!$B:$H,2,0),VLOOKUP($E421,'Contratti Resident'!$B:$H,2,0)),"NON TROVATO")</f>
        <v>MUZZIOLI</v>
      </c>
    </row>
    <row r="422" spans="1:20" x14ac:dyDescent="0.25">
      <c r="A422" s="8" t="s">
        <v>5937</v>
      </c>
      <c r="B422" s="1" t="str">
        <f t="shared" si="6"/>
        <v>IT011E10055415</v>
      </c>
      <c r="C422" s="9" t="s">
        <v>5938</v>
      </c>
      <c r="D422" s="9" t="s">
        <v>5939</v>
      </c>
      <c r="E422" s="1">
        <f>D422*1</f>
        <v>3021318729</v>
      </c>
      <c r="F422" s="9" t="s">
        <v>1734</v>
      </c>
      <c r="G422" s="9" t="s">
        <v>1735</v>
      </c>
      <c r="H422" s="9" t="s">
        <v>4014</v>
      </c>
      <c r="I422" s="9" t="s">
        <v>19</v>
      </c>
      <c r="J422" s="9" t="s">
        <v>4015</v>
      </c>
      <c r="K422" s="1" t="s">
        <v>1736</v>
      </c>
      <c r="L422" s="9" t="s">
        <v>1737</v>
      </c>
      <c r="M422" s="9" t="s">
        <v>23</v>
      </c>
      <c r="N422" s="9" t="s">
        <v>24</v>
      </c>
      <c r="O422" s="9" t="s">
        <v>1738</v>
      </c>
      <c r="P422" s="11">
        <f>O422*1</f>
        <v>94051070368</v>
      </c>
      <c r="Q422">
        <f>_xlfn.IFNA(_xlfn.IFNA(VLOOKUP($B422,'Contratti Resident'!$B:$H,3,0),VLOOKUP($E422,'Contratti Resident'!$B:$H,3,0)),"NON TROVATO")</f>
        <v>94051070368</v>
      </c>
      <c r="R422" t="str">
        <f>_xlfn.IFNA(_xlfn.IFNA(VLOOKUP($B422,'Contratti Resident'!$B:$H,7,0),VLOOKUP($E422,'Contratti Resident'!$B:$H,7,0)),"NON TROVATO")</f>
        <v>EE</v>
      </c>
      <c r="S422" t="str">
        <f>_xlfn.IFNA(_xlfn.IFNA(VLOOKUP($B422,'Contratti Resident'!$B:$H,1,0),VLOOKUP($E422,'Contratti Resident'!$B:$H,1,0)),"NON TROVATO")</f>
        <v>IT011E10055415</v>
      </c>
      <c r="T422" t="str">
        <f>_xlfn.IFNA(_xlfn.IFNA(VLOOKUP($B422,'Contratti Resident'!$B:$H,2,0),VLOOKUP($E422,'Contratti Resident'!$B:$H,2,0)),"NON TROVATO")</f>
        <v>VECCHIO MULINO</v>
      </c>
    </row>
    <row r="423" spans="1:20" x14ac:dyDescent="0.25">
      <c r="A423" s="8" t="s">
        <v>5999</v>
      </c>
      <c r="B423" s="1" t="str">
        <f t="shared" si="6"/>
        <v>IT011E10055414</v>
      </c>
      <c r="C423" s="9" t="s">
        <v>6000</v>
      </c>
      <c r="D423" s="9" t="s">
        <v>6001</v>
      </c>
      <c r="E423" s="1">
        <f>D423*1</f>
        <v>3021318659</v>
      </c>
      <c r="F423" s="9" t="s">
        <v>1734</v>
      </c>
      <c r="G423" s="9" t="s">
        <v>1735</v>
      </c>
      <c r="H423" s="9" t="s">
        <v>4014</v>
      </c>
      <c r="I423" s="9" t="s">
        <v>19</v>
      </c>
      <c r="J423" s="9" t="s">
        <v>4015</v>
      </c>
      <c r="K423" s="1" t="s">
        <v>1736</v>
      </c>
      <c r="L423" s="9" t="s">
        <v>1737</v>
      </c>
      <c r="M423" s="9" t="s">
        <v>23</v>
      </c>
      <c r="N423" s="9" t="s">
        <v>24</v>
      </c>
      <c r="O423" s="9" t="s">
        <v>1738</v>
      </c>
      <c r="P423" s="11">
        <f>O423*1</f>
        <v>94051070368</v>
      </c>
      <c r="Q423">
        <f>_xlfn.IFNA(_xlfn.IFNA(VLOOKUP($B423,'Contratti Resident'!$B:$H,3,0),VLOOKUP($E423,'Contratti Resident'!$B:$H,3,0)),"NON TROVATO")</f>
        <v>94051070368</v>
      </c>
      <c r="R423" t="str">
        <f>_xlfn.IFNA(_xlfn.IFNA(VLOOKUP($B423,'Contratti Resident'!$B:$H,7,0),VLOOKUP($E423,'Contratti Resident'!$B:$H,7,0)),"NON TROVATO")</f>
        <v>EE</v>
      </c>
      <c r="S423" t="str">
        <f>_xlfn.IFNA(_xlfn.IFNA(VLOOKUP($B423,'Contratti Resident'!$B:$H,1,0),VLOOKUP($E423,'Contratti Resident'!$B:$H,1,0)),"NON TROVATO")</f>
        <v>IT011E10055414</v>
      </c>
      <c r="T423" t="str">
        <f>_xlfn.IFNA(_xlfn.IFNA(VLOOKUP($B423,'Contratti Resident'!$B:$H,2,0),VLOOKUP($E423,'Contratti Resident'!$B:$H,2,0)),"NON TROVATO")</f>
        <v>VECCHIO MULINO</v>
      </c>
    </row>
    <row r="424" spans="1:20" x14ac:dyDescent="0.25">
      <c r="A424" s="8" t="s">
        <v>6045</v>
      </c>
      <c r="B424" s="1" t="str">
        <f t="shared" si="6"/>
        <v>IT011E10055413</v>
      </c>
      <c r="C424" s="9" t="s">
        <v>6046</v>
      </c>
      <c r="D424" s="9" t="s">
        <v>6047</v>
      </c>
      <c r="E424" s="1">
        <f>D424*1</f>
        <v>3021318695</v>
      </c>
      <c r="F424" s="9" t="s">
        <v>1734</v>
      </c>
      <c r="G424" s="9" t="s">
        <v>1735</v>
      </c>
      <c r="H424" s="9" t="s">
        <v>4014</v>
      </c>
      <c r="I424" s="9" t="s">
        <v>19</v>
      </c>
      <c r="J424" s="9" t="s">
        <v>4015</v>
      </c>
      <c r="K424" s="1" t="s">
        <v>1736</v>
      </c>
      <c r="L424" s="9" t="s">
        <v>1737</v>
      </c>
      <c r="M424" s="9" t="s">
        <v>23</v>
      </c>
      <c r="N424" s="9" t="s">
        <v>24</v>
      </c>
      <c r="O424" s="9" t="s">
        <v>1738</v>
      </c>
      <c r="P424" s="11">
        <f>O424*1</f>
        <v>94051070368</v>
      </c>
      <c r="Q424">
        <f>_xlfn.IFNA(_xlfn.IFNA(VLOOKUP($B424,'Contratti Resident'!$B:$H,3,0),VLOOKUP($E424,'Contratti Resident'!$B:$H,3,0)),"NON TROVATO")</f>
        <v>94051070368</v>
      </c>
      <c r="R424" t="str">
        <f>_xlfn.IFNA(_xlfn.IFNA(VLOOKUP($B424,'Contratti Resident'!$B:$H,7,0),VLOOKUP($E424,'Contratti Resident'!$B:$H,7,0)),"NON TROVATO")</f>
        <v>EE</v>
      </c>
      <c r="S424" t="str">
        <f>_xlfn.IFNA(_xlfn.IFNA(VLOOKUP($B424,'Contratti Resident'!$B:$H,1,0),VLOOKUP($E424,'Contratti Resident'!$B:$H,1,0)),"NON TROVATO")</f>
        <v>IT011E10055413</v>
      </c>
      <c r="T424" t="str">
        <f>_xlfn.IFNA(_xlfn.IFNA(VLOOKUP($B424,'Contratti Resident'!$B:$H,2,0),VLOOKUP($E424,'Contratti Resident'!$B:$H,2,0)),"NON TROVATO")</f>
        <v>VECCHIO MULINO</v>
      </c>
    </row>
    <row r="425" spans="1:20" x14ac:dyDescent="0.25">
      <c r="A425" s="8" t="s">
        <v>5672</v>
      </c>
      <c r="B425" s="1" t="str">
        <f t="shared" si="6"/>
        <v>IT011E10055407</v>
      </c>
      <c r="C425" s="9" t="s">
        <v>5673</v>
      </c>
      <c r="D425" s="9" t="s">
        <v>5674</v>
      </c>
      <c r="E425" s="1">
        <f>D425*1</f>
        <v>3021318760</v>
      </c>
      <c r="F425" s="9" t="s">
        <v>1734</v>
      </c>
      <c r="G425" s="9" t="s">
        <v>1735</v>
      </c>
      <c r="H425" s="9" t="s">
        <v>4014</v>
      </c>
      <c r="I425" s="9" t="s">
        <v>19</v>
      </c>
      <c r="J425" s="9" t="s">
        <v>4015</v>
      </c>
      <c r="K425" s="1" t="s">
        <v>1736</v>
      </c>
      <c r="L425" s="9" t="s">
        <v>1737</v>
      </c>
      <c r="M425" s="9" t="s">
        <v>23</v>
      </c>
      <c r="N425" s="9" t="s">
        <v>24</v>
      </c>
      <c r="O425" s="9" t="s">
        <v>1738</v>
      </c>
      <c r="P425" s="11">
        <f>O425*1</f>
        <v>94051070368</v>
      </c>
      <c r="Q425">
        <f>_xlfn.IFNA(_xlfn.IFNA(VLOOKUP($B425,'Contratti Resident'!$B:$H,3,0),VLOOKUP($E425,'Contratti Resident'!$B:$H,3,0)),"NON TROVATO")</f>
        <v>94051070368</v>
      </c>
      <c r="R425" t="str">
        <f>_xlfn.IFNA(_xlfn.IFNA(VLOOKUP($B425,'Contratti Resident'!$B:$H,7,0),VLOOKUP($E425,'Contratti Resident'!$B:$H,7,0)),"NON TROVATO")</f>
        <v>EE</v>
      </c>
      <c r="S425" t="str">
        <f>_xlfn.IFNA(_xlfn.IFNA(VLOOKUP($B425,'Contratti Resident'!$B:$H,1,0),VLOOKUP($E425,'Contratti Resident'!$B:$H,1,0)),"NON TROVATO")</f>
        <v>IT011E10055407</v>
      </c>
      <c r="T425" t="str">
        <f>_xlfn.IFNA(_xlfn.IFNA(VLOOKUP($B425,'Contratti Resident'!$B:$H,2,0),VLOOKUP($E425,'Contratti Resident'!$B:$H,2,0)),"NON TROVATO")</f>
        <v>VECCHIO MULINO</v>
      </c>
    </row>
    <row r="426" spans="1:20" x14ac:dyDescent="0.25">
      <c r="A426" s="8" t="s">
        <v>6259</v>
      </c>
      <c r="B426" s="1" t="str">
        <f t="shared" si="6"/>
        <v>IT011E10055401</v>
      </c>
      <c r="C426" s="9" t="s">
        <v>6260</v>
      </c>
      <c r="D426" s="9" t="s">
        <v>6261</v>
      </c>
      <c r="E426" s="1">
        <f>D426*1</f>
        <v>3013370679</v>
      </c>
      <c r="F426" s="9" t="s">
        <v>1734</v>
      </c>
      <c r="G426" s="9" t="s">
        <v>1735</v>
      </c>
      <c r="H426" s="9" t="s">
        <v>4014</v>
      </c>
      <c r="I426" s="9" t="s">
        <v>19</v>
      </c>
      <c r="J426" s="9" t="s">
        <v>4015</v>
      </c>
      <c r="K426" s="1" t="s">
        <v>1736</v>
      </c>
      <c r="L426" s="9" t="s">
        <v>1737</v>
      </c>
      <c r="M426" s="9" t="s">
        <v>23</v>
      </c>
      <c r="N426" s="9" t="s">
        <v>24</v>
      </c>
      <c r="O426" s="9" t="s">
        <v>1738</v>
      </c>
      <c r="P426" s="11">
        <f>O426*1</f>
        <v>94051070368</v>
      </c>
      <c r="Q426">
        <f>_xlfn.IFNA(_xlfn.IFNA(VLOOKUP($B426,'Contratti Resident'!$B:$H,3,0),VLOOKUP($E426,'Contratti Resident'!$B:$H,3,0)),"NON TROVATO")</f>
        <v>94051070368</v>
      </c>
      <c r="R426" t="str">
        <f>_xlfn.IFNA(_xlfn.IFNA(VLOOKUP($B426,'Contratti Resident'!$B:$H,7,0),VLOOKUP($E426,'Contratti Resident'!$B:$H,7,0)),"NON TROVATO")</f>
        <v>EE</v>
      </c>
      <c r="S426" t="str">
        <f>_xlfn.IFNA(_xlfn.IFNA(VLOOKUP($B426,'Contratti Resident'!$B:$H,1,0),VLOOKUP($E426,'Contratti Resident'!$B:$H,1,0)),"NON TROVATO")</f>
        <v>IT011E10055401</v>
      </c>
      <c r="T426" t="str">
        <f>_xlfn.IFNA(_xlfn.IFNA(VLOOKUP($B426,'Contratti Resident'!$B:$H,2,0),VLOOKUP($E426,'Contratti Resident'!$B:$H,2,0)),"NON TROVATO")</f>
        <v>VECCHIO MULINO</v>
      </c>
    </row>
    <row r="427" spans="1:20" x14ac:dyDescent="0.25">
      <c r="A427" s="8" t="s">
        <v>5313</v>
      </c>
      <c r="B427" s="1" t="str">
        <f t="shared" si="6"/>
        <v>IT011E10055360</v>
      </c>
      <c r="C427" s="9" t="s">
        <v>5314</v>
      </c>
      <c r="D427" s="9" t="s">
        <v>5315</v>
      </c>
      <c r="E427" s="1">
        <f>D427*1</f>
        <v>3024881455</v>
      </c>
      <c r="F427" s="9" t="s">
        <v>5017</v>
      </c>
      <c r="G427" s="9" t="s">
        <v>246</v>
      </c>
      <c r="H427" s="9" t="s">
        <v>4014</v>
      </c>
      <c r="I427" s="9" t="s">
        <v>19</v>
      </c>
      <c r="J427" s="9" t="s">
        <v>4015</v>
      </c>
      <c r="K427" s="1" t="s">
        <v>247</v>
      </c>
      <c r="L427" s="9" t="s">
        <v>248</v>
      </c>
      <c r="M427" s="9" t="s">
        <v>23</v>
      </c>
      <c r="N427" s="9" t="s">
        <v>24</v>
      </c>
      <c r="O427" s="9" t="s">
        <v>249</v>
      </c>
      <c r="P427" s="11">
        <f>O427*1</f>
        <v>94018910367</v>
      </c>
      <c r="Q427">
        <f>_xlfn.IFNA(_xlfn.IFNA(VLOOKUP($B427,'Contratti Resident'!$B:$H,3,0),VLOOKUP($E427,'Contratti Resident'!$B:$H,3,0)),"NON TROVATO")</f>
        <v>94018910367</v>
      </c>
      <c r="R427" t="str">
        <f>_xlfn.IFNA(_xlfn.IFNA(VLOOKUP($B427,'Contratti Resident'!$B:$H,7,0),VLOOKUP($E427,'Contratti Resident'!$B:$H,7,0)),"NON TROVATO")</f>
        <v>EE</v>
      </c>
      <c r="S427" t="str">
        <f>_xlfn.IFNA(_xlfn.IFNA(VLOOKUP($B427,'Contratti Resident'!$B:$H,1,0),VLOOKUP($E427,'Contratti Resident'!$B:$H,1,0)),"NON TROVATO")</f>
        <v>IT011E10055360</v>
      </c>
      <c r="T427" t="str">
        <f>_xlfn.IFNA(_xlfn.IFNA(VLOOKUP($B427,'Contratti Resident'!$B:$H,2,0),VLOOKUP($E427,'Contratti Resident'!$B:$H,2,0)),"NON TROVATO")</f>
        <v>VIA DEL LUZZO 65</v>
      </c>
    </row>
    <row r="428" spans="1:20" x14ac:dyDescent="0.25">
      <c r="A428" s="8" t="s">
        <v>5014</v>
      </c>
      <c r="B428" s="1" t="str">
        <f t="shared" si="6"/>
        <v>IT011E10055359</v>
      </c>
      <c r="C428" s="9" t="s">
        <v>5015</v>
      </c>
      <c r="D428" s="9" t="s">
        <v>5016</v>
      </c>
      <c r="E428" s="1">
        <f>D428*1</f>
        <v>3013370977</v>
      </c>
      <c r="F428" s="9" t="s">
        <v>5017</v>
      </c>
      <c r="G428" s="9" t="s">
        <v>246</v>
      </c>
      <c r="H428" s="9" t="s">
        <v>4014</v>
      </c>
      <c r="I428" s="9" t="s">
        <v>19</v>
      </c>
      <c r="J428" s="9" t="s">
        <v>4015</v>
      </c>
      <c r="K428" s="1" t="s">
        <v>247</v>
      </c>
      <c r="L428" s="9" t="s">
        <v>248</v>
      </c>
      <c r="M428" s="9" t="s">
        <v>23</v>
      </c>
      <c r="N428" s="9" t="s">
        <v>24</v>
      </c>
      <c r="O428" s="9" t="s">
        <v>249</v>
      </c>
      <c r="P428" s="11">
        <f>O428*1</f>
        <v>94018910367</v>
      </c>
      <c r="Q428">
        <f>_xlfn.IFNA(_xlfn.IFNA(VLOOKUP($B428,'Contratti Resident'!$B:$H,3,0),VLOOKUP($E428,'Contratti Resident'!$B:$H,3,0)),"NON TROVATO")</f>
        <v>94018910367</v>
      </c>
      <c r="R428" t="str">
        <f>_xlfn.IFNA(_xlfn.IFNA(VLOOKUP($B428,'Contratti Resident'!$B:$H,7,0),VLOOKUP($E428,'Contratti Resident'!$B:$H,7,0)),"NON TROVATO")</f>
        <v>EE</v>
      </c>
      <c r="S428" t="str">
        <f>_xlfn.IFNA(_xlfn.IFNA(VLOOKUP($B428,'Contratti Resident'!$B:$H,1,0),VLOOKUP($E428,'Contratti Resident'!$B:$H,1,0)),"NON TROVATO")</f>
        <v>IT011E10055359</v>
      </c>
      <c r="T428" t="str">
        <f>_xlfn.IFNA(_xlfn.IFNA(VLOOKUP($B428,'Contratti Resident'!$B:$H,2,0),VLOOKUP($E428,'Contratti Resident'!$B:$H,2,0)),"NON TROVATO")</f>
        <v>VIA DEL LUZZO 65</v>
      </c>
    </row>
    <row r="429" spans="1:20" x14ac:dyDescent="0.25">
      <c r="A429" s="8" t="s">
        <v>4494</v>
      </c>
      <c r="B429" s="1" t="str">
        <f t="shared" si="6"/>
        <v>IT011E10055115</v>
      </c>
      <c r="C429" s="9" t="s">
        <v>4495</v>
      </c>
      <c r="D429" s="9" t="s">
        <v>4496</v>
      </c>
      <c r="E429" s="1">
        <f>D429*1</f>
        <v>3013569948</v>
      </c>
      <c r="F429" s="9" t="s">
        <v>4497</v>
      </c>
      <c r="G429" s="9" t="s">
        <v>3631</v>
      </c>
      <c r="H429" s="9" t="s">
        <v>4014</v>
      </c>
      <c r="I429" s="9" t="s">
        <v>19</v>
      </c>
      <c r="J429" s="9" t="s">
        <v>4015</v>
      </c>
      <c r="K429" s="1" t="s">
        <v>3632</v>
      </c>
      <c r="L429" s="9" t="s">
        <v>3633</v>
      </c>
      <c r="M429" s="9" t="s">
        <v>23</v>
      </c>
      <c r="N429" s="9" t="s">
        <v>24</v>
      </c>
      <c r="O429" s="9" t="s">
        <v>3634</v>
      </c>
      <c r="P429" s="11">
        <f>O429*1</f>
        <v>94090050363</v>
      </c>
      <c r="Q429">
        <f>_xlfn.IFNA(_xlfn.IFNA(VLOOKUP($B429,'Contratti Resident'!$B:$H,3,0),VLOOKUP($E429,'Contratti Resident'!$B:$H,3,0)),"NON TROVATO")</f>
        <v>94090050363</v>
      </c>
      <c r="R429" t="str">
        <f>_xlfn.IFNA(_xlfn.IFNA(VLOOKUP($B429,'Contratti Resident'!$B:$H,7,0),VLOOKUP($E429,'Contratti Resident'!$B:$H,7,0)),"NON TROVATO")</f>
        <v>EE</v>
      </c>
      <c r="S429" t="str">
        <f>_xlfn.IFNA(_xlfn.IFNA(VLOOKUP($B429,'Contratti Resident'!$B:$H,1,0),VLOOKUP($E429,'Contratti Resident'!$B:$H,1,0)),"NON TROVATO")</f>
        <v>IT011E10055115</v>
      </c>
      <c r="T429" t="str">
        <f>_xlfn.IFNA(_xlfn.IFNA(VLOOKUP($B429,'Contratti Resident'!$B:$H,2,0),VLOOKUP($E429,'Contratti Resident'!$B:$H,2,0)),"NON TROVATO")</f>
        <v>FABBRICATO VIA LUOSI 176</v>
      </c>
    </row>
    <row r="430" spans="1:20" x14ac:dyDescent="0.25">
      <c r="A430" s="8" t="s">
        <v>5102</v>
      </c>
      <c r="B430" s="1" t="str">
        <f t="shared" si="6"/>
        <v>IT011E10054526</v>
      </c>
      <c r="C430" s="9" t="s">
        <v>5103</v>
      </c>
      <c r="D430" s="9" t="s">
        <v>5104</v>
      </c>
      <c r="E430" s="1">
        <f>D430*1</f>
        <v>3010901211</v>
      </c>
      <c r="F430" s="9" t="s">
        <v>5105</v>
      </c>
      <c r="G430" s="9" t="s">
        <v>1004</v>
      </c>
      <c r="H430" s="9" t="s">
        <v>4014</v>
      </c>
      <c r="I430" s="9" t="s">
        <v>19</v>
      </c>
      <c r="J430" s="9" t="s">
        <v>4058</v>
      </c>
      <c r="K430" s="1" t="s">
        <v>1005</v>
      </c>
      <c r="L430" s="9" t="s">
        <v>1006</v>
      </c>
      <c r="M430" s="9" t="s">
        <v>23</v>
      </c>
      <c r="N430" s="9" t="s">
        <v>24</v>
      </c>
      <c r="O430" s="9" t="s">
        <v>1007</v>
      </c>
      <c r="P430" s="11">
        <f>O430*1</f>
        <v>94016990361</v>
      </c>
      <c r="Q430">
        <f>_xlfn.IFNA(_xlfn.IFNA(VLOOKUP($B430,'Contratti Resident'!$B:$H,3,0),VLOOKUP($E430,'Contratti Resident'!$B:$H,3,0)),"NON TROVATO")</f>
        <v>94016990361</v>
      </c>
      <c r="R430" t="str">
        <f>_xlfn.IFNA(_xlfn.IFNA(VLOOKUP($B430,'Contratti Resident'!$B:$H,7,0),VLOOKUP($E430,'Contratti Resident'!$B:$H,7,0)),"NON TROVATO")</f>
        <v>EE</v>
      </c>
      <c r="S430" t="str">
        <f>_xlfn.IFNA(_xlfn.IFNA(VLOOKUP($B430,'Contratti Resident'!$B:$H,1,0),VLOOKUP($E430,'Contratti Resident'!$B:$H,1,0)),"NON TROVATO")</f>
        <v>IT011E10054526</v>
      </c>
      <c r="T430" t="str">
        <f>_xlfn.IFNA(_xlfn.IFNA(VLOOKUP($B430,'Contratti Resident'!$B:$H,2,0),VLOOKUP($E430,'Contratti Resident'!$B:$H,2,0)),"NON TROVATO")</f>
        <v>LONGHENA</v>
      </c>
    </row>
    <row r="431" spans="1:20" x14ac:dyDescent="0.25">
      <c r="A431" s="8" t="s">
        <v>5565</v>
      </c>
      <c r="B431" s="1" t="str">
        <f t="shared" si="6"/>
        <v>IT011E10054507</v>
      </c>
      <c r="C431" s="9" t="s">
        <v>5566</v>
      </c>
      <c r="D431" s="9" t="s">
        <v>5567</v>
      </c>
      <c r="E431" s="1">
        <f>D431*1</f>
        <v>3010903728</v>
      </c>
      <c r="F431" s="9" t="s">
        <v>5568</v>
      </c>
      <c r="G431" s="9" t="s">
        <v>1004</v>
      </c>
      <c r="H431" s="9" t="s">
        <v>4014</v>
      </c>
      <c r="I431" s="9" t="s">
        <v>19</v>
      </c>
      <c r="J431" s="9" t="s">
        <v>4058</v>
      </c>
      <c r="K431" s="1" t="s">
        <v>1005</v>
      </c>
      <c r="L431" s="9" t="s">
        <v>1006</v>
      </c>
      <c r="M431" s="9" t="s">
        <v>23</v>
      </c>
      <c r="N431" s="9" t="s">
        <v>24</v>
      </c>
      <c r="O431" s="9" t="s">
        <v>1007</v>
      </c>
      <c r="P431" s="11">
        <f>O431*1</f>
        <v>94016990361</v>
      </c>
      <c r="Q431">
        <f>_xlfn.IFNA(_xlfn.IFNA(VLOOKUP($B431,'Contratti Resident'!$B:$H,3,0),VLOOKUP($E431,'Contratti Resident'!$B:$H,3,0)),"NON TROVATO")</f>
        <v>94016990361</v>
      </c>
      <c r="R431" t="str">
        <f>_xlfn.IFNA(_xlfn.IFNA(VLOOKUP($B431,'Contratti Resident'!$B:$H,7,0),VLOOKUP($E431,'Contratti Resident'!$B:$H,7,0)),"NON TROVATO")</f>
        <v>EE</v>
      </c>
      <c r="S431" t="str">
        <f>_xlfn.IFNA(_xlfn.IFNA(VLOOKUP($B431,'Contratti Resident'!$B:$H,1,0),VLOOKUP($E431,'Contratti Resident'!$B:$H,1,0)),"NON TROVATO")</f>
        <v>IT011E10054507</v>
      </c>
      <c r="T431" t="str">
        <f>_xlfn.IFNA(_xlfn.IFNA(VLOOKUP($B431,'Contratti Resident'!$B:$H,2,0),VLOOKUP($E431,'Contratti Resident'!$B:$H,2,0)),"NON TROVATO")</f>
        <v>LONGHENA</v>
      </c>
    </row>
    <row r="432" spans="1:20" x14ac:dyDescent="0.25">
      <c r="A432" s="8" t="s">
        <v>4228</v>
      </c>
      <c r="B432" s="1" t="str">
        <f t="shared" si="6"/>
        <v>IT011E10053904</v>
      </c>
      <c r="C432" s="9" t="s">
        <v>4229</v>
      </c>
      <c r="D432" s="9" t="s">
        <v>4230</v>
      </c>
      <c r="E432" s="1">
        <f>D432*1</f>
        <v>3010901145</v>
      </c>
      <c r="F432" s="9" t="s">
        <v>3873</v>
      </c>
      <c r="G432" s="9" t="s">
        <v>3874</v>
      </c>
      <c r="H432" s="9" t="s">
        <v>4014</v>
      </c>
      <c r="I432" s="9" t="s">
        <v>19</v>
      </c>
      <c r="J432" s="9" t="s">
        <v>4058</v>
      </c>
      <c r="K432" s="1" t="s">
        <v>3875</v>
      </c>
      <c r="L432" s="9" t="s">
        <v>3876</v>
      </c>
      <c r="M432" s="9" t="s">
        <v>23</v>
      </c>
      <c r="N432" s="9" t="s">
        <v>24</v>
      </c>
      <c r="O432" s="9" t="s">
        <v>3877</v>
      </c>
      <c r="P432" s="11">
        <f>O432*1</f>
        <v>94138510360</v>
      </c>
      <c r="Q432">
        <f>_xlfn.IFNA(_xlfn.IFNA(VLOOKUP($B432,'Contratti Resident'!$B:$H,3,0),VLOOKUP($E432,'Contratti Resident'!$B:$H,3,0)),"NON TROVATO")</f>
        <v>94138510360</v>
      </c>
      <c r="R432" t="str">
        <f>_xlfn.IFNA(_xlfn.IFNA(VLOOKUP($B432,'Contratti Resident'!$B:$H,7,0),VLOOKUP($E432,'Contratti Resident'!$B:$H,7,0)),"NON TROVATO")</f>
        <v>EE</v>
      </c>
      <c r="S432" t="str">
        <f>_xlfn.IFNA(_xlfn.IFNA(VLOOKUP($B432,'Contratti Resident'!$B:$H,1,0),VLOOKUP($E432,'Contratti Resident'!$B:$H,1,0)),"NON TROVATO")</f>
        <v>IT011E10053904</v>
      </c>
      <c r="T432" t="str">
        <f>_xlfn.IFNA(_xlfn.IFNA(VLOOKUP($B432,'Contratti Resident'!$B:$H,2,0),VLOOKUP($E432,'Contratti Resident'!$B:$H,2,0)),"NON TROVATO")</f>
        <v>LIMANA 32</v>
      </c>
    </row>
    <row r="433" spans="1:20" x14ac:dyDescent="0.25">
      <c r="A433" s="8" t="s">
        <v>4162</v>
      </c>
      <c r="B433" s="1" t="str">
        <f t="shared" si="6"/>
        <v>IT011E10053058</v>
      </c>
      <c r="C433" s="9" t="s">
        <v>4163</v>
      </c>
      <c r="D433" s="9" t="s">
        <v>4164</v>
      </c>
      <c r="E433" s="1">
        <f>D433*1</f>
        <v>3013372635</v>
      </c>
      <c r="F433" s="9" t="s">
        <v>4165</v>
      </c>
      <c r="G433" s="9" t="s">
        <v>636</v>
      </c>
      <c r="H433" s="9" t="s">
        <v>4014</v>
      </c>
      <c r="I433" s="9" t="s">
        <v>19</v>
      </c>
      <c r="J433" s="9" t="s">
        <v>4015</v>
      </c>
      <c r="K433" s="1" t="s">
        <v>637</v>
      </c>
      <c r="L433" s="9" t="s">
        <v>638</v>
      </c>
      <c r="M433" s="9" t="s">
        <v>23</v>
      </c>
      <c r="N433" s="9" t="s">
        <v>24</v>
      </c>
      <c r="O433" s="9" t="s">
        <v>639</v>
      </c>
      <c r="P433" s="11">
        <f>O433*1</f>
        <v>94075500366</v>
      </c>
      <c r="Q433">
        <f>_xlfn.IFNA(_xlfn.IFNA(VLOOKUP($B433,'Contratti Resident'!$B:$H,3,0),VLOOKUP($E433,'Contratti Resident'!$B:$H,3,0)),"NON TROVATO")</f>
        <v>94075500366</v>
      </c>
      <c r="R433" t="str">
        <f>_xlfn.IFNA(_xlfn.IFNA(VLOOKUP($B433,'Contratti Resident'!$B:$H,7,0),VLOOKUP($E433,'Contratti Resident'!$B:$H,7,0)),"NON TROVATO")</f>
        <v>EE</v>
      </c>
      <c r="S433" t="str">
        <f>_xlfn.IFNA(_xlfn.IFNA(VLOOKUP($B433,'Contratti Resident'!$B:$H,1,0),VLOOKUP($E433,'Contratti Resident'!$B:$H,1,0)),"NON TROVATO")</f>
        <v>IT011E10053058</v>
      </c>
      <c r="T433" t="str">
        <f>_xlfn.IFNA(_xlfn.IFNA(VLOOKUP($B433,'Contratti Resident'!$B:$H,2,0),VLOOKUP($E433,'Contratti Resident'!$B:$H,2,0)),"NON TROVATO")</f>
        <v>LA SPEZIA</v>
      </c>
    </row>
    <row r="434" spans="1:20" x14ac:dyDescent="0.25">
      <c r="A434" s="8" t="s">
        <v>5553</v>
      </c>
      <c r="B434" s="1" t="str">
        <f t="shared" si="6"/>
        <v>IT011E10053057</v>
      </c>
      <c r="C434" s="9" t="s">
        <v>5554</v>
      </c>
      <c r="D434" s="9" t="s">
        <v>5555</v>
      </c>
      <c r="E434" s="1">
        <f>D434*1</f>
        <v>3013372017</v>
      </c>
      <c r="F434" s="9" t="s">
        <v>3605</v>
      </c>
      <c r="G434" s="9" t="s">
        <v>3606</v>
      </c>
      <c r="H434" s="9" t="s">
        <v>4014</v>
      </c>
      <c r="I434" s="9" t="s">
        <v>19</v>
      </c>
      <c r="J434" s="9" t="s">
        <v>4015</v>
      </c>
      <c r="K434" s="1" t="s">
        <v>637</v>
      </c>
      <c r="L434" s="9" t="s">
        <v>638</v>
      </c>
      <c r="M434" s="9" t="s">
        <v>23</v>
      </c>
      <c r="N434" s="9" t="s">
        <v>24</v>
      </c>
      <c r="O434" s="9" t="s">
        <v>639</v>
      </c>
      <c r="P434" s="11">
        <f>O434*1</f>
        <v>94075500366</v>
      </c>
      <c r="Q434">
        <f>_xlfn.IFNA(_xlfn.IFNA(VLOOKUP($B434,'Contratti Resident'!$B:$H,3,0),VLOOKUP($E434,'Contratti Resident'!$B:$H,3,0)),"NON TROVATO")</f>
        <v>94075500366</v>
      </c>
      <c r="R434" t="str">
        <f>_xlfn.IFNA(_xlfn.IFNA(VLOOKUP($B434,'Contratti Resident'!$B:$H,7,0),VLOOKUP($E434,'Contratti Resident'!$B:$H,7,0)),"NON TROVATO")</f>
        <v>EE</v>
      </c>
      <c r="S434" t="str">
        <f>_xlfn.IFNA(_xlfn.IFNA(VLOOKUP($B434,'Contratti Resident'!$B:$H,1,0),VLOOKUP($E434,'Contratti Resident'!$B:$H,1,0)),"NON TROVATO")</f>
        <v>IT011E10053057</v>
      </c>
      <c r="T434" t="str">
        <f>_xlfn.IFNA(_xlfn.IFNA(VLOOKUP($B434,'Contratti Resident'!$B:$H,2,0),VLOOKUP($E434,'Contratti Resident'!$B:$H,2,0)),"NON TROVATO")</f>
        <v>LA SPEZIA</v>
      </c>
    </row>
    <row r="435" spans="1:20" x14ac:dyDescent="0.25">
      <c r="A435" s="8" t="s">
        <v>5905</v>
      </c>
      <c r="B435" s="1" t="str">
        <f t="shared" si="6"/>
        <v>IT011E10052791</v>
      </c>
      <c r="C435" s="9" t="s">
        <v>5906</v>
      </c>
      <c r="D435" s="9" t="s">
        <v>5907</v>
      </c>
      <c r="E435" s="1">
        <f>D435*1</f>
        <v>3013374165</v>
      </c>
      <c r="F435" s="9" t="s">
        <v>2002</v>
      </c>
      <c r="G435" s="9" t="s">
        <v>956</v>
      </c>
      <c r="H435" s="9" t="s">
        <v>4014</v>
      </c>
      <c r="I435" s="9" t="s">
        <v>19</v>
      </c>
      <c r="J435" s="9" t="s">
        <v>4015</v>
      </c>
      <c r="K435" s="1" t="s">
        <v>957</v>
      </c>
      <c r="L435" s="9" t="s">
        <v>958</v>
      </c>
      <c r="M435" s="9" t="s">
        <v>23</v>
      </c>
      <c r="N435" s="9" t="s">
        <v>24</v>
      </c>
      <c r="O435" s="9" t="s">
        <v>959</v>
      </c>
      <c r="P435" s="11">
        <f>O435*1</f>
        <v>94033720361</v>
      </c>
      <c r="Q435">
        <f>_xlfn.IFNA(_xlfn.IFNA(VLOOKUP($B435,'Contratti Resident'!$B:$H,3,0),VLOOKUP($E435,'Contratti Resident'!$B:$H,3,0)),"NON TROVATO")</f>
        <v>94033720361</v>
      </c>
      <c r="R435" t="str">
        <f>_xlfn.IFNA(_xlfn.IFNA(VLOOKUP($B435,'Contratti Resident'!$B:$H,7,0),VLOOKUP($E435,'Contratti Resident'!$B:$H,7,0)),"NON TROVATO")</f>
        <v>EE</v>
      </c>
      <c r="S435" t="str">
        <f>_xlfn.IFNA(_xlfn.IFNA(VLOOKUP($B435,'Contratti Resident'!$B:$H,1,0),VLOOKUP($E435,'Contratti Resident'!$B:$H,1,0)),"NON TROVATO")</f>
        <v>IT011E10052791</v>
      </c>
      <c r="T435" t="str">
        <f>_xlfn.IFNA(_xlfn.IFNA(VLOOKUP($B435,'Contratti Resident'!$B:$H,2,0),VLOOKUP($E435,'Contratti Resident'!$B:$H,2,0)),"NON TROVATO")</f>
        <v>LANA ang.VIA VACCARI</v>
      </c>
    </row>
    <row r="436" spans="1:20" x14ac:dyDescent="0.25">
      <c r="A436" s="8" t="s">
        <v>6110</v>
      </c>
      <c r="B436" s="1" t="str">
        <f t="shared" si="6"/>
        <v>IT011E10052386</v>
      </c>
      <c r="C436" s="9" t="s">
        <v>6111</v>
      </c>
      <c r="D436" s="9" t="s">
        <v>6112</v>
      </c>
      <c r="E436" s="1">
        <f>D436*1</f>
        <v>3013370692</v>
      </c>
      <c r="F436" s="9" t="s">
        <v>6113</v>
      </c>
      <c r="G436" s="9" t="s">
        <v>794</v>
      </c>
      <c r="H436" s="9" t="s">
        <v>4014</v>
      </c>
      <c r="I436" s="9" t="s">
        <v>19</v>
      </c>
      <c r="J436" s="9" t="s">
        <v>4015</v>
      </c>
      <c r="K436" s="1" t="s">
        <v>795</v>
      </c>
      <c r="L436" s="9" t="s">
        <v>796</v>
      </c>
      <c r="M436" s="9" t="s">
        <v>23</v>
      </c>
      <c r="N436" s="9" t="s">
        <v>24</v>
      </c>
      <c r="O436" s="9" t="s">
        <v>797</v>
      </c>
      <c r="P436" s="11">
        <f>O436*1</f>
        <v>94002840364</v>
      </c>
      <c r="Q436">
        <f>_xlfn.IFNA(_xlfn.IFNA(VLOOKUP($B436,'Contratti Resident'!$B:$H,3,0),VLOOKUP($E436,'Contratti Resident'!$B:$H,3,0)),"NON TROVATO")</f>
        <v>94002840364</v>
      </c>
      <c r="R436" t="str">
        <f>_xlfn.IFNA(_xlfn.IFNA(VLOOKUP($B436,'Contratti Resident'!$B:$H,7,0),VLOOKUP($E436,'Contratti Resident'!$B:$H,7,0)),"NON TROVATO")</f>
        <v>EE</v>
      </c>
      <c r="S436" t="str">
        <f>_xlfn.IFNA(_xlfn.IFNA(VLOOKUP($B436,'Contratti Resident'!$B:$H,1,0),VLOOKUP($E436,'Contratti Resident'!$B:$H,1,0)),"NON TROVATO")</f>
        <v>IT011E10052386</v>
      </c>
      <c r="T436" t="str">
        <f>_xlfn.IFNA(_xlfn.IFNA(VLOOKUP($B436,'Contratti Resident'!$B:$H,2,0),VLOOKUP($E436,'Contratti Resident'!$B:$H,2,0)),"NON TROVATO")</f>
        <v>IPPOCRATE 51</v>
      </c>
    </row>
    <row r="437" spans="1:20" x14ac:dyDescent="0.25">
      <c r="A437" s="8" t="s">
        <v>4882</v>
      </c>
      <c r="B437" s="1" t="str">
        <f t="shared" si="6"/>
        <v>IT011E10052385</v>
      </c>
      <c r="C437" s="9" t="s">
        <v>4883</v>
      </c>
      <c r="D437" s="9" t="s">
        <v>4884</v>
      </c>
      <c r="E437" s="1">
        <f>D437*1</f>
        <v>3013374003</v>
      </c>
      <c r="F437" s="9" t="s">
        <v>3429</v>
      </c>
      <c r="G437" s="9" t="s">
        <v>3430</v>
      </c>
      <c r="H437" s="9" t="s">
        <v>4014</v>
      </c>
      <c r="I437" s="9" t="s">
        <v>19</v>
      </c>
      <c r="J437" s="9" t="s">
        <v>4015</v>
      </c>
      <c r="K437" s="1" t="s">
        <v>3431</v>
      </c>
      <c r="L437" s="9" t="s">
        <v>796</v>
      </c>
      <c r="M437" s="9" t="s">
        <v>23</v>
      </c>
      <c r="N437" s="9" t="s">
        <v>24</v>
      </c>
      <c r="O437" s="9" t="s">
        <v>797</v>
      </c>
      <c r="P437" s="11">
        <f>O437*1</f>
        <v>94002840364</v>
      </c>
      <c r="Q437">
        <f>_xlfn.IFNA(_xlfn.IFNA(VLOOKUP($B437,'Contratti Resident'!$B:$H,3,0),VLOOKUP($E437,'Contratti Resident'!$B:$H,3,0)),"NON TROVATO")</f>
        <v>94002840364</v>
      </c>
      <c r="R437" t="str">
        <f>_xlfn.IFNA(_xlfn.IFNA(VLOOKUP($B437,'Contratti Resident'!$B:$H,7,0),VLOOKUP($E437,'Contratti Resident'!$B:$H,7,0)),"NON TROVATO")</f>
        <v>EE</v>
      </c>
      <c r="S437" t="str">
        <f>_xlfn.IFNA(_xlfn.IFNA(VLOOKUP($B437,'Contratti Resident'!$B:$H,1,0),VLOOKUP($E437,'Contratti Resident'!$B:$H,1,0)),"NON TROVATO")</f>
        <v>IT011E10052385</v>
      </c>
      <c r="T437" t="str">
        <f>_xlfn.IFNA(_xlfn.IFNA(VLOOKUP($B437,'Contratti Resident'!$B:$H,2,0),VLOOKUP($E437,'Contratti Resident'!$B:$H,2,0)),"NON TROVATO")</f>
        <v>IPPOCRATE 51</v>
      </c>
    </row>
    <row r="438" spans="1:20" x14ac:dyDescent="0.25">
      <c r="A438" s="8" t="s">
        <v>4380</v>
      </c>
      <c r="B438" s="1" t="str">
        <f t="shared" si="6"/>
        <v>IT011E10052365</v>
      </c>
      <c r="C438" s="9" t="s">
        <v>4381</v>
      </c>
      <c r="D438" s="9" t="s">
        <v>4382</v>
      </c>
      <c r="E438" s="1">
        <f>D438*1</f>
        <v>3013373811</v>
      </c>
      <c r="F438" s="9" t="s">
        <v>4383</v>
      </c>
      <c r="G438" s="9" t="s">
        <v>4384</v>
      </c>
      <c r="H438" s="9" t="s">
        <v>4014</v>
      </c>
      <c r="I438" s="9" t="s">
        <v>19</v>
      </c>
      <c r="J438" s="9" t="s">
        <v>4015</v>
      </c>
      <c r="K438" s="1" t="s">
        <v>973</v>
      </c>
      <c r="L438" s="9" t="s">
        <v>4385</v>
      </c>
      <c r="M438" s="9" t="s">
        <v>23</v>
      </c>
      <c r="N438" s="9" t="s">
        <v>24</v>
      </c>
      <c r="O438" s="9" t="s">
        <v>4386</v>
      </c>
      <c r="P438" s="11">
        <f>O438*1</f>
        <v>94000400369</v>
      </c>
      <c r="Q438">
        <f>_xlfn.IFNA(_xlfn.IFNA(VLOOKUP($B438,'Contratti Resident'!$B:$H,3,0),VLOOKUP($E438,'Contratti Resident'!$B:$H,3,0)),"NON TROVATO")</f>
        <v>94000400369</v>
      </c>
      <c r="R438" t="str">
        <f>_xlfn.IFNA(_xlfn.IFNA(VLOOKUP($B438,'Contratti Resident'!$B:$H,7,0),VLOOKUP($E438,'Contratti Resident'!$B:$H,7,0)),"NON TROVATO")</f>
        <v>EE</v>
      </c>
      <c r="S438">
        <f>_xlfn.IFNA(_xlfn.IFNA(VLOOKUP($B438,'Contratti Resident'!$B:$H,1,0),VLOOKUP($E438,'Contratti Resident'!$B:$H,1,0)),"NON TROVATO")</f>
        <v>3013373811</v>
      </c>
      <c r="T438" t="str">
        <f>_xlfn.IFNA(_xlfn.IFNA(VLOOKUP($B438,'Contratti Resident'!$B:$H,2,0),VLOOKUP($E438,'Contratti Resident'!$B:$H,2,0)),"NON TROVATO")</f>
        <v>STELLA 2</v>
      </c>
    </row>
    <row r="439" spans="1:20" x14ac:dyDescent="0.25">
      <c r="A439" s="8" t="s">
        <v>5176</v>
      </c>
      <c r="B439" s="1" t="str">
        <f t="shared" si="6"/>
        <v>IT011E10051340</v>
      </c>
      <c r="C439" s="9" t="s">
        <v>5177</v>
      </c>
      <c r="D439" s="9" t="s">
        <v>5178</v>
      </c>
      <c r="E439" s="1">
        <f>D439*1</f>
        <v>3013371688</v>
      </c>
      <c r="F439" s="9" t="s">
        <v>2035</v>
      </c>
      <c r="G439" s="9" t="s">
        <v>2036</v>
      </c>
      <c r="H439" s="9" t="s">
        <v>4014</v>
      </c>
      <c r="I439" s="9" t="s">
        <v>19</v>
      </c>
      <c r="J439" s="9" t="s">
        <v>4015</v>
      </c>
      <c r="K439" s="1" t="s">
        <v>2037</v>
      </c>
      <c r="L439" s="9" t="s">
        <v>2038</v>
      </c>
      <c r="M439" s="9" t="s">
        <v>23</v>
      </c>
      <c r="N439" s="9" t="s">
        <v>24</v>
      </c>
      <c r="O439" s="9" t="s">
        <v>2039</v>
      </c>
      <c r="P439" s="11">
        <f>O439*1</f>
        <v>94023610366</v>
      </c>
      <c r="Q439">
        <f>_xlfn.IFNA(_xlfn.IFNA(VLOOKUP($B439,'Contratti Resident'!$B:$H,3,0),VLOOKUP($E439,'Contratti Resident'!$B:$H,3,0)),"NON TROVATO")</f>
        <v>94023610366</v>
      </c>
      <c r="R439" t="str">
        <f>_xlfn.IFNA(_xlfn.IFNA(VLOOKUP($B439,'Contratti Resident'!$B:$H,7,0),VLOOKUP($E439,'Contratti Resident'!$B:$H,7,0)),"NON TROVATO")</f>
        <v>EE</v>
      </c>
      <c r="S439" t="str">
        <f>_xlfn.IFNA(_xlfn.IFNA(VLOOKUP($B439,'Contratti Resident'!$B:$H,1,0),VLOOKUP($E439,'Contratti Resident'!$B:$H,1,0)),"NON TROVATO")</f>
        <v>IT011E10051340</v>
      </c>
      <c r="T439" t="str">
        <f>_xlfn.IFNA(_xlfn.IFNA(VLOOKUP($B439,'Contratti Resident'!$B:$H,2,0),VLOOKUP($E439,'Contratti Resident'!$B:$H,2,0)),"NON TROVATO")</f>
        <v>LUISA</v>
      </c>
    </row>
    <row r="440" spans="1:20" x14ac:dyDescent="0.25">
      <c r="A440" s="8" t="s">
        <v>6445</v>
      </c>
      <c r="B440" s="1" t="str">
        <f t="shared" si="6"/>
        <v>IT011E10051223</v>
      </c>
      <c r="C440" s="9" t="s">
        <v>6446</v>
      </c>
      <c r="D440" s="9" t="s">
        <v>6447</v>
      </c>
      <c r="E440" s="1">
        <f>D440*1</f>
        <v>3013370907</v>
      </c>
      <c r="F440" s="9" t="s">
        <v>1639</v>
      </c>
      <c r="G440" s="9" t="s">
        <v>1640</v>
      </c>
      <c r="H440" s="9" t="s">
        <v>4014</v>
      </c>
      <c r="I440" s="9" t="s">
        <v>19</v>
      </c>
      <c r="J440" s="9" t="s">
        <v>4015</v>
      </c>
      <c r="K440" s="1" t="s">
        <v>1641</v>
      </c>
      <c r="L440" s="9" t="s">
        <v>1642</v>
      </c>
      <c r="M440" s="9" t="s">
        <v>23</v>
      </c>
      <c r="N440" s="9" t="s">
        <v>24</v>
      </c>
      <c r="O440" s="9" t="s">
        <v>1643</v>
      </c>
      <c r="P440" s="11">
        <f>O440*1</f>
        <v>80014460366</v>
      </c>
      <c r="Q440">
        <f>_xlfn.IFNA(_xlfn.IFNA(VLOOKUP($B440,'Contratti Resident'!$B:$H,3,0),VLOOKUP($E440,'Contratti Resident'!$B:$H,3,0)),"NON TROVATO")</f>
        <v>80014460366</v>
      </c>
      <c r="R440" t="str">
        <f>_xlfn.IFNA(_xlfn.IFNA(VLOOKUP($B440,'Contratti Resident'!$B:$H,7,0),VLOOKUP($E440,'Contratti Resident'!$B:$H,7,0)),"NON TROVATO")</f>
        <v>EE</v>
      </c>
      <c r="S440">
        <f>_xlfn.IFNA(_xlfn.IFNA(VLOOKUP($B440,'Contratti Resident'!$B:$H,1,0),VLOOKUP($E440,'Contratti Resident'!$B:$H,1,0)),"NON TROVATO")</f>
        <v>3013370907</v>
      </c>
      <c r="T440" t="str">
        <f>_xlfn.IFNA(_xlfn.IFNA(VLOOKUP($B440,'Contratti Resident'!$B:$H,2,0),VLOOKUP($E440,'Contratti Resident'!$B:$H,2,0)),"NON TROVATO")</f>
        <v>SASSI GUICCIARDINI</v>
      </c>
    </row>
    <row r="441" spans="1:20" x14ac:dyDescent="0.25">
      <c r="A441" s="8" t="s">
        <v>5816</v>
      </c>
      <c r="B441" s="1" t="str">
        <f t="shared" si="6"/>
        <v>IT011E10051212</v>
      </c>
      <c r="C441" s="9" t="s">
        <v>5817</v>
      </c>
      <c r="D441" s="9" t="s">
        <v>5818</v>
      </c>
      <c r="E441" s="1">
        <f>D441*1</f>
        <v>3013372759</v>
      </c>
      <c r="F441" s="9" t="s">
        <v>5819</v>
      </c>
      <c r="G441" s="9" t="s">
        <v>5820</v>
      </c>
      <c r="H441" s="9" t="s">
        <v>4014</v>
      </c>
      <c r="I441" s="9" t="s">
        <v>19</v>
      </c>
      <c r="J441" s="9" t="s">
        <v>4015</v>
      </c>
      <c r="K441" s="1" t="s">
        <v>5821</v>
      </c>
      <c r="L441" s="9" t="s">
        <v>5822</v>
      </c>
      <c r="M441" s="9" t="s">
        <v>23</v>
      </c>
      <c r="N441" s="9" t="s">
        <v>24</v>
      </c>
      <c r="O441" s="9" t="s">
        <v>1643</v>
      </c>
      <c r="P441" s="11">
        <f>O441*1</f>
        <v>80014460366</v>
      </c>
      <c r="Q441">
        <f>_xlfn.IFNA(_xlfn.IFNA(VLOOKUP($B441,'Contratti Resident'!$B:$H,3,0),VLOOKUP($E441,'Contratti Resident'!$B:$H,3,0)),"NON TROVATO")</f>
        <v>80014460366</v>
      </c>
      <c r="R441" t="str">
        <f>_xlfn.IFNA(_xlfn.IFNA(VLOOKUP($B441,'Contratti Resident'!$B:$H,7,0),VLOOKUP($E441,'Contratti Resident'!$B:$H,7,0)),"NON TROVATO")</f>
        <v>EE</v>
      </c>
      <c r="S441">
        <f>_xlfn.IFNA(_xlfn.IFNA(VLOOKUP($B441,'Contratti Resident'!$B:$H,1,0),VLOOKUP($E441,'Contratti Resident'!$B:$H,1,0)),"NON TROVATO")</f>
        <v>3013372759</v>
      </c>
      <c r="T441" t="str">
        <f>_xlfn.IFNA(_xlfn.IFNA(VLOOKUP($B441,'Contratti Resident'!$B:$H,2,0),VLOOKUP($E441,'Contratti Resident'!$B:$H,2,0)),"NON TROVATO")</f>
        <v>SASSI GUICCIARDINI</v>
      </c>
    </row>
    <row r="442" spans="1:20" x14ac:dyDescent="0.25">
      <c r="A442" s="8" t="s">
        <v>4850</v>
      </c>
      <c r="B442" s="1" t="str">
        <f t="shared" si="6"/>
        <v>IT011E10051203</v>
      </c>
      <c r="C442" s="9" t="s">
        <v>4851</v>
      </c>
      <c r="D442" s="9" t="s">
        <v>4852</v>
      </c>
      <c r="E442" s="1">
        <f>D442*1</f>
        <v>3023820560</v>
      </c>
      <c r="F442" s="9" t="s">
        <v>4853</v>
      </c>
      <c r="G442" s="9" t="s">
        <v>1640</v>
      </c>
      <c r="H442" s="9" t="s">
        <v>4014</v>
      </c>
      <c r="I442" s="9" t="s">
        <v>2782</v>
      </c>
      <c r="J442" s="9" t="s">
        <v>4015</v>
      </c>
      <c r="K442" s="1" t="s">
        <v>1641</v>
      </c>
      <c r="L442" s="9" t="s">
        <v>1642</v>
      </c>
      <c r="M442" s="9" t="s">
        <v>23</v>
      </c>
      <c r="N442" s="9" t="s">
        <v>24</v>
      </c>
      <c r="O442" s="9" t="s">
        <v>1643</v>
      </c>
      <c r="P442" s="11">
        <f>O442*1</f>
        <v>80014460366</v>
      </c>
      <c r="Q442" t="str">
        <f>_xlfn.IFNA(_xlfn.IFNA(VLOOKUP($B442,'Contratti Resident'!$B:$H,3,0),VLOOKUP($E442,'Contratti Resident'!$B:$H,3,0)),"NON TROVATO")</f>
        <v>NON TROVATO</v>
      </c>
      <c r="R442" t="str">
        <f>_xlfn.IFNA(_xlfn.IFNA(VLOOKUP($B442,'Contratti Resident'!$B:$H,7,0),VLOOKUP($E442,'Contratti Resident'!$B:$H,7,0)),"NON TROVATO")</f>
        <v>NON TROVATO</v>
      </c>
      <c r="S442" t="str">
        <f>_xlfn.IFNA(_xlfn.IFNA(VLOOKUP($B442,'Contratti Resident'!$B:$H,1,0),VLOOKUP($E442,'Contratti Resident'!$B:$H,1,0)),"NON TROVATO")</f>
        <v>NON TROVATO</v>
      </c>
      <c r="T442" t="str">
        <f>_xlfn.IFNA(_xlfn.IFNA(VLOOKUP($B442,'Contratti Resident'!$B:$H,2,0),VLOOKUP($E442,'Contratti Resident'!$B:$H,2,0)),"NON TROVATO")</f>
        <v>NON TROVATO</v>
      </c>
    </row>
    <row r="443" spans="1:20" x14ac:dyDescent="0.25">
      <c r="A443" s="8" t="s">
        <v>5352</v>
      </c>
      <c r="B443" s="1" t="str">
        <f t="shared" si="6"/>
        <v>IT011E10050823</v>
      </c>
      <c r="C443" s="9" t="s">
        <v>5353</v>
      </c>
      <c r="D443" s="9" t="s">
        <v>5354</v>
      </c>
      <c r="E443" s="1">
        <f>D443*1</f>
        <v>3013373779</v>
      </c>
      <c r="F443" s="9" t="s">
        <v>1110</v>
      </c>
      <c r="G443" s="9" t="s">
        <v>1111</v>
      </c>
      <c r="H443" s="9" t="s">
        <v>4014</v>
      </c>
      <c r="I443" s="9" t="s">
        <v>19</v>
      </c>
      <c r="J443" s="9" t="s">
        <v>4015</v>
      </c>
      <c r="K443" s="1" t="s">
        <v>1112</v>
      </c>
      <c r="L443" s="9" t="s">
        <v>1113</v>
      </c>
      <c r="M443" s="9" t="s">
        <v>23</v>
      </c>
      <c r="N443" s="9" t="s">
        <v>24</v>
      </c>
      <c r="O443" s="9" t="s">
        <v>1114</v>
      </c>
      <c r="P443" s="11">
        <f>O443*1</f>
        <v>94105620366</v>
      </c>
      <c r="Q443">
        <f>_xlfn.IFNA(_xlfn.IFNA(VLOOKUP($B443,'Contratti Resident'!$B:$H,3,0),VLOOKUP($E443,'Contratti Resident'!$B:$H,3,0)),"NON TROVATO")</f>
        <v>94105620366</v>
      </c>
      <c r="R443" t="str">
        <f>_xlfn.IFNA(_xlfn.IFNA(VLOOKUP($B443,'Contratti Resident'!$B:$H,7,0),VLOOKUP($E443,'Contratti Resident'!$B:$H,7,0)),"NON TROVATO")</f>
        <v>EE</v>
      </c>
      <c r="S443" t="str">
        <f>_xlfn.IFNA(_xlfn.IFNA(VLOOKUP($B443,'Contratti Resident'!$B:$H,1,0),VLOOKUP($E443,'Contratti Resident'!$B:$H,1,0)),"NON TROVATO")</f>
        <v>IT011E10050823</v>
      </c>
      <c r="T443" t="str">
        <f>_xlfn.IFNA(_xlfn.IFNA(VLOOKUP($B443,'Contratti Resident'!$B:$H,2,0),VLOOKUP($E443,'Contratti Resident'!$B:$H,2,0)),"NON TROVATO")</f>
        <v>G.GUARINI 80</v>
      </c>
    </row>
    <row r="444" spans="1:20" x14ac:dyDescent="0.25">
      <c r="A444" s="8" t="s">
        <v>6435</v>
      </c>
      <c r="B444" s="1" t="str">
        <f t="shared" si="6"/>
        <v>IT011E10050479</v>
      </c>
      <c r="C444" s="9" t="s">
        <v>6436</v>
      </c>
      <c r="D444" s="9" t="s">
        <v>6437</v>
      </c>
      <c r="E444" s="1">
        <f>D444*1</f>
        <v>3013372782</v>
      </c>
      <c r="F444" s="9" t="s">
        <v>3974</v>
      </c>
      <c r="G444" s="9" t="s">
        <v>505</v>
      </c>
      <c r="H444" s="9" t="s">
        <v>4014</v>
      </c>
      <c r="I444" s="9" t="s">
        <v>19</v>
      </c>
      <c r="J444" s="9" t="s">
        <v>4015</v>
      </c>
      <c r="K444" s="1" t="s">
        <v>506</v>
      </c>
      <c r="L444" s="9" t="s">
        <v>507</v>
      </c>
      <c r="M444" s="9" t="s">
        <v>23</v>
      </c>
      <c r="N444" s="9" t="s">
        <v>24</v>
      </c>
      <c r="O444" s="9" t="s">
        <v>508</v>
      </c>
      <c r="P444" s="11">
        <f>O444*1</f>
        <v>94010080367</v>
      </c>
      <c r="Q444">
        <f>_xlfn.IFNA(_xlfn.IFNA(VLOOKUP($B444,'Contratti Resident'!$B:$H,3,0),VLOOKUP($E444,'Contratti Resident'!$B:$H,3,0)),"NON TROVATO")</f>
        <v>94010080367</v>
      </c>
      <c r="R444" t="str">
        <f>_xlfn.IFNA(_xlfn.IFNA(VLOOKUP($B444,'Contratti Resident'!$B:$H,7,0),VLOOKUP($E444,'Contratti Resident'!$B:$H,7,0)),"NON TROVATO")</f>
        <v>EE</v>
      </c>
      <c r="S444">
        <f>_xlfn.IFNA(_xlfn.IFNA(VLOOKUP($B444,'Contratti Resident'!$B:$H,1,0),VLOOKUP($E444,'Contratti Resident'!$B:$H,1,0)),"NON TROVATO")</f>
        <v>3013372782</v>
      </c>
      <c r="T444" t="str">
        <f>_xlfn.IFNA(_xlfn.IFNA(VLOOKUP($B444,'Contratti Resident'!$B:$H,2,0),VLOOKUP($E444,'Contratti Resident'!$B:$H,2,0)),"NON TROVATO")</f>
        <v>GRAZIA</v>
      </c>
    </row>
    <row r="445" spans="1:20" x14ac:dyDescent="0.25">
      <c r="A445" s="8" t="s">
        <v>4145</v>
      </c>
      <c r="B445" s="1" t="str">
        <f t="shared" si="6"/>
        <v>IT011E10048721</v>
      </c>
      <c r="C445" s="9" t="s">
        <v>4146</v>
      </c>
      <c r="D445" s="9" t="s">
        <v>4147</v>
      </c>
      <c r="E445" s="1">
        <f>D445*1</f>
        <v>3016477896</v>
      </c>
      <c r="F445" s="9" t="s">
        <v>4148</v>
      </c>
      <c r="G445" s="9" t="s">
        <v>644</v>
      </c>
      <c r="H445" s="9" t="s">
        <v>4014</v>
      </c>
      <c r="I445" s="9" t="s">
        <v>19</v>
      </c>
      <c r="J445" s="9" t="s">
        <v>1023</v>
      </c>
      <c r="K445" s="1" t="s">
        <v>645</v>
      </c>
      <c r="L445" s="9" t="s">
        <v>646</v>
      </c>
      <c r="M445" s="9" t="s">
        <v>23</v>
      </c>
      <c r="N445" s="9" t="s">
        <v>24</v>
      </c>
      <c r="O445" s="9" t="s">
        <v>647</v>
      </c>
      <c r="P445" s="11">
        <f>O445*1</f>
        <v>94070810364</v>
      </c>
      <c r="Q445">
        <f>_xlfn.IFNA(_xlfn.IFNA(VLOOKUP($B445,'Contratti Resident'!$B:$H,3,0),VLOOKUP($E445,'Contratti Resident'!$B:$H,3,0)),"NON TROVATO")</f>
        <v>94070810364</v>
      </c>
      <c r="R445" t="str">
        <f>_xlfn.IFNA(_xlfn.IFNA(VLOOKUP($B445,'Contratti Resident'!$B:$H,7,0),VLOOKUP($E445,'Contratti Resident'!$B:$H,7,0)),"NON TROVATO")</f>
        <v>EE</v>
      </c>
      <c r="S445" t="str">
        <f>_xlfn.IFNA(_xlfn.IFNA(VLOOKUP($B445,'Contratti Resident'!$B:$H,1,0),VLOOKUP($E445,'Contratti Resident'!$B:$H,1,0)),"NON TROVATO")</f>
        <v>IT011E10048721</v>
      </c>
      <c r="T445" t="str">
        <f>_xlfn.IFNA(_xlfn.IFNA(VLOOKUP($B445,'Contratti Resident'!$B:$H,2,0),VLOOKUP($E445,'Contratti Resident'!$B:$H,2,0)),"NON TROVATO")</f>
        <v>GORIZIA</v>
      </c>
    </row>
    <row r="446" spans="1:20" x14ac:dyDescent="0.25">
      <c r="A446" s="8" t="s">
        <v>4912</v>
      </c>
      <c r="B446" s="1" t="str">
        <f t="shared" si="6"/>
        <v>IT011E10048615</v>
      </c>
      <c r="C446" s="9" t="s">
        <v>4913</v>
      </c>
      <c r="D446" s="9" t="s">
        <v>4914</v>
      </c>
      <c r="E446" s="1">
        <f>D446*1</f>
        <v>3019974070</v>
      </c>
      <c r="F446" s="9" t="s">
        <v>4915</v>
      </c>
      <c r="G446" s="9" t="s">
        <v>158</v>
      </c>
      <c r="H446" s="9" t="s">
        <v>4014</v>
      </c>
      <c r="I446" s="9" t="s">
        <v>19</v>
      </c>
      <c r="J446" s="9" t="s">
        <v>4916</v>
      </c>
      <c r="K446" s="1" t="s">
        <v>159</v>
      </c>
      <c r="L446" s="9" t="s">
        <v>160</v>
      </c>
      <c r="M446" s="9" t="s">
        <v>23</v>
      </c>
      <c r="N446" s="9" t="s">
        <v>24</v>
      </c>
      <c r="O446" s="9" t="s">
        <v>161</v>
      </c>
      <c r="P446" s="11">
        <f>O446*1</f>
        <v>94171020368</v>
      </c>
      <c r="Q446">
        <f>_xlfn.IFNA(_xlfn.IFNA(VLOOKUP($B446,'Contratti Resident'!$B:$H,3,0),VLOOKUP($E446,'Contratti Resident'!$B:$H,3,0)),"NON TROVATO")</f>
        <v>94171020368</v>
      </c>
      <c r="R446" t="str">
        <f>_xlfn.IFNA(_xlfn.IFNA(VLOOKUP($B446,'Contratti Resident'!$B:$H,7,0),VLOOKUP($E446,'Contratti Resident'!$B:$H,7,0)),"NON TROVATO")</f>
        <v>EE</v>
      </c>
      <c r="S446">
        <f>_xlfn.IFNA(_xlfn.IFNA(VLOOKUP($B446,'Contratti Resident'!$B:$H,1,0),VLOOKUP($E446,'Contratti Resident'!$B:$H,1,0)),"NON TROVATO")</f>
        <v>3019974070</v>
      </c>
      <c r="T446" t="str">
        <f>_xlfn.IFNA(_xlfn.IFNA(VLOOKUP($B446,'Contratti Resident'!$B:$H,2,0),VLOOKUP($E446,'Contratti Resident'!$B:$H,2,0)),"NON TROVATO")</f>
        <v>GOLGI 57</v>
      </c>
    </row>
    <row r="447" spans="1:20" x14ac:dyDescent="0.25">
      <c r="A447" s="8" t="s">
        <v>4547</v>
      </c>
      <c r="B447" s="1" t="str">
        <f t="shared" si="6"/>
        <v>IT011E10048595</v>
      </c>
      <c r="C447" s="9" t="s">
        <v>4548</v>
      </c>
      <c r="D447" s="9" t="s">
        <v>4549</v>
      </c>
      <c r="E447" s="1">
        <f>D447*1</f>
        <v>3013566417</v>
      </c>
      <c r="F447" s="9" t="s">
        <v>4550</v>
      </c>
      <c r="G447" s="9" t="s">
        <v>711</v>
      </c>
      <c r="H447" s="9" t="s">
        <v>4014</v>
      </c>
      <c r="I447" s="9" t="s">
        <v>19</v>
      </c>
      <c r="J447" s="9" t="s">
        <v>4015</v>
      </c>
      <c r="K447" s="1" t="s">
        <v>712</v>
      </c>
      <c r="L447" s="9" t="s">
        <v>713</v>
      </c>
      <c r="M447" s="9" t="s">
        <v>23</v>
      </c>
      <c r="N447" s="9" t="s">
        <v>24</v>
      </c>
      <c r="O447" s="9" t="s">
        <v>714</v>
      </c>
      <c r="P447" s="11">
        <f>O447*1</f>
        <v>94009010367</v>
      </c>
      <c r="Q447">
        <f>_xlfn.IFNA(_xlfn.IFNA(VLOOKUP($B447,'Contratti Resident'!$B:$H,3,0),VLOOKUP($E447,'Contratti Resident'!$B:$H,3,0)),"NON TROVATO")</f>
        <v>94009010367</v>
      </c>
      <c r="R447" t="str">
        <f>_xlfn.IFNA(_xlfn.IFNA(VLOOKUP($B447,'Contratti Resident'!$B:$H,7,0),VLOOKUP($E447,'Contratti Resident'!$B:$H,7,0)),"NON TROVATO")</f>
        <v>EE</v>
      </c>
      <c r="S447">
        <f>_xlfn.IFNA(_xlfn.IFNA(VLOOKUP($B447,'Contratti Resident'!$B:$H,1,0),VLOOKUP($E447,'Contratti Resident'!$B:$H,1,0)),"NON TROVATO")</f>
        <v>3013566417</v>
      </c>
      <c r="T447" t="str">
        <f>_xlfn.IFNA(_xlfn.IFNA(VLOOKUP($B447,'Contratti Resident'!$B:$H,2,0),VLOOKUP($E447,'Contratti Resident'!$B:$H,2,0)),"NON TROVATO")</f>
        <v>MURATORI GOLGI</v>
      </c>
    </row>
    <row r="448" spans="1:20" x14ac:dyDescent="0.25">
      <c r="A448" s="8" t="s">
        <v>5002</v>
      </c>
      <c r="B448" s="1" t="str">
        <f t="shared" si="6"/>
        <v>IT011E10048593</v>
      </c>
      <c r="C448" s="9" t="s">
        <v>5003</v>
      </c>
      <c r="D448" s="9" t="s">
        <v>5004</v>
      </c>
      <c r="E448" s="1">
        <f>D448*1</f>
        <v>3013570080</v>
      </c>
      <c r="F448" s="9" t="s">
        <v>5005</v>
      </c>
      <c r="G448" s="9" t="s">
        <v>711</v>
      </c>
      <c r="H448" s="9" t="s">
        <v>4014</v>
      </c>
      <c r="I448" s="9" t="s">
        <v>19</v>
      </c>
      <c r="J448" s="9" t="s">
        <v>4015</v>
      </c>
      <c r="K448" s="1" t="s">
        <v>712</v>
      </c>
      <c r="L448" s="9" t="s">
        <v>713</v>
      </c>
      <c r="M448" s="9" t="s">
        <v>23</v>
      </c>
      <c r="N448" s="9" t="s">
        <v>24</v>
      </c>
      <c r="O448" s="9" t="s">
        <v>714</v>
      </c>
      <c r="P448" s="11">
        <f>O448*1</f>
        <v>94009010367</v>
      </c>
      <c r="Q448">
        <f>_xlfn.IFNA(_xlfn.IFNA(VLOOKUP($B448,'Contratti Resident'!$B:$H,3,0),VLOOKUP($E448,'Contratti Resident'!$B:$H,3,0)),"NON TROVATO")</f>
        <v>94009010367</v>
      </c>
      <c r="R448" t="str">
        <f>_xlfn.IFNA(_xlfn.IFNA(VLOOKUP($B448,'Contratti Resident'!$B:$H,7,0),VLOOKUP($E448,'Contratti Resident'!$B:$H,7,0)),"NON TROVATO")</f>
        <v>EE</v>
      </c>
      <c r="S448">
        <f>_xlfn.IFNA(_xlfn.IFNA(VLOOKUP($B448,'Contratti Resident'!$B:$H,1,0),VLOOKUP($E448,'Contratti Resident'!$B:$H,1,0)),"NON TROVATO")</f>
        <v>3013570080</v>
      </c>
      <c r="T448" t="str">
        <f>_xlfn.IFNA(_xlfn.IFNA(VLOOKUP($B448,'Contratti Resident'!$B:$H,2,0),VLOOKUP($E448,'Contratti Resident'!$B:$H,2,0)),"NON TROVATO")</f>
        <v>MURATORI GOLGI</v>
      </c>
    </row>
    <row r="449" spans="1:20" x14ac:dyDescent="0.25">
      <c r="A449" s="8" t="s">
        <v>4543</v>
      </c>
      <c r="B449" s="1" t="str">
        <f t="shared" si="6"/>
        <v>IT011E10048580</v>
      </c>
      <c r="C449" s="9" t="s">
        <v>4544</v>
      </c>
      <c r="D449" s="9" t="s">
        <v>4545</v>
      </c>
      <c r="E449" s="1">
        <f>D449*1</f>
        <v>3013566409</v>
      </c>
      <c r="F449" s="9" t="s">
        <v>4546</v>
      </c>
      <c r="G449" s="9" t="s">
        <v>711</v>
      </c>
      <c r="H449" s="9" t="s">
        <v>4014</v>
      </c>
      <c r="I449" s="9" t="s">
        <v>19</v>
      </c>
      <c r="J449" s="9" t="s">
        <v>4015</v>
      </c>
      <c r="K449" s="1" t="s">
        <v>712</v>
      </c>
      <c r="L449" s="9" t="s">
        <v>713</v>
      </c>
      <c r="M449" s="9" t="s">
        <v>23</v>
      </c>
      <c r="N449" s="9" t="s">
        <v>24</v>
      </c>
      <c r="O449" s="9" t="s">
        <v>714</v>
      </c>
      <c r="P449" s="11">
        <f>O449*1</f>
        <v>94009010367</v>
      </c>
      <c r="Q449">
        <f>_xlfn.IFNA(_xlfn.IFNA(VLOOKUP($B449,'Contratti Resident'!$B:$H,3,0),VLOOKUP($E449,'Contratti Resident'!$B:$H,3,0)),"NON TROVATO")</f>
        <v>94009010367</v>
      </c>
      <c r="R449" t="str">
        <f>_xlfn.IFNA(_xlfn.IFNA(VLOOKUP($B449,'Contratti Resident'!$B:$H,7,0),VLOOKUP($E449,'Contratti Resident'!$B:$H,7,0)),"NON TROVATO")</f>
        <v>EE</v>
      </c>
      <c r="S449">
        <f>_xlfn.IFNA(_xlfn.IFNA(VLOOKUP($B449,'Contratti Resident'!$B:$H,1,0),VLOOKUP($E449,'Contratti Resident'!$B:$H,1,0)),"NON TROVATO")</f>
        <v>3013566409</v>
      </c>
      <c r="T449" t="str">
        <f>_xlfn.IFNA(_xlfn.IFNA(VLOOKUP($B449,'Contratti Resident'!$B:$H,2,0),VLOOKUP($E449,'Contratti Resident'!$B:$H,2,0)),"NON TROVATO")</f>
        <v>MURATORI GOLGI</v>
      </c>
    </row>
    <row r="450" spans="1:20" x14ac:dyDescent="0.25">
      <c r="A450" s="8" t="s">
        <v>5810</v>
      </c>
      <c r="B450" s="1" t="str">
        <f t="shared" si="6"/>
        <v>IT011E10048572</v>
      </c>
      <c r="C450" s="9" t="s">
        <v>5811</v>
      </c>
      <c r="D450" s="9" t="s">
        <v>5812</v>
      </c>
      <c r="E450" s="1">
        <f>D450*1</f>
        <v>3013370981</v>
      </c>
      <c r="F450" s="9" t="s">
        <v>3809</v>
      </c>
      <c r="G450" s="9" t="s">
        <v>30</v>
      </c>
      <c r="H450" s="9" t="s">
        <v>4014</v>
      </c>
      <c r="I450" s="9" t="s">
        <v>19</v>
      </c>
      <c r="J450" s="9" t="s">
        <v>4015</v>
      </c>
      <c r="K450" s="1" t="s">
        <v>31</v>
      </c>
      <c r="L450" s="9" t="s">
        <v>32</v>
      </c>
      <c r="M450" s="9" t="s">
        <v>23</v>
      </c>
      <c r="N450" s="9" t="s">
        <v>24</v>
      </c>
      <c r="O450" s="9" t="s">
        <v>33</v>
      </c>
      <c r="P450" s="11">
        <f>O450*1</f>
        <v>94027490369</v>
      </c>
      <c r="Q450">
        <f>_xlfn.IFNA(_xlfn.IFNA(VLOOKUP($B450,'Contratti Resident'!$B:$H,3,0),VLOOKUP($E450,'Contratti Resident'!$B:$H,3,0)),"NON TROVATO")</f>
        <v>94027490369</v>
      </c>
      <c r="R450" t="str">
        <f>_xlfn.IFNA(_xlfn.IFNA(VLOOKUP($B450,'Contratti Resident'!$B:$H,7,0),VLOOKUP($E450,'Contratti Resident'!$B:$H,7,0)),"NON TROVATO")</f>
        <v>EE</v>
      </c>
      <c r="S450" t="str">
        <f>_xlfn.IFNA(_xlfn.IFNA(VLOOKUP($B450,'Contratti Resident'!$B:$H,1,0),VLOOKUP($E450,'Contratti Resident'!$B:$H,1,0)),"NON TROVATO")</f>
        <v>IT011E10048572</v>
      </c>
      <c r="T450" t="str">
        <f>_xlfn.IFNA(_xlfn.IFNA(VLOOKUP($B450,'Contratti Resident'!$B:$H,2,0),VLOOKUP($E450,'Contratti Resident'!$B:$H,2,0)),"NON TROVATO")</f>
        <v>MUZZIOLI</v>
      </c>
    </row>
    <row r="451" spans="1:20" x14ac:dyDescent="0.25">
      <c r="A451" s="8" t="s">
        <v>6032</v>
      </c>
      <c r="B451" s="1" t="str">
        <f t="shared" si="6"/>
        <v>IT011E10047350</v>
      </c>
      <c r="C451" s="9" t="s">
        <v>6033</v>
      </c>
      <c r="D451" s="9" t="s">
        <v>6034</v>
      </c>
      <c r="E451" s="1">
        <f>D451*1</f>
        <v>3010901197</v>
      </c>
      <c r="F451" s="9" t="s">
        <v>3597</v>
      </c>
      <c r="G451" s="9" t="s">
        <v>3598</v>
      </c>
      <c r="H451" s="9" t="s">
        <v>4014</v>
      </c>
      <c r="I451" s="9" t="s">
        <v>19</v>
      </c>
      <c r="J451" s="9" t="s">
        <v>4058</v>
      </c>
      <c r="K451" s="1" t="s">
        <v>3599</v>
      </c>
      <c r="L451" s="9" t="s">
        <v>3600</v>
      </c>
      <c r="M451" s="9" t="s">
        <v>23</v>
      </c>
      <c r="N451" s="9" t="s">
        <v>24</v>
      </c>
      <c r="O451" s="9" t="s">
        <v>3601</v>
      </c>
      <c r="P451" s="11">
        <f>O451*1</f>
        <v>94080110367</v>
      </c>
      <c r="Q451">
        <f>_xlfn.IFNA(_xlfn.IFNA(VLOOKUP($B451,'Contratti Resident'!$B:$H,3,0),VLOOKUP($E451,'Contratti Resident'!$B:$H,3,0)),"NON TROVATO")</f>
        <v>94080110367</v>
      </c>
      <c r="R451" t="str">
        <f>_xlfn.IFNA(_xlfn.IFNA(VLOOKUP($B451,'Contratti Resident'!$B:$H,7,0),VLOOKUP($E451,'Contratti Resident'!$B:$H,7,0)),"NON TROVATO")</f>
        <v>EE</v>
      </c>
      <c r="S451" t="str">
        <f>_xlfn.IFNA(_xlfn.IFNA(VLOOKUP($B451,'Contratti Resident'!$B:$H,1,0),VLOOKUP($E451,'Contratti Resident'!$B:$H,1,0)),"NON TROVATO")</f>
        <v>IT011E10047350</v>
      </c>
      <c r="T451" t="str">
        <f>_xlfn.IFNA(_xlfn.IFNA(VLOOKUP($B451,'Contratti Resident'!$B:$H,2,0),VLOOKUP($E451,'Contratti Resident'!$B:$H,2,0)),"NON TROVATO")</f>
        <v>GIARDINI 848-850</v>
      </c>
    </row>
    <row r="452" spans="1:20" x14ac:dyDescent="0.25">
      <c r="A452" s="8" t="s">
        <v>4153</v>
      </c>
      <c r="B452" s="1" t="str">
        <f t="shared" ref="B452:B515" si="7">IF(MID(A452,1,1)="M",A452,IF(MID(A452,1,1)="I",A452,A452*1))</f>
        <v>IT011E10047107</v>
      </c>
      <c r="C452" s="9" t="s">
        <v>4154</v>
      </c>
      <c r="D452" s="9" t="s">
        <v>4155</v>
      </c>
      <c r="E452" s="1">
        <f>D452*1</f>
        <v>3013570076</v>
      </c>
      <c r="F452" s="9" t="s">
        <v>4156</v>
      </c>
      <c r="G452" s="9" t="s">
        <v>3072</v>
      </c>
      <c r="H452" s="9" t="s">
        <v>4014</v>
      </c>
      <c r="I452" s="9" t="s">
        <v>19</v>
      </c>
      <c r="J452" s="9" t="s">
        <v>4015</v>
      </c>
      <c r="K452" s="1" t="s">
        <v>3073</v>
      </c>
      <c r="L452" s="9" t="s">
        <v>3074</v>
      </c>
      <c r="M452" s="9" t="s">
        <v>23</v>
      </c>
      <c r="N452" s="9" t="s">
        <v>24</v>
      </c>
      <c r="O452" s="9" t="s">
        <v>3075</v>
      </c>
      <c r="P452" s="11">
        <f>O452*1</f>
        <v>94017210363</v>
      </c>
      <c r="Q452">
        <f>_xlfn.IFNA(_xlfn.IFNA(VLOOKUP($B452,'Contratti Resident'!$B:$H,3,0),VLOOKUP($E452,'Contratti Resident'!$B:$H,3,0)),"NON TROVATO")</f>
        <v>94017210363</v>
      </c>
      <c r="R452" t="str">
        <f>_xlfn.IFNA(_xlfn.IFNA(VLOOKUP($B452,'Contratti Resident'!$B:$H,7,0),VLOOKUP($E452,'Contratti Resident'!$B:$H,7,0)),"NON TROVATO")</f>
        <v>EE</v>
      </c>
      <c r="S452" t="str">
        <f>_xlfn.IFNA(_xlfn.IFNA(VLOOKUP($B452,'Contratti Resident'!$B:$H,1,0),VLOOKUP($E452,'Contratti Resident'!$B:$H,1,0)),"NON TROVATO")</f>
        <v>IT011E10047107</v>
      </c>
      <c r="T452" t="str">
        <f>_xlfn.IFNA(_xlfn.IFNA(VLOOKUP($B452,'Contratti Resident'!$B:$H,2,0),VLOOKUP($E452,'Contratti Resident'!$B:$H,2,0)),"NON TROVATO")</f>
        <v>EDEN</v>
      </c>
    </row>
    <row r="453" spans="1:20" x14ac:dyDescent="0.25">
      <c r="A453" s="8" t="s">
        <v>4310</v>
      </c>
      <c r="B453" s="1" t="str">
        <f t="shared" si="7"/>
        <v>IT011E10046986</v>
      </c>
      <c r="C453" s="9" t="s">
        <v>4311</v>
      </c>
      <c r="D453" s="9" t="s">
        <v>4312</v>
      </c>
      <c r="E453" s="1">
        <f>D453*1</f>
        <v>3013373851</v>
      </c>
      <c r="F453" s="9" t="s">
        <v>1082</v>
      </c>
      <c r="G453" s="9" t="s">
        <v>238</v>
      </c>
      <c r="H453" s="9" t="s">
        <v>4014</v>
      </c>
      <c r="I453" s="9" t="s">
        <v>19</v>
      </c>
      <c r="J453" s="9" t="s">
        <v>4015</v>
      </c>
      <c r="K453" s="1" t="s">
        <v>239</v>
      </c>
      <c r="L453" s="9" t="s">
        <v>240</v>
      </c>
      <c r="M453" s="9" t="s">
        <v>23</v>
      </c>
      <c r="N453" s="9" t="s">
        <v>24</v>
      </c>
      <c r="O453" s="9" t="s">
        <v>241</v>
      </c>
      <c r="P453" s="11">
        <f>O453*1</f>
        <v>94012850361</v>
      </c>
      <c r="Q453">
        <f>_xlfn.IFNA(_xlfn.IFNA(VLOOKUP($B453,'Contratti Resident'!$B:$H,3,0),VLOOKUP($E453,'Contratti Resident'!$B:$H,3,0)),"NON TROVATO")</f>
        <v>94012850361</v>
      </c>
      <c r="R453" t="str">
        <f>_xlfn.IFNA(_xlfn.IFNA(VLOOKUP($B453,'Contratti Resident'!$B:$H,7,0),VLOOKUP($E453,'Contratti Resident'!$B:$H,7,0)),"NON TROVATO")</f>
        <v>EE</v>
      </c>
      <c r="S453">
        <f>_xlfn.IFNA(_xlfn.IFNA(VLOOKUP($B453,'Contratti Resident'!$B:$H,1,0),VLOOKUP($E453,'Contratti Resident'!$B:$H,1,0)),"NON TROVATO")</f>
        <v>3013373851</v>
      </c>
      <c r="T453" t="str">
        <f>_xlfn.IFNA(_xlfn.IFNA(VLOOKUP($B453,'Contratti Resident'!$B:$H,2,0),VLOOKUP($E453,'Contratti Resident'!$B:$H,2,0)),"NON TROVATO")</f>
        <v>GIARDINI 511</v>
      </c>
    </row>
    <row r="454" spans="1:20" x14ac:dyDescent="0.25">
      <c r="A454" s="8" t="s">
        <v>5018</v>
      </c>
      <c r="B454" s="1" t="str">
        <f t="shared" si="7"/>
        <v>IT011E10046984</v>
      </c>
      <c r="C454" s="9" t="s">
        <v>5019</v>
      </c>
      <c r="D454" s="9" t="s">
        <v>5020</v>
      </c>
      <c r="E454" s="1">
        <f>D454*1</f>
        <v>3013371877</v>
      </c>
      <c r="F454" s="9" t="s">
        <v>5021</v>
      </c>
      <c r="G454" s="9" t="s">
        <v>5022</v>
      </c>
      <c r="H454" s="9" t="s">
        <v>4014</v>
      </c>
      <c r="I454" s="9" t="s">
        <v>19</v>
      </c>
      <c r="J454" s="9" t="s">
        <v>4015</v>
      </c>
      <c r="K454" s="1" t="s">
        <v>5023</v>
      </c>
      <c r="L454" s="9" t="s">
        <v>240</v>
      </c>
      <c r="M454" s="9" t="s">
        <v>23</v>
      </c>
      <c r="N454" s="9" t="s">
        <v>24</v>
      </c>
      <c r="O454" s="9" t="s">
        <v>241</v>
      </c>
      <c r="P454" s="11">
        <f>O454*1</f>
        <v>94012850361</v>
      </c>
      <c r="Q454">
        <f>_xlfn.IFNA(_xlfn.IFNA(VLOOKUP($B454,'Contratti Resident'!$B:$H,3,0),VLOOKUP($E454,'Contratti Resident'!$B:$H,3,0)),"NON TROVATO")</f>
        <v>94012850361</v>
      </c>
      <c r="R454" t="str">
        <f>_xlfn.IFNA(_xlfn.IFNA(VLOOKUP($B454,'Contratti Resident'!$B:$H,7,0),VLOOKUP($E454,'Contratti Resident'!$B:$H,7,0)),"NON TROVATO")</f>
        <v>EE</v>
      </c>
      <c r="S454">
        <f>_xlfn.IFNA(_xlfn.IFNA(VLOOKUP($B454,'Contratti Resident'!$B:$H,1,0),VLOOKUP($E454,'Contratti Resident'!$B:$H,1,0)),"NON TROVATO")</f>
        <v>3013371877</v>
      </c>
      <c r="T454" t="str">
        <f>_xlfn.IFNA(_xlfn.IFNA(VLOOKUP($B454,'Contratti Resident'!$B:$H,2,0),VLOOKUP($E454,'Contratti Resident'!$B:$H,2,0)),"NON TROVATO")</f>
        <v>GIARDINI 511</v>
      </c>
    </row>
    <row r="455" spans="1:20" x14ac:dyDescent="0.25">
      <c r="A455" s="8" t="s">
        <v>6131</v>
      </c>
      <c r="B455" s="1" t="str">
        <f t="shared" si="7"/>
        <v>IT011E10046701</v>
      </c>
      <c r="C455" s="9" t="s">
        <v>6132</v>
      </c>
      <c r="D455" s="9" t="s">
        <v>6133</v>
      </c>
      <c r="E455" s="1">
        <f>D455*1</f>
        <v>3013370662</v>
      </c>
      <c r="F455" s="9" t="s">
        <v>2189</v>
      </c>
      <c r="G455" s="9" t="s">
        <v>2190</v>
      </c>
      <c r="H455" s="9" t="s">
        <v>4014</v>
      </c>
      <c r="I455" s="9" t="s">
        <v>19</v>
      </c>
      <c r="J455" s="9" t="s">
        <v>4015</v>
      </c>
      <c r="K455" s="1" t="s">
        <v>183</v>
      </c>
      <c r="L455" s="9" t="s">
        <v>2191</v>
      </c>
      <c r="M455" s="9" t="s">
        <v>23</v>
      </c>
      <c r="N455" s="9" t="s">
        <v>24</v>
      </c>
      <c r="O455" s="9" t="s">
        <v>185</v>
      </c>
      <c r="P455" s="11">
        <f>O455*1</f>
        <v>80019980368</v>
      </c>
      <c r="Q455">
        <f>_xlfn.IFNA(_xlfn.IFNA(VLOOKUP($B455,'Contratti Resident'!$B:$H,3,0),VLOOKUP($E455,'Contratti Resident'!$B:$H,3,0)),"NON TROVATO")</f>
        <v>80019980368</v>
      </c>
      <c r="R455" t="str">
        <f>_xlfn.IFNA(_xlfn.IFNA(VLOOKUP($B455,'Contratti Resident'!$B:$H,7,0),VLOOKUP($E455,'Contratti Resident'!$B:$H,7,0)),"NON TROVATO")</f>
        <v>EE</v>
      </c>
      <c r="S455" t="str">
        <f>_xlfn.IFNA(_xlfn.IFNA(VLOOKUP($B455,'Contratti Resident'!$B:$H,1,0),VLOOKUP($E455,'Contratti Resident'!$B:$H,1,0)),"NON TROVATO")</f>
        <v>IT011E10046701</v>
      </c>
      <c r="T455" t="str">
        <f>_xlfn.IFNA(_xlfn.IFNA(VLOOKUP($B455,'Contratti Resident'!$B:$H,2,0),VLOOKUP($E455,'Contratti Resident'!$B:$H,2,0)),"NON TROVATO")</f>
        <v>DONATELLO C</v>
      </c>
    </row>
    <row r="456" spans="1:20" x14ac:dyDescent="0.25">
      <c r="A456" s="8" t="s">
        <v>5062</v>
      </c>
      <c r="B456" s="1" t="str">
        <f t="shared" si="7"/>
        <v>IT011E10046700</v>
      </c>
      <c r="C456" s="9" t="s">
        <v>5063</v>
      </c>
      <c r="D456" s="9" t="s">
        <v>5064</v>
      </c>
      <c r="E456" s="1">
        <f>D456*1</f>
        <v>3013374036</v>
      </c>
      <c r="F456" s="9" t="s">
        <v>5065</v>
      </c>
      <c r="G456" s="9" t="s">
        <v>5066</v>
      </c>
      <c r="H456" s="9" t="s">
        <v>4014</v>
      </c>
      <c r="I456" s="9" t="s">
        <v>19</v>
      </c>
      <c r="J456" s="9" t="s">
        <v>4015</v>
      </c>
      <c r="K456" s="1" t="s">
        <v>183</v>
      </c>
      <c r="L456" s="9" t="s">
        <v>2191</v>
      </c>
      <c r="M456" s="9" t="s">
        <v>23</v>
      </c>
      <c r="N456" s="9" t="s">
        <v>24</v>
      </c>
      <c r="O456" s="9" t="s">
        <v>185</v>
      </c>
      <c r="P456" s="11">
        <f>O456*1</f>
        <v>80019980368</v>
      </c>
      <c r="Q456">
        <f>_xlfn.IFNA(_xlfn.IFNA(VLOOKUP($B456,'Contratti Resident'!$B:$H,3,0),VLOOKUP($E456,'Contratti Resident'!$B:$H,3,0)),"NON TROVATO")</f>
        <v>80019980368</v>
      </c>
      <c r="R456" t="str">
        <f>_xlfn.IFNA(_xlfn.IFNA(VLOOKUP($B456,'Contratti Resident'!$B:$H,7,0),VLOOKUP($E456,'Contratti Resident'!$B:$H,7,0)),"NON TROVATO")</f>
        <v>EE</v>
      </c>
      <c r="S456" t="str">
        <f>_xlfn.IFNA(_xlfn.IFNA(VLOOKUP($B456,'Contratti Resident'!$B:$H,1,0),VLOOKUP($E456,'Contratti Resident'!$B:$H,1,0)),"NON TROVATO")</f>
        <v>IT011E10046700</v>
      </c>
      <c r="T456" t="str">
        <f>_xlfn.IFNA(_xlfn.IFNA(VLOOKUP($B456,'Contratti Resident'!$B:$H,2,0),VLOOKUP($E456,'Contratti Resident'!$B:$H,2,0)),"NON TROVATO")</f>
        <v>DONATELLO C</v>
      </c>
    </row>
    <row r="457" spans="1:20" x14ac:dyDescent="0.25">
      <c r="A457" s="8" t="s">
        <v>5067</v>
      </c>
      <c r="B457" s="1" t="str">
        <f t="shared" si="7"/>
        <v>IT011E10046684</v>
      </c>
      <c r="C457" s="9" t="s">
        <v>5068</v>
      </c>
      <c r="D457" s="9" t="s">
        <v>5069</v>
      </c>
      <c r="E457" s="1">
        <f>D457*1</f>
        <v>3013372713</v>
      </c>
      <c r="F457" s="9" t="s">
        <v>5070</v>
      </c>
      <c r="G457" s="9" t="s">
        <v>5071</v>
      </c>
      <c r="H457" s="9" t="s">
        <v>4014</v>
      </c>
      <c r="I457" s="9" t="s">
        <v>19</v>
      </c>
      <c r="J457" s="9" t="s">
        <v>4015</v>
      </c>
      <c r="K457" s="1" t="s">
        <v>183</v>
      </c>
      <c r="L457" s="9" t="s">
        <v>5072</v>
      </c>
      <c r="M457" s="9" t="s">
        <v>23</v>
      </c>
      <c r="N457" s="9" t="s">
        <v>24</v>
      </c>
      <c r="O457" s="9" t="s">
        <v>185</v>
      </c>
      <c r="P457" s="11">
        <f>O457*1</f>
        <v>80019980368</v>
      </c>
      <c r="Q457">
        <f>_xlfn.IFNA(_xlfn.IFNA(VLOOKUP($B457,'Contratti Resident'!$B:$H,3,0),VLOOKUP($E457,'Contratti Resident'!$B:$H,3,0)),"NON TROVATO")</f>
        <v>80019980368</v>
      </c>
      <c r="R457" t="str">
        <f>_xlfn.IFNA(_xlfn.IFNA(VLOOKUP($B457,'Contratti Resident'!$B:$H,7,0),VLOOKUP($E457,'Contratti Resident'!$B:$H,7,0)),"NON TROVATO")</f>
        <v>EE</v>
      </c>
      <c r="S457" t="str">
        <f>_xlfn.IFNA(_xlfn.IFNA(VLOOKUP($B457,'Contratti Resident'!$B:$H,1,0),VLOOKUP($E457,'Contratti Resident'!$B:$H,1,0)),"NON TROVATO")</f>
        <v>IT011E10046684</v>
      </c>
      <c r="T457" t="str">
        <f>_xlfn.IFNA(_xlfn.IFNA(VLOOKUP($B457,'Contratti Resident'!$B:$H,2,0),VLOOKUP($E457,'Contratti Resident'!$B:$H,2,0)),"NON TROVATO")</f>
        <v>DONATELLO C</v>
      </c>
    </row>
    <row r="458" spans="1:20" x14ac:dyDescent="0.25">
      <c r="A458" s="8" t="s">
        <v>5988</v>
      </c>
      <c r="B458" s="1" t="str">
        <f t="shared" si="7"/>
        <v>IT011E10046588</v>
      </c>
      <c r="C458" s="9" t="s">
        <v>5989</v>
      </c>
      <c r="D458" s="9" t="s">
        <v>5990</v>
      </c>
      <c r="E458" s="1">
        <f>D458*1</f>
        <v>3013372725</v>
      </c>
      <c r="F458" s="9" t="s">
        <v>2563</v>
      </c>
      <c r="G458" s="9" t="s">
        <v>2564</v>
      </c>
      <c r="H458" s="9" t="s">
        <v>4014</v>
      </c>
      <c r="I458" s="9" t="s">
        <v>19</v>
      </c>
      <c r="J458" s="9" t="s">
        <v>4015</v>
      </c>
      <c r="K458" s="1" t="s">
        <v>2565</v>
      </c>
      <c r="L458" s="9" t="s">
        <v>2566</v>
      </c>
      <c r="M458" s="9" t="s">
        <v>23</v>
      </c>
      <c r="N458" s="9" t="s">
        <v>24</v>
      </c>
      <c r="O458" s="9" t="s">
        <v>2567</v>
      </c>
      <c r="P458" s="11">
        <f>O458*1</f>
        <v>94068300360</v>
      </c>
      <c r="Q458">
        <f>_xlfn.IFNA(_xlfn.IFNA(VLOOKUP($B458,'Contratti Resident'!$B:$H,3,0),VLOOKUP($E458,'Contratti Resident'!$B:$H,3,0)),"NON TROVATO")</f>
        <v>94068300360</v>
      </c>
      <c r="R458" t="str">
        <f>_xlfn.IFNA(_xlfn.IFNA(VLOOKUP($B458,'Contratti Resident'!$B:$H,7,0),VLOOKUP($E458,'Contratti Resident'!$B:$H,7,0)),"NON TROVATO")</f>
        <v>EE</v>
      </c>
      <c r="S458" t="str">
        <f>_xlfn.IFNA(_xlfn.IFNA(VLOOKUP($B458,'Contratti Resident'!$B:$H,1,0),VLOOKUP($E458,'Contratti Resident'!$B:$H,1,0)),"NON TROVATO")</f>
        <v>IT011E10046588</v>
      </c>
      <c r="T458" t="str">
        <f>_xlfn.IFNA(_xlfn.IFNA(VLOOKUP($B458,'Contratti Resident'!$B:$H,2,0),VLOOKUP($E458,'Contratti Resident'!$B:$H,2,0)),"NON TROVATO")</f>
        <v>CAPOLINEA</v>
      </c>
    </row>
    <row r="459" spans="1:20" x14ac:dyDescent="0.25">
      <c r="A459" s="8" t="s">
        <v>6386</v>
      </c>
      <c r="B459" s="1" t="str">
        <f t="shared" si="7"/>
        <v>IT011E10046529</v>
      </c>
      <c r="C459" s="9" t="s">
        <v>6387</v>
      </c>
      <c r="D459" s="9" t="s">
        <v>6388</v>
      </c>
      <c r="E459" s="1">
        <f>D459*1</f>
        <v>3021888291</v>
      </c>
      <c r="F459" s="9" t="s">
        <v>6389</v>
      </c>
      <c r="G459" s="9" t="s">
        <v>297</v>
      </c>
      <c r="H459" s="9" t="s">
        <v>4014</v>
      </c>
      <c r="I459" s="9" t="s">
        <v>19</v>
      </c>
      <c r="J459" s="9" t="s">
        <v>4015</v>
      </c>
      <c r="K459" s="1" t="s">
        <v>298</v>
      </c>
      <c r="L459" s="9" t="s">
        <v>299</v>
      </c>
      <c r="M459" s="9" t="s">
        <v>23</v>
      </c>
      <c r="N459" s="9" t="s">
        <v>24</v>
      </c>
      <c r="O459" s="9" t="s">
        <v>300</v>
      </c>
      <c r="P459" s="11">
        <f>O459*1</f>
        <v>94012910363</v>
      </c>
      <c r="Q459">
        <f>_xlfn.IFNA(_xlfn.IFNA(VLOOKUP($B459,'Contratti Resident'!$B:$H,3,0),VLOOKUP($E459,'Contratti Resident'!$B:$H,3,0)),"NON TROVATO")</f>
        <v>94012910363</v>
      </c>
      <c r="R459" t="str">
        <f>_xlfn.IFNA(_xlfn.IFNA(VLOOKUP($B459,'Contratti Resident'!$B:$H,7,0),VLOOKUP($E459,'Contratti Resident'!$B:$H,7,0)),"NON TROVATO")</f>
        <v>EE</v>
      </c>
      <c r="S459" t="str">
        <f>_xlfn.IFNA(_xlfn.IFNA(VLOOKUP($B459,'Contratti Resident'!$B:$H,1,0),VLOOKUP($E459,'Contratti Resident'!$B:$H,1,0)),"NON TROVATO")</f>
        <v>IT011E10046529</v>
      </c>
      <c r="T459" t="str">
        <f>_xlfn.IFNA(_xlfn.IFNA(VLOOKUP($B459,'Contratti Resident'!$B:$H,2,0),VLOOKUP($E459,'Contratti Resident'!$B:$H,2,0)),"NON TROVATO")</f>
        <v>NORD EST</v>
      </c>
    </row>
    <row r="460" spans="1:20" x14ac:dyDescent="0.25">
      <c r="A460" s="8" t="s">
        <v>6289</v>
      </c>
      <c r="B460" s="1" t="str">
        <f t="shared" si="7"/>
        <v>IT011E10046496</v>
      </c>
      <c r="C460" s="9" t="s">
        <v>6290</v>
      </c>
      <c r="D460" s="9" t="s">
        <v>6291</v>
      </c>
      <c r="E460" s="1">
        <f>D460*1</f>
        <v>3013371925</v>
      </c>
      <c r="F460" s="9" t="s">
        <v>1054</v>
      </c>
      <c r="G460" s="9" t="s">
        <v>174</v>
      </c>
      <c r="H460" s="9" t="s">
        <v>4014</v>
      </c>
      <c r="I460" s="9" t="s">
        <v>19</v>
      </c>
      <c r="J460" s="9" t="s">
        <v>4015</v>
      </c>
      <c r="K460" s="1" t="s">
        <v>175</v>
      </c>
      <c r="L460" s="9" t="s">
        <v>176</v>
      </c>
      <c r="M460" s="9" t="s">
        <v>23</v>
      </c>
      <c r="N460" s="9" t="s">
        <v>24</v>
      </c>
      <c r="O460" s="9" t="s">
        <v>177</v>
      </c>
      <c r="P460" s="11">
        <f>O460*1</f>
        <v>80011420363</v>
      </c>
      <c r="Q460">
        <f>_xlfn.IFNA(_xlfn.IFNA(VLOOKUP($B460,'Contratti Resident'!$B:$H,3,0),VLOOKUP($E460,'Contratti Resident'!$B:$H,3,0)),"NON TROVATO")</f>
        <v>80011420363</v>
      </c>
      <c r="R460" t="str">
        <f>_xlfn.IFNA(_xlfn.IFNA(VLOOKUP($B460,'Contratti Resident'!$B:$H,7,0),VLOOKUP($E460,'Contratti Resident'!$B:$H,7,0)),"NON TROVATO")</f>
        <v>EE</v>
      </c>
      <c r="S460" t="str">
        <f>_xlfn.IFNA(_xlfn.IFNA(VLOOKUP($B460,'Contratti Resident'!$B:$H,1,0),VLOOKUP($E460,'Contratti Resident'!$B:$H,1,0)),"NON TROVATO")</f>
        <v>IT011E10046496</v>
      </c>
      <c r="T460" t="str">
        <f>_xlfn.IFNA(_xlfn.IFNA(VLOOKUP($B460,'Contratti Resident'!$B:$H,2,0),VLOOKUP($E460,'Contratti Resident'!$B:$H,2,0)),"NON TROVATO")</f>
        <v>PALLADIO 290</v>
      </c>
    </row>
    <row r="461" spans="1:20" x14ac:dyDescent="0.25">
      <c r="A461" s="8" t="s">
        <v>5700</v>
      </c>
      <c r="B461" s="1" t="str">
        <f t="shared" si="7"/>
        <v>IT011E10046320</v>
      </c>
      <c r="C461" s="9" t="s">
        <v>5701</v>
      </c>
      <c r="D461" s="9" t="s">
        <v>5702</v>
      </c>
      <c r="E461" s="1">
        <f>D461*1</f>
        <v>3022489798</v>
      </c>
      <c r="F461" s="9" t="s">
        <v>5685</v>
      </c>
      <c r="G461" s="9" t="s">
        <v>676</v>
      </c>
      <c r="H461" s="9" t="s">
        <v>4014</v>
      </c>
      <c r="I461" s="9" t="s">
        <v>19</v>
      </c>
      <c r="J461" s="9" t="s">
        <v>4015</v>
      </c>
      <c r="K461" s="1" t="s">
        <v>677</v>
      </c>
      <c r="L461" s="9" t="s">
        <v>678</v>
      </c>
      <c r="M461" s="9" t="s">
        <v>23</v>
      </c>
      <c r="N461" s="9" t="s">
        <v>24</v>
      </c>
      <c r="O461" s="9" t="s">
        <v>679</v>
      </c>
      <c r="P461" s="11">
        <f>O461*1</f>
        <v>94203870368</v>
      </c>
      <c r="Q461">
        <f>_xlfn.IFNA(_xlfn.IFNA(VLOOKUP($B461,'Contratti Resident'!$B:$H,3,0),VLOOKUP($E461,'Contratti Resident'!$B:$H,3,0)),"NON TROVATO")</f>
        <v>94203870368</v>
      </c>
      <c r="R461" t="str">
        <f>_xlfn.IFNA(_xlfn.IFNA(VLOOKUP($B461,'Contratti Resident'!$B:$H,7,0),VLOOKUP($E461,'Contratti Resident'!$B:$H,7,0)),"NON TROVATO")</f>
        <v>EE</v>
      </c>
      <c r="S461" t="str">
        <f>_xlfn.IFNA(_xlfn.IFNA(VLOOKUP($B461,'Contratti Resident'!$B:$H,1,0),VLOOKUP($E461,'Contratti Resident'!$B:$H,1,0)),"NON TROVATO")</f>
        <v>IT011E10046320</v>
      </c>
      <c r="T461" t="str">
        <f>_xlfn.IFNA(_xlfn.IFNA(VLOOKUP($B461,'Contratti Resident'!$B:$H,2,0),VLOOKUP($E461,'Contratti Resident'!$B:$H,2,0)),"NON TROVATO")</f>
        <v>GIARDINI 186</v>
      </c>
    </row>
    <row r="462" spans="1:20" x14ac:dyDescent="0.25">
      <c r="A462" s="8" t="s">
        <v>5682</v>
      </c>
      <c r="B462" s="1" t="str">
        <f t="shared" si="7"/>
        <v>IT011E10046319</v>
      </c>
      <c r="C462" s="9" t="s">
        <v>5683</v>
      </c>
      <c r="D462" s="9" t="s">
        <v>5684</v>
      </c>
      <c r="E462" s="1">
        <f>D462*1</f>
        <v>3022489703</v>
      </c>
      <c r="F462" s="9" t="s">
        <v>5685</v>
      </c>
      <c r="G462" s="9" t="s">
        <v>676</v>
      </c>
      <c r="H462" s="9" t="s">
        <v>4014</v>
      </c>
      <c r="I462" s="9" t="s">
        <v>19</v>
      </c>
      <c r="J462" s="9" t="s">
        <v>4015</v>
      </c>
      <c r="K462" s="1" t="s">
        <v>677</v>
      </c>
      <c r="L462" s="9" t="s">
        <v>678</v>
      </c>
      <c r="M462" s="9" t="s">
        <v>23</v>
      </c>
      <c r="N462" s="9" t="s">
        <v>24</v>
      </c>
      <c r="O462" s="9" t="s">
        <v>679</v>
      </c>
      <c r="P462" s="11">
        <f>O462*1</f>
        <v>94203870368</v>
      </c>
      <c r="Q462">
        <f>_xlfn.IFNA(_xlfn.IFNA(VLOOKUP($B462,'Contratti Resident'!$B:$H,3,0),VLOOKUP($E462,'Contratti Resident'!$B:$H,3,0)),"NON TROVATO")</f>
        <v>94203870368</v>
      </c>
      <c r="R462" t="str">
        <f>_xlfn.IFNA(_xlfn.IFNA(VLOOKUP($B462,'Contratti Resident'!$B:$H,7,0),VLOOKUP($E462,'Contratti Resident'!$B:$H,7,0)),"NON TROVATO")</f>
        <v>EE</v>
      </c>
      <c r="S462" t="str">
        <f>_xlfn.IFNA(_xlfn.IFNA(VLOOKUP($B462,'Contratti Resident'!$B:$H,1,0),VLOOKUP($E462,'Contratti Resident'!$B:$H,1,0)),"NON TROVATO")</f>
        <v>IT011E10046319</v>
      </c>
      <c r="T462" t="str">
        <f>_xlfn.IFNA(_xlfn.IFNA(VLOOKUP($B462,'Contratti Resident'!$B:$H,2,0),VLOOKUP($E462,'Contratti Resident'!$B:$H,2,0)),"NON TROVATO")</f>
        <v>GIARDINI 186</v>
      </c>
    </row>
    <row r="463" spans="1:20" x14ac:dyDescent="0.25">
      <c r="A463" s="8" t="s">
        <v>6278</v>
      </c>
      <c r="B463" s="1" t="str">
        <f t="shared" si="7"/>
        <v>IT011E10045876</v>
      </c>
      <c r="C463" s="9" t="s">
        <v>6279</v>
      </c>
      <c r="D463" s="9" t="s">
        <v>6280</v>
      </c>
      <c r="E463" s="1">
        <f>D463*1</f>
        <v>3013370992</v>
      </c>
      <c r="F463" s="9" t="s">
        <v>6281</v>
      </c>
      <c r="G463" s="9" t="s">
        <v>6282</v>
      </c>
      <c r="H463" s="9" t="s">
        <v>4014</v>
      </c>
      <c r="I463" s="9" t="s">
        <v>19</v>
      </c>
      <c r="J463" s="9" t="s">
        <v>4015</v>
      </c>
      <c r="K463" s="1" t="s">
        <v>6283</v>
      </c>
      <c r="L463" s="9" t="s">
        <v>6284</v>
      </c>
      <c r="M463" s="9" t="s">
        <v>23</v>
      </c>
      <c r="N463" s="9" t="s">
        <v>24</v>
      </c>
      <c r="O463" s="9" t="s">
        <v>1885</v>
      </c>
      <c r="P463" s="11">
        <f>O463*1</f>
        <v>94012740364</v>
      </c>
      <c r="Q463">
        <f>_xlfn.IFNA(_xlfn.IFNA(VLOOKUP($B463,'Contratti Resident'!$B:$H,3,0),VLOOKUP($E463,'Contratti Resident'!$B:$H,3,0)),"NON TROVATO")</f>
        <v>94012740364</v>
      </c>
      <c r="R463" t="str">
        <f>_xlfn.IFNA(_xlfn.IFNA(VLOOKUP($B463,'Contratti Resident'!$B:$H,7,0),VLOOKUP($E463,'Contratti Resident'!$B:$H,7,0)),"NON TROVATO")</f>
        <v>EE</v>
      </c>
      <c r="S463" t="str">
        <f>_xlfn.IFNA(_xlfn.IFNA(VLOOKUP($B463,'Contratti Resident'!$B:$H,1,0),VLOOKUP($E463,'Contratti Resident'!$B:$H,1,0)),"NON TROVATO")</f>
        <v>IT011E10045876</v>
      </c>
      <c r="T463" t="str">
        <f>_xlfn.IFNA(_xlfn.IFNA(VLOOKUP($B463,'Contratti Resident'!$B:$H,2,0),VLOOKUP($E463,'Contratti Resident'!$B:$H,2,0)),"NON TROVATO")</f>
        <v>DEI GIACINTI</v>
      </c>
    </row>
    <row r="464" spans="1:20" x14ac:dyDescent="0.25">
      <c r="A464" s="8" t="s">
        <v>4313</v>
      </c>
      <c r="B464" s="1" t="str">
        <f t="shared" si="7"/>
        <v>IT011E10045866</v>
      </c>
      <c r="C464" s="9" t="s">
        <v>4314</v>
      </c>
      <c r="D464" s="9" t="s">
        <v>4315</v>
      </c>
      <c r="E464" s="1">
        <f>D464*1</f>
        <v>3013371042</v>
      </c>
      <c r="F464" s="9" t="s">
        <v>4316</v>
      </c>
      <c r="G464" s="9" t="s">
        <v>4317</v>
      </c>
      <c r="H464" s="9" t="s">
        <v>4014</v>
      </c>
      <c r="I464" s="9" t="s">
        <v>19</v>
      </c>
      <c r="J464" s="9" t="s">
        <v>4015</v>
      </c>
      <c r="K464" s="1" t="s">
        <v>4318</v>
      </c>
      <c r="L464" s="9" t="s">
        <v>4319</v>
      </c>
      <c r="M464" s="9" t="s">
        <v>23</v>
      </c>
      <c r="N464" s="9" t="s">
        <v>24</v>
      </c>
      <c r="O464" s="9" t="s">
        <v>2847</v>
      </c>
      <c r="P464" s="11">
        <f>O464*1</f>
        <v>94082130363</v>
      </c>
      <c r="Q464">
        <f>_xlfn.IFNA(_xlfn.IFNA(VLOOKUP($B464,'Contratti Resident'!$B:$H,3,0),VLOOKUP($E464,'Contratti Resident'!$B:$H,3,0)),"NON TROVATO")</f>
        <v>94012740364</v>
      </c>
      <c r="R464" t="str">
        <f>_xlfn.IFNA(_xlfn.IFNA(VLOOKUP($B464,'Contratti Resident'!$B:$H,7,0),VLOOKUP($E464,'Contratti Resident'!$B:$H,7,0)),"NON TROVATO")</f>
        <v>EE</v>
      </c>
      <c r="S464" t="str">
        <f>_xlfn.IFNA(_xlfn.IFNA(VLOOKUP($B464,'Contratti Resident'!$B:$H,1,0),VLOOKUP($E464,'Contratti Resident'!$B:$H,1,0)),"NON TROVATO")</f>
        <v>IT011E10045866</v>
      </c>
      <c r="T464" t="str">
        <f>_xlfn.IFNA(_xlfn.IFNA(VLOOKUP($B464,'Contratti Resident'!$B:$H,2,0),VLOOKUP($E464,'Contratti Resident'!$B:$H,2,0)),"NON TROVATO")</f>
        <v>DEI GIACINTI</v>
      </c>
    </row>
    <row r="465" spans="1:20" x14ac:dyDescent="0.25">
      <c r="A465" s="8" t="s">
        <v>5232</v>
      </c>
      <c r="B465" s="1" t="str">
        <f t="shared" si="7"/>
        <v>IT011E10045858</v>
      </c>
      <c r="C465" s="9" t="s">
        <v>5233</v>
      </c>
      <c r="D465" s="9" t="s">
        <v>5234</v>
      </c>
      <c r="E465" s="1">
        <f>D465*1</f>
        <v>3013371737</v>
      </c>
      <c r="F465" s="9" t="s">
        <v>5235</v>
      </c>
      <c r="G465" s="9" t="s">
        <v>5236</v>
      </c>
      <c r="H465" s="9" t="s">
        <v>4014</v>
      </c>
      <c r="I465" s="9" t="s">
        <v>19</v>
      </c>
      <c r="J465" s="9" t="s">
        <v>4015</v>
      </c>
      <c r="K465" s="1" t="s">
        <v>5237</v>
      </c>
      <c r="L465" s="9" t="s">
        <v>5238</v>
      </c>
      <c r="M465" s="9" t="s">
        <v>23</v>
      </c>
      <c r="N465" s="9" t="s">
        <v>24</v>
      </c>
      <c r="O465" s="9" t="s">
        <v>1885</v>
      </c>
      <c r="P465" s="11">
        <f>O465*1</f>
        <v>94012740364</v>
      </c>
      <c r="Q465">
        <f>_xlfn.IFNA(_xlfn.IFNA(VLOOKUP($B465,'Contratti Resident'!$B:$H,3,0),VLOOKUP($E465,'Contratti Resident'!$B:$H,3,0)),"NON TROVATO")</f>
        <v>94012740364</v>
      </c>
      <c r="R465" t="str">
        <f>_xlfn.IFNA(_xlfn.IFNA(VLOOKUP($B465,'Contratti Resident'!$B:$H,7,0),VLOOKUP($E465,'Contratti Resident'!$B:$H,7,0)),"NON TROVATO")</f>
        <v>EE</v>
      </c>
      <c r="S465" t="str">
        <f>_xlfn.IFNA(_xlfn.IFNA(VLOOKUP($B465,'Contratti Resident'!$B:$H,1,0),VLOOKUP($E465,'Contratti Resident'!$B:$H,1,0)),"NON TROVATO")</f>
        <v>IT011E10045858</v>
      </c>
      <c r="T465" t="str">
        <f>_xlfn.IFNA(_xlfn.IFNA(VLOOKUP($B465,'Contratti Resident'!$B:$H,2,0),VLOOKUP($E465,'Contratti Resident'!$B:$H,2,0)),"NON TROVATO")</f>
        <v>DEI GIACINTI</v>
      </c>
    </row>
    <row r="466" spans="1:20" x14ac:dyDescent="0.25">
      <c r="A466" s="8" t="s">
        <v>6193</v>
      </c>
      <c r="B466" s="1" t="str">
        <f t="shared" si="7"/>
        <v>IT011E10045848</v>
      </c>
      <c r="C466" s="9" t="s">
        <v>6194</v>
      </c>
      <c r="D466" s="9" t="s">
        <v>6195</v>
      </c>
      <c r="E466" s="1">
        <f>D466*1</f>
        <v>3013569751</v>
      </c>
      <c r="F466" s="9" t="s">
        <v>6196</v>
      </c>
      <c r="G466" s="9" t="s">
        <v>6197</v>
      </c>
      <c r="H466" s="9" t="s">
        <v>4014</v>
      </c>
      <c r="I466" s="9" t="s">
        <v>19</v>
      </c>
      <c r="J466" s="9" t="s">
        <v>4015</v>
      </c>
      <c r="K466" s="1" t="s">
        <v>1883</v>
      </c>
      <c r="L466" s="9" t="s">
        <v>1884</v>
      </c>
      <c r="M466" s="9" t="s">
        <v>23</v>
      </c>
      <c r="N466" s="9" t="s">
        <v>24</v>
      </c>
      <c r="O466" s="9" t="s">
        <v>1885</v>
      </c>
      <c r="P466" s="11">
        <f>O466*1</f>
        <v>94012740364</v>
      </c>
      <c r="Q466">
        <f>_xlfn.IFNA(_xlfn.IFNA(VLOOKUP($B466,'Contratti Resident'!$B:$H,3,0),VLOOKUP($E466,'Contratti Resident'!$B:$H,3,0)),"NON TROVATO")</f>
        <v>94012740364</v>
      </c>
      <c r="R466" t="str">
        <f>_xlfn.IFNA(_xlfn.IFNA(VLOOKUP($B466,'Contratti Resident'!$B:$H,7,0),VLOOKUP($E466,'Contratti Resident'!$B:$H,7,0)),"NON TROVATO")</f>
        <v>EE</v>
      </c>
      <c r="S466" t="str">
        <f>_xlfn.IFNA(_xlfn.IFNA(VLOOKUP($B466,'Contratti Resident'!$B:$H,1,0),VLOOKUP($E466,'Contratti Resident'!$B:$H,1,0)),"NON TROVATO")</f>
        <v>IT011E10045848</v>
      </c>
      <c r="T466" t="str">
        <f>_xlfn.IFNA(_xlfn.IFNA(VLOOKUP($B466,'Contratti Resident'!$B:$H,2,0),VLOOKUP($E466,'Contratti Resident'!$B:$H,2,0)),"NON TROVATO")</f>
        <v>DEI GIACINTI</v>
      </c>
    </row>
    <row r="467" spans="1:20" x14ac:dyDescent="0.25">
      <c r="A467" s="8" t="s">
        <v>4751</v>
      </c>
      <c r="B467" s="1" t="str">
        <f t="shared" si="7"/>
        <v>IT011E10045839</v>
      </c>
      <c r="C467" s="9" t="s">
        <v>4752</v>
      </c>
      <c r="D467" s="9" t="s">
        <v>4753</v>
      </c>
      <c r="E467" s="1">
        <f>D467*1</f>
        <v>3013371719</v>
      </c>
      <c r="F467" s="9" t="s">
        <v>4754</v>
      </c>
      <c r="G467" s="9" t="s">
        <v>4755</v>
      </c>
      <c r="H467" s="9" t="s">
        <v>4014</v>
      </c>
      <c r="I467" s="9" t="s">
        <v>19</v>
      </c>
      <c r="J467" s="9" t="s">
        <v>4015</v>
      </c>
      <c r="K467" s="1" t="s">
        <v>4756</v>
      </c>
      <c r="L467" s="9" t="s">
        <v>4757</v>
      </c>
      <c r="M467" s="9" t="s">
        <v>23</v>
      </c>
      <c r="N467" s="9" t="s">
        <v>24</v>
      </c>
      <c r="O467" s="9" t="s">
        <v>1885</v>
      </c>
      <c r="P467" s="11">
        <f>O467*1</f>
        <v>94012740364</v>
      </c>
      <c r="Q467">
        <f>_xlfn.IFNA(_xlfn.IFNA(VLOOKUP($B467,'Contratti Resident'!$B:$H,3,0),VLOOKUP($E467,'Contratti Resident'!$B:$H,3,0)),"NON TROVATO")</f>
        <v>94012740364</v>
      </c>
      <c r="R467" t="str">
        <f>_xlfn.IFNA(_xlfn.IFNA(VLOOKUP($B467,'Contratti Resident'!$B:$H,7,0),VLOOKUP($E467,'Contratti Resident'!$B:$H,7,0)),"NON TROVATO")</f>
        <v>EE</v>
      </c>
      <c r="S467" t="str">
        <f>_xlfn.IFNA(_xlfn.IFNA(VLOOKUP($B467,'Contratti Resident'!$B:$H,1,0),VLOOKUP($E467,'Contratti Resident'!$B:$H,1,0)),"NON TROVATO")</f>
        <v>IT011E10045839</v>
      </c>
      <c r="T467" t="str">
        <f>_xlfn.IFNA(_xlfn.IFNA(VLOOKUP($B467,'Contratti Resident'!$B:$H,2,0),VLOOKUP($E467,'Contratti Resident'!$B:$H,2,0)),"NON TROVATO")</f>
        <v>DEI GIACINTI</v>
      </c>
    </row>
    <row r="468" spans="1:20" x14ac:dyDescent="0.25">
      <c r="A468" s="8" t="s">
        <v>4374</v>
      </c>
      <c r="B468" s="1" t="str">
        <f t="shared" si="7"/>
        <v>IT011E10045828</v>
      </c>
      <c r="C468" s="9" t="s">
        <v>4375</v>
      </c>
      <c r="D468" s="9" t="s">
        <v>4376</v>
      </c>
      <c r="E468" s="1">
        <f>D468*1</f>
        <v>3013371088</v>
      </c>
      <c r="F468" s="9" t="s">
        <v>4316</v>
      </c>
      <c r="G468" s="9" t="s">
        <v>4317</v>
      </c>
      <c r="H468" s="9" t="s">
        <v>4014</v>
      </c>
      <c r="I468" s="9" t="s">
        <v>19</v>
      </c>
      <c r="J468" s="9" t="s">
        <v>4015</v>
      </c>
      <c r="K468" s="1" t="s">
        <v>4318</v>
      </c>
      <c r="L468" s="9" t="s">
        <v>4319</v>
      </c>
      <c r="M468" s="9" t="s">
        <v>23</v>
      </c>
      <c r="N468" s="9" t="s">
        <v>24</v>
      </c>
      <c r="O468" s="9" t="s">
        <v>2847</v>
      </c>
      <c r="P468" s="11">
        <f>O468*1</f>
        <v>94082130363</v>
      </c>
      <c r="Q468">
        <f>_xlfn.IFNA(_xlfn.IFNA(VLOOKUP($B468,'Contratti Resident'!$B:$H,3,0),VLOOKUP($E468,'Contratti Resident'!$B:$H,3,0)),"NON TROVATO")</f>
        <v>94012740364</v>
      </c>
      <c r="R468" t="str">
        <f>_xlfn.IFNA(_xlfn.IFNA(VLOOKUP($B468,'Contratti Resident'!$B:$H,7,0),VLOOKUP($E468,'Contratti Resident'!$B:$H,7,0)),"NON TROVATO")</f>
        <v>EE</v>
      </c>
      <c r="S468" t="str">
        <f>_xlfn.IFNA(_xlfn.IFNA(VLOOKUP($B468,'Contratti Resident'!$B:$H,1,0),VLOOKUP($E468,'Contratti Resident'!$B:$H,1,0)),"NON TROVATO")</f>
        <v>IT011E10045828</v>
      </c>
      <c r="T468" t="str">
        <f>_xlfn.IFNA(_xlfn.IFNA(VLOOKUP($B468,'Contratti Resident'!$B:$H,2,0),VLOOKUP($E468,'Contratti Resident'!$B:$H,2,0)),"NON TROVATO")</f>
        <v>DEI GIACINTI</v>
      </c>
    </row>
    <row r="469" spans="1:20" x14ac:dyDescent="0.25">
      <c r="A469" s="8" t="s">
        <v>4743</v>
      </c>
      <c r="B469" s="1" t="str">
        <f t="shared" si="7"/>
        <v>IT011E10045765</v>
      </c>
      <c r="C469" s="9" t="s">
        <v>4744</v>
      </c>
      <c r="D469" s="9" t="s">
        <v>4745</v>
      </c>
      <c r="E469" s="1">
        <f>D469*1</f>
        <v>3013558408</v>
      </c>
      <c r="F469" s="9" t="s">
        <v>4746</v>
      </c>
      <c r="G469" s="9" t="s">
        <v>2989</v>
      </c>
      <c r="H469" s="9" t="s">
        <v>4014</v>
      </c>
      <c r="I469" s="9" t="s">
        <v>19</v>
      </c>
      <c r="J469" s="9" t="s">
        <v>4015</v>
      </c>
      <c r="K469" s="1" t="s">
        <v>2990</v>
      </c>
      <c r="L469" s="9" t="s">
        <v>2991</v>
      </c>
      <c r="M469" s="9" t="s">
        <v>23</v>
      </c>
      <c r="N469" s="9" t="s">
        <v>24</v>
      </c>
      <c r="O469" s="9" t="s">
        <v>2847</v>
      </c>
      <c r="P469" s="11">
        <f>O469*1</f>
        <v>94082130363</v>
      </c>
      <c r="Q469">
        <f>_xlfn.IFNA(_xlfn.IFNA(VLOOKUP($B469,'Contratti Resident'!$B:$H,3,0),VLOOKUP($E469,'Contratti Resident'!$B:$H,3,0)),"NON TROVATO")</f>
        <v>94082130363</v>
      </c>
      <c r="R469" t="str">
        <f>_xlfn.IFNA(_xlfn.IFNA(VLOOKUP($B469,'Contratti Resident'!$B:$H,7,0),VLOOKUP($E469,'Contratti Resident'!$B:$H,7,0)),"NON TROVATO")</f>
        <v>EE</v>
      </c>
      <c r="S469" t="str">
        <f>_xlfn.IFNA(_xlfn.IFNA(VLOOKUP($B469,'Contratti Resident'!$B:$H,1,0),VLOOKUP($E469,'Contratti Resident'!$B:$H,1,0)),"NON TROVATO")</f>
        <v>IT011E10045765</v>
      </c>
      <c r="T469" t="str">
        <f>_xlfn.IFNA(_xlfn.IFNA(VLOOKUP($B469,'Contratti Resident'!$B:$H,2,0),VLOOKUP($E469,'Contratti Resident'!$B:$H,2,0)),"NON TROVATO")</f>
        <v>GIACINTI</v>
      </c>
    </row>
    <row r="470" spans="1:20" x14ac:dyDescent="0.25">
      <c r="A470" s="8" t="s">
        <v>4747</v>
      </c>
      <c r="B470" s="1" t="str">
        <f t="shared" si="7"/>
        <v>IT011E10045749</v>
      </c>
      <c r="C470" s="9" t="s">
        <v>4748</v>
      </c>
      <c r="D470" s="9" t="s">
        <v>4749</v>
      </c>
      <c r="E470" s="1">
        <f>D470*1</f>
        <v>3013558389</v>
      </c>
      <c r="F470" s="9" t="s">
        <v>4750</v>
      </c>
      <c r="G470" s="9" t="s">
        <v>2844</v>
      </c>
      <c r="H470" s="9" t="s">
        <v>4014</v>
      </c>
      <c r="I470" s="9" t="s">
        <v>19</v>
      </c>
      <c r="J470" s="9" t="s">
        <v>4015</v>
      </c>
      <c r="K470" s="1" t="s">
        <v>2845</v>
      </c>
      <c r="L470" s="9" t="s">
        <v>2846</v>
      </c>
      <c r="M470" s="9" t="s">
        <v>23</v>
      </c>
      <c r="N470" s="9" t="s">
        <v>24</v>
      </c>
      <c r="O470" s="9" t="s">
        <v>2847</v>
      </c>
      <c r="P470" s="11">
        <f>O470*1</f>
        <v>94082130363</v>
      </c>
      <c r="Q470">
        <f>_xlfn.IFNA(_xlfn.IFNA(VLOOKUP($B470,'Contratti Resident'!$B:$H,3,0),VLOOKUP($E470,'Contratti Resident'!$B:$H,3,0)),"NON TROVATO")</f>
        <v>94082130363</v>
      </c>
      <c r="R470" t="str">
        <f>_xlfn.IFNA(_xlfn.IFNA(VLOOKUP($B470,'Contratti Resident'!$B:$H,7,0),VLOOKUP($E470,'Contratti Resident'!$B:$H,7,0)),"NON TROVATO")</f>
        <v>EE</v>
      </c>
      <c r="S470" t="str">
        <f>_xlfn.IFNA(_xlfn.IFNA(VLOOKUP($B470,'Contratti Resident'!$B:$H,1,0),VLOOKUP($E470,'Contratti Resident'!$B:$H,1,0)),"NON TROVATO")</f>
        <v>IT011E10045749</v>
      </c>
      <c r="T470" t="str">
        <f>_xlfn.IFNA(_xlfn.IFNA(VLOOKUP($B470,'Contratti Resident'!$B:$H,2,0),VLOOKUP($E470,'Contratti Resident'!$B:$H,2,0)),"NON TROVATO")</f>
        <v>GIACINTI</v>
      </c>
    </row>
    <row r="471" spans="1:20" x14ac:dyDescent="0.25">
      <c r="A471" s="8" t="s">
        <v>5465</v>
      </c>
      <c r="B471" s="1" t="str">
        <f t="shared" si="7"/>
        <v>IT011E10045221</v>
      </c>
      <c r="C471" s="9" t="s">
        <v>5466</v>
      </c>
      <c r="D471" s="9" t="s">
        <v>5467</v>
      </c>
      <c r="E471" s="1">
        <f>D471*1</f>
        <v>3003940020</v>
      </c>
      <c r="F471" s="9" t="s">
        <v>5468</v>
      </c>
      <c r="G471" s="9" t="s">
        <v>5469</v>
      </c>
      <c r="H471" s="9" t="s">
        <v>4014</v>
      </c>
      <c r="I471" s="9" t="s">
        <v>19</v>
      </c>
      <c r="J471" s="9" t="s">
        <v>1023</v>
      </c>
      <c r="K471" s="1" t="s">
        <v>5470</v>
      </c>
      <c r="L471" s="9" t="s">
        <v>5471</v>
      </c>
      <c r="M471" s="9" t="s">
        <v>23</v>
      </c>
      <c r="N471" s="9" t="s">
        <v>24</v>
      </c>
      <c r="O471" s="9" t="s">
        <v>5472</v>
      </c>
      <c r="P471" s="11">
        <f>O471*1</f>
        <v>94190730369</v>
      </c>
      <c r="Q471">
        <f>_xlfn.IFNA(_xlfn.IFNA(VLOOKUP($B471,'Contratti Resident'!$B:$H,3,0),VLOOKUP($E471,'Contratti Resident'!$B:$H,3,0)),"NON TROVATO")</f>
        <v>94190730369</v>
      </c>
      <c r="R471" t="str">
        <f>_xlfn.IFNA(_xlfn.IFNA(VLOOKUP($B471,'Contratti Resident'!$B:$H,7,0),VLOOKUP($E471,'Contratti Resident'!$B:$H,7,0)),"NON TROVATO")</f>
        <v>EE</v>
      </c>
      <c r="S471" t="str">
        <f>_xlfn.IFNA(_xlfn.IFNA(VLOOKUP($B471,'Contratti Resident'!$B:$H,1,0),VLOOKUP($E471,'Contratti Resident'!$B:$H,1,0)),"NON TROVATO")</f>
        <v>IT011E10045221</v>
      </c>
      <c r="T471" t="str">
        <f>_xlfn.IFNA(_xlfn.IFNA(VLOOKUP($B471,'Contratti Resident'!$B:$H,2,0),VLOOKUP($E471,'Contratti Resident'!$B:$H,2,0)),"NON TROVATO")</f>
        <v>GHERBELLA</v>
      </c>
    </row>
    <row r="472" spans="1:20" x14ac:dyDescent="0.25">
      <c r="A472" s="8" t="s">
        <v>5925</v>
      </c>
      <c r="B472" s="1" t="str">
        <f t="shared" si="7"/>
        <v>IT011E10044107</v>
      </c>
      <c r="C472" s="9" t="s">
        <v>5926</v>
      </c>
      <c r="D472" s="9" t="s">
        <v>5927</v>
      </c>
      <c r="E472" s="1">
        <f>D472*1</f>
        <v>3013569855</v>
      </c>
      <c r="F472" s="9" t="s">
        <v>5928</v>
      </c>
      <c r="G472" s="9" t="s">
        <v>2425</v>
      </c>
      <c r="H472" s="9" t="s">
        <v>4014</v>
      </c>
      <c r="I472" s="9" t="s">
        <v>1023</v>
      </c>
      <c r="J472" s="9" t="s">
        <v>4015</v>
      </c>
      <c r="K472" s="1" t="s">
        <v>2426</v>
      </c>
      <c r="L472" s="9" t="s">
        <v>2427</v>
      </c>
      <c r="M472" s="9" t="s">
        <v>23</v>
      </c>
      <c r="N472" s="9" t="s">
        <v>24</v>
      </c>
      <c r="O472" s="9" t="s">
        <v>2428</v>
      </c>
      <c r="P472" s="11">
        <f>O472*1</f>
        <v>94101350364</v>
      </c>
      <c r="Q472" t="str">
        <f>_xlfn.IFNA(_xlfn.IFNA(VLOOKUP($B472,'Contratti Resident'!$B:$H,3,0),VLOOKUP($E472,'Contratti Resident'!$B:$H,3,0)),"NON TROVATO")</f>
        <v>NON TROVATO</v>
      </c>
      <c r="R472" t="str">
        <f>_xlfn.IFNA(_xlfn.IFNA(VLOOKUP($B472,'Contratti Resident'!$B:$H,7,0),VLOOKUP($E472,'Contratti Resident'!$B:$H,7,0)),"NON TROVATO")</f>
        <v>NON TROVATO</v>
      </c>
      <c r="S472" t="str">
        <f>_xlfn.IFNA(_xlfn.IFNA(VLOOKUP($B472,'Contratti Resident'!$B:$H,1,0),VLOOKUP($E472,'Contratti Resident'!$B:$H,1,0)),"NON TROVATO")</f>
        <v>NON TROVATO</v>
      </c>
      <c r="T472" t="str">
        <f>_xlfn.IFNA(_xlfn.IFNA(VLOOKUP($B472,'Contratti Resident'!$B:$H,2,0),VLOOKUP($E472,'Contratti Resident'!$B:$H,2,0)),"NON TROVATO")</f>
        <v>NON TROVATO</v>
      </c>
    </row>
    <row r="473" spans="1:20" x14ac:dyDescent="0.25">
      <c r="A473" s="8" t="s">
        <v>6052</v>
      </c>
      <c r="B473" s="1" t="str">
        <f t="shared" si="7"/>
        <v>IT011E10043879</v>
      </c>
      <c r="C473" s="9" t="s">
        <v>6053</v>
      </c>
      <c r="D473" s="9" t="s">
        <v>6054</v>
      </c>
      <c r="E473" s="1">
        <f>D473*1</f>
        <v>3013566421</v>
      </c>
      <c r="F473" s="9" t="s">
        <v>6055</v>
      </c>
      <c r="G473" s="9" t="s">
        <v>3802</v>
      </c>
      <c r="H473" s="9" t="s">
        <v>4014</v>
      </c>
      <c r="I473" s="9" t="s">
        <v>19</v>
      </c>
      <c r="J473" s="9" t="s">
        <v>4015</v>
      </c>
      <c r="K473" s="1" t="s">
        <v>3803</v>
      </c>
      <c r="L473" s="9" t="s">
        <v>3804</v>
      </c>
      <c r="M473" s="9" t="s">
        <v>23</v>
      </c>
      <c r="N473" s="9" t="s">
        <v>24</v>
      </c>
      <c r="O473" s="9" t="s">
        <v>3805</v>
      </c>
      <c r="P473" s="11">
        <f>O473*1</f>
        <v>94000850365</v>
      </c>
      <c r="Q473">
        <f>_xlfn.IFNA(_xlfn.IFNA(VLOOKUP($B473,'Contratti Resident'!$B:$H,3,0),VLOOKUP($E473,'Contratti Resident'!$B:$H,3,0)),"NON TROVATO")</f>
        <v>94000850365</v>
      </c>
      <c r="R473" t="str">
        <f>_xlfn.IFNA(_xlfn.IFNA(VLOOKUP($B473,'Contratti Resident'!$B:$H,7,0),VLOOKUP($E473,'Contratti Resident'!$B:$H,7,0)),"NON TROVATO")</f>
        <v>EE</v>
      </c>
      <c r="S473" t="str">
        <f>_xlfn.IFNA(_xlfn.IFNA(VLOOKUP($B473,'Contratti Resident'!$B:$H,1,0),VLOOKUP($E473,'Contratti Resident'!$B:$H,1,0)),"NON TROVATO")</f>
        <v>IT011E10043879</v>
      </c>
      <c r="T473" t="str">
        <f>_xlfn.IFNA(_xlfn.IFNA(VLOOKUP($B473,'Contratti Resident'!$B:$H,2,0),VLOOKUP($E473,'Contratti Resident'!$B:$H,2,0)),"NON TROVATO")</f>
        <v>NUCLEO C</v>
      </c>
    </row>
    <row r="474" spans="1:20" x14ac:dyDescent="0.25">
      <c r="A474" s="8" t="s">
        <v>4617</v>
      </c>
      <c r="B474" s="1" t="str">
        <f t="shared" si="7"/>
        <v>IT011E10043872</v>
      </c>
      <c r="C474" s="9" t="s">
        <v>4618</v>
      </c>
      <c r="D474" s="9" t="s">
        <v>4619</v>
      </c>
      <c r="E474" s="1">
        <f>D474*1</f>
        <v>3013566419</v>
      </c>
      <c r="F474" s="9" t="s">
        <v>4620</v>
      </c>
      <c r="G474" s="9" t="s">
        <v>3802</v>
      </c>
      <c r="H474" s="9" t="s">
        <v>4014</v>
      </c>
      <c r="I474" s="9" t="s">
        <v>19</v>
      </c>
      <c r="J474" s="9" t="s">
        <v>4015</v>
      </c>
      <c r="K474" s="1" t="s">
        <v>3803</v>
      </c>
      <c r="L474" s="9" t="s">
        <v>3804</v>
      </c>
      <c r="M474" s="9" t="s">
        <v>23</v>
      </c>
      <c r="N474" s="9" t="s">
        <v>24</v>
      </c>
      <c r="O474" s="9" t="s">
        <v>3805</v>
      </c>
      <c r="P474" s="11">
        <f>O474*1</f>
        <v>94000850365</v>
      </c>
      <c r="Q474">
        <f>_xlfn.IFNA(_xlfn.IFNA(VLOOKUP($B474,'Contratti Resident'!$B:$H,3,0),VLOOKUP($E474,'Contratti Resident'!$B:$H,3,0)),"NON TROVATO")</f>
        <v>94000850365</v>
      </c>
      <c r="R474" t="str">
        <f>_xlfn.IFNA(_xlfn.IFNA(VLOOKUP($B474,'Contratti Resident'!$B:$H,7,0),VLOOKUP($E474,'Contratti Resident'!$B:$H,7,0)),"NON TROVATO")</f>
        <v>EE</v>
      </c>
      <c r="S474" t="str">
        <f>_xlfn.IFNA(_xlfn.IFNA(VLOOKUP($B474,'Contratti Resident'!$B:$H,1,0),VLOOKUP($E474,'Contratti Resident'!$B:$H,1,0)),"NON TROVATO")</f>
        <v>IT011E10043872</v>
      </c>
      <c r="T474" t="str">
        <f>_xlfn.IFNA(_xlfn.IFNA(VLOOKUP($B474,'Contratti Resident'!$B:$H,2,0),VLOOKUP($E474,'Contratti Resident'!$B:$H,2,0)),"NON TROVATO")</f>
        <v>NUCLEO C</v>
      </c>
    </row>
    <row r="475" spans="1:20" x14ac:dyDescent="0.25">
      <c r="A475" s="8" t="s">
        <v>6176</v>
      </c>
      <c r="B475" s="1" t="str">
        <f t="shared" si="7"/>
        <v>IT011E10043428</v>
      </c>
      <c r="C475" s="9" t="s">
        <v>6177</v>
      </c>
      <c r="D475" s="9" t="s">
        <v>6178</v>
      </c>
      <c r="E475" s="1">
        <f>D475*1</f>
        <v>3013370740</v>
      </c>
      <c r="F475" s="9" t="s">
        <v>6179</v>
      </c>
      <c r="G475" s="9" t="s">
        <v>6180</v>
      </c>
      <c r="H475" s="9" t="s">
        <v>4014</v>
      </c>
      <c r="I475" s="9" t="s">
        <v>19</v>
      </c>
      <c r="J475" s="9" t="s">
        <v>4015</v>
      </c>
      <c r="K475" s="1" t="s">
        <v>6181</v>
      </c>
      <c r="L475" s="9" t="s">
        <v>6182</v>
      </c>
      <c r="M475" s="9" t="s">
        <v>23</v>
      </c>
      <c r="N475" s="9" t="s">
        <v>24</v>
      </c>
      <c r="O475" s="9" t="s">
        <v>1106</v>
      </c>
      <c r="P475" s="11">
        <f>O475*1</f>
        <v>94009900369</v>
      </c>
      <c r="Q475">
        <f>_xlfn.IFNA(_xlfn.IFNA(VLOOKUP($B475,'Contratti Resident'!$B:$H,3,0),VLOOKUP($E475,'Contratti Resident'!$B:$H,3,0)),"NON TROVATO")</f>
        <v>94009900369</v>
      </c>
      <c r="R475" t="str">
        <f>_xlfn.IFNA(_xlfn.IFNA(VLOOKUP($B475,'Contratti Resident'!$B:$H,7,0),VLOOKUP($E475,'Contratti Resident'!$B:$H,7,0)),"NON TROVATO")</f>
        <v>EE</v>
      </c>
      <c r="S475" t="str">
        <f>_xlfn.IFNA(_xlfn.IFNA(VLOOKUP($B475,'Contratti Resident'!$B:$H,1,0),VLOOKUP($E475,'Contratti Resident'!$B:$H,1,0)),"NON TROVATO")</f>
        <v>IT011E10043428</v>
      </c>
      <c r="T475" t="str">
        <f>_xlfn.IFNA(_xlfn.IFNA(VLOOKUP($B475,'Contratti Resident'!$B:$H,2,0),VLOOKUP($E475,'Contratti Resident'!$B:$H,2,0)),"NON TROVATO")</f>
        <v>LOTTO 20</v>
      </c>
    </row>
    <row r="476" spans="1:20" x14ac:dyDescent="0.25">
      <c r="A476" s="8" t="s">
        <v>5592</v>
      </c>
      <c r="B476" s="1" t="str">
        <f t="shared" si="7"/>
        <v>IT011E10043347</v>
      </c>
      <c r="C476" s="9" t="s">
        <v>5593</v>
      </c>
      <c r="D476" s="9" t="s">
        <v>5594</v>
      </c>
      <c r="E476" s="1">
        <f>D476*1</f>
        <v>3013372723</v>
      </c>
      <c r="F476" s="9" t="s">
        <v>5595</v>
      </c>
      <c r="G476" s="9" t="s">
        <v>3553</v>
      </c>
      <c r="H476" s="9" t="s">
        <v>4014</v>
      </c>
      <c r="I476" s="9" t="s">
        <v>19</v>
      </c>
      <c r="J476" s="9" t="s">
        <v>4015</v>
      </c>
      <c r="K476" s="1" t="s">
        <v>3554</v>
      </c>
      <c r="L476" s="9" t="s">
        <v>3555</v>
      </c>
      <c r="M476" s="9" t="s">
        <v>23</v>
      </c>
      <c r="N476" s="9" t="s">
        <v>24</v>
      </c>
      <c r="O476" s="9" t="s">
        <v>3556</v>
      </c>
      <c r="P476" s="11">
        <f>O476*1</f>
        <v>94005480366</v>
      </c>
      <c r="Q476">
        <f>_xlfn.IFNA(_xlfn.IFNA(VLOOKUP($B476,'Contratti Resident'!$B:$H,3,0),VLOOKUP($E476,'Contratti Resident'!$B:$H,3,0)),"NON TROVATO")</f>
        <v>94005480366</v>
      </c>
      <c r="R476" t="str">
        <f>_xlfn.IFNA(_xlfn.IFNA(VLOOKUP($B476,'Contratti Resident'!$B:$H,7,0),VLOOKUP($E476,'Contratti Resident'!$B:$H,7,0)),"NON TROVATO")</f>
        <v>EE</v>
      </c>
      <c r="S476" t="str">
        <f>_xlfn.IFNA(_xlfn.IFNA(VLOOKUP($B476,'Contratti Resident'!$B:$H,1,0),VLOOKUP($E476,'Contratti Resident'!$B:$H,1,0)),"NON TROVATO")</f>
        <v>IT011E10043347</v>
      </c>
      <c r="T476" t="str">
        <f>_xlfn.IFNA(_xlfn.IFNA(VLOOKUP($B476,'Contratti Resident'!$B:$H,2,0),VLOOKUP($E476,'Contratti Resident'!$B:$H,2,0)),"NON TROVATO")</f>
        <v>CHICCO 1</v>
      </c>
    </row>
    <row r="477" spans="1:20" x14ac:dyDescent="0.25">
      <c r="A477" s="8" t="s">
        <v>5042</v>
      </c>
      <c r="B477" s="1" t="str">
        <f t="shared" si="7"/>
        <v>IT011E10043346</v>
      </c>
      <c r="C477" s="9" t="s">
        <v>5043</v>
      </c>
      <c r="D477" s="9" t="s">
        <v>5044</v>
      </c>
      <c r="E477" s="1">
        <f>D477*1</f>
        <v>3013374092</v>
      </c>
      <c r="F477" s="9" t="s">
        <v>5045</v>
      </c>
      <c r="G477" s="9" t="s">
        <v>3553</v>
      </c>
      <c r="H477" s="9" t="s">
        <v>4014</v>
      </c>
      <c r="I477" s="9" t="s">
        <v>19</v>
      </c>
      <c r="J477" s="9" t="s">
        <v>4015</v>
      </c>
      <c r="K477" s="1" t="s">
        <v>3554</v>
      </c>
      <c r="L477" s="9" t="s">
        <v>3555</v>
      </c>
      <c r="M477" s="9" t="s">
        <v>23</v>
      </c>
      <c r="N477" s="9" t="s">
        <v>24</v>
      </c>
      <c r="O477" s="9" t="s">
        <v>3556</v>
      </c>
      <c r="P477" s="11">
        <f>O477*1</f>
        <v>94005480366</v>
      </c>
      <c r="Q477">
        <f>_xlfn.IFNA(_xlfn.IFNA(VLOOKUP($B477,'Contratti Resident'!$B:$H,3,0),VLOOKUP($E477,'Contratti Resident'!$B:$H,3,0)),"NON TROVATO")</f>
        <v>94005480366</v>
      </c>
      <c r="R477" t="str">
        <f>_xlfn.IFNA(_xlfn.IFNA(VLOOKUP($B477,'Contratti Resident'!$B:$H,7,0),VLOOKUP($E477,'Contratti Resident'!$B:$H,7,0)),"NON TROVATO")</f>
        <v>EE</v>
      </c>
      <c r="S477" t="str">
        <f>_xlfn.IFNA(_xlfn.IFNA(VLOOKUP($B477,'Contratti Resident'!$B:$H,1,0),VLOOKUP($E477,'Contratti Resident'!$B:$H,1,0)),"NON TROVATO")</f>
        <v>IT011E10043346</v>
      </c>
      <c r="T477" t="str">
        <f>_xlfn.IFNA(_xlfn.IFNA(VLOOKUP($B477,'Contratti Resident'!$B:$H,2,0),VLOOKUP($E477,'Contratti Resident'!$B:$H,2,0)),"NON TROVATO")</f>
        <v>CHICCO 1</v>
      </c>
    </row>
    <row r="478" spans="1:20" x14ac:dyDescent="0.25">
      <c r="A478" s="8" t="s">
        <v>5039</v>
      </c>
      <c r="B478" s="1" t="str">
        <f t="shared" si="7"/>
        <v>IT011E10043345</v>
      </c>
      <c r="C478" s="9" t="s">
        <v>5040</v>
      </c>
      <c r="D478" s="9" t="s">
        <v>5041</v>
      </c>
      <c r="E478" s="1">
        <f>D478*1</f>
        <v>3013374086</v>
      </c>
      <c r="F478" s="9" t="s">
        <v>3552</v>
      </c>
      <c r="G478" s="9" t="s">
        <v>3553</v>
      </c>
      <c r="H478" s="9" t="s">
        <v>4014</v>
      </c>
      <c r="I478" s="9" t="s">
        <v>19</v>
      </c>
      <c r="J478" s="9" t="s">
        <v>4015</v>
      </c>
      <c r="K478" s="1" t="s">
        <v>3554</v>
      </c>
      <c r="L478" s="9" t="s">
        <v>3555</v>
      </c>
      <c r="M478" s="9" t="s">
        <v>23</v>
      </c>
      <c r="N478" s="9" t="s">
        <v>24</v>
      </c>
      <c r="O478" s="9" t="s">
        <v>3556</v>
      </c>
      <c r="P478" s="11">
        <f>O478*1</f>
        <v>94005480366</v>
      </c>
      <c r="Q478">
        <f>_xlfn.IFNA(_xlfn.IFNA(VLOOKUP($B478,'Contratti Resident'!$B:$H,3,0),VLOOKUP($E478,'Contratti Resident'!$B:$H,3,0)),"NON TROVATO")</f>
        <v>94005480366</v>
      </c>
      <c r="R478" t="str">
        <f>_xlfn.IFNA(_xlfn.IFNA(VLOOKUP($B478,'Contratti Resident'!$B:$H,7,0),VLOOKUP($E478,'Contratti Resident'!$B:$H,7,0)),"NON TROVATO")</f>
        <v>EE</v>
      </c>
      <c r="S478" t="str">
        <f>_xlfn.IFNA(_xlfn.IFNA(VLOOKUP($B478,'Contratti Resident'!$B:$H,1,0),VLOOKUP($E478,'Contratti Resident'!$B:$H,1,0)),"NON TROVATO")</f>
        <v>IT011E10043345</v>
      </c>
      <c r="T478" t="str">
        <f>_xlfn.IFNA(_xlfn.IFNA(VLOOKUP($B478,'Contratti Resident'!$B:$H,2,0),VLOOKUP($E478,'Contratti Resident'!$B:$H,2,0)),"NON TROVATO")</f>
        <v>CHICCO 1</v>
      </c>
    </row>
    <row r="479" spans="1:20" x14ac:dyDescent="0.25">
      <c r="A479" s="8" t="s">
        <v>4174</v>
      </c>
      <c r="B479" s="1" t="str">
        <f t="shared" si="7"/>
        <v>IT011E10042103</v>
      </c>
      <c r="C479" s="9" t="s">
        <v>4175</v>
      </c>
      <c r="D479" s="9" t="s">
        <v>4176</v>
      </c>
      <c r="E479" s="1">
        <f>D479*1</f>
        <v>3013371684</v>
      </c>
      <c r="F479" s="9" t="s">
        <v>3908</v>
      </c>
      <c r="G479" s="9" t="s">
        <v>308</v>
      </c>
      <c r="H479" s="9" t="s">
        <v>4014</v>
      </c>
      <c r="I479" s="9" t="s">
        <v>19</v>
      </c>
      <c r="J479" s="9" t="s">
        <v>4015</v>
      </c>
      <c r="K479" s="1" t="s">
        <v>309</v>
      </c>
      <c r="L479" s="9" t="s">
        <v>310</v>
      </c>
      <c r="M479" s="9" t="s">
        <v>23</v>
      </c>
      <c r="N479" s="9" t="s">
        <v>24</v>
      </c>
      <c r="O479" s="9" t="s">
        <v>311</v>
      </c>
      <c r="P479" s="11">
        <f>O479*1</f>
        <v>94087680362</v>
      </c>
      <c r="Q479">
        <f>_xlfn.IFNA(_xlfn.IFNA(VLOOKUP($B479,'Contratti Resident'!$B:$H,3,0),VLOOKUP($E479,'Contratti Resident'!$B:$H,3,0)),"NON TROVATO")</f>
        <v>94087680362</v>
      </c>
      <c r="R479" t="str">
        <f>_xlfn.IFNA(_xlfn.IFNA(VLOOKUP($B479,'Contratti Resident'!$B:$H,7,0),VLOOKUP($E479,'Contratti Resident'!$B:$H,7,0)),"NON TROVATO")</f>
        <v>EE</v>
      </c>
      <c r="S479" t="str">
        <f>_xlfn.IFNA(_xlfn.IFNA(VLOOKUP($B479,'Contratti Resident'!$B:$H,1,0),VLOOKUP($E479,'Contratti Resident'!$B:$H,1,0)),"NON TROVATO")</f>
        <v>IT011E10042103</v>
      </c>
      <c r="T479" t="str">
        <f>_xlfn.IFNA(_xlfn.IFNA(VLOOKUP($B479,'Contratti Resident'!$B:$H,2,0),VLOOKUP($E479,'Contratti Resident'!$B:$H,2,0)),"NON TROVATO")</f>
        <v>FREGNI 175</v>
      </c>
    </row>
    <row r="480" spans="1:20" x14ac:dyDescent="0.25">
      <c r="A480" s="8" t="s">
        <v>4170</v>
      </c>
      <c r="B480" s="1" t="str">
        <f t="shared" si="7"/>
        <v>IT011E10042102</v>
      </c>
      <c r="C480" s="9" t="s">
        <v>4171</v>
      </c>
      <c r="D480" s="9" t="s">
        <v>4172</v>
      </c>
      <c r="E480" s="1">
        <f>D480*1</f>
        <v>3013370827</v>
      </c>
      <c r="F480" s="9" t="s">
        <v>4173</v>
      </c>
      <c r="G480" s="9" t="s">
        <v>308</v>
      </c>
      <c r="H480" s="9" t="s">
        <v>4014</v>
      </c>
      <c r="I480" s="9" t="s">
        <v>19</v>
      </c>
      <c r="J480" s="9" t="s">
        <v>4015</v>
      </c>
      <c r="K480" s="1" t="s">
        <v>309</v>
      </c>
      <c r="L480" s="9" t="s">
        <v>310</v>
      </c>
      <c r="M480" s="9" t="s">
        <v>23</v>
      </c>
      <c r="N480" s="9" t="s">
        <v>24</v>
      </c>
      <c r="O480" s="9" t="s">
        <v>311</v>
      </c>
      <c r="P480" s="11">
        <f>O480*1</f>
        <v>94087680362</v>
      </c>
      <c r="Q480">
        <f>_xlfn.IFNA(_xlfn.IFNA(VLOOKUP($B480,'Contratti Resident'!$B:$H,3,0),VLOOKUP($E480,'Contratti Resident'!$B:$H,3,0)),"NON TROVATO")</f>
        <v>94087680362</v>
      </c>
      <c r="R480" t="str">
        <f>_xlfn.IFNA(_xlfn.IFNA(VLOOKUP($B480,'Contratti Resident'!$B:$H,7,0),VLOOKUP($E480,'Contratti Resident'!$B:$H,7,0)),"NON TROVATO")</f>
        <v>EE</v>
      </c>
      <c r="S480" t="str">
        <f>_xlfn.IFNA(_xlfn.IFNA(VLOOKUP($B480,'Contratti Resident'!$B:$H,1,0),VLOOKUP($E480,'Contratti Resident'!$B:$H,1,0)),"NON TROVATO")</f>
        <v>IT011E10042102</v>
      </c>
      <c r="T480" t="str">
        <f>_xlfn.IFNA(_xlfn.IFNA(VLOOKUP($B480,'Contratti Resident'!$B:$H,2,0),VLOOKUP($E480,'Contratti Resident'!$B:$H,2,0)),"NON TROVATO")</f>
        <v>FREGNI 175</v>
      </c>
    </row>
    <row r="481" spans="1:20" x14ac:dyDescent="0.25">
      <c r="A481" s="8" t="s">
        <v>5972</v>
      </c>
      <c r="B481" s="1" t="str">
        <f t="shared" si="7"/>
        <v>IT011E10041587</v>
      </c>
      <c r="C481" s="9" t="s">
        <v>5973</v>
      </c>
      <c r="D481" s="9" t="s">
        <v>5974</v>
      </c>
      <c r="E481" s="1">
        <f>D481*1</f>
        <v>3013374007</v>
      </c>
      <c r="F481" s="9" t="s">
        <v>3290</v>
      </c>
      <c r="G481" s="9" t="s">
        <v>3291</v>
      </c>
      <c r="H481" s="9" t="s">
        <v>4014</v>
      </c>
      <c r="I481" s="9" t="s">
        <v>19</v>
      </c>
      <c r="J481" s="9" t="s">
        <v>4015</v>
      </c>
      <c r="K481" s="1" t="s">
        <v>3292</v>
      </c>
      <c r="L481" s="9" t="s">
        <v>3293</v>
      </c>
      <c r="M481" s="9" t="s">
        <v>23</v>
      </c>
      <c r="N481" s="9" t="s">
        <v>24</v>
      </c>
      <c r="O481" s="9" t="s">
        <v>3294</v>
      </c>
      <c r="P481" s="11">
        <f>O481*1</f>
        <v>94006860368</v>
      </c>
      <c r="Q481">
        <f>_xlfn.IFNA(_xlfn.IFNA(VLOOKUP($B481,'Contratti Resident'!$B:$H,3,0),VLOOKUP($E481,'Contratti Resident'!$B:$H,3,0)),"NON TROVATO")</f>
        <v>94006860368</v>
      </c>
      <c r="R481" t="str">
        <f>_xlfn.IFNA(_xlfn.IFNA(VLOOKUP($B481,'Contratti Resident'!$B:$H,7,0),VLOOKUP($E481,'Contratti Resident'!$B:$H,7,0)),"NON TROVATO")</f>
        <v>EE</v>
      </c>
      <c r="S481" t="str">
        <f>_xlfn.IFNA(_xlfn.IFNA(VLOOKUP($B481,'Contratti Resident'!$B:$H,1,0),VLOOKUP($E481,'Contratti Resident'!$B:$H,1,0)),"NON TROVATO")</f>
        <v>IT011E10041587</v>
      </c>
      <c r="T481" t="str">
        <f>_xlfn.IFNA(_xlfn.IFNA(VLOOKUP($B481,'Contratti Resident'!$B:$H,2,0),VLOOKUP($E481,'Contratti Resident'!$B:$H,2,0)),"NON TROVATO")</f>
        <v>GARDENIA 23</v>
      </c>
    </row>
    <row r="482" spans="1:20" x14ac:dyDescent="0.25">
      <c r="A482" s="8" t="s">
        <v>6346</v>
      </c>
      <c r="B482" s="1" t="str">
        <f t="shared" si="7"/>
        <v>IT011E10041586</v>
      </c>
      <c r="C482" s="9" t="s">
        <v>6347</v>
      </c>
      <c r="D482" s="9" t="s">
        <v>6348</v>
      </c>
      <c r="E482" s="1">
        <f>D482*1</f>
        <v>3013558392</v>
      </c>
      <c r="F482" s="9" t="s">
        <v>6349</v>
      </c>
      <c r="G482" s="9" t="s">
        <v>3291</v>
      </c>
      <c r="H482" s="9" t="s">
        <v>4014</v>
      </c>
      <c r="I482" s="9" t="s">
        <v>19</v>
      </c>
      <c r="J482" s="9" t="s">
        <v>4015</v>
      </c>
      <c r="K482" s="1" t="s">
        <v>3292</v>
      </c>
      <c r="L482" s="9" t="s">
        <v>3293</v>
      </c>
      <c r="M482" s="9" t="s">
        <v>23</v>
      </c>
      <c r="N482" s="9" t="s">
        <v>24</v>
      </c>
      <c r="O482" s="9" t="s">
        <v>3294</v>
      </c>
      <c r="P482" s="11">
        <f>O482*1</f>
        <v>94006860368</v>
      </c>
      <c r="Q482">
        <f>_xlfn.IFNA(_xlfn.IFNA(VLOOKUP($B482,'Contratti Resident'!$B:$H,3,0),VLOOKUP($E482,'Contratti Resident'!$B:$H,3,0)),"NON TROVATO")</f>
        <v>94006860368</v>
      </c>
      <c r="R482" t="str">
        <f>_xlfn.IFNA(_xlfn.IFNA(VLOOKUP($B482,'Contratti Resident'!$B:$H,7,0),VLOOKUP($E482,'Contratti Resident'!$B:$H,7,0)),"NON TROVATO")</f>
        <v>EE</v>
      </c>
      <c r="S482" t="str">
        <f>_xlfn.IFNA(_xlfn.IFNA(VLOOKUP($B482,'Contratti Resident'!$B:$H,1,0),VLOOKUP($E482,'Contratti Resident'!$B:$H,1,0)),"NON TROVATO")</f>
        <v>IT011E10041586</v>
      </c>
      <c r="T482" t="str">
        <f>_xlfn.IFNA(_xlfn.IFNA(VLOOKUP($B482,'Contratti Resident'!$B:$H,2,0),VLOOKUP($E482,'Contratti Resident'!$B:$H,2,0)),"NON TROVATO")</f>
        <v>GARDENIA 23</v>
      </c>
    </row>
    <row r="483" spans="1:20" x14ac:dyDescent="0.25">
      <c r="A483" s="8" t="s">
        <v>4843</v>
      </c>
      <c r="B483" s="1" t="str">
        <f t="shared" si="7"/>
        <v>IT011E10041545</v>
      </c>
      <c r="C483" s="9" t="s">
        <v>4844</v>
      </c>
      <c r="D483" s="9" t="s">
        <v>4845</v>
      </c>
      <c r="E483" s="1">
        <f>D483*1</f>
        <v>3013552990</v>
      </c>
      <c r="F483" s="9" t="s">
        <v>4846</v>
      </c>
      <c r="G483" s="9" t="s">
        <v>4847</v>
      </c>
      <c r="H483" s="9" t="s">
        <v>4014</v>
      </c>
      <c r="I483" s="9" t="s">
        <v>19</v>
      </c>
      <c r="J483" s="9" t="s">
        <v>4015</v>
      </c>
      <c r="K483" s="1" t="s">
        <v>4848</v>
      </c>
      <c r="L483" s="9" t="s">
        <v>4849</v>
      </c>
      <c r="M483" s="9" t="s">
        <v>23</v>
      </c>
      <c r="N483" s="9" t="s">
        <v>24</v>
      </c>
      <c r="O483" s="9" t="s">
        <v>2735</v>
      </c>
      <c r="P483" s="11">
        <f>O483*1</f>
        <v>94029290361</v>
      </c>
      <c r="Q483" t="str">
        <f>_xlfn.IFNA(_xlfn.IFNA(VLOOKUP($B483,'Contratti Resident'!$B:$H,3,0),VLOOKUP($E483,'Contratti Resident'!$B:$H,3,0)),"NON TROVATO")</f>
        <v>NON TROVATO</v>
      </c>
      <c r="R483" t="str">
        <f>_xlfn.IFNA(_xlfn.IFNA(VLOOKUP($B483,'Contratti Resident'!$B:$H,7,0),VLOOKUP($E483,'Contratti Resident'!$B:$H,7,0)),"NON TROVATO")</f>
        <v>NON TROVATO</v>
      </c>
      <c r="S483" t="str">
        <f>_xlfn.IFNA(_xlfn.IFNA(VLOOKUP($B483,'Contratti Resident'!$B:$H,1,0),VLOOKUP($E483,'Contratti Resident'!$B:$H,1,0)),"NON TROVATO")</f>
        <v>NON TROVATO</v>
      </c>
      <c r="T483" t="str">
        <f>_xlfn.IFNA(_xlfn.IFNA(VLOOKUP($B483,'Contratti Resident'!$B:$H,2,0),VLOOKUP($E483,'Contratti Resident'!$B:$H,2,0)),"NON TROVATO")</f>
        <v>NON TROVATO</v>
      </c>
    </row>
    <row r="484" spans="1:20" x14ac:dyDescent="0.25">
      <c r="A484" s="8" t="s">
        <v>5968</v>
      </c>
      <c r="B484" s="1" t="str">
        <f t="shared" si="7"/>
        <v>IT011E10041534</v>
      </c>
      <c r="C484" s="9" t="s">
        <v>5969</v>
      </c>
      <c r="D484" s="9" t="s">
        <v>5970</v>
      </c>
      <c r="E484" s="1">
        <f>D484*1</f>
        <v>3013552994</v>
      </c>
      <c r="F484" s="9" t="s">
        <v>5971</v>
      </c>
      <c r="G484" s="9" t="s">
        <v>2732</v>
      </c>
      <c r="H484" s="9" t="s">
        <v>4014</v>
      </c>
      <c r="I484" s="9" t="s">
        <v>19</v>
      </c>
      <c r="J484" s="9" t="s">
        <v>4015</v>
      </c>
      <c r="K484" s="1" t="s">
        <v>2733</v>
      </c>
      <c r="L484" s="9" t="s">
        <v>2734</v>
      </c>
      <c r="M484" s="9" t="s">
        <v>23</v>
      </c>
      <c r="N484" s="9" t="s">
        <v>24</v>
      </c>
      <c r="O484" s="9" t="s">
        <v>2735</v>
      </c>
      <c r="P484" s="11">
        <f>O484*1</f>
        <v>94029290361</v>
      </c>
      <c r="Q484" t="str">
        <f>_xlfn.IFNA(_xlfn.IFNA(VLOOKUP($B484,'Contratti Resident'!$B:$H,3,0),VLOOKUP($E484,'Contratti Resident'!$B:$H,3,0)),"NON TROVATO")</f>
        <v>NON TROVATO</v>
      </c>
      <c r="R484" t="str">
        <f>_xlfn.IFNA(_xlfn.IFNA(VLOOKUP($B484,'Contratti Resident'!$B:$H,7,0),VLOOKUP($E484,'Contratti Resident'!$B:$H,7,0)),"NON TROVATO")</f>
        <v>NON TROVATO</v>
      </c>
      <c r="S484" t="str">
        <f>_xlfn.IFNA(_xlfn.IFNA(VLOOKUP($B484,'Contratti Resident'!$B:$H,1,0),VLOOKUP($E484,'Contratti Resident'!$B:$H,1,0)),"NON TROVATO")</f>
        <v>NON TROVATO</v>
      </c>
      <c r="T484" t="str">
        <f>_xlfn.IFNA(_xlfn.IFNA(VLOOKUP($B484,'Contratti Resident'!$B:$H,2,0),VLOOKUP($E484,'Contratti Resident'!$B:$H,2,0)),"NON TROVATO")</f>
        <v>NON TROVATO</v>
      </c>
    </row>
    <row r="485" spans="1:20" x14ac:dyDescent="0.25">
      <c r="A485" s="8" t="s">
        <v>5857</v>
      </c>
      <c r="B485" s="1" t="str">
        <f t="shared" si="7"/>
        <v>IT011E10041492</v>
      </c>
      <c r="C485" s="9" t="s">
        <v>5858</v>
      </c>
      <c r="D485" s="9" t="s">
        <v>5859</v>
      </c>
      <c r="E485" s="1">
        <f>D485*1</f>
        <v>3013371948</v>
      </c>
      <c r="F485" s="9" t="s">
        <v>2381</v>
      </c>
      <c r="G485" s="9" t="s">
        <v>2382</v>
      </c>
      <c r="H485" s="9" t="s">
        <v>4014</v>
      </c>
      <c r="I485" s="9" t="s">
        <v>19</v>
      </c>
      <c r="J485" s="9" t="s">
        <v>4015</v>
      </c>
      <c r="K485" s="1" t="s">
        <v>2383</v>
      </c>
      <c r="L485" s="9" t="s">
        <v>2384</v>
      </c>
      <c r="M485" s="9" t="s">
        <v>23</v>
      </c>
      <c r="N485" s="9" t="s">
        <v>24</v>
      </c>
      <c r="O485" s="9" t="s">
        <v>2385</v>
      </c>
      <c r="P485" s="11">
        <f>O485*1</f>
        <v>94037130369</v>
      </c>
      <c r="Q485">
        <f>_xlfn.IFNA(_xlfn.IFNA(VLOOKUP($B485,'Contratti Resident'!$B:$H,3,0),VLOOKUP($E485,'Contratti Resident'!$B:$H,3,0)),"NON TROVATO")</f>
        <v>94037130369</v>
      </c>
      <c r="R485" t="str">
        <f>_xlfn.IFNA(_xlfn.IFNA(VLOOKUP($B485,'Contratti Resident'!$B:$H,7,0),VLOOKUP($E485,'Contratti Resident'!$B:$H,7,0)),"NON TROVATO")</f>
        <v>EE</v>
      </c>
      <c r="S485" t="str">
        <f>_xlfn.IFNA(_xlfn.IFNA(VLOOKUP($B485,'Contratti Resident'!$B:$H,1,0),VLOOKUP($E485,'Contratti Resident'!$B:$H,1,0)),"NON TROVATO")</f>
        <v>IT011E10041492</v>
      </c>
      <c r="T485" t="str">
        <f>_xlfn.IFNA(_xlfn.IFNA(VLOOKUP($B485,'Contratti Resident'!$B:$H,2,0),VLOOKUP($E485,'Contratti Resident'!$B:$H,2,0)),"NON TROVATO")</f>
        <v>FRANKLIN</v>
      </c>
    </row>
    <row r="486" spans="1:20" x14ac:dyDescent="0.25">
      <c r="A486" s="8" t="s">
        <v>6189</v>
      </c>
      <c r="B486" s="1" t="str">
        <f t="shared" si="7"/>
        <v>IT011E10041004</v>
      </c>
      <c r="C486" s="9" t="s">
        <v>6190</v>
      </c>
      <c r="D486" s="9" t="s">
        <v>6191</v>
      </c>
      <c r="E486" s="1">
        <f>D486*1</f>
        <v>3013558395</v>
      </c>
      <c r="F486" s="9" t="s">
        <v>6192</v>
      </c>
      <c r="G486" s="9" t="s">
        <v>3695</v>
      </c>
      <c r="H486" s="9" t="s">
        <v>4014</v>
      </c>
      <c r="I486" s="9" t="s">
        <v>1023</v>
      </c>
      <c r="J486" s="9" t="s">
        <v>4015</v>
      </c>
      <c r="K486" s="1" t="s">
        <v>3696</v>
      </c>
      <c r="L486" s="9" t="s">
        <v>3697</v>
      </c>
      <c r="M486" s="9" t="s">
        <v>23</v>
      </c>
      <c r="N486" s="9" t="s">
        <v>24</v>
      </c>
      <c r="O486" s="9" t="s">
        <v>3698</v>
      </c>
      <c r="P486" s="11">
        <f>O486*1</f>
        <v>94050250367</v>
      </c>
      <c r="Q486">
        <f>_xlfn.IFNA(_xlfn.IFNA(VLOOKUP($B486,'Contratti Resident'!$B:$H,3,0),VLOOKUP($E486,'Contratti Resident'!$B:$H,3,0)),"NON TROVATO")</f>
        <v>94050250367</v>
      </c>
      <c r="R486" t="str">
        <f>_xlfn.IFNA(_xlfn.IFNA(VLOOKUP($B486,'Contratti Resident'!$B:$H,7,0),VLOOKUP($E486,'Contratti Resident'!$B:$H,7,0)),"NON TROVATO")</f>
        <v>EE</v>
      </c>
      <c r="S486" t="str">
        <f>_xlfn.IFNA(_xlfn.IFNA(VLOOKUP($B486,'Contratti Resident'!$B:$H,1,0),VLOOKUP($E486,'Contratti Resident'!$B:$H,1,0)),"NON TROVATO")</f>
        <v>IT011E10041004</v>
      </c>
      <c r="T486" t="str">
        <f>_xlfn.IFNA(_xlfn.IFNA(VLOOKUP($B486,'Contratti Resident'!$B:$H,2,0),VLOOKUP($E486,'Contratti Resident'!$B:$H,2,0)),"NON TROVATO")</f>
        <v>FOSCHIERI 12</v>
      </c>
    </row>
    <row r="487" spans="1:20" x14ac:dyDescent="0.25">
      <c r="A487" s="8" t="s">
        <v>5481</v>
      </c>
      <c r="B487" s="1" t="str">
        <f t="shared" si="7"/>
        <v>IT011E10040679</v>
      </c>
      <c r="C487" s="9" t="s">
        <v>5482</v>
      </c>
      <c r="D487" s="9" t="s">
        <v>5483</v>
      </c>
      <c r="E487" s="1">
        <f>D487*1</f>
        <v>3024607562</v>
      </c>
      <c r="F487" s="9" t="s">
        <v>5484</v>
      </c>
      <c r="G487" s="9" t="s">
        <v>588</v>
      </c>
      <c r="H487" s="9" t="s">
        <v>4014</v>
      </c>
      <c r="I487" s="9" t="s">
        <v>19</v>
      </c>
      <c r="J487" s="9" t="s">
        <v>4015</v>
      </c>
      <c r="K487" s="1" t="s">
        <v>589</v>
      </c>
      <c r="L487" s="9" t="s">
        <v>590</v>
      </c>
      <c r="M487" s="9" t="s">
        <v>23</v>
      </c>
      <c r="N487" s="9" t="s">
        <v>24</v>
      </c>
      <c r="O487" s="9" t="s">
        <v>591</v>
      </c>
      <c r="P487" s="11">
        <f>O487*1</f>
        <v>94024490362</v>
      </c>
      <c r="Q487">
        <f>_xlfn.IFNA(_xlfn.IFNA(VLOOKUP($B487,'Contratti Resident'!$B:$H,3,0),VLOOKUP($E487,'Contratti Resident'!$B:$H,3,0)),"NON TROVATO")</f>
        <v>94024490362</v>
      </c>
      <c r="R487" t="str">
        <f>_xlfn.IFNA(_xlfn.IFNA(VLOOKUP($B487,'Contratti Resident'!$B:$H,7,0),VLOOKUP($E487,'Contratti Resident'!$B:$H,7,0)),"NON TROVATO")</f>
        <v>EE</v>
      </c>
      <c r="S487" t="str">
        <f>_xlfn.IFNA(_xlfn.IFNA(VLOOKUP($B487,'Contratti Resident'!$B:$H,1,0),VLOOKUP($E487,'Contratti Resident'!$B:$H,1,0)),"NON TROVATO")</f>
        <v>IT011E10040679</v>
      </c>
      <c r="T487" t="str">
        <f>_xlfn.IFNA(_xlfn.IFNA(VLOOKUP($B487,'Contratti Resident'!$B:$H,2,0),VLOOKUP($E487,'Contratti Resident'!$B:$H,2,0)),"NON TROVATO")</f>
        <v>ORCHIDEA 2</v>
      </c>
    </row>
    <row r="488" spans="1:20" x14ac:dyDescent="0.25">
      <c r="A488" s="8" t="s">
        <v>5431</v>
      </c>
      <c r="B488" s="1" t="str">
        <f t="shared" si="7"/>
        <v>IT011E10039196</v>
      </c>
      <c r="C488" s="9" t="s">
        <v>5432</v>
      </c>
      <c r="D488" s="9" t="s">
        <v>5433</v>
      </c>
      <c r="E488" s="1">
        <f>D488*1</f>
        <v>3013558386</v>
      </c>
      <c r="F488" s="9" t="s">
        <v>5434</v>
      </c>
      <c r="G488" s="9" t="s">
        <v>628</v>
      </c>
      <c r="H488" s="9" t="s">
        <v>4014</v>
      </c>
      <c r="I488" s="9" t="s">
        <v>19</v>
      </c>
      <c r="J488" s="9" t="s">
        <v>4015</v>
      </c>
      <c r="K488" s="1" t="s">
        <v>629</v>
      </c>
      <c r="L488" s="9" t="s">
        <v>630</v>
      </c>
      <c r="M488" s="9" t="s">
        <v>23</v>
      </c>
      <c r="N488" s="9" t="s">
        <v>24</v>
      </c>
      <c r="O488" s="9" t="s">
        <v>631</v>
      </c>
      <c r="P488" s="11">
        <f>O488*1</f>
        <v>94078630368</v>
      </c>
      <c r="Q488">
        <f>_xlfn.IFNA(_xlfn.IFNA(VLOOKUP($B488,'Contratti Resident'!$B:$H,3,0),VLOOKUP($E488,'Contratti Resident'!$B:$H,3,0)),"NON TROVATO")</f>
        <v>94078630368</v>
      </c>
      <c r="R488" t="str">
        <f>_xlfn.IFNA(_xlfn.IFNA(VLOOKUP($B488,'Contratti Resident'!$B:$H,7,0),VLOOKUP($E488,'Contratti Resident'!$B:$H,7,0)),"NON TROVATO")</f>
        <v>EE</v>
      </c>
      <c r="S488" t="str">
        <f>_xlfn.IFNA(_xlfn.IFNA(VLOOKUP($B488,'Contratti Resident'!$B:$H,1,0),VLOOKUP($E488,'Contratti Resident'!$B:$H,1,0)),"NON TROVATO")</f>
        <v>IT011E10039196</v>
      </c>
      <c r="T488" t="str">
        <f>_xlfn.IFNA(_xlfn.IFNA(VLOOKUP($B488,'Contratti Resident'!$B:$H,2,0),VLOOKUP($E488,'Contratti Resident'!$B:$H,2,0)),"NON TROVATO")</f>
        <v>FERRINI 102</v>
      </c>
    </row>
    <row r="489" spans="1:20" x14ac:dyDescent="0.25">
      <c r="A489" s="8" t="s">
        <v>6076</v>
      </c>
      <c r="B489" s="1" t="str">
        <f t="shared" si="7"/>
        <v>IT011E10039185</v>
      </c>
      <c r="C489" s="9" t="s">
        <v>6077</v>
      </c>
      <c r="D489" s="9" t="s">
        <v>6078</v>
      </c>
      <c r="E489" s="1">
        <f>D489*1</f>
        <v>3010901187</v>
      </c>
      <c r="F489" s="9" t="s">
        <v>2859</v>
      </c>
      <c r="G489" s="9" t="s">
        <v>620</v>
      </c>
      <c r="H489" s="9" t="s">
        <v>4014</v>
      </c>
      <c r="I489" s="9" t="s">
        <v>19</v>
      </c>
      <c r="J489" s="9" t="s">
        <v>4058</v>
      </c>
      <c r="K489" s="1" t="s">
        <v>621</v>
      </c>
      <c r="L489" s="9" t="s">
        <v>622</v>
      </c>
      <c r="M489" s="9" t="s">
        <v>23</v>
      </c>
      <c r="N489" s="9" t="s">
        <v>24</v>
      </c>
      <c r="O489" s="9" t="s">
        <v>623</v>
      </c>
      <c r="P489" s="11">
        <f>O489*1</f>
        <v>94066140362</v>
      </c>
      <c r="Q489">
        <f>_xlfn.IFNA(_xlfn.IFNA(VLOOKUP($B489,'Contratti Resident'!$B:$H,3,0),VLOOKUP($E489,'Contratti Resident'!$B:$H,3,0)),"NON TROVATO")</f>
        <v>94066140362</v>
      </c>
      <c r="R489" t="str">
        <f>_xlfn.IFNA(_xlfn.IFNA(VLOOKUP($B489,'Contratti Resident'!$B:$H,7,0),VLOOKUP($E489,'Contratti Resident'!$B:$H,7,0)),"NON TROVATO")</f>
        <v>EE</v>
      </c>
      <c r="S489" t="str">
        <f>_xlfn.IFNA(_xlfn.IFNA(VLOOKUP($B489,'Contratti Resident'!$B:$H,1,0),VLOOKUP($E489,'Contratti Resident'!$B:$H,1,0)),"NON TROVATO")</f>
        <v>IT011E10039185</v>
      </c>
      <c r="T489" t="str">
        <f>_xlfn.IFNA(_xlfn.IFNA(VLOOKUP($B489,'Contratti Resident'!$B:$H,2,0),VLOOKUP($E489,'Contratti Resident'!$B:$H,2,0)),"NON TROVATO")</f>
        <v>FERRINI 92</v>
      </c>
    </row>
    <row r="490" spans="1:20" x14ac:dyDescent="0.25">
      <c r="A490" s="8" t="s">
        <v>6569</v>
      </c>
      <c r="B490" s="1" t="str">
        <f t="shared" si="7"/>
        <v>IT011E10039086</v>
      </c>
      <c r="C490" s="9" t="s">
        <v>6570</v>
      </c>
      <c r="D490" s="9" t="s">
        <v>6571</v>
      </c>
      <c r="E490" s="1">
        <f>D490*1</f>
        <v>3013371603</v>
      </c>
      <c r="F490" s="9" t="s">
        <v>1717</v>
      </c>
      <c r="G490" s="9" t="s">
        <v>1718</v>
      </c>
      <c r="H490" s="9" t="s">
        <v>4014</v>
      </c>
      <c r="I490" s="9" t="s">
        <v>19</v>
      </c>
      <c r="J490" s="9" t="s">
        <v>4015</v>
      </c>
      <c r="K490" s="1" t="s">
        <v>1719</v>
      </c>
      <c r="L490" s="9" t="s">
        <v>1720</v>
      </c>
      <c r="M490" s="9" t="s">
        <v>23</v>
      </c>
      <c r="N490" s="9" t="s">
        <v>24</v>
      </c>
      <c r="O490" s="9" t="s">
        <v>1721</v>
      </c>
      <c r="P490" s="11">
        <f>O490*1</f>
        <v>94039740363</v>
      </c>
      <c r="Q490">
        <f>_xlfn.IFNA(_xlfn.IFNA(VLOOKUP($B490,'Contratti Resident'!$B:$H,3,0),VLOOKUP($E490,'Contratti Resident'!$B:$H,3,0)),"NON TROVATO")</f>
        <v>94039740363</v>
      </c>
      <c r="R490" t="str">
        <f>_xlfn.IFNA(_xlfn.IFNA(VLOOKUP($B490,'Contratti Resident'!$B:$H,7,0),VLOOKUP($E490,'Contratti Resident'!$B:$H,7,0)),"NON TROVATO")</f>
        <v>EE</v>
      </c>
      <c r="S490" t="str">
        <f>_xlfn.IFNA(_xlfn.IFNA(VLOOKUP($B490,'Contratti Resident'!$B:$H,1,0),VLOOKUP($E490,'Contratti Resident'!$B:$H,1,0)),"NON TROVATO")</f>
        <v>IT011E10039086</v>
      </c>
      <c r="T490" t="str">
        <f>_xlfn.IFNA(_xlfn.IFNA(VLOOKUP($B490,'Contratti Resident'!$B:$H,2,0),VLOOKUP($E490,'Contratti Resident'!$B:$H,2,0)),"NON TROVATO")</f>
        <v>PIAVE</v>
      </c>
    </row>
    <row r="491" spans="1:20" x14ac:dyDescent="0.25">
      <c r="A491" s="8" t="s">
        <v>5458</v>
      </c>
      <c r="B491" s="1" t="str">
        <f t="shared" si="7"/>
        <v>IT011E10038806</v>
      </c>
      <c r="C491" s="9" t="s">
        <v>5459</v>
      </c>
      <c r="D491" s="9" t="s">
        <v>5460</v>
      </c>
      <c r="E491" s="1">
        <f>D491*1</f>
        <v>3013371851</v>
      </c>
      <c r="F491" s="9" t="s">
        <v>3889</v>
      </c>
      <c r="G491" s="9" t="s">
        <v>166</v>
      </c>
      <c r="H491" s="9" t="s">
        <v>4014</v>
      </c>
      <c r="I491" s="9" t="s">
        <v>19</v>
      </c>
      <c r="J491" s="9" t="s">
        <v>4015</v>
      </c>
      <c r="K491" s="1" t="s">
        <v>167</v>
      </c>
      <c r="L491" s="9" t="s">
        <v>168</v>
      </c>
      <c r="M491" s="9" t="s">
        <v>23</v>
      </c>
      <c r="N491" s="9" t="s">
        <v>24</v>
      </c>
      <c r="O491" s="9" t="s">
        <v>169</v>
      </c>
      <c r="P491" s="11">
        <f>O491*1</f>
        <v>80010040360</v>
      </c>
      <c r="Q491">
        <f>_xlfn.IFNA(_xlfn.IFNA(VLOOKUP($B491,'Contratti Resident'!$B:$H,3,0),VLOOKUP($E491,'Contratti Resident'!$B:$H,3,0)),"NON TROVATO")</f>
        <v>80010040360</v>
      </c>
      <c r="R491" t="str">
        <f>_xlfn.IFNA(_xlfn.IFNA(VLOOKUP($B491,'Contratti Resident'!$B:$H,7,0),VLOOKUP($E491,'Contratti Resident'!$B:$H,7,0)),"NON TROVATO")</f>
        <v>EE</v>
      </c>
      <c r="S491" t="str">
        <f>_xlfn.IFNA(_xlfn.IFNA(VLOOKUP($B491,'Contratti Resident'!$B:$H,1,0),VLOOKUP($E491,'Contratti Resident'!$B:$H,1,0)),"NON TROVATO")</f>
        <v>IT011E10038806</v>
      </c>
      <c r="T491" t="str">
        <f>_xlfn.IFNA(_xlfn.IFNA(VLOOKUP($B491,'Contratti Resident'!$B:$H,2,0),VLOOKUP($E491,'Contratti Resident'!$B:$H,2,0)),"NON TROVATO")</f>
        <v>FERMI</v>
      </c>
    </row>
    <row r="492" spans="1:20" x14ac:dyDescent="0.25">
      <c r="A492" s="8" t="s">
        <v>4835</v>
      </c>
      <c r="B492" s="1" t="str">
        <f t="shared" si="7"/>
        <v>IT011E10038805</v>
      </c>
      <c r="C492" s="9" t="s">
        <v>4836</v>
      </c>
      <c r="D492" s="9" t="s">
        <v>4837</v>
      </c>
      <c r="E492" s="1">
        <f>D492*1</f>
        <v>3020285452</v>
      </c>
      <c r="F492" s="9" t="s">
        <v>4838</v>
      </c>
      <c r="G492" s="9" t="s">
        <v>166</v>
      </c>
      <c r="H492" s="9" t="s">
        <v>4014</v>
      </c>
      <c r="I492" s="9" t="s">
        <v>19</v>
      </c>
      <c r="J492" s="9" t="s">
        <v>4015</v>
      </c>
      <c r="K492" s="1" t="s">
        <v>167</v>
      </c>
      <c r="L492" s="9" t="s">
        <v>168</v>
      </c>
      <c r="M492" s="9" t="s">
        <v>23</v>
      </c>
      <c r="N492" s="9" t="s">
        <v>24</v>
      </c>
      <c r="O492" s="9" t="s">
        <v>169</v>
      </c>
      <c r="P492" s="11">
        <f>O492*1</f>
        <v>80010040360</v>
      </c>
      <c r="Q492">
        <f>_xlfn.IFNA(_xlfn.IFNA(VLOOKUP($B492,'Contratti Resident'!$B:$H,3,0),VLOOKUP($E492,'Contratti Resident'!$B:$H,3,0)),"NON TROVATO")</f>
        <v>80010040360</v>
      </c>
      <c r="R492" t="str">
        <f>_xlfn.IFNA(_xlfn.IFNA(VLOOKUP($B492,'Contratti Resident'!$B:$H,7,0),VLOOKUP($E492,'Contratti Resident'!$B:$H,7,0)),"NON TROVATO")</f>
        <v>EE</v>
      </c>
      <c r="S492" t="str">
        <f>_xlfn.IFNA(_xlfn.IFNA(VLOOKUP($B492,'Contratti Resident'!$B:$H,1,0),VLOOKUP($E492,'Contratti Resident'!$B:$H,1,0)),"NON TROVATO")</f>
        <v>IT011E10038805</v>
      </c>
      <c r="T492" t="str">
        <f>_xlfn.IFNA(_xlfn.IFNA(VLOOKUP($B492,'Contratti Resident'!$B:$H,2,0),VLOOKUP($E492,'Contratti Resident'!$B:$H,2,0)),"NON TROVATO")</f>
        <v>FERMI</v>
      </c>
    </row>
    <row r="493" spans="1:20" x14ac:dyDescent="0.25">
      <c r="A493" s="8" t="s">
        <v>4968</v>
      </c>
      <c r="B493" s="1" t="str">
        <f t="shared" si="7"/>
        <v>IT011E10038548</v>
      </c>
      <c r="C493" s="9" t="s">
        <v>4969</v>
      </c>
      <c r="D493" s="9" t="s">
        <v>4970</v>
      </c>
      <c r="E493" s="1">
        <f>D493*1</f>
        <v>3013371744</v>
      </c>
      <c r="F493" s="9" t="s">
        <v>3473</v>
      </c>
      <c r="G493" s="9" t="s">
        <v>3474</v>
      </c>
      <c r="H493" s="9" t="s">
        <v>4014</v>
      </c>
      <c r="I493" s="9" t="s">
        <v>19</v>
      </c>
      <c r="J493" s="9" t="s">
        <v>4015</v>
      </c>
      <c r="K493" s="1" t="s">
        <v>79</v>
      </c>
      <c r="L493" s="9" t="s">
        <v>3475</v>
      </c>
      <c r="M493" s="9" t="s">
        <v>23</v>
      </c>
      <c r="N493" s="9" t="s">
        <v>24</v>
      </c>
      <c r="O493" s="9" t="s">
        <v>3476</v>
      </c>
      <c r="P493" s="11">
        <f>O493*1</f>
        <v>80017380363</v>
      </c>
      <c r="Q493">
        <f>_xlfn.IFNA(_xlfn.IFNA(VLOOKUP($B493,'Contratti Resident'!$B:$H,3,0),VLOOKUP($E493,'Contratti Resident'!$B:$H,3,0)),"NON TROVATO")</f>
        <v>80017380363</v>
      </c>
      <c r="R493" t="str">
        <f>_xlfn.IFNA(_xlfn.IFNA(VLOOKUP($B493,'Contratti Resident'!$B:$H,7,0),VLOOKUP($E493,'Contratti Resident'!$B:$H,7,0)),"NON TROVATO")</f>
        <v>EE</v>
      </c>
      <c r="S493" t="str">
        <f>_xlfn.IFNA(_xlfn.IFNA(VLOOKUP($B493,'Contratti Resident'!$B:$H,1,0),VLOOKUP($E493,'Contratti Resident'!$B:$H,1,0)),"NON TROVATO")</f>
        <v>IT011E10038548</v>
      </c>
      <c r="T493" t="str">
        <f>_xlfn.IFNA(_xlfn.IFNA(VLOOKUP($B493,'Contratti Resident'!$B:$H,2,0),VLOOKUP($E493,'Contratti Resident'!$B:$H,2,0)),"NON TROVATO")</f>
        <v>FATTORI</v>
      </c>
    </row>
    <row r="494" spans="1:20" x14ac:dyDescent="0.25">
      <c r="A494" s="8" t="s">
        <v>4785</v>
      </c>
      <c r="B494" s="1" t="str">
        <f t="shared" si="7"/>
        <v>IT011E10038510</v>
      </c>
      <c r="C494" s="9" t="s">
        <v>4786</v>
      </c>
      <c r="D494" s="9" t="s">
        <v>4787</v>
      </c>
      <c r="E494" s="1">
        <f>D494*1</f>
        <v>3013372110</v>
      </c>
      <c r="F494" s="9" t="s">
        <v>2559</v>
      </c>
      <c r="G494" s="9" t="s">
        <v>1337</v>
      </c>
      <c r="H494" s="9" t="s">
        <v>4014</v>
      </c>
      <c r="I494" s="9" t="s">
        <v>19</v>
      </c>
      <c r="J494" s="9" t="s">
        <v>4015</v>
      </c>
      <c r="K494" s="1" t="s">
        <v>1338</v>
      </c>
      <c r="L494" s="9" t="s">
        <v>1339</v>
      </c>
      <c r="M494" s="9" t="s">
        <v>23</v>
      </c>
      <c r="N494" s="9" t="s">
        <v>24</v>
      </c>
      <c r="O494" s="9" t="s">
        <v>1340</v>
      </c>
      <c r="P494" s="11">
        <f>O494*1</f>
        <v>2872440363</v>
      </c>
      <c r="Q494">
        <f>_xlfn.IFNA(_xlfn.IFNA(VLOOKUP($B494,'Contratti Resident'!$B:$H,3,0),VLOOKUP($E494,'Contratti Resident'!$B:$H,3,0)),"NON TROVATO")</f>
        <v>2872440363</v>
      </c>
      <c r="R494" t="str">
        <f>_xlfn.IFNA(_xlfn.IFNA(VLOOKUP($B494,'Contratti Resident'!$B:$H,7,0),VLOOKUP($E494,'Contratti Resident'!$B:$H,7,0)),"NON TROVATO")</f>
        <v>EE</v>
      </c>
      <c r="S494" t="str">
        <f>_xlfn.IFNA(_xlfn.IFNA(VLOOKUP($B494,'Contratti Resident'!$B:$H,1,0),VLOOKUP($E494,'Contratti Resident'!$B:$H,1,0)),"NON TROVATO")</f>
        <v>IT011E10038510</v>
      </c>
      <c r="T494" t="str">
        <f>_xlfn.IFNA(_xlfn.IFNA(VLOOKUP($B494,'Contratti Resident'!$B:$H,2,0),VLOOKUP($E494,'Contratti Resident'!$B:$H,2,0)),"NON TROVATO")</f>
        <v>GAUDI</v>
      </c>
    </row>
    <row r="495" spans="1:20" x14ac:dyDescent="0.25">
      <c r="A495" s="8" t="s">
        <v>4259</v>
      </c>
      <c r="B495" s="1" t="str">
        <f t="shared" si="7"/>
        <v>IT011E10038503</v>
      </c>
      <c r="C495" s="9" t="s">
        <v>4260</v>
      </c>
      <c r="D495" s="9" t="s">
        <v>4261</v>
      </c>
      <c r="E495" s="1">
        <f>D495*1</f>
        <v>3013371806</v>
      </c>
      <c r="F495" s="9" t="s">
        <v>4262</v>
      </c>
      <c r="G495" s="9" t="s">
        <v>4263</v>
      </c>
      <c r="H495" s="9" t="s">
        <v>4014</v>
      </c>
      <c r="I495" s="9" t="s">
        <v>19</v>
      </c>
      <c r="J495" s="9" t="s">
        <v>4015</v>
      </c>
      <c r="K495" s="1" t="s">
        <v>4264</v>
      </c>
      <c r="L495" s="9" t="s">
        <v>4265</v>
      </c>
      <c r="M495" s="9" t="s">
        <v>23</v>
      </c>
      <c r="N495" s="9" t="s">
        <v>24</v>
      </c>
      <c r="O495" s="9" t="s">
        <v>1340</v>
      </c>
      <c r="P495" s="11">
        <f>O495*1</f>
        <v>2872440363</v>
      </c>
      <c r="Q495">
        <f>_xlfn.IFNA(_xlfn.IFNA(VLOOKUP($B495,'Contratti Resident'!$B:$H,3,0),VLOOKUP($E495,'Contratti Resident'!$B:$H,3,0)),"NON TROVATO")</f>
        <v>2872440363</v>
      </c>
      <c r="R495" t="str">
        <f>_xlfn.IFNA(_xlfn.IFNA(VLOOKUP($B495,'Contratti Resident'!$B:$H,7,0),VLOOKUP($E495,'Contratti Resident'!$B:$H,7,0)),"NON TROVATO")</f>
        <v>EE</v>
      </c>
      <c r="S495" t="str">
        <f>_xlfn.IFNA(_xlfn.IFNA(VLOOKUP($B495,'Contratti Resident'!$B:$H,1,0),VLOOKUP($E495,'Contratti Resident'!$B:$H,1,0)),"NON TROVATO")</f>
        <v>IT011E10038503</v>
      </c>
      <c r="T495" t="str">
        <f>_xlfn.IFNA(_xlfn.IFNA(VLOOKUP($B495,'Contratti Resident'!$B:$H,2,0),VLOOKUP($E495,'Contratti Resident'!$B:$H,2,0)),"NON TROVATO")</f>
        <v>GAUDI</v>
      </c>
    </row>
    <row r="496" spans="1:20" x14ac:dyDescent="0.25">
      <c r="A496" s="8" t="s">
        <v>4125</v>
      </c>
      <c r="B496" s="1" t="str">
        <f t="shared" si="7"/>
        <v>IT011E10037981</v>
      </c>
      <c r="C496" s="9" t="s">
        <v>4126</v>
      </c>
      <c r="D496" s="9" t="s">
        <v>4127</v>
      </c>
      <c r="E496" s="1">
        <f>D496*1</f>
        <v>3013569878</v>
      </c>
      <c r="F496" s="9" t="s">
        <v>4128</v>
      </c>
      <c r="G496" s="9" t="s">
        <v>4129</v>
      </c>
      <c r="H496" s="9" t="s">
        <v>4014</v>
      </c>
      <c r="I496" s="9" t="s">
        <v>19</v>
      </c>
      <c r="J496" s="9" t="s">
        <v>4015</v>
      </c>
      <c r="K496" s="1" t="s">
        <v>1164</v>
      </c>
      <c r="L496" s="9" t="s">
        <v>1165</v>
      </c>
      <c r="M496" s="9" t="s">
        <v>23</v>
      </c>
      <c r="N496" s="9" t="s">
        <v>24</v>
      </c>
      <c r="O496" s="9" t="s">
        <v>1166</v>
      </c>
      <c r="P496" s="11">
        <f>O496*1</f>
        <v>94009290365</v>
      </c>
      <c r="Q496">
        <f>_xlfn.IFNA(_xlfn.IFNA(VLOOKUP($B496,'Contratti Resident'!$B:$H,3,0),VLOOKUP($E496,'Contratti Resident'!$B:$H,3,0)),"NON TROVATO")</f>
        <v>94009290365</v>
      </c>
      <c r="R496" t="str">
        <f>_xlfn.IFNA(_xlfn.IFNA(VLOOKUP($B496,'Contratti Resident'!$B:$H,7,0),VLOOKUP($E496,'Contratti Resident'!$B:$H,7,0)),"NON TROVATO")</f>
        <v>EE</v>
      </c>
      <c r="S496" t="str">
        <f>_xlfn.IFNA(_xlfn.IFNA(VLOOKUP($B496,'Contratti Resident'!$B:$H,1,0),VLOOKUP($E496,'Contratti Resident'!$B:$H,1,0)),"NON TROVATO")</f>
        <v>IT011E10037981</v>
      </c>
      <c r="T496" t="str">
        <f>_xlfn.IFNA(_xlfn.IFNA(VLOOKUP($B496,'Contratti Resident'!$B:$H,2,0),VLOOKUP($E496,'Contratti Resident'!$B:$H,2,0)),"NON TROVATO")</f>
        <v>NICOLA FABRIZI 91</v>
      </c>
    </row>
    <row r="497" spans="1:20" x14ac:dyDescent="0.25">
      <c r="A497" s="8" t="s">
        <v>5167</v>
      </c>
      <c r="B497" s="1" t="str">
        <f t="shared" si="7"/>
        <v>IT011E10037853</v>
      </c>
      <c r="C497" s="9" t="s">
        <v>5168</v>
      </c>
      <c r="D497" s="9" t="s">
        <v>5169</v>
      </c>
      <c r="E497" s="1">
        <f>D497*1</f>
        <v>3007956261</v>
      </c>
      <c r="F497" s="9" t="s">
        <v>5163</v>
      </c>
      <c r="G497" s="9" t="s">
        <v>5164</v>
      </c>
      <c r="H497" s="9" t="s">
        <v>4014</v>
      </c>
      <c r="I497" s="9" t="s">
        <v>19</v>
      </c>
      <c r="J497" s="9" t="s">
        <v>5165</v>
      </c>
      <c r="K497" s="1" t="s">
        <v>5166</v>
      </c>
      <c r="L497" s="9" t="s">
        <v>22</v>
      </c>
      <c r="M497" s="9" t="s">
        <v>23</v>
      </c>
      <c r="N497" s="9" t="s">
        <v>24</v>
      </c>
      <c r="O497" s="9" t="s">
        <v>25</v>
      </c>
      <c r="P497" s="11">
        <f>O497*1</f>
        <v>94009630362</v>
      </c>
      <c r="Q497">
        <f>_xlfn.IFNA(_xlfn.IFNA(VLOOKUP($B497,'Contratti Resident'!$B:$H,3,0),VLOOKUP($E497,'Contratti Resident'!$B:$H,3,0)),"NON TROVATO")</f>
        <v>94009630362</v>
      </c>
      <c r="R497" t="str">
        <f>_xlfn.IFNA(_xlfn.IFNA(VLOOKUP($B497,'Contratti Resident'!$B:$H,7,0),VLOOKUP($E497,'Contratti Resident'!$B:$H,7,0)),"NON TROVATO")</f>
        <v>EE</v>
      </c>
      <c r="S497" t="str">
        <f>_xlfn.IFNA(_xlfn.IFNA(VLOOKUP($B497,'Contratti Resident'!$B:$H,1,0),VLOOKUP($E497,'Contratti Resident'!$B:$H,1,0)),"NON TROVATO")</f>
        <v>IT011E10037853</v>
      </c>
      <c r="T497" t="str">
        <f>_xlfn.IFNA(_xlfn.IFNA(VLOOKUP($B497,'Contratti Resident'!$B:$H,2,0),VLOOKUP($E497,'Contratti Resident'!$B:$H,2,0)),"NON TROVATO")</f>
        <v>ALLEGRETTI</v>
      </c>
    </row>
    <row r="498" spans="1:20" x14ac:dyDescent="0.25">
      <c r="A498" s="8" t="s">
        <v>5160</v>
      </c>
      <c r="B498" s="1" t="str">
        <f t="shared" si="7"/>
        <v>IT011E10037852</v>
      </c>
      <c r="C498" s="9" t="s">
        <v>5161</v>
      </c>
      <c r="D498" s="9" t="s">
        <v>5162</v>
      </c>
      <c r="E498" s="1">
        <f>D498*1</f>
        <v>3007956259</v>
      </c>
      <c r="F498" s="9" t="s">
        <v>5163</v>
      </c>
      <c r="G498" s="9" t="s">
        <v>5164</v>
      </c>
      <c r="H498" s="9" t="s">
        <v>4014</v>
      </c>
      <c r="I498" s="9" t="s">
        <v>19</v>
      </c>
      <c r="J498" s="9" t="s">
        <v>5165</v>
      </c>
      <c r="K498" s="1" t="s">
        <v>5166</v>
      </c>
      <c r="L498" s="9" t="s">
        <v>22</v>
      </c>
      <c r="M498" s="9" t="s">
        <v>23</v>
      </c>
      <c r="N498" s="9" t="s">
        <v>24</v>
      </c>
      <c r="O498" s="9" t="s">
        <v>25</v>
      </c>
      <c r="P498" s="11">
        <f>O498*1</f>
        <v>94009630362</v>
      </c>
      <c r="Q498">
        <f>_xlfn.IFNA(_xlfn.IFNA(VLOOKUP($B498,'Contratti Resident'!$B:$H,3,0),VLOOKUP($E498,'Contratti Resident'!$B:$H,3,0)),"NON TROVATO")</f>
        <v>94009630362</v>
      </c>
      <c r="R498" t="str">
        <f>_xlfn.IFNA(_xlfn.IFNA(VLOOKUP($B498,'Contratti Resident'!$B:$H,7,0),VLOOKUP($E498,'Contratti Resident'!$B:$H,7,0)),"NON TROVATO")</f>
        <v>EE</v>
      </c>
      <c r="S498" t="str">
        <f>_xlfn.IFNA(_xlfn.IFNA(VLOOKUP($B498,'Contratti Resident'!$B:$H,1,0),VLOOKUP($E498,'Contratti Resident'!$B:$H,1,0)),"NON TROVATO")</f>
        <v>IT011E10037852</v>
      </c>
      <c r="T498" t="str">
        <f>_xlfn.IFNA(_xlfn.IFNA(VLOOKUP($B498,'Contratti Resident'!$B:$H,2,0),VLOOKUP($E498,'Contratti Resident'!$B:$H,2,0)),"NON TROVATO")</f>
        <v>ALLEGRETTI</v>
      </c>
    </row>
    <row r="499" spans="1:20" x14ac:dyDescent="0.25">
      <c r="A499" s="8" t="s">
        <v>5378</v>
      </c>
      <c r="B499" s="1" t="str">
        <f t="shared" si="7"/>
        <v>IT011E10035849</v>
      </c>
      <c r="C499" s="9" t="s">
        <v>5379</v>
      </c>
      <c r="D499" s="9" t="s">
        <v>5380</v>
      </c>
      <c r="E499" s="1">
        <f>D499*1</f>
        <v>3010901195</v>
      </c>
      <c r="F499" s="9" t="s">
        <v>1961</v>
      </c>
      <c r="G499" s="9" t="s">
        <v>1962</v>
      </c>
      <c r="H499" s="9" t="s">
        <v>4014</v>
      </c>
      <c r="I499" s="9" t="s">
        <v>19</v>
      </c>
      <c r="J499" s="9" t="s">
        <v>4058</v>
      </c>
      <c r="K499" s="1" t="s">
        <v>1963</v>
      </c>
      <c r="L499" s="9" t="s">
        <v>1964</v>
      </c>
      <c r="M499" s="9" t="s">
        <v>23</v>
      </c>
      <c r="N499" s="9" t="s">
        <v>24</v>
      </c>
      <c r="O499" s="9" t="s">
        <v>1965</v>
      </c>
      <c r="P499" s="11">
        <f>O499*1</f>
        <v>94063580362</v>
      </c>
      <c r="Q499">
        <f>_xlfn.IFNA(_xlfn.IFNA(VLOOKUP($B499,'Contratti Resident'!$B:$H,3,0),VLOOKUP($E499,'Contratti Resident'!$B:$H,3,0)),"NON TROVATO")</f>
        <v>94063580362</v>
      </c>
      <c r="R499" t="str">
        <f>_xlfn.IFNA(_xlfn.IFNA(VLOOKUP($B499,'Contratti Resident'!$B:$H,7,0),VLOOKUP($E499,'Contratti Resident'!$B:$H,7,0)),"NON TROVATO")</f>
        <v>EE</v>
      </c>
      <c r="S499" t="str">
        <f>_xlfn.IFNA(_xlfn.IFNA(VLOOKUP($B499,'Contratti Resident'!$B:$H,1,0),VLOOKUP($E499,'Contratti Resident'!$B:$H,1,0)),"NON TROVATO")</f>
        <v>IT011E10035849</v>
      </c>
      <c r="T499" t="str">
        <f>_xlfn.IFNA(_xlfn.IFNA(VLOOKUP($B499,'Contratti Resident'!$B:$H,2,0),VLOOKUP($E499,'Contratti Resident'!$B:$H,2,0)),"NON TROVATO")</f>
        <v>EMILIA EST 351</v>
      </c>
    </row>
    <row r="500" spans="1:20" x14ac:dyDescent="0.25">
      <c r="A500" s="8" t="s">
        <v>6244</v>
      </c>
      <c r="B500" s="1" t="str">
        <f t="shared" si="7"/>
        <v>IT011E10035121</v>
      </c>
      <c r="C500" s="9" t="s">
        <v>6245</v>
      </c>
      <c r="D500" s="9" t="s">
        <v>6246</v>
      </c>
      <c r="E500" s="1">
        <f>D500*1</f>
        <v>3013372788</v>
      </c>
      <c r="F500" s="9" t="s">
        <v>6247</v>
      </c>
      <c r="G500" s="9" t="s">
        <v>1970</v>
      </c>
      <c r="H500" s="9" t="s">
        <v>4014</v>
      </c>
      <c r="I500" s="9" t="s">
        <v>19</v>
      </c>
      <c r="J500" s="9" t="s">
        <v>4015</v>
      </c>
      <c r="K500" s="1" t="s">
        <v>1971</v>
      </c>
      <c r="L500" s="9" t="s">
        <v>1972</v>
      </c>
      <c r="M500" s="9" t="s">
        <v>23</v>
      </c>
      <c r="N500" s="9" t="s">
        <v>24</v>
      </c>
      <c r="O500" s="9" t="s">
        <v>1973</v>
      </c>
      <c r="P500" s="11">
        <f>O500*1</f>
        <v>94022410362</v>
      </c>
      <c r="Q500">
        <f>_xlfn.IFNA(_xlfn.IFNA(VLOOKUP($B500,'Contratti Resident'!$B:$H,3,0),VLOOKUP($E500,'Contratti Resident'!$B:$H,3,0)),"NON TROVATO")</f>
        <v>94022410362</v>
      </c>
      <c r="R500" t="str">
        <f>_xlfn.IFNA(_xlfn.IFNA(VLOOKUP($B500,'Contratti Resident'!$B:$H,7,0),VLOOKUP($E500,'Contratti Resident'!$B:$H,7,0)),"NON TROVATO")</f>
        <v>EE</v>
      </c>
      <c r="S500" t="str">
        <f>_xlfn.IFNA(_xlfn.IFNA(VLOOKUP($B500,'Contratti Resident'!$B:$H,1,0),VLOOKUP($E500,'Contratti Resident'!$B:$H,1,0)),"NON TROVATO")</f>
        <v>IT011E10035121</v>
      </c>
      <c r="T500" t="str">
        <f>_xlfn.IFNA(_xlfn.IFNA(VLOOKUP($B500,'Contratti Resident'!$B:$H,2,0),VLOOKUP($E500,'Contratti Resident'!$B:$H,2,0)),"NON TROVATO")</f>
        <v>MONTECUCCOLI DEGLI ERRI</v>
      </c>
    </row>
    <row r="501" spans="1:20" x14ac:dyDescent="0.25">
      <c r="A501" s="8" t="s">
        <v>4116</v>
      </c>
      <c r="B501" s="1" t="str">
        <f t="shared" si="7"/>
        <v>IT011E10032718</v>
      </c>
      <c r="C501" s="9" t="s">
        <v>4117</v>
      </c>
      <c r="D501" s="9" t="s">
        <v>4118</v>
      </c>
      <c r="E501" s="1">
        <f>D501*1</f>
        <v>3013371793</v>
      </c>
      <c r="F501" s="9" t="s">
        <v>3532</v>
      </c>
      <c r="G501" s="9" t="s">
        <v>3533</v>
      </c>
      <c r="H501" s="9" t="s">
        <v>4014</v>
      </c>
      <c r="I501" s="9" t="s">
        <v>19</v>
      </c>
      <c r="J501" s="9" t="s">
        <v>4015</v>
      </c>
      <c r="K501" s="1" t="s">
        <v>3534</v>
      </c>
      <c r="L501" s="9" t="s">
        <v>3535</v>
      </c>
      <c r="M501" s="9" t="s">
        <v>23</v>
      </c>
      <c r="N501" s="9" t="s">
        <v>24</v>
      </c>
      <c r="O501" s="9" t="s">
        <v>3536</v>
      </c>
      <c r="P501" s="11">
        <f>O501*1</f>
        <v>94009020366</v>
      </c>
      <c r="Q501">
        <f>_xlfn.IFNA(_xlfn.IFNA(VLOOKUP($B501,'Contratti Resident'!$B:$H,3,0),VLOOKUP($E501,'Contratti Resident'!$B:$H,3,0)),"NON TROVATO")</f>
        <v>94009020366</v>
      </c>
      <c r="R501" t="str">
        <f>_xlfn.IFNA(_xlfn.IFNA(VLOOKUP($B501,'Contratti Resident'!$B:$H,7,0),VLOOKUP($E501,'Contratti Resident'!$B:$H,7,0)),"NON TROVATO")</f>
        <v>EE</v>
      </c>
      <c r="S501" t="str">
        <f>_xlfn.IFNA(_xlfn.IFNA(VLOOKUP($B501,'Contratti Resident'!$B:$H,1,0),VLOOKUP($E501,'Contratti Resident'!$B:$H,1,0)),"NON TROVATO")</f>
        <v>IT011E10032718</v>
      </c>
      <c r="T501" t="str">
        <f>_xlfn.IFNA(_xlfn.IFNA(VLOOKUP($B501,'Contratti Resident'!$B:$H,2,0),VLOOKUP($E501,'Contratti Resident'!$B:$H,2,0)),"NON TROVATO")</f>
        <v>SOLE 2</v>
      </c>
    </row>
    <row r="502" spans="1:20" x14ac:dyDescent="0.25">
      <c r="A502" s="8" t="s">
        <v>6411</v>
      </c>
      <c r="B502" s="1" t="str">
        <f t="shared" si="7"/>
        <v>IT011E10032431</v>
      </c>
      <c r="C502" s="9" t="s">
        <v>6412</v>
      </c>
      <c r="D502" s="9" t="s">
        <v>6413</v>
      </c>
      <c r="E502" s="1">
        <f>D502*1</f>
        <v>3010901189</v>
      </c>
      <c r="F502" s="9" t="s">
        <v>2929</v>
      </c>
      <c r="G502" s="9" t="s">
        <v>102</v>
      </c>
      <c r="H502" s="9" t="s">
        <v>4014</v>
      </c>
      <c r="I502" s="9" t="s">
        <v>19</v>
      </c>
      <c r="J502" s="9" t="s">
        <v>4058</v>
      </c>
      <c r="K502" s="1" t="s">
        <v>103</v>
      </c>
      <c r="L502" s="9" t="s">
        <v>104</v>
      </c>
      <c r="M502" s="9" t="s">
        <v>23</v>
      </c>
      <c r="N502" s="9" t="s">
        <v>24</v>
      </c>
      <c r="O502" s="9" t="s">
        <v>105</v>
      </c>
      <c r="P502" s="11">
        <f>O502*1</f>
        <v>94046090364</v>
      </c>
      <c r="Q502">
        <f>_xlfn.IFNA(_xlfn.IFNA(VLOOKUP($B502,'Contratti Resident'!$B:$H,3,0),VLOOKUP($E502,'Contratti Resident'!$B:$H,3,0)),"NON TROVATO")</f>
        <v>94046090364</v>
      </c>
      <c r="R502" t="str">
        <f>_xlfn.IFNA(_xlfn.IFNA(VLOOKUP($B502,'Contratti Resident'!$B:$H,7,0),VLOOKUP($E502,'Contratti Resident'!$B:$H,7,0)),"NON TROVATO")</f>
        <v>EE</v>
      </c>
      <c r="S502" t="str">
        <f>_xlfn.IFNA(_xlfn.IFNA(VLOOKUP($B502,'Contratti Resident'!$B:$H,1,0),VLOOKUP($E502,'Contratti Resident'!$B:$H,1,0)),"NON TROVATO")</f>
        <v>IT011E10032431</v>
      </c>
      <c r="T502" t="str">
        <f>_xlfn.IFNA(_xlfn.IFNA(VLOOKUP($B502,'Contratti Resident'!$B:$H,2,0),VLOOKUP($E502,'Contratti Resident'!$B:$H,2,0)),"NON TROVATO")</f>
        <v>NICOLO' DALL'ARCA</v>
      </c>
    </row>
    <row r="503" spans="1:20" x14ac:dyDescent="0.25">
      <c r="A503" s="8" t="s">
        <v>5544</v>
      </c>
      <c r="B503" s="1" t="str">
        <f t="shared" si="7"/>
        <v>IT011E10032423</v>
      </c>
      <c r="C503" s="9" t="s">
        <v>5545</v>
      </c>
      <c r="D503" s="9" t="s">
        <v>5546</v>
      </c>
      <c r="E503" s="1">
        <f>D503*1</f>
        <v>3013558988</v>
      </c>
      <c r="F503" s="9" t="s">
        <v>5547</v>
      </c>
      <c r="G503" s="9" t="s">
        <v>5548</v>
      </c>
      <c r="H503" s="9" t="s">
        <v>4014</v>
      </c>
      <c r="I503" s="9" t="s">
        <v>19</v>
      </c>
      <c r="J503" s="9" t="s">
        <v>4015</v>
      </c>
      <c r="K503" s="1" t="s">
        <v>143</v>
      </c>
      <c r="L503" s="9" t="s">
        <v>5549</v>
      </c>
      <c r="M503" s="9" t="s">
        <v>23</v>
      </c>
      <c r="N503" s="9" t="s">
        <v>24</v>
      </c>
      <c r="O503" s="9" t="s">
        <v>145</v>
      </c>
      <c r="P503" s="11">
        <f>O503*1</f>
        <v>94055920360</v>
      </c>
      <c r="Q503">
        <f>_xlfn.IFNA(_xlfn.IFNA(VLOOKUP($B503,'Contratti Resident'!$B:$H,3,0),VLOOKUP($E503,'Contratti Resident'!$B:$H,3,0)),"NON TROVATO")</f>
        <v>94055920360</v>
      </c>
      <c r="R503" t="str">
        <f>_xlfn.IFNA(_xlfn.IFNA(VLOOKUP($B503,'Contratti Resident'!$B:$H,7,0),VLOOKUP($E503,'Contratti Resident'!$B:$H,7,0)),"NON TROVATO")</f>
        <v>EE</v>
      </c>
      <c r="S503">
        <f>_xlfn.IFNA(_xlfn.IFNA(VLOOKUP($B503,'Contratti Resident'!$B:$H,1,0),VLOOKUP($E503,'Contratti Resident'!$B:$H,1,0)),"NON TROVATO")</f>
        <v>3013558988</v>
      </c>
      <c r="T503" t="str">
        <f>_xlfn.IFNA(_xlfn.IFNA(VLOOKUP($B503,'Contratti Resident'!$B:$H,2,0),VLOOKUP($E503,'Contratti Resident'!$B:$H,2,0)),"NON TROVATO")</f>
        <v>MONOPOLIO DI STATO</v>
      </c>
    </row>
    <row r="504" spans="1:20" x14ac:dyDescent="0.25">
      <c r="A504" s="8" t="s">
        <v>4716</v>
      </c>
      <c r="B504" s="1" t="str">
        <f t="shared" si="7"/>
        <v>IT011E10032415</v>
      </c>
      <c r="C504" s="9" t="s">
        <v>4717</v>
      </c>
      <c r="D504" s="9" t="s">
        <v>4718</v>
      </c>
      <c r="E504" s="1">
        <f>D504*1</f>
        <v>3013558984</v>
      </c>
      <c r="F504" s="9" t="s">
        <v>4719</v>
      </c>
      <c r="G504" s="9" t="s">
        <v>2925</v>
      </c>
      <c r="H504" s="9" t="s">
        <v>4014</v>
      </c>
      <c r="I504" s="9" t="s">
        <v>19</v>
      </c>
      <c r="J504" s="9" t="s">
        <v>4015</v>
      </c>
      <c r="K504" s="1" t="s">
        <v>143</v>
      </c>
      <c r="L504" s="9" t="s">
        <v>144</v>
      </c>
      <c r="M504" s="9" t="s">
        <v>23</v>
      </c>
      <c r="N504" s="9" t="s">
        <v>24</v>
      </c>
      <c r="O504" s="9" t="s">
        <v>145</v>
      </c>
      <c r="P504" s="11">
        <f>O504*1</f>
        <v>94055920360</v>
      </c>
      <c r="Q504">
        <f>_xlfn.IFNA(_xlfn.IFNA(VLOOKUP($B504,'Contratti Resident'!$B:$H,3,0),VLOOKUP($E504,'Contratti Resident'!$B:$H,3,0)),"NON TROVATO")</f>
        <v>94055920360</v>
      </c>
      <c r="R504" t="str">
        <f>_xlfn.IFNA(_xlfn.IFNA(VLOOKUP($B504,'Contratti Resident'!$B:$H,7,0),VLOOKUP($E504,'Contratti Resident'!$B:$H,7,0)),"NON TROVATO")</f>
        <v>EE</v>
      </c>
      <c r="S504">
        <f>_xlfn.IFNA(_xlfn.IFNA(VLOOKUP($B504,'Contratti Resident'!$B:$H,1,0),VLOOKUP($E504,'Contratti Resident'!$B:$H,1,0)),"NON TROVATO")</f>
        <v>3013558984</v>
      </c>
      <c r="T504" t="str">
        <f>_xlfn.IFNA(_xlfn.IFNA(VLOOKUP($B504,'Contratti Resident'!$B:$H,2,0),VLOOKUP($E504,'Contratti Resident'!$B:$H,2,0)),"NON TROVATO")</f>
        <v>MONOPOLIO DI STATO</v>
      </c>
    </row>
    <row r="505" spans="1:20" x14ac:dyDescent="0.25">
      <c r="A505" s="8" t="s">
        <v>5911</v>
      </c>
      <c r="B505" s="1" t="str">
        <f t="shared" si="7"/>
        <v>IT011E10032097</v>
      </c>
      <c r="C505" s="9" t="s">
        <v>5912</v>
      </c>
      <c r="D505" s="9" t="s">
        <v>5913</v>
      </c>
      <c r="E505" s="1">
        <f>D505*1</f>
        <v>3013372912</v>
      </c>
      <c r="F505" s="9" t="s">
        <v>2022</v>
      </c>
      <c r="G505" s="9" t="s">
        <v>2023</v>
      </c>
      <c r="H505" s="9" t="s">
        <v>4014</v>
      </c>
      <c r="I505" s="9" t="s">
        <v>19</v>
      </c>
      <c r="J505" s="9" t="s">
        <v>4015</v>
      </c>
      <c r="K505" s="1" t="s">
        <v>2024</v>
      </c>
      <c r="L505" s="9" t="s">
        <v>2025</v>
      </c>
      <c r="M505" s="9" t="s">
        <v>23</v>
      </c>
      <c r="N505" s="9" t="s">
        <v>24</v>
      </c>
      <c r="O505" s="9" t="s">
        <v>1034</v>
      </c>
      <c r="P505" s="11">
        <f>O505*1</f>
        <v>94014270360</v>
      </c>
      <c r="Q505">
        <f>_xlfn.IFNA(_xlfn.IFNA(VLOOKUP($B505,'Contratti Resident'!$B:$H,3,0),VLOOKUP($E505,'Contratti Resident'!$B:$H,3,0)),"NON TROVATO")</f>
        <v>94014270360</v>
      </c>
      <c r="R505" t="str">
        <f>_xlfn.IFNA(_xlfn.IFNA(VLOOKUP($B505,'Contratti Resident'!$B:$H,7,0),VLOOKUP($E505,'Contratti Resident'!$B:$H,7,0)),"NON TROVATO")</f>
        <v>EE</v>
      </c>
      <c r="S505" t="str">
        <f>_xlfn.IFNA(_xlfn.IFNA(VLOOKUP($B505,'Contratti Resident'!$B:$H,1,0),VLOOKUP($E505,'Contratti Resident'!$B:$H,1,0)),"NON TROVATO")</f>
        <v>IT011E10032097</v>
      </c>
      <c r="T505" t="str">
        <f>_xlfn.IFNA(_xlfn.IFNA(VLOOKUP($B505,'Contratti Resident'!$B:$H,2,0),VLOOKUP($E505,'Contratti Resident'!$B:$H,2,0)),"NON TROVATO")</f>
        <v>ORCHIDEA</v>
      </c>
    </row>
    <row r="506" spans="1:20" x14ac:dyDescent="0.25">
      <c r="A506" s="8" t="s">
        <v>5914</v>
      </c>
      <c r="B506" s="1" t="str">
        <f t="shared" si="7"/>
        <v>IT011E10032080</v>
      </c>
      <c r="C506" s="9" t="s">
        <v>5915</v>
      </c>
      <c r="D506" s="9" t="s">
        <v>5916</v>
      </c>
      <c r="E506" s="1">
        <f>D506*1</f>
        <v>3013372877</v>
      </c>
      <c r="F506" s="9" t="s">
        <v>1031</v>
      </c>
      <c r="G506" s="9" t="s">
        <v>1032</v>
      </c>
      <c r="H506" s="9" t="s">
        <v>4014</v>
      </c>
      <c r="I506" s="9" t="s">
        <v>19</v>
      </c>
      <c r="J506" s="9" t="s">
        <v>4015</v>
      </c>
      <c r="K506" s="1" t="s">
        <v>589</v>
      </c>
      <c r="L506" s="9" t="s">
        <v>1033</v>
      </c>
      <c r="M506" s="9" t="s">
        <v>23</v>
      </c>
      <c r="N506" s="9" t="s">
        <v>24</v>
      </c>
      <c r="O506" s="9" t="s">
        <v>1034</v>
      </c>
      <c r="P506" s="11">
        <f>O506*1</f>
        <v>94014270360</v>
      </c>
      <c r="Q506">
        <f>_xlfn.IFNA(_xlfn.IFNA(VLOOKUP($B506,'Contratti Resident'!$B:$H,3,0),VLOOKUP($E506,'Contratti Resident'!$B:$H,3,0)),"NON TROVATO")</f>
        <v>94014270360</v>
      </c>
      <c r="R506" t="str">
        <f>_xlfn.IFNA(_xlfn.IFNA(VLOOKUP($B506,'Contratti Resident'!$B:$H,7,0),VLOOKUP($E506,'Contratti Resident'!$B:$H,7,0)),"NON TROVATO")</f>
        <v>EE</v>
      </c>
      <c r="S506" t="str">
        <f>_xlfn.IFNA(_xlfn.IFNA(VLOOKUP($B506,'Contratti Resident'!$B:$H,1,0),VLOOKUP($E506,'Contratti Resident'!$B:$H,1,0)),"NON TROVATO")</f>
        <v>IT011E10032080</v>
      </c>
      <c r="T506" t="str">
        <f>_xlfn.IFNA(_xlfn.IFNA(VLOOKUP($B506,'Contratti Resident'!$B:$H,2,0),VLOOKUP($E506,'Contratti Resident'!$B:$H,2,0)),"NON TROVATO")</f>
        <v>ORCHIDEA</v>
      </c>
    </row>
    <row r="507" spans="1:20" x14ac:dyDescent="0.25">
      <c r="A507" s="8" t="s">
        <v>6114</v>
      </c>
      <c r="B507" s="1" t="str">
        <f t="shared" si="7"/>
        <v>IT011E10032065</v>
      </c>
      <c r="C507" s="9" t="s">
        <v>6115</v>
      </c>
      <c r="D507" s="9" t="s">
        <v>6116</v>
      </c>
      <c r="E507" s="1">
        <f>D507*1</f>
        <v>3013370728</v>
      </c>
      <c r="F507" s="9" t="s">
        <v>2681</v>
      </c>
      <c r="G507" s="9" t="s">
        <v>2682</v>
      </c>
      <c r="H507" s="9" t="s">
        <v>4014</v>
      </c>
      <c r="I507" s="9" t="s">
        <v>19</v>
      </c>
      <c r="J507" s="9" t="s">
        <v>4015</v>
      </c>
      <c r="K507" s="1" t="s">
        <v>589</v>
      </c>
      <c r="L507" s="9" t="s">
        <v>2683</v>
      </c>
      <c r="M507" s="9" t="s">
        <v>23</v>
      </c>
      <c r="N507" s="9" t="s">
        <v>24</v>
      </c>
      <c r="O507" s="9" t="s">
        <v>1034</v>
      </c>
      <c r="P507" s="11">
        <f>O507*1</f>
        <v>94014270360</v>
      </c>
      <c r="Q507">
        <f>_xlfn.IFNA(_xlfn.IFNA(VLOOKUP($B507,'Contratti Resident'!$B:$H,3,0),VLOOKUP($E507,'Contratti Resident'!$B:$H,3,0)),"NON TROVATO")</f>
        <v>94014270360</v>
      </c>
      <c r="R507" t="str">
        <f>_xlfn.IFNA(_xlfn.IFNA(VLOOKUP($B507,'Contratti Resident'!$B:$H,7,0),VLOOKUP($E507,'Contratti Resident'!$B:$H,7,0)),"NON TROVATO")</f>
        <v>EE</v>
      </c>
      <c r="S507" t="str">
        <f>_xlfn.IFNA(_xlfn.IFNA(VLOOKUP($B507,'Contratti Resident'!$B:$H,1,0),VLOOKUP($E507,'Contratti Resident'!$B:$H,1,0)),"NON TROVATO")</f>
        <v>IT011E10032065</v>
      </c>
      <c r="T507" t="str">
        <f>_xlfn.IFNA(_xlfn.IFNA(VLOOKUP($B507,'Contratti Resident'!$B:$H,2,0),VLOOKUP($E507,'Contratti Resident'!$B:$H,2,0)),"NON TROVATO")</f>
        <v>ORCHIDEA</v>
      </c>
    </row>
    <row r="508" spans="1:20" x14ac:dyDescent="0.25">
      <c r="A508" s="8" t="s">
        <v>6171</v>
      </c>
      <c r="B508" s="1" t="str">
        <f t="shared" si="7"/>
        <v>IT011E10032048</v>
      </c>
      <c r="C508" s="9" t="s">
        <v>6172</v>
      </c>
      <c r="D508" s="9" t="s">
        <v>6173</v>
      </c>
      <c r="E508" s="1">
        <f>D508*1</f>
        <v>3013370859</v>
      </c>
      <c r="F508" s="9" t="s">
        <v>6174</v>
      </c>
      <c r="G508" s="9" t="s">
        <v>6175</v>
      </c>
      <c r="H508" s="9" t="s">
        <v>4014</v>
      </c>
      <c r="I508" s="9" t="s">
        <v>19</v>
      </c>
      <c r="J508" s="9" t="s">
        <v>4015</v>
      </c>
      <c r="K508" s="1" t="s">
        <v>6072</v>
      </c>
      <c r="L508" s="9" t="s">
        <v>2031</v>
      </c>
      <c r="M508" s="9" t="s">
        <v>23</v>
      </c>
      <c r="N508" s="9" t="s">
        <v>24</v>
      </c>
      <c r="O508" s="9" t="s">
        <v>1034</v>
      </c>
      <c r="P508" s="11">
        <f>O508*1</f>
        <v>94014270360</v>
      </c>
      <c r="Q508">
        <f>_xlfn.IFNA(_xlfn.IFNA(VLOOKUP($B508,'Contratti Resident'!$B:$H,3,0),VLOOKUP($E508,'Contratti Resident'!$B:$H,3,0)),"NON TROVATO")</f>
        <v>94014270360</v>
      </c>
      <c r="R508" t="str">
        <f>_xlfn.IFNA(_xlfn.IFNA(VLOOKUP($B508,'Contratti Resident'!$B:$H,7,0),VLOOKUP($E508,'Contratti Resident'!$B:$H,7,0)),"NON TROVATO")</f>
        <v>EE</v>
      </c>
      <c r="S508" t="str">
        <f>_xlfn.IFNA(_xlfn.IFNA(VLOOKUP($B508,'Contratti Resident'!$B:$H,1,0),VLOOKUP($E508,'Contratti Resident'!$B:$H,1,0)),"NON TROVATO")</f>
        <v>IT011E10032048</v>
      </c>
      <c r="T508" t="str">
        <f>_xlfn.IFNA(_xlfn.IFNA(VLOOKUP($B508,'Contratti Resident'!$B:$H,2,0),VLOOKUP($E508,'Contratti Resident'!$B:$H,2,0)),"NON TROVATO")</f>
        <v>ORCHIDEA</v>
      </c>
    </row>
    <row r="509" spans="1:20" x14ac:dyDescent="0.25">
      <c r="A509" s="8" t="s">
        <v>6067</v>
      </c>
      <c r="B509" s="1" t="str">
        <f t="shared" si="7"/>
        <v>IT011E10032047</v>
      </c>
      <c r="C509" s="9" t="s">
        <v>6068</v>
      </c>
      <c r="D509" s="9" t="s">
        <v>6069</v>
      </c>
      <c r="E509" s="1">
        <f>D509*1</f>
        <v>3013373523</v>
      </c>
      <c r="F509" s="9" t="s">
        <v>6070</v>
      </c>
      <c r="G509" s="9" t="s">
        <v>6071</v>
      </c>
      <c r="H509" s="9" t="s">
        <v>4014</v>
      </c>
      <c r="I509" s="9" t="s">
        <v>19</v>
      </c>
      <c r="J509" s="9" t="s">
        <v>4015</v>
      </c>
      <c r="K509" s="1" t="s">
        <v>6072</v>
      </c>
      <c r="L509" s="9" t="s">
        <v>2031</v>
      </c>
      <c r="M509" s="9" t="s">
        <v>23</v>
      </c>
      <c r="N509" s="9" t="s">
        <v>24</v>
      </c>
      <c r="O509" s="9" t="s">
        <v>1034</v>
      </c>
      <c r="P509" s="11">
        <f>O509*1</f>
        <v>94014270360</v>
      </c>
      <c r="Q509">
        <f>_xlfn.IFNA(_xlfn.IFNA(VLOOKUP($B509,'Contratti Resident'!$B:$H,3,0),VLOOKUP($E509,'Contratti Resident'!$B:$H,3,0)),"NON TROVATO")</f>
        <v>94014270360</v>
      </c>
      <c r="R509" t="str">
        <f>_xlfn.IFNA(_xlfn.IFNA(VLOOKUP($B509,'Contratti Resident'!$B:$H,7,0),VLOOKUP($E509,'Contratti Resident'!$B:$H,7,0)),"NON TROVATO")</f>
        <v>EE</v>
      </c>
      <c r="S509" t="str">
        <f>_xlfn.IFNA(_xlfn.IFNA(VLOOKUP($B509,'Contratti Resident'!$B:$H,1,0),VLOOKUP($E509,'Contratti Resident'!$B:$H,1,0)),"NON TROVATO")</f>
        <v>IT011E10032047</v>
      </c>
      <c r="T509" t="str">
        <f>_xlfn.IFNA(_xlfn.IFNA(VLOOKUP($B509,'Contratti Resident'!$B:$H,2,0),VLOOKUP($E509,'Contratti Resident'!$B:$H,2,0)),"NON TROVATO")</f>
        <v>ORCHIDEA</v>
      </c>
    </row>
    <row r="510" spans="1:20" x14ac:dyDescent="0.25">
      <c r="A510" s="8" t="s">
        <v>4740</v>
      </c>
      <c r="B510" s="1" t="str">
        <f t="shared" si="7"/>
        <v>IT011E10031709</v>
      </c>
      <c r="C510" s="9" t="s">
        <v>4741</v>
      </c>
      <c r="D510" s="9" t="s">
        <v>4742</v>
      </c>
      <c r="E510" s="1">
        <f>D510*1</f>
        <v>3013372030</v>
      </c>
      <c r="F510" s="9" t="s">
        <v>2910</v>
      </c>
      <c r="G510" s="9" t="s">
        <v>2911</v>
      </c>
      <c r="H510" s="9" t="s">
        <v>4014</v>
      </c>
      <c r="I510" s="9" t="s">
        <v>19</v>
      </c>
      <c r="J510" s="9" t="s">
        <v>4015</v>
      </c>
      <c r="K510" s="1" t="s">
        <v>2912</v>
      </c>
      <c r="L510" s="9" t="s">
        <v>2913</v>
      </c>
      <c r="M510" s="9" t="s">
        <v>23</v>
      </c>
      <c r="N510" s="9" t="s">
        <v>24</v>
      </c>
      <c r="O510" s="9" t="s">
        <v>2914</v>
      </c>
      <c r="P510" s="11">
        <f>O510*1</f>
        <v>94014200367</v>
      </c>
      <c r="Q510">
        <f>_xlfn.IFNA(_xlfn.IFNA(VLOOKUP($B510,'Contratti Resident'!$B:$H,3,0),VLOOKUP($E510,'Contratti Resident'!$B:$H,3,0)),"NON TROVATO")</f>
        <v>94014200367</v>
      </c>
      <c r="R510" t="str">
        <f>_xlfn.IFNA(_xlfn.IFNA(VLOOKUP($B510,'Contratti Resident'!$B:$H,7,0),VLOOKUP($E510,'Contratti Resident'!$B:$H,7,0)),"NON TROVATO")</f>
        <v>EE</v>
      </c>
      <c r="S510">
        <f>_xlfn.IFNA(_xlfn.IFNA(VLOOKUP($B510,'Contratti Resident'!$B:$H,1,0),VLOOKUP($E510,'Contratti Resident'!$B:$H,1,0)),"NON TROVATO")</f>
        <v>3013372030</v>
      </c>
      <c r="T510" t="str">
        <f>_xlfn.IFNA(_xlfn.IFNA(VLOOKUP($B510,'Contratti Resident'!$B:$H,2,0),VLOOKUP($E510,'Contratti Resident'!$B:$H,2,0)),"NON TROVATO")</f>
        <v>DEI FIORI</v>
      </c>
    </row>
    <row r="511" spans="1:20" x14ac:dyDescent="0.25">
      <c r="A511" s="8" t="s">
        <v>4183</v>
      </c>
      <c r="B511" s="1" t="str">
        <f t="shared" si="7"/>
        <v>IT011E10031253</v>
      </c>
      <c r="C511" s="9" t="s">
        <v>4184</v>
      </c>
      <c r="D511" s="9" t="s">
        <v>4185</v>
      </c>
      <c r="E511" s="1">
        <f>D511*1</f>
        <v>3013372504</v>
      </c>
      <c r="F511" s="9" t="s">
        <v>2217</v>
      </c>
      <c r="G511" s="9" t="s">
        <v>2218</v>
      </c>
      <c r="H511" s="9" t="s">
        <v>4014</v>
      </c>
      <c r="I511" s="9" t="s">
        <v>19</v>
      </c>
      <c r="J511" s="9" t="s">
        <v>4015</v>
      </c>
      <c r="K511" s="1" t="s">
        <v>2219</v>
      </c>
      <c r="L511" s="9" t="s">
        <v>777</v>
      </c>
      <c r="M511" s="9" t="s">
        <v>23</v>
      </c>
      <c r="N511" s="9" t="s">
        <v>24</v>
      </c>
      <c r="O511" s="9" t="s">
        <v>778</v>
      </c>
      <c r="P511" s="11">
        <f>O511*1</f>
        <v>94006790367</v>
      </c>
      <c r="Q511">
        <f>_xlfn.IFNA(_xlfn.IFNA(VLOOKUP($B511,'Contratti Resident'!$B:$H,3,0),VLOOKUP($E511,'Contratti Resident'!$B:$H,3,0)),"NON TROVATO")</f>
        <v>94006790367</v>
      </c>
      <c r="R511" t="str">
        <f>_xlfn.IFNA(_xlfn.IFNA(VLOOKUP($B511,'Contratti Resident'!$B:$H,7,0),VLOOKUP($E511,'Contratti Resident'!$B:$H,7,0)),"NON TROVATO")</f>
        <v>EE</v>
      </c>
      <c r="S511" t="str">
        <f>_xlfn.IFNA(_xlfn.IFNA(VLOOKUP($B511,'Contratti Resident'!$B:$H,1,0),VLOOKUP($E511,'Contratti Resident'!$B:$H,1,0)),"NON TROVATO")</f>
        <v>IT011E10031253</v>
      </c>
      <c r="T511" t="str">
        <f>_xlfn.IFNA(_xlfn.IFNA(VLOOKUP($B511,'Contratti Resident'!$B:$H,2,0),VLOOKUP($E511,'Contratti Resident'!$B:$H,2,0)),"NON TROVATO")</f>
        <v>CUCCHIARI 171</v>
      </c>
    </row>
    <row r="512" spans="1:20" x14ac:dyDescent="0.25">
      <c r="A512" s="8" t="s">
        <v>4449</v>
      </c>
      <c r="B512" s="1" t="str">
        <f t="shared" si="7"/>
        <v>IT011E10031252</v>
      </c>
      <c r="C512" s="9" t="s">
        <v>4450</v>
      </c>
      <c r="D512" s="9" t="s">
        <v>4451</v>
      </c>
      <c r="E512" s="1">
        <f>D512*1</f>
        <v>3013371674</v>
      </c>
      <c r="F512" s="9" t="s">
        <v>4452</v>
      </c>
      <c r="G512" s="9" t="s">
        <v>775</v>
      </c>
      <c r="H512" s="9" t="s">
        <v>4014</v>
      </c>
      <c r="I512" s="9" t="s">
        <v>19</v>
      </c>
      <c r="J512" s="9" t="s">
        <v>4015</v>
      </c>
      <c r="K512" s="1" t="s">
        <v>776</v>
      </c>
      <c r="L512" s="9" t="s">
        <v>777</v>
      </c>
      <c r="M512" s="9" t="s">
        <v>23</v>
      </c>
      <c r="N512" s="9" t="s">
        <v>24</v>
      </c>
      <c r="O512" s="9" t="s">
        <v>778</v>
      </c>
      <c r="P512" s="11">
        <f>O512*1</f>
        <v>94006790367</v>
      </c>
      <c r="Q512">
        <f>_xlfn.IFNA(_xlfn.IFNA(VLOOKUP($B512,'Contratti Resident'!$B:$H,3,0),VLOOKUP($E512,'Contratti Resident'!$B:$H,3,0)),"NON TROVATO")</f>
        <v>94006790367</v>
      </c>
      <c r="R512" t="str">
        <f>_xlfn.IFNA(_xlfn.IFNA(VLOOKUP($B512,'Contratti Resident'!$B:$H,7,0),VLOOKUP($E512,'Contratti Resident'!$B:$H,7,0)),"NON TROVATO")</f>
        <v>EE</v>
      </c>
      <c r="S512" t="str">
        <f>_xlfn.IFNA(_xlfn.IFNA(VLOOKUP($B512,'Contratti Resident'!$B:$H,1,0),VLOOKUP($E512,'Contratti Resident'!$B:$H,1,0)),"NON TROVATO")</f>
        <v>IT011E10031252</v>
      </c>
      <c r="T512" t="str">
        <f>_xlfn.IFNA(_xlfn.IFNA(VLOOKUP($B512,'Contratti Resident'!$B:$H,2,0),VLOOKUP($E512,'Contratti Resident'!$B:$H,2,0)),"NON TROVATO")</f>
        <v>CUCCHIARI 171</v>
      </c>
    </row>
    <row r="513" spans="1:20" x14ac:dyDescent="0.25">
      <c r="A513" s="8" t="s">
        <v>6469</v>
      </c>
      <c r="B513" s="1" t="str">
        <f t="shared" si="7"/>
        <v>IT011E10031251</v>
      </c>
      <c r="C513" s="9" t="s">
        <v>6470</v>
      </c>
      <c r="D513" s="9" t="s">
        <v>6471</v>
      </c>
      <c r="E513" s="1">
        <f>D513*1</f>
        <v>3013372482</v>
      </c>
      <c r="F513" s="9" t="s">
        <v>6472</v>
      </c>
      <c r="G513" s="9" t="s">
        <v>6473</v>
      </c>
      <c r="H513" s="9" t="s">
        <v>4014</v>
      </c>
      <c r="I513" s="9" t="s">
        <v>19</v>
      </c>
      <c r="J513" s="9" t="s">
        <v>4015</v>
      </c>
      <c r="K513" s="1" t="s">
        <v>6474</v>
      </c>
      <c r="L513" s="9" t="s">
        <v>777</v>
      </c>
      <c r="M513" s="9" t="s">
        <v>23</v>
      </c>
      <c r="N513" s="9" t="s">
        <v>24</v>
      </c>
      <c r="O513" s="9" t="s">
        <v>778</v>
      </c>
      <c r="P513" s="11">
        <f>O513*1</f>
        <v>94006790367</v>
      </c>
      <c r="Q513">
        <f>_xlfn.IFNA(_xlfn.IFNA(VLOOKUP($B513,'Contratti Resident'!$B:$H,3,0),VLOOKUP($E513,'Contratti Resident'!$B:$H,3,0)),"NON TROVATO")</f>
        <v>94006790367</v>
      </c>
      <c r="R513" t="str">
        <f>_xlfn.IFNA(_xlfn.IFNA(VLOOKUP($B513,'Contratti Resident'!$B:$H,7,0),VLOOKUP($E513,'Contratti Resident'!$B:$H,7,0)),"NON TROVATO")</f>
        <v>EE</v>
      </c>
      <c r="S513" t="str">
        <f>_xlfn.IFNA(_xlfn.IFNA(VLOOKUP($B513,'Contratti Resident'!$B:$H,1,0),VLOOKUP($E513,'Contratti Resident'!$B:$H,1,0)),"NON TROVATO")</f>
        <v>IT011E10031251</v>
      </c>
      <c r="T513" t="str">
        <f>_xlfn.IFNA(_xlfn.IFNA(VLOOKUP($B513,'Contratti Resident'!$B:$H,2,0),VLOOKUP($E513,'Contratti Resident'!$B:$H,2,0)),"NON TROVATO")</f>
        <v>CUCCHIARI 171</v>
      </c>
    </row>
    <row r="514" spans="1:20" x14ac:dyDescent="0.25">
      <c r="A514" s="8" t="s">
        <v>4365</v>
      </c>
      <c r="B514" s="1" t="str">
        <f t="shared" si="7"/>
        <v>IT011E10031250</v>
      </c>
      <c r="C514" s="9" t="s">
        <v>4366</v>
      </c>
      <c r="D514" s="9" t="s">
        <v>4367</v>
      </c>
      <c r="E514" s="1">
        <f>D514*1</f>
        <v>3013373986</v>
      </c>
      <c r="F514" s="9" t="s">
        <v>4368</v>
      </c>
      <c r="G514" s="9" t="s">
        <v>4369</v>
      </c>
      <c r="H514" s="9" t="s">
        <v>4014</v>
      </c>
      <c r="I514" s="9" t="s">
        <v>19</v>
      </c>
      <c r="J514" s="9" t="s">
        <v>4015</v>
      </c>
      <c r="K514" s="1" t="s">
        <v>4370</v>
      </c>
      <c r="L514" s="9" t="s">
        <v>777</v>
      </c>
      <c r="M514" s="9" t="s">
        <v>23</v>
      </c>
      <c r="N514" s="9" t="s">
        <v>24</v>
      </c>
      <c r="O514" s="9" t="s">
        <v>778</v>
      </c>
      <c r="P514" s="11">
        <f>O514*1</f>
        <v>94006790367</v>
      </c>
      <c r="Q514">
        <f>_xlfn.IFNA(_xlfn.IFNA(VLOOKUP($B514,'Contratti Resident'!$B:$H,3,0),VLOOKUP($E514,'Contratti Resident'!$B:$H,3,0)),"NON TROVATO")</f>
        <v>94006790367</v>
      </c>
      <c r="R514" t="str">
        <f>_xlfn.IFNA(_xlfn.IFNA(VLOOKUP($B514,'Contratti Resident'!$B:$H,7,0),VLOOKUP($E514,'Contratti Resident'!$B:$H,7,0)),"NON TROVATO")</f>
        <v>EE</v>
      </c>
      <c r="S514" t="str">
        <f>_xlfn.IFNA(_xlfn.IFNA(VLOOKUP($B514,'Contratti Resident'!$B:$H,1,0),VLOOKUP($E514,'Contratti Resident'!$B:$H,1,0)),"NON TROVATO")</f>
        <v>IT011E10031250</v>
      </c>
      <c r="T514" t="str">
        <f>_xlfn.IFNA(_xlfn.IFNA(VLOOKUP($B514,'Contratti Resident'!$B:$H,2,0),VLOOKUP($E514,'Contratti Resident'!$B:$H,2,0)),"NON TROVATO")</f>
        <v>CUCCHIARI 171</v>
      </c>
    </row>
    <row r="515" spans="1:20" x14ac:dyDescent="0.25">
      <c r="A515" s="8" t="s">
        <v>4356</v>
      </c>
      <c r="B515" s="1" t="str">
        <f t="shared" si="7"/>
        <v>IT011E10030451</v>
      </c>
      <c r="C515" s="9" t="s">
        <v>4357</v>
      </c>
      <c r="D515" s="9" t="s">
        <v>4358</v>
      </c>
      <c r="E515" s="1">
        <f>D515*1</f>
        <v>3013373426</v>
      </c>
      <c r="F515" s="9" t="s">
        <v>2389</v>
      </c>
      <c r="G515" s="9" t="s">
        <v>2390</v>
      </c>
      <c r="H515" s="9" t="s">
        <v>4014</v>
      </c>
      <c r="I515" s="9" t="s">
        <v>19</v>
      </c>
      <c r="J515" s="9" t="s">
        <v>4015</v>
      </c>
      <c r="K515" s="1" t="s">
        <v>2391</v>
      </c>
      <c r="L515" s="9" t="s">
        <v>2392</v>
      </c>
      <c r="M515" s="9" t="s">
        <v>23</v>
      </c>
      <c r="N515" s="9" t="s">
        <v>24</v>
      </c>
      <c r="O515" s="9" t="s">
        <v>1466</v>
      </c>
      <c r="P515" s="11">
        <f>O515*1</f>
        <v>94009280366</v>
      </c>
      <c r="Q515">
        <f>_xlfn.IFNA(_xlfn.IFNA(VLOOKUP($B515,'Contratti Resident'!$B:$H,3,0),VLOOKUP($E515,'Contratti Resident'!$B:$H,3,0)),"NON TROVATO")</f>
        <v>94009280366</v>
      </c>
      <c r="R515" t="str">
        <f>_xlfn.IFNA(_xlfn.IFNA(VLOOKUP($B515,'Contratti Resident'!$B:$H,7,0),VLOOKUP($E515,'Contratti Resident'!$B:$H,7,0)),"NON TROVATO")</f>
        <v>EE</v>
      </c>
      <c r="S515" t="str">
        <f>_xlfn.IFNA(_xlfn.IFNA(VLOOKUP($B515,'Contratti Resident'!$B:$H,1,0),VLOOKUP($E515,'Contratti Resident'!$B:$H,1,0)),"NON TROVATO")</f>
        <v>IT011E10030451</v>
      </c>
      <c r="T515" t="str">
        <f>_xlfn.IFNA(_xlfn.IFNA(VLOOKUP($B515,'Contratti Resident'!$B:$H,2,0),VLOOKUP($E515,'Contratti Resident'!$B:$H,2,0)),"NON TROVATO")</f>
        <v>STELLA</v>
      </c>
    </row>
    <row r="516" spans="1:20" x14ac:dyDescent="0.25">
      <c r="A516" s="8" t="s">
        <v>4359</v>
      </c>
      <c r="B516" s="1" t="str">
        <f t="shared" ref="B516:B579" si="8">IF(MID(A516,1,1)="M",A516,IF(MID(A516,1,1)="I",A516,A516*1))</f>
        <v>IT011E10030442</v>
      </c>
      <c r="C516" s="9" t="s">
        <v>4360</v>
      </c>
      <c r="D516" s="9" t="s">
        <v>4361</v>
      </c>
      <c r="E516" s="1">
        <f>D516*1</f>
        <v>3013372013</v>
      </c>
      <c r="F516" s="9" t="s">
        <v>4362</v>
      </c>
      <c r="G516" s="9" t="s">
        <v>4363</v>
      </c>
      <c r="H516" s="9" t="s">
        <v>4014</v>
      </c>
      <c r="I516" s="9" t="s">
        <v>19</v>
      </c>
      <c r="J516" s="9" t="s">
        <v>4015</v>
      </c>
      <c r="K516" s="1" t="s">
        <v>4364</v>
      </c>
      <c r="L516" s="9" t="s">
        <v>1465</v>
      </c>
      <c r="M516" s="9" t="s">
        <v>23</v>
      </c>
      <c r="N516" s="9" t="s">
        <v>24</v>
      </c>
      <c r="O516" s="9" t="s">
        <v>1466</v>
      </c>
      <c r="P516" s="11">
        <f>O516*1</f>
        <v>94009280366</v>
      </c>
      <c r="Q516">
        <f>_xlfn.IFNA(_xlfn.IFNA(VLOOKUP($B516,'Contratti Resident'!$B:$H,3,0),VLOOKUP($E516,'Contratti Resident'!$B:$H,3,0)),"NON TROVATO")</f>
        <v>94009280366</v>
      </c>
      <c r="R516" t="str">
        <f>_xlfn.IFNA(_xlfn.IFNA(VLOOKUP($B516,'Contratti Resident'!$B:$H,7,0),VLOOKUP($E516,'Contratti Resident'!$B:$H,7,0)),"NON TROVATO")</f>
        <v>EE</v>
      </c>
      <c r="S516" t="str">
        <f>_xlfn.IFNA(_xlfn.IFNA(VLOOKUP($B516,'Contratti Resident'!$B:$H,1,0),VLOOKUP($E516,'Contratti Resident'!$B:$H,1,0)),"NON TROVATO")</f>
        <v>IT011E10030442</v>
      </c>
      <c r="T516" t="str">
        <f>_xlfn.IFNA(_xlfn.IFNA(VLOOKUP($B516,'Contratti Resident'!$B:$H,2,0),VLOOKUP($E516,'Contratti Resident'!$B:$H,2,0)),"NON TROVATO")</f>
        <v>STELLA</v>
      </c>
    </row>
    <row r="517" spans="1:20" x14ac:dyDescent="0.25">
      <c r="A517" s="8" t="s">
        <v>4590</v>
      </c>
      <c r="B517" s="1" t="str">
        <f t="shared" si="8"/>
        <v>IT011E10029771</v>
      </c>
      <c r="C517" s="9" t="s">
        <v>4591</v>
      </c>
      <c r="D517" s="9" t="s">
        <v>4592</v>
      </c>
      <c r="E517" s="1">
        <f>D517*1</f>
        <v>3013569896</v>
      </c>
      <c r="F517" s="9" t="s">
        <v>4593</v>
      </c>
      <c r="G517" s="9" t="s">
        <v>759</v>
      </c>
      <c r="H517" s="9" t="s">
        <v>4014</v>
      </c>
      <c r="I517" s="9" t="s">
        <v>19</v>
      </c>
      <c r="J517" s="9" t="s">
        <v>4015</v>
      </c>
      <c r="K517" s="1" t="s">
        <v>760</v>
      </c>
      <c r="L517" s="9" t="s">
        <v>761</v>
      </c>
      <c r="M517" s="9" t="s">
        <v>23</v>
      </c>
      <c r="N517" s="9" t="s">
        <v>24</v>
      </c>
      <c r="O517" s="9" t="s">
        <v>762</v>
      </c>
      <c r="P517" s="11">
        <f>O517*1</f>
        <v>94024100367</v>
      </c>
      <c r="Q517">
        <f>_xlfn.IFNA(_xlfn.IFNA(VLOOKUP($B517,'Contratti Resident'!$B:$H,3,0),VLOOKUP($E517,'Contratti Resident'!$B:$H,3,0)),"NON TROVATO")</f>
        <v>94024100367</v>
      </c>
      <c r="R517" t="str">
        <f>_xlfn.IFNA(_xlfn.IFNA(VLOOKUP($B517,'Contratti Resident'!$B:$H,7,0),VLOOKUP($E517,'Contratti Resident'!$B:$H,7,0)),"NON TROVATO")</f>
        <v>EE</v>
      </c>
      <c r="S517" t="str">
        <f>_xlfn.IFNA(_xlfn.IFNA(VLOOKUP($B517,'Contratti Resident'!$B:$H,1,0),VLOOKUP($E517,'Contratti Resident'!$B:$H,1,0)),"NON TROVATO")</f>
        <v>IT011E10029771</v>
      </c>
      <c r="T517" t="str">
        <f>_xlfn.IFNA(_xlfn.IFNA(VLOOKUP($B517,'Contratti Resident'!$B:$H,2,0),VLOOKUP($E517,'Contratti Resident'!$B:$H,2,0)),"NON TROVATO")</f>
        <v>MODENELLA</v>
      </c>
    </row>
    <row r="518" spans="1:20" x14ac:dyDescent="0.25">
      <c r="A518" s="8" t="s">
        <v>4638</v>
      </c>
      <c r="B518" s="1" t="str">
        <f t="shared" si="8"/>
        <v>IT011E10029690</v>
      </c>
      <c r="C518" s="9" t="s">
        <v>4639</v>
      </c>
      <c r="D518" s="9" t="s">
        <v>4640</v>
      </c>
      <c r="E518" s="1">
        <f>D518*1</f>
        <v>3010903722</v>
      </c>
      <c r="F518" s="9" t="s">
        <v>4641</v>
      </c>
      <c r="G518" s="9" t="s">
        <v>425</v>
      </c>
      <c r="H518" s="9" t="s">
        <v>4014</v>
      </c>
      <c r="I518" s="9" t="s">
        <v>19</v>
      </c>
      <c r="J518" s="9" t="s">
        <v>4058</v>
      </c>
      <c r="K518" s="1" t="s">
        <v>426</v>
      </c>
      <c r="L518" s="9" t="s">
        <v>427</v>
      </c>
      <c r="M518" s="9" t="s">
        <v>23</v>
      </c>
      <c r="N518" s="9" t="s">
        <v>24</v>
      </c>
      <c r="O518" s="9" t="s">
        <v>428</v>
      </c>
      <c r="P518" s="11">
        <f>O518*1</f>
        <v>80020260362</v>
      </c>
      <c r="Q518">
        <f>_xlfn.IFNA(_xlfn.IFNA(VLOOKUP($B518,'Contratti Resident'!$B:$H,3,0),VLOOKUP($E518,'Contratti Resident'!$B:$H,3,0)),"NON TROVATO")</f>
        <v>80020260362</v>
      </c>
      <c r="R518" t="str">
        <f>_xlfn.IFNA(_xlfn.IFNA(VLOOKUP($B518,'Contratti Resident'!$B:$H,7,0),VLOOKUP($E518,'Contratti Resident'!$B:$H,7,0)),"NON TROVATO")</f>
        <v>EE</v>
      </c>
      <c r="S518" t="str">
        <f>_xlfn.IFNA(_xlfn.IFNA(VLOOKUP($B518,'Contratti Resident'!$B:$H,1,0),VLOOKUP($E518,'Contratti Resident'!$B:$H,1,0)),"NON TROVATO")</f>
        <v>IT011E10029690</v>
      </c>
      <c r="T518" t="str">
        <f>_xlfn.IFNA(_xlfn.IFNA(VLOOKUP($B518,'Contratti Resident'!$B:$H,2,0),VLOOKUP($E518,'Contratti Resident'!$B:$H,2,0)),"NON TROVATO")</f>
        <v>ASIAGO-CORTINA</v>
      </c>
    </row>
    <row r="519" spans="1:20" x14ac:dyDescent="0.25">
      <c r="A519" s="8" t="s">
        <v>4888</v>
      </c>
      <c r="B519" s="1" t="str">
        <f t="shared" si="8"/>
        <v>IT011E10029301</v>
      </c>
      <c r="C519" s="9" t="s">
        <v>4889</v>
      </c>
      <c r="D519" s="9" t="s">
        <v>4890</v>
      </c>
      <c r="E519" s="1">
        <f>D519*1</f>
        <v>3010901131</v>
      </c>
      <c r="F519" s="9" t="s">
        <v>3492</v>
      </c>
      <c r="G519" s="9" t="s">
        <v>3493</v>
      </c>
      <c r="H519" s="9" t="s">
        <v>4014</v>
      </c>
      <c r="I519" s="9" t="s">
        <v>19</v>
      </c>
      <c r="J519" s="9" t="s">
        <v>4058</v>
      </c>
      <c r="K519" s="1" t="s">
        <v>3494</v>
      </c>
      <c r="L519" s="9" t="s">
        <v>3495</v>
      </c>
      <c r="M519" s="9" t="s">
        <v>23</v>
      </c>
      <c r="N519" s="9" t="s">
        <v>24</v>
      </c>
      <c r="O519" s="9" t="s">
        <v>3496</v>
      </c>
      <c r="P519" s="11">
        <f>O519*1</f>
        <v>94084790362</v>
      </c>
      <c r="Q519">
        <f>_xlfn.IFNA(_xlfn.IFNA(VLOOKUP($B519,'Contratti Resident'!$B:$H,3,0),VLOOKUP($E519,'Contratti Resident'!$B:$H,3,0)),"NON TROVATO")</f>
        <v>94084790362</v>
      </c>
      <c r="R519" t="str">
        <f>_xlfn.IFNA(_xlfn.IFNA(VLOOKUP($B519,'Contratti Resident'!$B:$H,7,0),VLOOKUP($E519,'Contratti Resident'!$B:$H,7,0)),"NON TROVATO")</f>
        <v>EE</v>
      </c>
      <c r="S519" t="str">
        <f>_xlfn.IFNA(_xlfn.IFNA(VLOOKUP($B519,'Contratti Resident'!$B:$H,1,0),VLOOKUP($E519,'Contratti Resident'!$B:$H,1,0)),"NON TROVATO")</f>
        <v>IT011E10029301</v>
      </c>
      <c r="T519" t="str">
        <f>_xlfn.IFNA(_xlfn.IFNA(VLOOKUP($B519,'Contratti Resident'!$B:$H,2,0),VLOOKUP($E519,'Contratti Resident'!$B:$H,2,0)),"NON TROVATO")</f>
        <v>CORRIDORE</v>
      </c>
    </row>
    <row r="520" spans="1:20" x14ac:dyDescent="0.25">
      <c r="A520" s="8" t="s">
        <v>5121</v>
      </c>
      <c r="B520" s="1" t="str">
        <f t="shared" si="8"/>
        <v>IT011E10029277</v>
      </c>
      <c r="C520" s="9" t="s">
        <v>5122</v>
      </c>
      <c r="D520" s="9" t="s">
        <v>5123</v>
      </c>
      <c r="E520" s="1">
        <f>D520*1</f>
        <v>3013372868</v>
      </c>
      <c r="F520" s="9" t="s">
        <v>3435</v>
      </c>
      <c r="G520" s="9" t="s">
        <v>3436</v>
      </c>
      <c r="H520" s="9" t="s">
        <v>4014</v>
      </c>
      <c r="I520" s="9" t="s">
        <v>19</v>
      </c>
      <c r="J520" s="9" t="s">
        <v>4015</v>
      </c>
      <c r="K520" s="1" t="s">
        <v>3437</v>
      </c>
      <c r="L520" s="9" t="s">
        <v>3438</v>
      </c>
      <c r="M520" s="9" t="s">
        <v>23</v>
      </c>
      <c r="N520" s="9" t="s">
        <v>24</v>
      </c>
      <c r="O520" s="9" t="s">
        <v>3439</v>
      </c>
      <c r="P520" s="11">
        <f>O520*1</f>
        <v>94086190363</v>
      </c>
      <c r="Q520">
        <f>_xlfn.IFNA(_xlfn.IFNA(VLOOKUP($B520,'Contratti Resident'!$B:$H,3,0),VLOOKUP($E520,'Contratti Resident'!$B:$H,3,0)),"NON TROVATO")</f>
        <v>94086190363</v>
      </c>
      <c r="R520" t="str">
        <f>_xlfn.IFNA(_xlfn.IFNA(VLOOKUP($B520,'Contratti Resident'!$B:$H,7,0),VLOOKUP($E520,'Contratti Resident'!$B:$H,7,0)),"NON TROVATO")</f>
        <v>EE</v>
      </c>
      <c r="S520" t="str">
        <f>_xlfn.IFNA(_xlfn.IFNA(VLOOKUP($B520,'Contratti Resident'!$B:$H,1,0),VLOOKUP($E520,'Contratti Resident'!$B:$H,1,0)),"NON TROVATO")</f>
        <v>IT011E10029277</v>
      </c>
      <c r="T520" t="str">
        <f>_xlfn.IFNA(_xlfn.IFNA(VLOOKUP($B520,'Contratti Resident'!$B:$H,2,0),VLOOKUP($E520,'Contratti Resident'!$B:$H,2,0)),"NON TROVATO")</f>
        <v>DE CORREGGI</v>
      </c>
    </row>
    <row r="521" spans="1:20" x14ac:dyDescent="0.25">
      <c r="A521" s="8" t="s">
        <v>5324</v>
      </c>
      <c r="B521" s="1" t="str">
        <f t="shared" si="8"/>
        <v>IT011E10028656</v>
      </c>
      <c r="C521" s="9" t="s">
        <v>5325</v>
      </c>
      <c r="D521" s="9" t="s">
        <v>5326</v>
      </c>
      <c r="E521" s="1">
        <f>D521*1</f>
        <v>3024797951</v>
      </c>
      <c r="F521" s="9" t="s">
        <v>5327</v>
      </c>
      <c r="G521" s="9" t="s">
        <v>2787</v>
      </c>
      <c r="H521" s="9" t="s">
        <v>4014</v>
      </c>
      <c r="I521" s="9" t="s">
        <v>1023</v>
      </c>
      <c r="J521" s="9" t="s">
        <v>4830</v>
      </c>
      <c r="K521" s="1" t="s">
        <v>2788</v>
      </c>
      <c r="L521" s="9" t="s">
        <v>2789</v>
      </c>
      <c r="M521" s="9" t="s">
        <v>23</v>
      </c>
      <c r="N521" s="9" t="s">
        <v>24</v>
      </c>
      <c r="O521" s="9" t="s">
        <v>2790</v>
      </c>
      <c r="P521" s="11">
        <f>O521*1</f>
        <v>94210090364</v>
      </c>
      <c r="Q521" t="str">
        <f>_xlfn.IFNA(_xlfn.IFNA(VLOOKUP($B521,'Contratti Resident'!$B:$H,3,0),VLOOKUP($E521,'Contratti Resident'!$B:$H,3,0)),"NON TROVATO")</f>
        <v>NON TROVATO</v>
      </c>
      <c r="R521" t="str">
        <f>_xlfn.IFNA(_xlfn.IFNA(VLOOKUP($B521,'Contratti Resident'!$B:$H,7,0),VLOOKUP($E521,'Contratti Resident'!$B:$H,7,0)),"NON TROVATO")</f>
        <v>NON TROVATO</v>
      </c>
      <c r="S521" t="str">
        <f>_xlfn.IFNA(_xlfn.IFNA(VLOOKUP($B521,'Contratti Resident'!$B:$H,1,0),VLOOKUP($E521,'Contratti Resident'!$B:$H,1,0)),"NON TROVATO")</f>
        <v>NON TROVATO</v>
      </c>
      <c r="T521" t="str">
        <f>_xlfn.IFNA(_xlfn.IFNA(VLOOKUP($B521,'Contratti Resident'!$B:$H,2,0),VLOOKUP($E521,'Contratti Resident'!$B:$H,2,0)),"NON TROVATO")</f>
        <v>NON TROVATO</v>
      </c>
    </row>
    <row r="522" spans="1:20" x14ac:dyDescent="0.25">
      <c r="A522" s="8" t="s">
        <v>5099</v>
      </c>
      <c r="B522" s="1" t="str">
        <f t="shared" si="8"/>
        <v>IT011E10027915</v>
      </c>
      <c r="C522" s="9" t="s">
        <v>5100</v>
      </c>
      <c r="D522" s="9" t="s">
        <v>5101</v>
      </c>
      <c r="E522" s="1">
        <f>D522*1</f>
        <v>3011066193</v>
      </c>
      <c r="F522" s="9" t="s">
        <v>5098</v>
      </c>
      <c r="G522" s="9" t="s">
        <v>727</v>
      </c>
      <c r="H522" s="9" t="s">
        <v>4014</v>
      </c>
      <c r="I522" s="9" t="s">
        <v>19</v>
      </c>
      <c r="J522" s="9" t="s">
        <v>4058</v>
      </c>
      <c r="K522" s="1" t="s">
        <v>728</v>
      </c>
      <c r="L522" s="9" t="s">
        <v>729</v>
      </c>
      <c r="M522" s="9" t="s">
        <v>23</v>
      </c>
      <c r="N522" s="9" t="s">
        <v>24</v>
      </c>
      <c r="O522" s="9" t="s">
        <v>730</v>
      </c>
      <c r="P522" s="11">
        <f>O522*1</f>
        <v>94029330365</v>
      </c>
      <c r="Q522">
        <f>_xlfn.IFNA(_xlfn.IFNA(VLOOKUP($B522,'Contratti Resident'!$B:$H,3,0),VLOOKUP($E522,'Contratti Resident'!$B:$H,3,0)),"NON TROVATO")</f>
        <v>94029330365</v>
      </c>
      <c r="R522" t="str">
        <f>_xlfn.IFNA(_xlfn.IFNA(VLOOKUP($B522,'Contratti Resident'!$B:$H,7,0),VLOOKUP($E522,'Contratti Resident'!$B:$H,7,0)),"NON TROVATO")</f>
        <v>EE</v>
      </c>
      <c r="S522">
        <f>_xlfn.IFNA(_xlfn.IFNA(VLOOKUP($B522,'Contratti Resident'!$B:$H,1,0),VLOOKUP($E522,'Contratti Resident'!$B:$H,1,0)),"NON TROVATO")</f>
        <v>3011066193</v>
      </c>
      <c r="T522" t="str">
        <f>_xlfn.IFNA(_xlfn.IFNA(VLOOKUP($B522,'Contratti Resident'!$B:$H,2,0),VLOOKUP($E522,'Contratti Resident'!$B:$H,2,0)),"NON TROVATO")</f>
        <v>CONSULTA</v>
      </c>
    </row>
    <row r="523" spans="1:20" x14ac:dyDescent="0.25">
      <c r="A523" s="8" t="s">
        <v>5095</v>
      </c>
      <c r="B523" s="1" t="str">
        <f t="shared" si="8"/>
        <v>IT011E10027903</v>
      </c>
      <c r="C523" s="9" t="s">
        <v>5096</v>
      </c>
      <c r="D523" s="9" t="s">
        <v>5097</v>
      </c>
      <c r="E523" s="1">
        <f>D523*1</f>
        <v>3011065985</v>
      </c>
      <c r="F523" s="9" t="s">
        <v>5098</v>
      </c>
      <c r="G523" s="9" t="s">
        <v>727</v>
      </c>
      <c r="H523" s="9" t="s">
        <v>4014</v>
      </c>
      <c r="I523" s="9" t="s">
        <v>19</v>
      </c>
      <c r="J523" s="9" t="s">
        <v>4058</v>
      </c>
      <c r="K523" s="1" t="s">
        <v>728</v>
      </c>
      <c r="L523" s="9" t="s">
        <v>729</v>
      </c>
      <c r="M523" s="9" t="s">
        <v>23</v>
      </c>
      <c r="N523" s="9" t="s">
        <v>24</v>
      </c>
      <c r="O523" s="9" t="s">
        <v>730</v>
      </c>
      <c r="P523" s="11">
        <f>O523*1</f>
        <v>94029330365</v>
      </c>
      <c r="Q523">
        <f>_xlfn.IFNA(_xlfn.IFNA(VLOOKUP($B523,'Contratti Resident'!$B:$H,3,0),VLOOKUP($E523,'Contratti Resident'!$B:$H,3,0)),"NON TROVATO")</f>
        <v>94029330365</v>
      </c>
      <c r="R523" t="str">
        <f>_xlfn.IFNA(_xlfn.IFNA(VLOOKUP($B523,'Contratti Resident'!$B:$H,7,0),VLOOKUP($E523,'Contratti Resident'!$B:$H,7,0)),"NON TROVATO")</f>
        <v>EE</v>
      </c>
      <c r="S523">
        <f>_xlfn.IFNA(_xlfn.IFNA(VLOOKUP($B523,'Contratti Resident'!$B:$H,1,0),VLOOKUP($E523,'Contratti Resident'!$B:$H,1,0)),"NON TROVATO")</f>
        <v>3011065985</v>
      </c>
      <c r="T523" t="str">
        <f>_xlfn.IFNA(_xlfn.IFNA(VLOOKUP($B523,'Contratti Resident'!$B:$H,2,0),VLOOKUP($E523,'Contratti Resident'!$B:$H,2,0)),"NON TROVATO")</f>
        <v>CONSULTA</v>
      </c>
    </row>
    <row r="524" spans="1:20" x14ac:dyDescent="0.25">
      <c r="A524" s="8" t="s">
        <v>6086</v>
      </c>
      <c r="B524" s="1" t="str">
        <f t="shared" si="8"/>
        <v>IT011E10026558</v>
      </c>
      <c r="C524" s="9" t="s">
        <v>6087</v>
      </c>
      <c r="D524" s="9" t="s">
        <v>6088</v>
      </c>
      <c r="E524" s="1">
        <f>D524*1</f>
        <v>3010901161</v>
      </c>
      <c r="F524" s="9" t="s">
        <v>3540</v>
      </c>
      <c r="G524" s="9" t="s">
        <v>230</v>
      </c>
      <c r="H524" s="9" t="s">
        <v>4014</v>
      </c>
      <c r="I524" s="9" t="s">
        <v>19</v>
      </c>
      <c r="J524" s="9" t="s">
        <v>4058</v>
      </c>
      <c r="K524" s="1" t="s">
        <v>231</v>
      </c>
      <c r="L524" s="9" t="s">
        <v>232</v>
      </c>
      <c r="M524" s="9" t="s">
        <v>23</v>
      </c>
      <c r="N524" s="9" t="s">
        <v>24</v>
      </c>
      <c r="O524" s="9" t="s">
        <v>233</v>
      </c>
      <c r="P524" s="11">
        <f>O524*1</f>
        <v>94016320361</v>
      </c>
      <c r="Q524">
        <f>_xlfn.IFNA(_xlfn.IFNA(VLOOKUP($B524,'Contratti Resident'!$B:$H,3,0),VLOOKUP($E524,'Contratti Resident'!$B:$H,3,0)),"NON TROVATO")</f>
        <v>94016320361</v>
      </c>
      <c r="R524" t="str">
        <f>_xlfn.IFNA(_xlfn.IFNA(VLOOKUP($B524,'Contratti Resident'!$B:$H,7,0),VLOOKUP($E524,'Contratti Resident'!$B:$H,7,0)),"NON TROVATO")</f>
        <v>EE</v>
      </c>
      <c r="S524" t="str">
        <f>_xlfn.IFNA(_xlfn.IFNA(VLOOKUP($B524,'Contratti Resident'!$B:$H,1,0),VLOOKUP($E524,'Contratti Resident'!$B:$H,1,0)),"NON TROVATO")</f>
        <v>IT011E10026558</v>
      </c>
      <c r="T524" t="str">
        <f>_xlfn.IFNA(_xlfn.IFNA(VLOOKUP($B524,'Contratti Resident'!$B:$H,2,0),VLOOKUP($E524,'Contratti Resident'!$B:$H,2,0)),"NON TROVATO")</f>
        <v>CESANA</v>
      </c>
    </row>
    <row r="525" spans="1:20" x14ac:dyDescent="0.25">
      <c r="A525" s="8" t="s">
        <v>6017</v>
      </c>
      <c r="B525" s="1" t="str">
        <f t="shared" si="8"/>
        <v>IT011E10026493</v>
      </c>
      <c r="C525" s="9" t="s">
        <v>6018</v>
      </c>
      <c r="D525" s="9" t="s">
        <v>6019</v>
      </c>
      <c r="E525" s="1">
        <f>D525*1</f>
        <v>3013370701</v>
      </c>
      <c r="F525" s="9" t="s">
        <v>6020</v>
      </c>
      <c r="G525" s="9" t="s">
        <v>6021</v>
      </c>
      <c r="H525" s="9" t="s">
        <v>4014</v>
      </c>
      <c r="I525" s="9" t="s">
        <v>19</v>
      </c>
      <c r="J525" s="9" t="s">
        <v>4015</v>
      </c>
      <c r="K525" s="1" t="s">
        <v>6022</v>
      </c>
      <c r="L525" s="9" t="s">
        <v>6023</v>
      </c>
      <c r="M525" s="9" t="s">
        <v>23</v>
      </c>
      <c r="N525" s="9" t="s">
        <v>24</v>
      </c>
      <c r="O525" s="9" t="s">
        <v>6024</v>
      </c>
      <c r="P525" s="11">
        <f>O525*1</f>
        <v>94089280369</v>
      </c>
      <c r="Q525">
        <f>_xlfn.IFNA(_xlfn.IFNA(VLOOKUP($B525,'Contratti Resident'!$B:$H,3,0),VLOOKUP($E525,'Contratti Resident'!$B:$H,3,0)),"NON TROVATO")</f>
        <v>94089280369</v>
      </c>
      <c r="R525" t="str">
        <f>_xlfn.IFNA(_xlfn.IFNA(VLOOKUP($B525,'Contratti Resident'!$B:$H,7,0),VLOOKUP($E525,'Contratti Resident'!$B:$H,7,0)),"NON TROVATO")</f>
        <v>EE</v>
      </c>
      <c r="S525">
        <f>_xlfn.IFNA(_xlfn.IFNA(VLOOKUP($B525,'Contratti Resident'!$B:$H,1,0),VLOOKUP($E525,'Contratti Resident'!$B:$H,1,0)),"NON TROVATO")</f>
        <v>3013370701</v>
      </c>
      <c r="T525" t="str">
        <f>_xlfn.IFNA(_xlfn.IFNA(VLOOKUP($B525,'Contratti Resident'!$B:$H,2,0),VLOOKUP($E525,'Contratti Resident'!$B:$H,2,0)),"NON TROVATO")</f>
        <v>CERVINO 90</v>
      </c>
    </row>
    <row r="526" spans="1:20" x14ac:dyDescent="0.25">
      <c r="A526" s="8" t="s">
        <v>4396</v>
      </c>
      <c r="B526" s="1" t="str">
        <f t="shared" si="8"/>
        <v>IT011E10026456</v>
      </c>
      <c r="C526" s="9" t="s">
        <v>4397</v>
      </c>
      <c r="D526" s="9" t="s">
        <v>4398</v>
      </c>
      <c r="E526" s="1">
        <f>D526*1</f>
        <v>3013370893</v>
      </c>
      <c r="F526" s="9" t="s">
        <v>4399</v>
      </c>
      <c r="G526" s="9" t="s">
        <v>4400</v>
      </c>
      <c r="H526" s="9" t="s">
        <v>4014</v>
      </c>
      <c r="I526" s="9" t="s">
        <v>19</v>
      </c>
      <c r="J526" s="9" t="s">
        <v>4015</v>
      </c>
      <c r="K526" s="1" t="s">
        <v>4401</v>
      </c>
      <c r="L526" s="9" t="s">
        <v>4402</v>
      </c>
      <c r="M526" s="9" t="s">
        <v>23</v>
      </c>
      <c r="N526" s="9" t="s">
        <v>24</v>
      </c>
      <c r="O526" s="9" t="s">
        <v>4403</v>
      </c>
      <c r="P526" s="11">
        <f>O526*1</f>
        <v>94020380369</v>
      </c>
      <c r="Q526">
        <f>_xlfn.IFNA(_xlfn.IFNA(VLOOKUP($B526,'Contratti Resident'!$B:$H,3,0),VLOOKUP($E526,'Contratti Resident'!$B:$H,3,0)),"NON TROVATO")</f>
        <v>94020380369</v>
      </c>
      <c r="R526" t="str">
        <f>_xlfn.IFNA(_xlfn.IFNA(VLOOKUP($B526,'Contratti Resident'!$B:$H,7,0),VLOOKUP($E526,'Contratti Resident'!$B:$H,7,0)),"NON TROVATO")</f>
        <v>EE</v>
      </c>
      <c r="S526" t="str">
        <f>_xlfn.IFNA(_xlfn.IFNA(VLOOKUP($B526,'Contratti Resident'!$B:$H,1,0),VLOOKUP($E526,'Contratti Resident'!$B:$H,1,0)),"NON TROVATO")</f>
        <v>IT011E10026456</v>
      </c>
      <c r="T526" t="str">
        <f>_xlfn.IFNA(_xlfn.IFNA(VLOOKUP($B526,'Contratti Resident'!$B:$H,2,0),VLOOKUP($E526,'Contratti Resident'!$B:$H,2,0)),"NON TROVATO")</f>
        <v>6 VILLE</v>
      </c>
    </row>
    <row r="527" spans="1:20" x14ac:dyDescent="0.25">
      <c r="A527" s="8" t="s">
        <v>5960</v>
      </c>
      <c r="B527" s="1" t="str">
        <f t="shared" si="8"/>
        <v>IT011E10026451</v>
      </c>
      <c r="C527" s="9" t="s">
        <v>5961</v>
      </c>
      <c r="D527" s="9" t="s">
        <v>5962</v>
      </c>
      <c r="E527" s="1">
        <f>D527*1</f>
        <v>3013371565</v>
      </c>
      <c r="F527" s="9" t="s">
        <v>5963</v>
      </c>
      <c r="G527" s="9" t="s">
        <v>5964</v>
      </c>
      <c r="H527" s="9" t="s">
        <v>4014</v>
      </c>
      <c r="I527" s="9" t="s">
        <v>19</v>
      </c>
      <c r="J527" s="9" t="s">
        <v>4015</v>
      </c>
      <c r="K527" s="1" t="s">
        <v>5965</v>
      </c>
      <c r="L527" s="9" t="s">
        <v>5966</v>
      </c>
      <c r="M527" s="9" t="s">
        <v>23</v>
      </c>
      <c r="N527" s="9" t="s">
        <v>24</v>
      </c>
      <c r="O527" s="9" t="s">
        <v>5967</v>
      </c>
      <c r="P527" s="11">
        <f>O527*1</f>
        <v>94020370360</v>
      </c>
      <c r="Q527">
        <f>_xlfn.IFNA(_xlfn.IFNA(VLOOKUP($B527,'Contratti Resident'!$B:$H,3,0),VLOOKUP($E527,'Contratti Resident'!$B:$H,3,0)),"NON TROVATO")</f>
        <v>94020370360</v>
      </c>
      <c r="R527" t="str">
        <f>_xlfn.IFNA(_xlfn.IFNA(VLOOKUP($B527,'Contratti Resident'!$B:$H,7,0),VLOOKUP($E527,'Contratti Resident'!$B:$H,7,0)),"NON TROVATO")</f>
        <v>EE</v>
      </c>
      <c r="S527" t="str">
        <f>_xlfn.IFNA(_xlfn.IFNA(VLOOKUP($B527,'Contratti Resident'!$B:$H,1,0),VLOOKUP($E527,'Contratti Resident'!$B:$H,1,0)),"NON TROVATO")</f>
        <v>IT011E10026451</v>
      </c>
      <c r="T527" t="str">
        <f>_xlfn.IFNA(_xlfn.IFNA(VLOOKUP($B527,'Contratti Resident'!$B:$H,2,0),VLOOKUP($E527,'Contratti Resident'!$B:$H,2,0)),"NON TROVATO")</f>
        <v>CERVINO 20</v>
      </c>
    </row>
    <row r="528" spans="1:20" x14ac:dyDescent="0.25">
      <c r="A528" s="8" t="s">
        <v>4478</v>
      </c>
      <c r="B528" s="1" t="str">
        <f t="shared" si="8"/>
        <v>IT011E10026159</v>
      </c>
      <c r="C528" s="9" t="s">
        <v>4479</v>
      </c>
      <c r="D528" s="9" t="s">
        <v>4480</v>
      </c>
      <c r="E528" s="1">
        <f>D528*1</f>
        <v>3016470626</v>
      </c>
      <c r="F528" s="9" t="s">
        <v>4481</v>
      </c>
      <c r="G528" s="9" t="s">
        <v>2836</v>
      </c>
      <c r="H528" s="9" t="s">
        <v>4014</v>
      </c>
      <c r="I528" s="9" t="s">
        <v>19</v>
      </c>
      <c r="J528" s="9" t="s">
        <v>1023</v>
      </c>
      <c r="K528" s="1" t="s">
        <v>2837</v>
      </c>
      <c r="L528" s="9" t="s">
        <v>2838</v>
      </c>
      <c r="M528" s="9" t="s">
        <v>23</v>
      </c>
      <c r="N528" s="9" t="s">
        <v>24</v>
      </c>
      <c r="O528" s="9" t="s">
        <v>2839</v>
      </c>
      <c r="P528" s="11">
        <f>O528*1</f>
        <v>94200230368</v>
      </c>
      <c r="Q528">
        <f>_xlfn.IFNA(_xlfn.IFNA(VLOOKUP($B528,'Contratti Resident'!$B:$H,3,0),VLOOKUP($E528,'Contratti Resident'!$B:$H,3,0)),"NON TROVATO")</f>
        <v>94200230368</v>
      </c>
      <c r="R528" t="str">
        <f>_xlfn.IFNA(_xlfn.IFNA(VLOOKUP($B528,'Contratti Resident'!$B:$H,7,0),VLOOKUP($E528,'Contratti Resident'!$B:$H,7,0)),"NON TROVATO")</f>
        <v>EE</v>
      </c>
      <c r="S528" t="str">
        <f>_xlfn.IFNA(_xlfn.IFNA(VLOOKUP($B528,'Contratti Resident'!$B:$H,1,0),VLOOKUP($E528,'Contratti Resident'!$B:$H,1,0)),"NON TROVATO")</f>
        <v>IT011E10026159</v>
      </c>
      <c r="T528" t="str">
        <f>_xlfn.IFNA(_xlfn.IFNA(VLOOKUP($B528,'Contratti Resident'!$B:$H,2,0),VLOOKUP($E528,'Contratti Resident'!$B:$H,2,0)),"NON TROVATO")</f>
        <v>LAURA 41</v>
      </c>
    </row>
    <row r="529" spans="1:20" x14ac:dyDescent="0.25">
      <c r="A529" s="8" t="s">
        <v>4019</v>
      </c>
      <c r="B529" s="1" t="str">
        <f t="shared" si="8"/>
        <v>IT011E10026017</v>
      </c>
      <c r="C529" s="9" t="s">
        <v>4020</v>
      </c>
      <c r="D529" s="9" t="s">
        <v>4021</v>
      </c>
      <c r="E529" s="1">
        <f>D529*1</f>
        <v>3013570040</v>
      </c>
      <c r="F529" s="9" t="s">
        <v>4022</v>
      </c>
      <c r="G529" s="9" t="s">
        <v>4023</v>
      </c>
      <c r="H529" s="9" t="s">
        <v>4014</v>
      </c>
      <c r="I529" s="9" t="s">
        <v>19</v>
      </c>
      <c r="J529" s="9" t="s">
        <v>4015</v>
      </c>
      <c r="K529" s="1" t="s">
        <v>4024</v>
      </c>
      <c r="L529" s="9" t="s">
        <v>4025</v>
      </c>
      <c r="M529" s="9" t="s">
        <v>23</v>
      </c>
      <c r="N529" s="9" t="s">
        <v>24</v>
      </c>
      <c r="O529" s="9" t="s">
        <v>575</v>
      </c>
      <c r="P529" s="11">
        <f>O529*1</f>
        <v>94000390362</v>
      </c>
      <c r="Q529">
        <f>_xlfn.IFNA(_xlfn.IFNA(VLOOKUP($B529,'Contratti Resident'!$B:$H,3,0),VLOOKUP($E529,'Contratti Resident'!$B:$H,3,0)),"NON TROVATO")</f>
        <v>94000390362</v>
      </c>
      <c r="R529" t="str">
        <f>_xlfn.IFNA(_xlfn.IFNA(VLOOKUP($B529,'Contratti Resident'!$B:$H,7,0),VLOOKUP($E529,'Contratti Resident'!$B:$H,7,0)),"NON TROVATO")</f>
        <v>EE</v>
      </c>
      <c r="S529" t="str">
        <f>_xlfn.IFNA(_xlfn.IFNA(VLOOKUP($B529,'Contratti Resident'!$B:$H,1,0),VLOOKUP($E529,'Contratti Resident'!$B:$H,1,0)),"NON TROVATO")</f>
        <v>IT011E10026017</v>
      </c>
      <c r="T529" t="str">
        <f>_xlfn.IFNA(_xlfn.IFNA(VLOOKUP($B529,'Contratti Resident'!$B:$H,2,0),VLOOKUP($E529,'Contratti Resident'!$B:$H,2,0)),"NON TROVATO")</f>
        <v>PRATO VERDE B</v>
      </c>
    </row>
    <row r="530" spans="1:20" x14ac:dyDescent="0.25">
      <c r="A530" s="8" t="s">
        <v>6361</v>
      </c>
      <c r="B530" s="1" t="str">
        <f t="shared" si="8"/>
        <v>IT011E10026016</v>
      </c>
      <c r="C530" s="9" t="s">
        <v>6362</v>
      </c>
      <c r="D530" s="9" t="s">
        <v>6363</v>
      </c>
      <c r="E530" s="1">
        <f>D530*1</f>
        <v>3019220645</v>
      </c>
      <c r="F530" s="9" t="s">
        <v>6364</v>
      </c>
      <c r="G530" s="9" t="s">
        <v>1832</v>
      </c>
      <c r="H530" s="9" t="s">
        <v>4014</v>
      </c>
      <c r="I530" s="9" t="s">
        <v>19</v>
      </c>
      <c r="J530" s="9" t="s">
        <v>4015</v>
      </c>
      <c r="K530" s="1" t="s">
        <v>1833</v>
      </c>
      <c r="L530" s="9" t="s">
        <v>1834</v>
      </c>
      <c r="M530" s="9" t="s">
        <v>23</v>
      </c>
      <c r="N530" s="9" t="s">
        <v>24</v>
      </c>
      <c r="O530" s="9" t="s">
        <v>575</v>
      </c>
      <c r="P530" s="11">
        <f>O530*1</f>
        <v>94000390362</v>
      </c>
      <c r="Q530">
        <f>_xlfn.IFNA(_xlfn.IFNA(VLOOKUP($B530,'Contratti Resident'!$B:$H,3,0),VLOOKUP($E530,'Contratti Resident'!$B:$H,3,0)),"NON TROVATO")</f>
        <v>94000390362</v>
      </c>
      <c r="R530" t="str">
        <f>_xlfn.IFNA(_xlfn.IFNA(VLOOKUP($B530,'Contratti Resident'!$B:$H,7,0),VLOOKUP($E530,'Contratti Resident'!$B:$H,7,0)),"NON TROVATO")</f>
        <v>EE</v>
      </c>
      <c r="S530" t="str">
        <f>_xlfn.IFNA(_xlfn.IFNA(VLOOKUP($B530,'Contratti Resident'!$B:$H,1,0),VLOOKUP($E530,'Contratti Resident'!$B:$H,1,0)),"NON TROVATO")</f>
        <v>IT011E10026016</v>
      </c>
      <c r="T530" t="str">
        <f>_xlfn.IFNA(_xlfn.IFNA(VLOOKUP($B530,'Contratti Resident'!$B:$H,2,0),VLOOKUP($E530,'Contratti Resident'!$B:$H,2,0)),"NON TROVATO")</f>
        <v>PRATO VERDE B</v>
      </c>
    </row>
    <row r="531" spans="1:20" x14ac:dyDescent="0.25">
      <c r="A531" s="8" t="s">
        <v>6357</v>
      </c>
      <c r="B531" s="1" t="str">
        <f t="shared" si="8"/>
        <v>IT011E10026015</v>
      </c>
      <c r="C531" s="9" t="s">
        <v>6358</v>
      </c>
      <c r="D531" s="9" t="s">
        <v>6359</v>
      </c>
      <c r="E531" s="1">
        <f>D531*1</f>
        <v>3019220635</v>
      </c>
      <c r="F531" s="9" t="s">
        <v>6360</v>
      </c>
      <c r="G531" s="9" t="s">
        <v>1832</v>
      </c>
      <c r="H531" s="9" t="s">
        <v>4014</v>
      </c>
      <c r="I531" s="9" t="s">
        <v>19</v>
      </c>
      <c r="J531" s="9" t="s">
        <v>4015</v>
      </c>
      <c r="K531" s="1" t="s">
        <v>1833</v>
      </c>
      <c r="L531" s="9" t="s">
        <v>1834</v>
      </c>
      <c r="M531" s="9" t="s">
        <v>23</v>
      </c>
      <c r="N531" s="9" t="s">
        <v>24</v>
      </c>
      <c r="O531" s="9" t="s">
        <v>575</v>
      </c>
      <c r="P531" s="11">
        <f>O531*1</f>
        <v>94000390362</v>
      </c>
      <c r="Q531">
        <f>_xlfn.IFNA(_xlfn.IFNA(VLOOKUP($B531,'Contratti Resident'!$B:$H,3,0),VLOOKUP($E531,'Contratti Resident'!$B:$H,3,0)),"NON TROVATO")</f>
        <v>94000390362</v>
      </c>
      <c r="R531" t="str">
        <f>_xlfn.IFNA(_xlfn.IFNA(VLOOKUP($B531,'Contratti Resident'!$B:$H,7,0),VLOOKUP($E531,'Contratti Resident'!$B:$H,7,0)),"NON TROVATO")</f>
        <v>EE</v>
      </c>
      <c r="S531" t="str">
        <f>_xlfn.IFNA(_xlfn.IFNA(VLOOKUP($B531,'Contratti Resident'!$B:$H,1,0),VLOOKUP($E531,'Contratti Resident'!$B:$H,1,0)),"NON TROVATO")</f>
        <v>IT011E10026015</v>
      </c>
      <c r="T531" t="str">
        <f>_xlfn.IFNA(_xlfn.IFNA(VLOOKUP($B531,'Contratti Resident'!$B:$H,2,0),VLOOKUP($E531,'Contratti Resident'!$B:$H,2,0)),"NON TROVATO")</f>
        <v>PRATO VERDE B</v>
      </c>
    </row>
    <row r="532" spans="1:20" x14ac:dyDescent="0.25">
      <c r="A532" s="8" t="s">
        <v>4859</v>
      </c>
      <c r="B532" s="1" t="str">
        <f t="shared" si="8"/>
        <v>IT011E10025990</v>
      </c>
      <c r="C532" s="9" t="s">
        <v>4860</v>
      </c>
      <c r="D532" s="9" t="s">
        <v>4861</v>
      </c>
      <c r="E532" s="1">
        <f>D532*1</f>
        <v>3019220671</v>
      </c>
      <c r="F532" s="9" t="s">
        <v>4862</v>
      </c>
      <c r="G532" s="9" t="s">
        <v>1832</v>
      </c>
      <c r="H532" s="9" t="s">
        <v>4014</v>
      </c>
      <c r="I532" s="9" t="s">
        <v>19</v>
      </c>
      <c r="J532" s="9" t="s">
        <v>4015</v>
      </c>
      <c r="K532" s="1" t="s">
        <v>1833</v>
      </c>
      <c r="L532" s="9" t="s">
        <v>1834</v>
      </c>
      <c r="M532" s="9" t="s">
        <v>23</v>
      </c>
      <c r="N532" s="9" t="s">
        <v>24</v>
      </c>
      <c r="O532" s="9" t="s">
        <v>575</v>
      </c>
      <c r="P532" s="11">
        <f>O532*1</f>
        <v>94000390362</v>
      </c>
      <c r="Q532">
        <f>_xlfn.IFNA(_xlfn.IFNA(VLOOKUP($B532,'Contratti Resident'!$B:$H,3,0),VLOOKUP($E532,'Contratti Resident'!$B:$H,3,0)),"NON TROVATO")</f>
        <v>94000390362</v>
      </c>
      <c r="R532" t="str">
        <f>_xlfn.IFNA(_xlfn.IFNA(VLOOKUP($B532,'Contratti Resident'!$B:$H,7,0),VLOOKUP($E532,'Contratti Resident'!$B:$H,7,0)),"NON TROVATO")</f>
        <v>EE</v>
      </c>
      <c r="S532" t="str">
        <f>_xlfn.IFNA(_xlfn.IFNA(VLOOKUP($B532,'Contratti Resident'!$B:$H,1,0),VLOOKUP($E532,'Contratti Resident'!$B:$H,1,0)),"NON TROVATO")</f>
        <v>IT011E10025990</v>
      </c>
      <c r="T532" t="str">
        <f>_xlfn.IFNA(_xlfn.IFNA(VLOOKUP($B532,'Contratti Resident'!$B:$H,2,0),VLOOKUP($E532,'Contratti Resident'!$B:$H,2,0)),"NON TROVATO")</f>
        <v>PRATO VERDE B</v>
      </c>
    </row>
    <row r="533" spans="1:20" x14ac:dyDescent="0.25">
      <c r="A533" s="8" t="s">
        <v>4050</v>
      </c>
      <c r="B533" s="1" t="str">
        <f t="shared" si="8"/>
        <v>IT011E10025989</v>
      </c>
      <c r="C533" s="9" t="s">
        <v>4051</v>
      </c>
      <c r="D533" s="9" t="s">
        <v>4052</v>
      </c>
      <c r="E533" s="1">
        <f>D533*1</f>
        <v>3019220656</v>
      </c>
      <c r="F533" s="9" t="s">
        <v>4053</v>
      </c>
      <c r="G533" s="9" t="s">
        <v>1832</v>
      </c>
      <c r="H533" s="9" t="s">
        <v>4014</v>
      </c>
      <c r="I533" s="9" t="s">
        <v>19</v>
      </c>
      <c r="J533" s="9" t="s">
        <v>4015</v>
      </c>
      <c r="K533" s="1" t="s">
        <v>1833</v>
      </c>
      <c r="L533" s="9" t="s">
        <v>1834</v>
      </c>
      <c r="M533" s="9" t="s">
        <v>23</v>
      </c>
      <c r="N533" s="9" t="s">
        <v>24</v>
      </c>
      <c r="O533" s="9" t="s">
        <v>575</v>
      </c>
      <c r="P533" s="11">
        <f>O533*1</f>
        <v>94000390362</v>
      </c>
      <c r="Q533">
        <f>_xlfn.IFNA(_xlfn.IFNA(VLOOKUP($B533,'Contratti Resident'!$B:$H,3,0),VLOOKUP($E533,'Contratti Resident'!$B:$H,3,0)),"NON TROVATO")</f>
        <v>94000390362</v>
      </c>
      <c r="R533" t="str">
        <f>_xlfn.IFNA(_xlfn.IFNA(VLOOKUP($B533,'Contratti Resident'!$B:$H,7,0),VLOOKUP($E533,'Contratti Resident'!$B:$H,7,0)),"NON TROVATO")</f>
        <v>EE</v>
      </c>
      <c r="S533" t="str">
        <f>_xlfn.IFNA(_xlfn.IFNA(VLOOKUP($B533,'Contratti Resident'!$B:$H,1,0),VLOOKUP($E533,'Contratti Resident'!$B:$H,1,0)),"NON TROVATO")</f>
        <v>IT011E10025989</v>
      </c>
      <c r="T533" t="str">
        <f>_xlfn.IFNA(_xlfn.IFNA(VLOOKUP($B533,'Contratti Resident'!$B:$H,2,0),VLOOKUP($E533,'Contratti Resident'!$B:$H,2,0)),"NON TROVATO")</f>
        <v>PRATO VERDE B</v>
      </c>
    </row>
    <row r="534" spans="1:20" x14ac:dyDescent="0.25">
      <c r="A534" s="8" t="s">
        <v>4947</v>
      </c>
      <c r="B534" s="1" t="str">
        <f t="shared" si="8"/>
        <v>IT011E10025988</v>
      </c>
      <c r="C534" s="9" t="s">
        <v>4948</v>
      </c>
      <c r="D534" s="9" t="s">
        <v>4949</v>
      </c>
      <c r="E534" s="1">
        <f>D534*1</f>
        <v>3019220678</v>
      </c>
      <c r="F534" s="9" t="s">
        <v>4950</v>
      </c>
      <c r="G534" s="9" t="s">
        <v>1832</v>
      </c>
      <c r="H534" s="9" t="s">
        <v>4014</v>
      </c>
      <c r="I534" s="9" t="s">
        <v>19</v>
      </c>
      <c r="J534" s="9" t="s">
        <v>4015</v>
      </c>
      <c r="K534" s="1" t="s">
        <v>1833</v>
      </c>
      <c r="L534" s="9" t="s">
        <v>1834</v>
      </c>
      <c r="M534" s="9" t="s">
        <v>23</v>
      </c>
      <c r="N534" s="9" t="s">
        <v>24</v>
      </c>
      <c r="O534" s="9" t="s">
        <v>575</v>
      </c>
      <c r="P534" s="11">
        <f>O534*1</f>
        <v>94000390362</v>
      </c>
      <c r="Q534">
        <f>_xlfn.IFNA(_xlfn.IFNA(VLOOKUP($B534,'Contratti Resident'!$B:$H,3,0),VLOOKUP($E534,'Contratti Resident'!$B:$H,3,0)),"NON TROVATO")</f>
        <v>94000390362</v>
      </c>
      <c r="R534" t="str">
        <f>_xlfn.IFNA(_xlfn.IFNA(VLOOKUP($B534,'Contratti Resident'!$B:$H,7,0),VLOOKUP($E534,'Contratti Resident'!$B:$H,7,0)),"NON TROVATO")</f>
        <v>EE</v>
      </c>
      <c r="S534" t="str">
        <f>_xlfn.IFNA(_xlfn.IFNA(VLOOKUP($B534,'Contratti Resident'!$B:$H,1,0),VLOOKUP($E534,'Contratti Resident'!$B:$H,1,0)),"NON TROVATO")</f>
        <v>IT011E10025988</v>
      </c>
      <c r="T534" t="str">
        <f>_xlfn.IFNA(_xlfn.IFNA(VLOOKUP($B534,'Contratti Resident'!$B:$H,2,0),VLOOKUP($E534,'Contratti Resident'!$B:$H,2,0)),"NON TROVATO")</f>
        <v>PRATO VERDE B</v>
      </c>
    </row>
    <row r="535" spans="1:20" x14ac:dyDescent="0.25">
      <c r="A535" s="8" t="s">
        <v>4302</v>
      </c>
      <c r="B535" s="1" t="str">
        <f t="shared" si="8"/>
        <v>IT011E10025987</v>
      </c>
      <c r="C535" s="9" t="s">
        <v>4303</v>
      </c>
      <c r="D535" s="9" t="s">
        <v>4304</v>
      </c>
      <c r="E535" s="1">
        <f>D535*1</f>
        <v>3019220684</v>
      </c>
      <c r="F535" s="9" t="s">
        <v>4305</v>
      </c>
      <c r="G535" s="9" t="s">
        <v>1832</v>
      </c>
      <c r="H535" s="9" t="s">
        <v>4014</v>
      </c>
      <c r="I535" s="9" t="s">
        <v>19</v>
      </c>
      <c r="J535" s="9" t="s">
        <v>4015</v>
      </c>
      <c r="K535" s="1" t="s">
        <v>1833</v>
      </c>
      <c r="L535" s="9" t="s">
        <v>1834</v>
      </c>
      <c r="M535" s="9" t="s">
        <v>23</v>
      </c>
      <c r="N535" s="9" t="s">
        <v>24</v>
      </c>
      <c r="O535" s="9" t="s">
        <v>575</v>
      </c>
      <c r="P535" s="11">
        <f>O535*1</f>
        <v>94000390362</v>
      </c>
      <c r="Q535">
        <f>_xlfn.IFNA(_xlfn.IFNA(VLOOKUP($B535,'Contratti Resident'!$B:$H,3,0),VLOOKUP($E535,'Contratti Resident'!$B:$H,3,0)),"NON TROVATO")</f>
        <v>94000390362</v>
      </c>
      <c r="R535" t="str">
        <f>_xlfn.IFNA(_xlfn.IFNA(VLOOKUP($B535,'Contratti Resident'!$B:$H,7,0),VLOOKUP($E535,'Contratti Resident'!$B:$H,7,0)),"NON TROVATO")</f>
        <v>EE</v>
      </c>
      <c r="S535" t="str">
        <f>_xlfn.IFNA(_xlfn.IFNA(VLOOKUP($B535,'Contratti Resident'!$B:$H,1,0),VLOOKUP($E535,'Contratti Resident'!$B:$H,1,0)),"NON TROVATO")</f>
        <v>IT011E10025987</v>
      </c>
      <c r="T535" t="str">
        <f>_xlfn.IFNA(_xlfn.IFNA(VLOOKUP($B535,'Contratti Resident'!$B:$H,2,0),VLOOKUP($E535,'Contratti Resident'!$B:$H,2,0)),"NON TROVATO")</f>
        <v>PRATO VERDE B</v>
      </c>
    </row>
    <row r="536" spans="1:20" x14ac:dyDescent="0.25">
      <c r="A536" s="8" t="s">
        <v>6089</v>
      </c>
      <c r="B536" s="1" t="str">
        <f t="shared" si="8"/>
        <v>IT011E10025699</v>
      </c>
      <c r="C536" s="9" t="s">
        <v>6090</v>
      </c>
      <c r="D536" s="9" t="s">
        <v>6091</v>
      </c>
      <c r="E536" s="1">
        <f>D536*1</f>
        <v>3010901165</v>
      </c>
      <c r="F536" s="9" t="s">
        <v>6092</v>
      </c>
      <c r="G536" s="9" t="s">
        <v>6093</v>
      </c>
      <c r="H536" s="9" t="s">
        <v>4014</v>
      </c>
      <c r="I536" s="9" t="s">
        <v>19</v>
      </c>
      <c r="J536" s="9" t="s">
        <v>4058</v>
      </c>
      <c r="K536" s="1" t="s">
        <v>6094</v>
      </c>
      <c r="L536" s="9" t="s">
        <v>6095</v>
      </c>
      <c r="M536" s="9" t="s">
        <v>23</v>
      </c>
      <c r="N536" s="9" t="s">
        <v>24</v>
      </c>
      <c r="O536" s="9" t="s">
        <v>6096</v>
      </c>
      <c r="P536" s="11">
        <f>O536*1</f>
        <v>94035660367</v>
      </c>
      <c r="Q536">
        <f>_xlfn.IFNA(_xlfn.IFNA(VLOOKUP($B536,'Contratti Resident'!$B:$H,3,0),VLOOKUP($E536,'Contratti Resident'!$B:$H,3,0)),"NON TROVATO")</f>
        <v>94035660367</v>
      </c>
      <c r="R536" t="str">
        <f>_xlfn.IFNA(_xlfn.IFNA(VLOOKUP($B536,'Contratti Resident'!$B:$H,7,0),VLOOKUP($E536,'Contratti Resident'!$B:$H,7,0)),"NON TROVATO")</f>
        <v>EE</v>
      </c>
      <c r="S536" t="str">
        <f>_xlfn.IFNA(_xlfn.IFNA(VLOOKUP($B536,'Contratti Resident'!$B:$H,1,0),VLOOKUP($E536,'Contratti Resident'!$B:$H,1,0)),"NON TROVATO")</f>
        <v>IT011E10025699</v>
      </c>
      <c r="T536" t="str">
        <f>_xlfn.IFNA(_xlfn.IFNA(VLOOKUP($B536,'Contratti Resident'!$B:$H,2,0),VLOOKUP($E536,'Contratti Resident'!$B:$H,2,0)),"NON TROVATO")</f>
        <v>SGARZERIA</v>
      </c>
    </row>
    <row r="537" spans="1:20" x14ac:dyDescent="0.25">
      <c r="A537" s="8" t="s">
        <v>4573</v>
      </c>
      <c r="B537" s="1" t="str">
        <f t="shared" si="8"/>
        <v>IT011E10025035</v>
      </c>
      <c r="C537" s="9" t="s">
        <v>4574</v>
      </c>
      <c r="D537" s="9" t="s">
        <v>4575</v>
      </c>
      <c r="E537" s="1">
        <f>D537*1</f>
        <v>3013370633</v>
      </c>
      <c r="F537" s="9" t="s">
        <v>4576</v>
      </c>
      <c r="G537" s="9" t="s">
        <v>4577</v>
      </c>
      <c r="H537" s="9" t="s">
        <v>4014</v>
      </c>
      <c r="I537" s="9" t="s">
        <v>19</v>
      </c>
      <c r="J537" s="9" t="s">
        <v>4015</v>
      </c>
      <c r="K537" s="1" t="s">
        <v>661</v>
      </c>
      <c r="L537" s="9" t="s">
        <v>662</v>
      </c>
      <c r="M537" s="9" t="s">
        <v>23</v>
      </c>
      <c r="N537" s="9" t="s">
        <v>24</v>
      </c>
      <c r="O537" s="9" t="s">
        <v>663</v>
      </c>
      <c r="P537" s="11">
        <f>O537*1</f>
        <v>80008600365</v>
      </c>
      <c r="Q537">
        <f>_xlfn.IFNA(_xlfn.IFNA(VLOOKUP($B537,'Contratti Resident'!$B:$H,3,0),VLOOKUP($E537,'Contratti Resident'!$B:$H,3,0)),"NON TROVATO")</f>
        <v>80008600365</v>
      </c>
      <c r="R537" t="str">
        <f>_xlfn.IFNA(_xlfn.IFNA(VLOOKUP($B537,'Contratti Resident'!$B:$H,7,0),VLOOKUP($E537,'Contratti Resident'!$B:$H,7,0)),"NON TROVATO")</f>
        <v>EE</v>
      </c>
      <c r="S537" t="str">
        <f>_xlfn.IFNA(_xlfn.IFNA(VLOOKUP($B537,'Contratti Resident'!$B:$H,1,0),VLOOKUP($E537,'Contratti Resident'!$B:$H,1,0)),"NON TROVATO")</f>
        <v>IT011E10025035</v>
      </c>
      <c r="T537" t="str">
        <f>_xlfn.IFNA(_xlfn.IFNA(VLOOKUP($B537,'Contratti Resident'!$B:$H,2,0),VLOOKUP($E537,'Contratti Resident'!$B:$H,2,0)),"NON TROVATO")</f>
        <v>CAVEDONE</v>
      </c>
    </row>
    <row r="538" spans="1:20" x14ac:dyDescent="0.25">
      <c r="A538" s="8" t="s">
        <v>5917</v>
      </c>
      <c r="B538" s="1" t="str">
        <f t="shared" si="8"/>
        <v>IT011E10024904</v>
      </c>
      <c r="C538" s="9" t="s">
        <v>5918</v>
      </c>
      <c r="D538" s="9" t="s">
        <v>5919</v>
      </c>
      <c r="E538" s="1">
        <f>D538*1</f>
        <v>3016466970</v>
      </c>
      <c r="F538" s="9" t="s">
        <v>5920</v>
      </c>
      <c r="G538" s="9" t="s">
        <v>3355</v>
      </c>
      <c r="H538" s="9" t="s">
        <v>4014</v>
      </c>
      <c r="I538" s="9" t="s">
        <v>19</v>
      </c>
      <c r="J538" s="9" t="s">
        <v>1023</v>
      </c>
      <c r="K538" s="1" t="s">
        <v>3356</v>
      </c>
      <c r="L538" s="9" t="s">
        <v>3357</v>
      </c>
      <c r="M538" s="9" t="s">
        <v>23</v>
      </c>
      <c r="N538" s="9" t="s">
        <v>24</v>
      </c>
      <c r="O538" s="9" t="s">
        <v>3358</v>
      </c>
      <c r="P538" s="11">
        <f>O538*1</f>
        <v>94065300363</v>
      </c>
      <c r="Q538">
        <f>_xlfn.IFNA(_xlfn.IFNA(VLOOKUP($B538,'Contratti Resident'!$B:$H,3,0),VLOOKUP($E538,'Contratti Resident'!$B:$H,3,0)),"NON TROVATO")</f>
        <v>94065300363</v>
      </c>
      <c r="R538" t="str">
        <f>_xlfn.IFNA(_xlfn.IFNA(VLOOKUP($B538,'Contratti Resident'!$B:$H,7,0),VLOOKUP($E538,'Contratti Resident'!$B:$H,7,0)),"NON TROVATO")</f>
        <v>EE</v>
      </c>
      <c r="S538" t="str">
        <f>_xlfn.IFNA(_xlfn.IFNA(VLOOKUP($B538,'Contratti Resident'!$B:$H,1,0),VLOOKUP($E538,'Contratti Resident'!$B:$H,1,0)),"NON TROVATO")</f>
        <v>IT011E10024904</v>
      </c>
      <c r="T538" t="str">
        <f>_xlfn.IFNA(_xlfn.IFNA(VLOOKUP($B538,'Contratti Resident'!$B:$H,2,0),VLOOKUP($E538,'Contratti Resident'!$B:$H,2,0)),"NON TROVATO")</f>
        <v>PARVA DOMUS</v>
      </c>
    </row>
    <row r="539" spans="1:20" x14ac:dyDescent="0.25">
      <c r="A539" s="8" t="s">
        <v>4320</v>
      </c>
      <c r="B539" s="1" t="str">
        <f t="shared" si="8"/>
        <v>IT011E10024569</v>
      </c>
      <c r="C539" s="9" t="s">
        <v>4321</v>
      </c>
      <c r="D539" s="9" t="s">
        <v>4322</v>
      </c>
      <c r="E539" s="1">
        <f>D539*1</f>
        <v>3013570106</v>
      </c>
      <c r="F539" s="9" t="s">
        <v>4323</v>
      </c>
      <c r="G539" s="9" t="s">
        <v>2540</v>
      </c>
      <c r="H539" s="9" t="s">
        <v>4014</v>
      </c>
      <c r="I539" s="9" t="s">
        <v>19</v>
      </c>
      <c r="J539" s="9" t="s">
        <v>4015</v>
      </c>
      <c r="K539" s="1" t="s">
        <v>2541</v>
      </c>
      <c r="L539" s="9" t="s">
        <v>2542</v>
      </c>
      <c r="M539" s="9" t="s">
        <v>23</v>
      </c>
      <c r="N539" s="9" t="s">
        <v>24</v>
      </c>
      <c r="O539" s="9" t="s">
        <v>2543</v>
      </c>
      <c r="P539" s="11">
        <f>O539*1</f>
        <v>94021760361</v>
      </c>
      <c r="Q539">
        <f>_xlfn.IFNA(_xlfn.IFNA(VLOOKUP($B539,'Contratti Resident'!$B:$H,3,0),VLOOKUP($E539,'Contratti Resident'!$B:$H,3,0)),"NON TROVATO")</f>
        <v>94021760361</v>
      </c>
      <c r="R539" t="str">
        <f>_xlfn.IFNA(_xlfn.IFNA(VLOOKUP($B539,'Contratti Resident'!$B:$H,7,0),VLOOKUP($E539,'Contratti Resident'!$B:$H,7,0)),"NON TROVATO")</f>
        <v>EE</v>
      </c>
      <c r="S539" t="str">
        <f>_xlfn.IFNA(_xlfn.IFNA(VLOOKUP($B539,'Contratti Resident'!$B:$H,1,0),VLOOKUP($E539,'Contratti Resident'!$B:$H,1,0)),"NON TROVATO")</f>
        <v>IT011E10024569</v>
      </c>
      <c r="T539" t="str">
        <f>_xlfn.IFNA(_xlfn.IFNA(VLOOKUP($B539,'Contratti Resident'!$B:$H,2,0),VLOOKUP($E539,'Contratti Resident'!$B:$H,2,0)),"NON TROVATO")</f>
        <v>CATELANI</v>
      </c>
    </row>
    <row r="540" spans="1:20" x14ac:dyDescent="0.25">
      <c r="A540" s="8" t="s">
        <v>5391</v>
      </c>
      <c r="B540" s="1" t="str">
        <f t="shared" si="8"/>
        <v>IT011E10024007</v>
      </c>
      <c r="C540" s="9" t="s">
        <v>5392</v>
      </c>
      <c r="D540" s="9" t="s">
        <v>5393</v>
      </c>
      <c r="E540" s="1">
        <f>D540*1</f>
        <v>3013373552</v>
      </c>
      <c r="F540" s="9" t="s">
        <v>2338</v>
      </c>
      <c r="G540" s="9" t="s">
        <v>2339</v>
      </c>
      <c r="H540" s="9" t="s">
        <v>4014</v>
      </c>
      <c r="I540" s="9" t="s">
        <v>19</v>
      </c>
      <c r="J540" s="9" t="s">
        <v>4015</v>
      </c>
      <c r="K540" s="1" t="s">
        <v>2340</v>
      </c>
      <c r="L540" s="9" t="s">
        <v>2341</v>
      </c>
      <c r="M540" s="9" t="s">
        <v>23</v>
      </c>
      <c r="N540" s="9" t="s">
        <v>24</v>
      </c>
      <c r="O540" s="9" t="s">
        <v>2342</v>
      </c>
      <c r="P540" s="11">
        <f>O540*1</f>
        <v>94062640365</v>
      </c>
      <c r="Q540">
        <f>_xlfn.IFNA(_xlfn.IFNA(VLOOKUP($B540,'Contratti Resident'!$B:$H,3,0),VLOOKUP($E540,'Contratti Resident'!$B:$H,3,0)),"NON TROVATO")</f>
        <v>94062640365</v>
      </c>
      <c r="R540" t="str">
        <f>_xlfn.IFNA(_xlfn.IFNA(VLOOKUP($B540,'Contratti Resident'!$B:$H,7,0),VLOOKUP($E540,'Contratti Resident'!$B:$H,7,0)),"NON TROVATO")</f>
        <v>EE</v>
      </c>
      <c r="S540" t="str">
        <f>_xlfn.IFNA(_xlfn.IFNA(VLOOKUP($B540,'Contratti Resident'!$B:$H,1,0),VLOOKUP($E540,'Contratti Resident'!$B:$H,1,0)),"NON TROVATO")</f>
        <v>IT011E10024007</v>
      </c>
      <c r="T540" t="str">
        <f>_xlfn.IFNA(_xlfn.IFNA(VLOOKUP($B540,'Contratti Resident'!$B:$H,2,0),VLOOKUP($E540,'Contratti Resident'!$B:$H,2,0)),"NON TROVATO")</f>
        <v>FONTANA</v>
      </c>
    </row>
    <row r="541" spans="1:20" x14ac:dyDescent="0.25">
      <c r="A541" s="8" t="s">
        <v>5173</v>
      </c>
      <c r="B541" s="1" t="str">
        <f t="shared" si="8"/>
        <v>IT011E10023755</v>
      </c>
      <c r="C541" s="9" t="s">
        <v>5174</v>
      </c>
      <c r="D541" s="9" t="s">
        <v>5175</v>
      </c>
      <c r="E541" s="1">
        <f>D541*1</f>
        <v>3013373748</v>
      </c>
      <c r="F541" s="9" t="s">
        <v>1572</v>
      </c>
      <c r="G541" s="9" t="s">
        <v>38</v>
      </c>
      <c r="H541" s="9" t="s">
        <v>4014</v>
      </c>
      <c r="I541" s="9" t="s">
        <v>19</v>
      </c>
      <c r="J541" s="9" t="s">
        <v>4015</v>
      </c>
      <c r="K541" s="1" t="s">
        <v>39</v>
      </c>
      <c r="L541" s="9" t="s">
        <v>40</v>
      </c>
      <c r="M541" s="9" t="s">
        <v>23</v>
      </c>
      <c r="N541" s="9" t="s">
        <v>24</v>
      </c>
      <c r="O541" s="9" t="s">
        <v>41</v>
      </c>
      <c r="P541" s="11">
        <f>O541*1</f>
        <v>94015360368</v>
      </c>
      <c r="Q541">
        <f>_xlfn.IFNA(_xlfn.IFNA(VLOOKUP($B541,'Contratti Resident'!$B:$H,3,0),VLOOKUP($E541,'Contratti Resident'!$B:$H,3,0)),"NON TROVATO")</f>
        <v>94015360368</v>
      </c>
      <c r="R541" t="str">
        <f>_xlfn.IFNA(_xlfn.IFNA(VLOOKUP($B541,'Contratti Resident'!$B:$H,7,0),VLOOKUP($E541,'Contratti Resident'!$B:$H,7,0)),"NON TROVATO")</f>
        <v>EE</v>
      </c>
      <c r="S541" t="str">
        <f>_xlfn.IFNA(_xlfn.IFNA(VLOOKUP($B541,'Contratti Resident'!$B:$H,1,0),VLOOKUP($E541,'Contratti Resident'!$B:$H,1,0)),"NON TROVATO")</f>
        <v>IT011E10023755</v>
      </c>
      <c r="T541" t="str">
        <f>_xlfn.IFNA(_xlfn.IFNA(VLOOKUP($B541,'Contratti Resident'!$B:$H,2,0),VLOOKUP($E541,'Contratti Resident'!$B:$H,2,0)),"NON TROVATO")</f>
        <v>CASINI</v>
      </c>
    </row>
    <row r="542" spans="1:20" x14ac:dyDescent="0.25">
      <c r="A542" s="8" t="s">
        <v>5361</v>
      </c>
      <c r="B542" s="1" t="str">
        <f t="shared" si="8"/>
        <v>IT011E10023105</v>
      </c>
      <c r="C542" s="9" t="s">
        <v>5362</v>
      </c>
      <c r="D542" s="9" t="s">
        <v>5363</v>
      </c>
      <c r="E542" s="1">
        <f>D542*1</f>
        <v>3010901107</v>
      </c>
      <c r="F542" s="9" t="s">
        <v>2181</v>
      </c>
      <c r="G542" s="9" t="s">
        <v>2182</v>
      </c>
      <c r="H542" s="9" t="s">
        <v>4014</v>
      </c>
      <c r="I542" s="9" t="s">
        <v>19</v>
      </c>
      <c r="J542" s="9" t="s">
        <v>4058</v>
      </c>
      <c r="K542" s="1" t="s">
        <v>2183</v>
      </c>
      <c r="L542" s="9" t="s">
        <v>2184</v>
      </c>
      <c r="M542" s="9" t="s">
        <v>23</v>
      </c>
      <c r="N542" s="9" t="s">
        <v>24</v>
      </c>
      <c r="O542" s="9" t="s">
        <v>2185</v>
      </c>
      <c r="P542" s="11">
        <f>O542*1</f>
        <v>94046680362</v>
      </c>
      <c r="Q542">
        <f>_xlfn.IFNA(_xlfn.IFNA(VLOOKUP($B542,'Contratti Resident'!$B:$H,3,0),VLOOKUP($E542,'Contratti Resident'!$B:$H,3,0)),"NON TROVATO")</f>
        <v>94046680362</v>
      </c>
      <c r="R542" t="str">
        <f>_xlfn.IFNA(_xlfn.IFNA(VLOOKUP($B542,'Contratti Resident'!$B:$H,7,0),VLOOKUP($E542,'Contratti Resident'!$B:$H,7,0)),"NON TROVATO")</f>
        <v>EE</v>
      </c>
      <c r="S542" t="str">
        <f>_xlfn.IFNA(_xlfn.IFNA(VLOOKUP($B542,'Contratti Resident'!$B:$H,1,0),VLOOKUP($E542,'Contratti Resident'!$B:$H,1,0)),"NON TROVATO")</f>
        <v>IT011E10023105</v>
      </c>
      <c r="T542" t="str">
        <f>_xlfn.IFNA(_xlfn.IFNA(VLOOKUP($B542,'Contratti Resident'!$B:$H,2,0),VLOOKUP($E542,'Contratti Resident'!$B:$H,2,0)),"NON TROVATO")</f>
        <v>CARRARA  74</v>
      </c>
    </row>
    <row r="543" spans="1:20" x14ac:dyDescent="0.25">
      <c r="A543" s="8" t="s">
        <v>5055</v>
      </c>
      <c r="B543" s="1" t="str">
        <f t="shared" si="8"/>
        <v>IT011E10022306</v>
      </c>
      <c r="C543" s="9" t="s">
        <v>5056</v>
      </c>
      <c r="D543" s="9" t="s">
        <v>5057</v>
      </c>
      <c r="E543" s="1">
        <f>D543*1</f>
        <v>3013374062</v>
      </c>
      <c r="F543" s="9" t="s">
        <v>5058</v>
      </c>
      <c r="G543" s="9" t="s">
        <v>182</v>
      </c>
      <c r="H543" s="9" t="s">
        <v>4014</v>
      </c>
      <c r="I543" s="9" t="s">
        <v>19</v>
      </c>
      <c r="J543" s="9" t="s">
        <v>4015</v>
      </c>
      <c r="K543" s="1" t="s">
        <v>183</v>
      </c>
      <c r="L543" s="9" t="s">
        <v>184</v>
      </c>
      <c r="M543" s="9" t="s">
        <v>23</v>
      </c>
      <c r="N543" s="9" t="s">
        <v>24</v>
      </c>
      <c r="O543" s="9" t="s">
        <v>185</v>
      </c>
      <c r="P543" s="11">
        <f>O543*1</f>
        <v>80019980368</v>
      </c>
      <c r="Q543">
        <f>_xlfn.IFNA(_xlfn.IFNA(VLOOKUP($B543,'Contratti Resident'!$B:$H,3,0),VLOOKUP($E543,'Contratti Resident'!$B:$H,3,0)),"NON TROVATO")</f>
        <v>80019980368</v>
      </c>
      <c r="R543" t="str">
        <f>_xlfn.IFNA(_xlfn.IFNA(VLOOKUP($B543,'Contratti Resident'!$B:$H,7,0),VLOOKUP($E543,'Contratti Resident'!$B:$H,7,0)),"NON TROVATO")</f>
        <v>EE</v>
      </c>
      <c r="S543" t="str">
        <f>_xlfn.IFNA(_xlfn.IFNA(VLOOKUP($B543,'Contratti Resident'!$B:$H,1,0),VLOOKUP($E543,'Contratti Resident'!$B:$H,1,0)),"NON TROVATO")</f>
        <v>IT011E10022306</v>
      </c>
      <c r="T543" t="str">
        <f>_xlfn.IFNA(_xlfn.IFNA(VLOOKUP($B543,'Contratti Resident'!$B:$H,2,0),VLOOKUP($E543,'Contratti Resident'!$B:$H,2,0)),"NON TROVATO")</f>
        <v>DONATELLO C</v>
      </c>
    </row>
    <row r="544" spans="1:20" x14ac:dyDescent="0.25">
      <c r="A544" s="8" t="s">
        <v>5050</v>
      </c>
      <c r="B544" s="1" t="str">
        <f t="shared" si="8"/>
        <v>IT011E10022305</v>
      </c>
      <c r="C544" s="9" t="s">
        <v>5051</v>
      </c>
      <c r="D544" s="9" t="s">
        <v>5052</v>
      </c>
      <c r="E544" s="1">
        <f>D544*1</f>
        <v>3013371834</v>
      </c>
      <c r="F544" s="9" t="s">
        <v>5053</v>
      </c>
      <c r="G544" s="9" t="s">
        <v>5054</v>
      </c>
      <c r="H544" s="9" t="s">
        <v>4014</v>
      </c>
      <c r="I544" s="9" t="s">
        <v>19</v>
      </c>
      <c r="J544" s="9" t="s">
        <v>4015</v>
      </c>
      <c r="K544" s="1" t="s">
        <v>183</v>
      </c>
      <c r="L544" s="9" t="s">
        <v>184</v>
      </c>
      <c r="M544" s="9" t="s">
        <v>23</v>
      </c>
      <c r="N544" s="9" t="s">
        <v>24</v>
      </c>
      <c r="O544" s="9" t="s">
        <v>185</v>
      </c>
      <c r="P544" s="11">
        <f>O544*1</f>
        <v>80019980368</v>
      </c>
      <c r="Q544">
        <f>_xlfn.IFNA(_xlfn.IFNA(VLOOKUP($B544,'Contratti Resident'!$B:$H,3,0),VLOOKUP($E544,'Contratti Resident'!$B:$H,3,0)),"NON TROVATO")</f>
        <v>80019980368</v>
      </c>
      <c r="R544" t="str">
        <f>_xlfn.IFNA(_xlfn.IFNA(VLOOKUP($B544,'Contratti Resident'!$B:$H,7,0),VLOOKUP($E544,'Contratti Resident'!$B:$H,7,0)),"NON TROVATO")</f>
        <v>EE</v>
      </c>
      <c r="S544" t="str">
        <f>_xlfn.IFNA(_xlfn.IFNA(VLOOKUP($B544,'Contratti Resident'!$B:$H,1,0),VLOOKUP($E544,'Contratti Resident'!$B:$H,1,0)),"NON TROVATO")</f>
        <v>IT011E10022305</v>
      </c>
      <c r="T544" t="str">
        <f>_xlfn.IFNA(_xlfn.IFNA(VLOOKUP($B544,'Contratti Resident'!$B:$H,2,0),VLOOKUP($E544,'Contratti Resident'!$B:$H,2,0)),"NON TROVATO")</f>
        <v>DONATELLO C</v>
      </c>
    </row>
    <row r="545" spans="1:20" x14ac:dyDescent="0.25">
      <c r="A545" s="8" t="s">
        <v>4298</v>
      </c>
      <c r="B545" s="1" t="str">
        <f t="shared" si="8"/>
        <v>IT011E10022290</v>
      </c>
      <c r="C545" s="9" t="s">
        <v>4299</v>
      </c>
      <c r="D545" s="9" t="s">
        <v>4300</v>
      </c>
      <c r="E545" s="1">
        <f>D545*1</f>
        <v>3013373420</v>
      </c>
      <c r="F545" s="9" t="s">
        <v>4301</v>
      </c>
      <c r="G545" s="9" t="s">
        <v>825</v>
      </c>
      <c r="H545" s="9" t="s">
        <v>4014</v>
      </c>
      <c r="I545" s="9" t="s">
        <v>19</v>
      </c>
      <c r="J545" s="9" t="s">
        <v>4015</v>
      </c>
      <c r="K545" s="1" t="s">
        <v>826</v>
      </c>
      <c r="L545" s="9" t="s">
        <v>827</v>
      </c>
      <c r="M545" s="9" t="s">
        <v>23</v>
      </c>
      <c r="N545" s="9" t="s">
        <v>24</v>
      </c>
      <c r="O545" s="9" t="s">
        <v>828</v>
      </c>
      <c r="P545" s="11">
        <f>O545*1</f>
        <v>94023680369</v>
      </c>
      <c r="Q545">
        <f>_xlfn.IFNA(_xlfn.IFNA(VLOOKUP($B545,'Contratti Resident'!$B:$H,3,0),VLOOKUP($E545,'Contratti Resident'!$B:$H,3,0)),"NON TROVATO")</f>
        <v>94023680369</v>
      </c>
      <c r="R545" t="str">
        <f>_xlfn.IFNA(_xlfn.IFNA(VLOOKUP($B545,'Contratti Resident'!$B:$H,7,0),VLOOKUP($E545,'Contratti Resident'!$B:$H,7,0)),"NON TROVATO")</f>
        <v>EE</v>
      </c>
      <c r="S545" t="str">
        <f>_xlfn.IFNA(_xlfn.IFNA(VLOOKUP($B545,'Contratti Resident'!$B:$H,1,0),VLOOKUP($E545,'Contratti Resident'!$B:$H,1,0)),"NON TROVATO")</f>
        <v>IT011E10022290</v>
      </c>
      <c r="T545" t="str">
        <f>_xlfn.IFNA(_xlfn.IFNA(VLOOKUP($B545,'Contratti Resident'!$B:$H,2,0),VLOOKUP($E545,'Contratti Resident'!$B:$H,2,0)),"NON TROVATO")</f>
        <v>SMERALDO B</v>
      </c>
    </row>
    <row r="546" spans="1:20" x14ac:dyDescent="0.25">
      <c r="A546" s="8" t="s">
        <v>4708</v>
      </c>
      <c r="B546" s="1" t="str">
        <f t="shared" si="8"/>
        <v>IT011E10022260</v>
      </c>
      <c r="C546" s="9" t="s">
        <v>4709</v>
      </c>
      <c r="D546" s="9" t="s">
        <v>4710</v>
      </c>
      <c r="E546" s="1">
        <f>D546*1</f>
        <v>3013566521</v>
      </c>
      <c r="F546" s="9" t="s">
        <v>4711</v>
      </c>
      <c r="G546" s="9" t="s">
        <v>802</v>
      </c>
      <c r="H546" s="9" t="s">
        <v>4014</v>
      </c>
      <c r="I546" s="9" t="s">
        <v>19</v>
      </c>
      <c r="J546" s="9" t="s">
        <v>4015</v>
      </c>
      <c r="K546" s="1" t="s">
        <v>803</v>
      </c>
      <c r="L546" s="9" t="s">
        <v>804</v>
      </c>
      <c r="M546" s="9" t="s">
        <v>23</v>
      </c>
      <c r="N546" s="9" t="s">
        <v>24</v>
      </c>
      <c r="O546" s="9" t="s">
        <v>805</v>
      </c>
      <c r="P546" s="11">
        <f>O546*1</f>
        <v>94037280362</v>
      </c>
      <c r="Q546">
        <f>_xlfn.IFNA(_xlfn.IFNA(VLOOKUP($B546,'Contratti Resident'!$B:$H,3,0),VLOOKUP($E546,'Contratti Resident'!$B:$H,3,0)),"NON TROVATO")</f>
        <v>94037280362</v>
      </c>
      <c r="R546" t="str">
        <f>_xlfn.IFNA(_xlfn.IFNA(VLOOKUP($B546,'Contratti Resident'!$B:$H,7,0),VLOOKUP($E546,'Contratti Resident'!$B:$H,7,0)),"NON TROVATO")</f>
        <v>EE</v>
      </c>
      <c r="S546" t="str">
        <f>_xlfn.IFNA(_xlfn.IFNA(VLOOKUP($B546,'Contratti Resident'!$B:$H,1,0),VLOOKUP($E546,'Contratti Resident'!$B:$H,1,0)),"NON TROVATO")</f>
        <v>IT011E10022260</v>
      </c>
      <c r="T546" t="str">
        <f>_xlfn.IFNA(_xlfn.IFNA(VLOOKUP($B546,'Contratti Resident'!$B:$H,2,0),VLOOKUP($E546,'Contratti Resident'!$B:$H,2,0)),"NON TROVATO")</f>
        <v>SMERALDO A</v>
      </c>
    </row>
    <row r="547" spans="1:20" x14ac:dyDescent="0.25">
      <c r="A547" s="8" t="s">
        <v>4937</v>
      </c>
      <c r="B547" s="1" t="str">
        <f t="shared" si="8"/>
        <v>IT011E10022258</v>
      </c>
      <c r="C547" s="9" t="s">
        <v>4938</v>
      </c>
      <c r="D547" s="9" t="s">
        <v>4939</v>
      </c>
      <c r="E547" s="1">
        <f>D547*1</f>
        <v>3020516495</v>
      </c>
      <c r="F547" s="9" t="s">
        <v>4940</v>
      </c>
      <c r="G547" s="9" t="s">
        <v>802</v>
      </c>
      <c r="H547" s="9" t="s">
        <v>4014</v>
      </c>
      <c r="I547" s="9" t="s">
        <v>19</v>
      </c>
      <c r="J547" s="9" t="s">
        <v>4015</v>
      </c>
      <c r="K547" s="1" t="s">
        <v>803</v>
      </c>
      <c r="L547" s="9" t="s">
        <v>804</v>
      </c>
      <c r="M547" s="9" t="s">
        <v>23</v>
      </c>
      <c r="N547" s="9" t="s">
        <v>24</v>
      </c>
      <c r="O547" s="9" t="s">
        <v>805</v>
      </c>
      <c r="P547" s="11">
        <f>O547*1</f>
        <v>94037280362</v>
      </c>
      <c r="Q547">
        <f>_xlfn.IFNA(_xlfn.IFNA(VLOOKUP($B547,'Contratti Resident'!$B:$H,3,0),VLOOKUP($E547,'Contratti Resident'!$B:$H,3,0)),"NON TROVATO")</f>
        <v>94037280362</v>
      </c>
      <c r="R547" t="str">
        <f>_xlfn.IFNA(_xlfn.IFNA(VLOOKUP($B547,'Contratti Resident'!$B:$H,7,0),VLOOKUP($E547,'Contratti Resident'!$B:$H,7,0)),"NON TROVATO")</f>
        <v>EE</v>
      </c>
      <c r="S547" t="str">
        <f>_xlfn.IFNA(_xlfn.IFNA(VLOOKUP($B547,'Contratti Resident'!$B:$H,1,0),VLOOKUP($E547,'Contratti Resident'!$B:$H,1,0)),"NON TROVATO")</f>
        <v>IT011E10022258</v>
      </c>
      <c r="T547" t="str">
        <f>_xlfn.IFNA(_xlfn.IFNA(VLOOKUP($B547,'Contratti Resident'!$B:$H,2,0),VLOOKUP($E547,'Contratti Resident'!$B:$H,2,0)),"NON TROVATO")</f>
        <v>SMERALDO A</v>
      </c>
    </row>
    <row r="548" spans="1:20" x14ac:dyDescent="0.25">
      <c r="A548" s="8" t="s">
        <v>4470</v>
      </c>
      <c r="B548" s="1" t="str">
        <f t="shared" si="8"/>
        <v>IT011E10022173</v>
      </c>
      <c r="C548" s="9" t="s">
        <v>4471</v>
      </c>
      <c r="D548" s="9" t="s">
        <v>4472</v>
      </c>
      <c r="E548" s="1">
        <f>D548*1</f>
        <v>3013569930</v>
      </c>
      <c r="F548" s="9" t="s">
        <v>4473</v>
      </c>
      <c r="G548" s="9" t="s">
        <v>3943</v>
      </c>
      <c r="H548" s="9" t="s">
        <v>4014</v>
      </c>
      <c r="I548" s="9" t="s">
        <v>19</v>
      </c>
      <c r="J548" s="9" t="s">
        <v>4015</v>
      </c>
      <c r="K548" s="1" t="s">
        <v>3944</v>
      </c>
      <c r="L548" s="9" t="s">
        <v>3945</v>
      </c>
      <c r="M548" s="9" t="s">
        <v>23</v>
      </c>
      <c r="N548" s="9" t="s">
        <v>24</v>
      </c>
      <c r="O548" s="9" t="s">
        <v>3946</v>
      </c>
      <c r="P548" s="11">
        <f>O548*1</f>
        <v>94026340367</v>
      </c>
      <c r="Q548">
        <f>_xlfn.IFNA(_xlfn.IFNA(VLOOKUP($B548,'Contratti Resident'!$B:$H,3,0),VLOOKUP($E548,'Contratti Resident'!$B:$H,3,0)),"NON TROVATO")</f>
        <v>94026340367</v>
      </c>
      <c r="R548" t="str">
        <f>_xlfn.IFNA(_xlfn.IFNA(VLOOKUP($B548,'Contratti Resident'!$B:$H,7,0),VLOOKUP($E548,'Contratti Resident'!$B:$H,7,0)),"NON TROVATO")</f>
        <v>EE</v>
      </c>
      <c r="S548" t="str">
        <f>_xlfn.IFNA(_xlfn.IFNA(VLOOKUP($B548,'Contratti Resident'!$B:$H,1,0),VLOOKUP($E548,'Contratti Resident'!$B:$H,1,0)),"NON TROVATO")</f>
        <v>IT011E10022173</v>
      </c>
      <c r="T548" t="str">
        <f>_xlfn.IFNA(_xlfn.IFNA(VLOOKUP($B548,'Contratti Resident'!$B:$H,2,0),VLOOKUP($E548,'Contratti Resident'!$B:$H,2,0)),"NON TROVATO")</f>
        <v>ORAZIO VECCHI</v>
      </c>
    </row>
    <row r="549" spans="1:20" x14ac:dyDescent="0.25">
      <c r="A549" s="8" t="s">
        <v>4177</v>
      </c>
      <c r="B549" s="1" t="str">
        <f t="shared" si="8"/>
        <v>IT011E10021984</v>
      </c>
      <c r="C549" s="9" t="s">
        <v>4178</v>
      </c>
      <c r="D549" s="9" t="s">
        <v>4179</v>
      </c>
      <c r="E549" s="1">
        <f>D549*1</f>
        <v>3017221799</v>
      </c>
      <c r="F549" s="9" t="s">
        <v>2314</v>
      </c>
      <c r="G549" s="9" t="s">
        <v>2315</v>
      </c>
      <c r="H549" s="9" t="s">
        <v>4014</v>
      </c>
      <c r="I549" s="9" t="s">
        <v>19</v>
      </c>
      <c r="J549" s="9" t="s">
        <v>4015</v>
      </c>
      <c r="K549" s="1" t="s">
        <v>2316</v>
      </c>
      <c r="L549" s="9" t="s">
        <v>2317</v>
      </c>
      <c r="M549" s="9" t="s">
        <v>23</v>
      </c>
      <c r="N549" s="9" t="s">
        <v>24</v>
      </c>
      <c r="O549" s="9" t="s">
        <v>2318</v>
      </c>
      <c r="P549" s="11">
        <f>O549*1</f>
        <v>94098000360</v>
      </c>
      <c r="Q549" t="str">
        <f>_xlfn.IFNA(_xlfn.IFNA(VLOOKUP($B549,'Contratti Resident'!$B:$H,3,0),VLOOKUP($E549,'Contratti Resident'!$B:$H,3,0)),"NON TROVATO")</f>
        <v>NON TROVATO</v>
      </c>
      <c r="R549" t="str">
        <f>_xlfn.IFNA(_xlfn.IFNA(VLOOKUP($B549,'Contratti Resident'!$B:$H,7,0),VLOOKUP($E549,'Contratti Resident'!$B:$H,7,0)),"NON TROVATO")</f>
        <v>NON TROVATO</v>
      </c>
      <c r="S549" t="str">
        <f>_xlfn.IFNA(_xlfn.IFNA(VLOOKUP($B549,'Contratti Resident'!$B:$H,1,0),VLOOKUP($E549,'Contratti Resident'!$B:$H,1,0)),"NON TROVATO")</f>
        <v>NON TROVATO</v>
      </c>
      <c r="T549" t="str">
        <f>_xlfn.IFNA(_xlfn.IFNA(VLOOKUP($B549,'Contratti Resident'!$B:$H,2,0),VLOOKUP($E549,'Contratti Resident'!$B:$H,2,0)),"NON TROVATO")</f>
        <v>NON TROVATO</v>
      </c>
    </row>
    <row r="550" spans="1:20" x14ac:dyDescent="0.25">
      <c r="A550" s="8" t="s">
        <v>6463</v>
      </c>
      <c r="B550" s="1" t="str">
        <f t="shared" si="8"/>
        <v>IT011E10021652</v>
      </c>
      <c r="C550" s="9" t="s">
        <v>6464</v>
      </c>
      <c r="D550" s="9" t="s">
        <v>6465</v>
      </c>
      <c r="E550" s="1">
        <f>D550*1</f>
        <v>3013370842</v>
      </c>
      <c r="F550" s="9" t="s">
        <v>3187</v>
      </c>
      <c r="G550" s="9" t="s">
        <v>3188</v>
      </c>
      <c r="H550" s="9" t="s">
        <v>4014</v>
      </c>
      <c r="I550" s="9" t="s">
        <v>19</v>
      </c>
      <c r="J550" s="9" t="s">
        <v>4015</v>
      </c>
      <c r="K550" s="1" t="s">
        <v>3189</v>
      </c>
      <c r="L550" s="9" t="s">
        <v>3190</v>
      </c>
      <c r="M550" s="9" t="s">
        <v>23</v>
      </c>
      <c r="N550" s="9" t="s">
        <v>24</v>
      </c>
      <c r="O550" s="9" t="s">
        <v>3191</v>
      </c>
      <c r="P550" s="11">
        <f>O550*1</f>
        <v>94014280369</v>
      </c>
      <c r="Q550">
        <f>_xlfn.IFNA(_xlfn.IFNA(VLOOKUP($B550,'Contratti Resident'!$B:$H,3,0),VLOOKUP($E550,'Contratti Resident'!$B:$H,3,0)),"NON TROVATO")</f>
        <v>94014280369</v>
      </c>
      <c r="R550" t="str">
        <f>_xlfn.IFNA(_xlfn.IFNA(VLOOKUP($B550,'Contratti Resident'!$B:$H,7,0),VLOOKUP($E550,'Contratti Resident'!$B:$H,7,0)),"NON TROVATO")</f>
        <v>EE</v>
      </c>
      <c r="S550" t="str">
        <f>_xlfn.IFNA(_xlfn.IFNA(VLOOKUP($B550,'Contratti Resident'!$B:$H,1,0),VLOOKUP($E550,'Contratti Resident'!$B:$H,1,0)),"NON TROVATO")</f>
        <v>IT011E10021652</v>
      </c>
      <c r="T550" t="str">
        <f>_xlfn.IFNA(_xlfn.IFNA(VLOOKUP($B550,'Contratti Resident'!$B:$H,2,0),VLOOKUP($E550,'Contratti Resident'!$B:$H,2,0)),"NON TROVATO")</f>
        <v>PAOLA</v>
      </c>
    </row>
    <row r="551" spans="1:20" x14ac:dyDescent="0.25">
      <c r="A551" s="8" t="s">
        <v>4108</v>
      </c>
      <c r="B551" s="1" t="str">
        <f t="shared" si="8"/>
        <v>IT011E10021593</v>
      </c>
      <c r="C551" s="9" t="s">
        <v>4109</v>
      </c>
      <c r="D551" s="9" t="s">
        <v>4110</v>
      </c>
      <c r="E551" s="1">
        <f>D551*1</f>
        <v>3013558307</v>
      </c>
      <c r="F551" s="9" t="s">
        <v>4111</v>
      </c>
      <c r="G551" s="9" t="s">
        <v>4112</v>
      </c>
      <c r="H551" s="9" t="s">
        <v>4014</v>
      </c>
      <c r="I551" s="9" t="s">
        <v>19</v>
      </c>
      <c r="J551" s="9" t="s">
        <v>4015</v>
      </c>
      <c r="K551" s="1" t="s">
        <v>4113</v>
      </c>
      <c r="L551" s="9" t="s">
        <v>4114</v>
      </c>
      <c r="M551" s="9" t="s">
        <v>23</v>
      </c>
      <c r="N551" s="9" t="s">
        <v>24</v>
      </c>
      <c r="O551" s="9" t="s">
        <v>4115</v>
      </c>
      <c r="P551" s="11">
        <f>O551*1</f>
        <v>94052960369</v>
      </c>
      <c r="Q551" t="str">
        <f>_xlfn.IFNA(_xlfn.IFNA(VLOOKUP($B551,'Contratti Resident'!$B:$H,3,0),VLOOKUP($E551,'Contratti Resident'!$B:$H,3,0)),"NON TROVATO")</f>
        <v>NON TROVATO</v>
      </c>
      <c r="R551" t="str">
        <f>_xlfn.IFNA(_xlfn.IFNA(VLOOKUP($B551,'Contratti Resident'!$B:$H,7,0),VLOOKUP($E551,'Contratti Resident'!$B:$H,7,0)),"NON TROVATO")</f>
        <v>NON TROVATO</v>
      </c>
      <c r="S551" t="str">
        <f>_xlfn.IFNA(_xlfn.IFNA(VLOOKUP($B551,'Contratti Resident'!$B:$H,1,0),VLOOKUP($E551,'Contratti Resident'!$B:$H,1,0)),"NON TROVATO")</f>
        <v>NON TROVATO</v>
      </c>
      <c r="T551" t="str">
        <f>_xlfn.IFNA(_xlfn.IFNA(VLOOKUP($B551,'Contratti Resident'!$B:$H,2,0),VLOOKUP($E551,'Contratti Resident'!$B:$H,2,0)),"NON TROVATO")</f>
        <v>NON TROVATO</v>
      </c>
    </row>
    <row r="552" spans="1:20" x14ac:dyDescent="0.25">
      <c r="A552" s="8" t="s">
        <v>6014</v>
      </c>
      <c r="B552" s="1" t="str">
        <f t="shared" si="8"/>
        <v>IT011E10021561</v>
      </c>
      <c r="C552" s="9" t="s">
        <v>6015</v>
      </c>
      <c r="D552" s="9" t="s">
        <v>6016</v>
      </c>
      <c r="E552" s="1">
        <f>D552*1</f>
        <v>3013372866</v>
      </c>
      <c r="F552" s="9" t="s">
        <v>3374</v>
      </c>
      <c r="G552" s="9" t="s">
        <v>393</v>
      </c>
      <c r="H552" s="9" t="s">
        <v>4014</v>
      </c>
      <c r="I552" s="9" t="s">
        <v>19</v>
      </c>
      <c r="J552" s="9" t="s">
        <v>4015</v>
      </c>
      <c r="K552" s="1" t="s">
        <v>394</v>
      </c>
      <c r="L552" s="9" t="s">
        <v>395</v>
      </c>
      <c r="M552" s="9" t="s">
        <v>23</v>
      </c>
      <c r="N552" s="9" t="s">
        <v>24</v>
      </c>
      <c r="O552" s="9" t="s">
        <v>396</v>
      </c>
      <c r="P552" s="11">
        <f>O552*1</f>
        <v>94032610365</v>
      </c>
      <c r="Q552">
        <f>_xlfn.IFNA(_xlfn.IFNA(VLOOKUP($B552,'Contratti Resident'!$B:$H,3,0),VLOOKUP($E552,'Contratti Resident'!$B:$H,3,0)),"NON TROVATO")</f>
        <v>94032610365</v>
      </c>
      <c r="R552" t="str">
        <f>_xlfn.IFNA(_xlfn.IFNA(VLOOKUP($B552,'Contratti Resident'!$B:$H,7,0),VLOOKUP($E552,'Contratti Resident'!$B:$H,7,0)),"NON TROVATO")</f>
        <v>EE</v>
      </c>
      <c r="S552" t="str">
        <f>_xlfn.IFNA(_xlfn.IFNA(VLOOKUP($B552,'Contratti Resident'!$B:$H,1,0),VLOOKUP($E552,'Contratti Resident'!$B:$H,1,0)),"NON TROVATO")</f>
        <v>IT011E10021561</v>
      </c>
      <c r="T552" t="str">
        <f>_xlfn.IFNA(_xlfn.IFNA(VLOOKUP($B552,'Contratti Resident'!$B:$H,2,0),VLOOKUP($E552,'Contratti Resident'!$B:$H,2,0)),"NON TROVATO")</f>
        <v>CANALINO 45</v>
      </c>
    </row>
    <row r="553" spans="1:20" x14ac:dyDescent="0.25">
      <c r="A553" s="8" t="s">
        <v>4788</v>
      </c>
      <c r="B553" s="1" t="str">
        <f t="shared" si="8"/>
        <v>IT011E10021560</v>
      </c>
      <c r="C553" s="9" t="s">
        <v>4789</v>
      </c>
      <c r="D553" s="9" t="s">
        <v>4790</v>
      </c>
      <c r="E553" s="1">
        <f>D553*1</f>
        <v>3013370846</v>
      </c>
      <c r="F553" s="9" t="s">
        <v>4791</v>
      </c>
      <c r="G553" s="9" t="s">
        <v>4792</v>
      </c>
      <c r="H553" s="9" t="s">
        <v>4014</v>
      </c>
      <c r="I553" s="9" t="s">
        <v>19</v>
      </c>
      <c r="J553" s="9" t="s">
        <v>4015</v>
      </c>
      <c r="K553" s="1" t="s">
        <v>394</v>
      </c>
      <c r="L553" s="9" t="s">
        <v>395</v>
      </c>
      <c r="M553" s="9" t="s">
        <v>23</v>
      </c>
      <c r="N553" s="9" t="s">
        <v>24</v>
      </c>
      <c r="O553" s="9" t="s">
        <v>396</v>
      </c>
      <c r="P553" s="11">
        <f>O553*1</f>
        <v>94032610365</v>
      </c>
      <c r="Q553">
        <f>_xlfn.IFNA(_xlfn.IFNA(VLOOKUP($B553,'Contratti Resident'!$B:$H,3,0),VLOOKUP($E553,'Contratti Resident'!$B:$H,3,0)),"NON TROVATO")</f>
        <v>94032610365</v>
      </c>
      <c r="R553" t="str">
        <f>_xlfn.IFNA(_xlfn.IFNA(VLOOKUP($B553,'Contratti Resident'!$B:$H,7,0),VLOOKUP($E553,'Contratti Resident'!$B:$H,7,0)),"NON TROVATO")</f>
        <v>EE</v>
      </c>
      <c r="S553" t="str">
        <f>_xlfn.IFNA(_xlfn.IFNA(VLOOKUP($B553,'Contratti Resident'!$B:$H,1,0),VLOOKUP($E553,'Contratti Resident'!$B:$H,1,0)),"NON TROVATO")</f>
        <v>IT011E10021560</v>
      </c>
      <c r="T553" t="str">
        <f>_xlfn.IFNA(_xlfn.IFNA(VLOOKUP($B553,'Contratti Resident'!$B:$H,2,0),VLOOKUP($E553,'Contratti Resident'!$B:$H,2,0)),"NON TROVATO")</f>
        <v>CANALINO 45</v>
      </c>
    </row>
    <row r="554" spans="1:20" x14ac:dyDescent="0.25">
      <c r="A554" s="8" t="s">
        <v>6157</v>
      </c>
      <c r="B554" s="1" t="str">
        <f t="shared" si="8"/>
        <v>IT011E10021291</v>
      </c>
      <c r="C554" s="9" t="s">
        <v>6158</v>
      </c>
      <c r="D554" s="9" t="s">
        <v>6159</v>
      </c>
      <c r="E554" s="1">
        <f>D554*1</f>
        <v>3013373903</v>
      </c>
      <c r="F554" s="9" t="s">
        <v>6160</v>
      </c>
      <c r="G554" s="9" t="s">
        <v>2674</v>
      </c>
      <c r="H554" s="9" t="s">
        <v>4014</v>
      </c>
      <c r="I554" s="9" t="s">
        <v>19</v>
      </c>
      <c r="J554" s="9" t="s">
        <v>4015</v>
      </c>
      <c r="K554" s="1" t="s">
        <v>2675</v>
      </c>
      <c r="L554" s="9" t="s">
        <v>2676</v>
      </c>
      <c r="M554" s="9" t="s">
        <v>23</v>
      </c>
      <c r="N554" s="9" t="s">
        <v>24</v>
      </c>
      <c r="O554" s="9" t="s">
        <v>2677</v>
      </c>
      <c r="P554" s="11">
        <f>O554*1</f>
        <v>94096310365</v>
      </c>
      <c r="Q554">
        <f>_xlfn.IFNA(_xlfn.IFNA(VLOOKUP($B554,'Contratti Resident'!$B:$H,3,0),VLOOKUP($E554,'Contratti Resident'!$B:$H,3,0)),"NON TROVATO")</f>
        <v>94096310365</v>
      </c>
      <c r="R554" t="str">
        <f>_xlfn.IFNA(_xlfn.IFNA(VLOOKUP($B554,'Contratti Resident'!$B:$H,7,0),VLOOKUP($E554,'Contratti Resident'!$B:$H,7,0)),"NON TROVATO")</f>
        <v>EE</v>
      </c>
      <c r="S554" t="str">
        <f>_xlfn.IFNA(_xlfn.IFNA(VLOOKUP($B554,'Contratti Resident'!$B:$H,1,0),VLOOKUP($E554,'Contratti Resident'!$B:$H,1,0)),"NON TROVATO")</f>
        <v>IT011E10021291</v>
      </c>
      <c r="T554" t="str">
        <f>_xlfn.IFNA(_xlfn.IFNA(VLOOKUP($B554,'Contratti Resident'!$B:$H,2,0),VLOOKUP($E554,'Contratti Resident'!$B:$H,2,0)),"NON TROVATO")</f>
        <v>CANALGRANDE 64</v>
      </c>
    </row>
    <row r="555" spans="1:20" x14ac:dyDescent="0.25">
      <c r="A555" s="8" t="s">
        <v>6154</v>
      </c>
      <c r="B555" s="1" t="str">
        <f t="shared" si="8"/>
        <v>IT011E10021290</v>
      </c>
      <c r="C555" s="9" t="s">
        <v>6155</v>
      </c>
      <c r="D555" s="9" t="s">
        <v>6156</v>
      </c>
      <c r="E555" s="1">
        <f>D555*1</f>
        <v>3013372538</v>
      </c>
      <c r="F555" s="9" t="s">
        <v>2673</v>
      </c>
      <c r="G555" s="9" t="s">
        <v>2674</v>
      </c>
      <c r="H555" s="9" t="s">
        <v>4014</v>
      </c>
      <c r="I555" s="9" t="s">
        <v>19</v>
      </c>
      <c r="J555" s="9" t="s">
        <v>4015</v>
      </c>
      <c r="K555" s="1" t="s">
        <v>2675</v>
      </c>
      <c r="L555" s="9" t="s">
        <v>2676</v>
      </c>
      <c r="M555" s="9" t="s">
        <v>23</v>
      </c>
      <c r="N555" s="9" t="s">
        <v>24</v>
      </c>
      <c r="O555" s="9" t="s">
        <v>2677</v>
      </c>
      <c r="P555" s="11">
        <f>O555*1</f>
        <v>94096310365</v>
      </c>
      <c r="Q555">
        <f>_xlfn.IFNA(_xlfn.IFNA(VLOOKUP($B555,'Contratti Resident'!$B:$H,3,0),VLOOKUP($E555,'Contratti Resident'!$B:$H,3,0)),"NON TROVATO")</f>
        <v>94096310365</v>
      </c>
      <c r="R555" t="str">
        <f>_xlfn.IFNA(_xlfn.IFNA(VLOOKUP($B555,'Contratti Resident'!$B:$H,7,0),VLOOKUP($E555,'Contratti Resident'!$B:$H,7,0)),"NON TROVATO")</f>
        <v>EE</v>
      </c>
      <c r="S555" t="str">
        <f>_xlfn.IFNA(_xlfn.IFNA(VLOOKUP($B555,'Contratti Resident'!$B:$H,1,0),VLOOKUP($E555,'Contratti Resident'!$B:$H,1,0)),"NON TROVATO")</f>
        <v>IT011E10021290</v>
      </c>
      <c r="T555" t="str">
        <f>_xlfn.IFNA(_xlfn.IFNA(VLOOKUP($B555,'Contratti Resident'!$B:$H,2,0),VLOOKUP($E555,'Contratti Resident'!$B:$H,2,0)),"NON TROVATO")</f>
        <v>CANALGRANDE 64</v>
      </c>
    </row>
    <row r="556" spans="1:20" x14ac:dyDescent="0.25">
      <c r="A556" s="8" t="s">
        <v>5860</v>
      </c>
      <c r="B556" s="1" t="str">
        <f t="shared" si="8"/>
        <v>IT011E10021121</v>
      </c>
      <c r="C556" s="9" t="s">
        <v>5861</v>
      </c>
      <c r="D556" s="9" t="s">
        <v>5862</v>
      </c>
      <c r="E556" s="1">
        <f>D556*1</f>
        <v>3013372546</v>
      </c>
      <c r="F556" s="9" t="s">
        <v>2006</v>
      </c>
      <c r="G556" s="9" t="s">
        <v>2007</v>
      </c>
      <c r="H556" s="9" t="s">
        <v>4014</v>
      </c>
      <c r="I556" s="9" t="s">
        <v>19</v>
      </c>
      <c r="J556" s="9" t="s">
        <v>4015</v>
      </c>
      <c r="K556" s="1" t="s">
        <v>2008</v>
      </c>
      <c r="L556" s="9" t="s">
        <v>2009</v>
      </c>
      <c r="M556" s="9" t="s">
        <v>23</v>
      </c>
      <c r="N556" s="9" t="s">
        <v>24</v>
      </c>
      <c r="O556" s="9" t="s">
        <v>2010</v>
      </c>
      <c r="P556" s="11">
        <f>O556*1</f>
        <v>94050120362</v>
      </c>
      <c r="Q556">
        <f>_xlfn.IFNA(_xlfn.IFNA(VLOOKUP($B556,'Contratti Resident'!$B:$H,3,0),VLOOKUP($E556,'Contratti Resident'!$B:$H,3,0)),"NON TROVATO")</f>
        <v>94050120362</v>
      </c>
      <c r="R556" t="str">
        <f>_xlfn.IFNA(_xlfn.IFNA(VLOOKUP($B556,'Contratti Resident'!$B:$H,7,0),VLOOKUP($E556,'Contratti Resident'!$B:$H,7,0)),"NON TROVATO")</f>
        <v>EE</v>
      </c>
      <c r="S556" t="str">
        <f>_xlfn.IFNA(_xlfn.IFNA(VLOOKUP($B556,'Contratti Resident'!$B:$H,1,0),VLOOKUP($E556,'Contratti Resident'!$B:$H,1,0)),"NON TROVATO")</f>
        <v>IT011E10021121</v>
      </c>
      <c r="T556" t="str">
        <f>_xlfn.IFNA(_xlfn.IFNA(VLOOKUP($B556,'Contratti Resident'!$B:$H,2,0),VLOOKUP($E556,'Contratti Resident'!$B:$H,2,0)),"NON TROVATO")</f>
        <v>CANALGRANDE</v>
      </c>
    </row>
    <row r="557" spans="1:20" x14ac:dyDescent="0.25">
      <c r="A557" s="8" t="s">
        <v>4629</v>
      </c>
      <c r="B557" s="1" t="str">
        <f t="shared" si="8"/>
        <v>IT011E10019747</v>
      </c>
      <c r="C557" s="9" t="s">
        <v>4630</v>
      </c>
      <c r="D557" s="9" t="s">
        <v>4631</v>
      </c>
      <c r="E557" s="1">
        <f>D557*1</f>
        <v>3013370742</v>
      </c>
      <c r="F557" s="9" t="s">
        <v>4632</v>
      </c>
      <c r="G557" s="9" t="s">
        <v>4633</v>
      </c>
      <c r="H557" s="9" t="s">
        <v>4014</v>
      </c>
      <c r="I557" s="9" t="s">
        <v>19</v>
      </c>
      <c r="J557" s="9" t="s">
        <v>4015</v>
      </c>
      <c r="K557" s="1" t="s">
        <v>3344</v>
      </c>
      <c r="L557" s="9" t="s">
        <v>3345</v>
      </c>
      <c r="M557" s="9" t="s">
        <v>23</v>
      </c>
      <c r="N557" s="9" t="s">
        <v>24</v>
      </c>
      <c r="O557" s="9" t="s">
        <v>3346</v>
      </c>
      <c r="P557" s="11">
        <f>O557*1</f>
        <v>94042650369</v>
      </c>
      <c r="Q557">
        <f>_xlfn.IFNA(_xlfn.IFNA(VLOOKUP($B557,'Contratti Resident'!$B:$H,3,0),VLOOKUP($E557,'Contratti Resident'!$B:$H,3,0)),"NON TROVATO")</f>
        <v>94042650369</v>
      </c>
      <c r="R557" t="str">
        <f>_xlfn.IFNA(_xlfn.IFNA(VLOOKUP($B557,'Contratti Resident'!$B:$H,7,0),VLOOKUP($E557,'Contratti Resident'!$B:$H,7,0)),"NON TROVATO")</f>
        <v>EE</v>
      </c>
      <c r="S557" t="str">
        <f>_xlfn.IFNA(_xlfn.IFNA(VLOOKUP($B557,'Contratti Resident'!$B:$H,1,0),VLOOKUP($E557,'Contratti Resident'!$B:$H,1,0)),"NON TROVATO")</f>
        <v>IT011E10019747</v>
      </c>
      <c r="T557" t="str">
        <f>_xlfn.IFNA(_xlfn.IFNA(VLOOKUP($B557,'Contratti Resident'!$B:$H,2,0),VLOOKUP($E557,'Contratti Resident'!$B:$H,2,0)),"NON TROVATO")</f>
        <v>CAMPI 142</v>
      </c>
    </row>
    <row r="558" spans="1:20" x14ac:dyDescent="0.25">
      <c r="A558" s="8" t="s">
        <v>6515</v>
      </c>
      <c r="B558" s="1" t="str">
        <f t="shared" si="8"/>
        <v>IT011E10019746</v>
      </c>
      <c r="C558" s="9" t="s">
        <v>6516</v>
      </c>
      <c r="D558" s="9" t="s">
        <v>6517</v>
      </c>
      <c r="E558" s="1">
        <f>D558*1</f>
        <v>3013373895</v>
      </c>
      <c r="F558" s="9" t="s">
        <v>6518</v>
      </c>
      <c r="G558" s="9" t="s">
        <v>6519</v>
      </c>
      <c r="H558" s="9" t="s">
        <v>4014</v>
      </c>
      <c r="I558" s="9" t="s">
        <v>19</v>
      </c>
      <c r="J558" s="9" t="s">
        <v>4015</v>
      </c>
      <c r="K558" s="1" t="s">
        <v>3344</v>
      </c>
      <c r="L558" s="9" t="s">
        <v>3345</v>
      </c>
      <c r="M558" s="9" t="s">
        <v>23</v>
      </c>
      <c r="N558" s="9" t="s">
        <v>24</v>
      </c>
      <c r="O558" s="9" t="s">
        <v>3346</v>
      </c>
      <c r="P558" s="11">
        <f>O558*1</f>
        <v>94042650369</v>
      </c>
      <c r="Q558">
        <f>_xlfn.IFNA(_xlfn.IFNA(VLOOKUP($B558,'Contratti Resident'!$B:$H,3,0),VLOOKUP($E558,'Contratti Resident'!$B:$H,3,0)),"NON TROVATO")</f>
        <v>94042650369</v>
      </c>
      <c r="R558" t="str">
        <f>_xlfn.IFNA(_xlfn.IFNA(VLOOKUP($B558,'Contratti Resident'!$B:$H,7,0),VLOOKUP($E558,'Contratti Resident'!$B:$H,7,0)),"NON TROVATO")</f>
        <v>EE</v>
      </c>
      <c r="S558" t="str">
        <f>_xlfn.IFNA(_xlfn.IFNA(VLOOKUP($B558,'Contratti Resident'!$B:$H,1,0),VLOOKUP($E558,'Contratti Resident'!$B:$H,1,0)),"NON TROVATO")</f>
        <v>IT011E10019746</v>
      </c>
      <c r="T558" t="str">
        <f>_xlfn.IFNA(_xlfn.IFNA(VLOOKUP($B558,'Contratti Resident'!$B:$H,2,0),VLOOKUP($E558,'Contratti Resident'!$B:$H,2,0)),"NON TROVATO")</f>
        <v>CAMPI 142</v>
      </c>
    </row>
    <row r="559" spans="1:20" x14ac:dyDescent="0.25">
      <c r="A559" s="8" t="s">
        <v>6148</v>
      </c>
      <c r="B559" s="1" t="str">
        <f t="shared" si="8"/>
        <v>IT011E10019745</v>
      </c>
      <c r="C559" s="9" t="s">
        <v>6149</v>
      </c>
      <c r="D559" s="9" t="s">
        <v>6150</v>
      </c>
      <c r="E559" s="1">
        <f>D559*1</f>
        <v>3013370897</v>
      </c>
      <c r="F559" s="9" t="s">
        <v>3342</v>
      </c>
      <c r="G559" s="9" t="s">
        <v>3343</v>
      </c>
      <c r="H559" s="9" t="s">
        <v>4014</v>
      </c>
      <c r="I559" s="9" t="s">
        <v>19</v>
      </c>
      <c r="J559" s="9" t="s">
        <v>4015</v>
      </c>
      <c r="K559" s="1" t="s">
        <v>3344</v>
      </c>
      <c r="L559" s="9" t="s">
        <v>3345</v>
      </c>
      <c r="M559" s="9" t="s">
        <v>23</v>
      </c>
      <c r="N559" s="9" t="s">
        <v>24</v>
      </c>
      <c r="O559" s="9" t="s">
        <v>3346</v>
      </c>
      <c r="P559" s="11">
        <f>O559*1</f>
        <v>94042650369</v>
      </c>
      <c r="Q559">
        <f>_xlfn.IFNA(_xlfn.IFNA(VLOOKUP($B559,'Contratti Resident'!$B:$H,3,0),VLOOKUP($E559,'Contratti Resident'!$B:$H,3,0)),"NON TROVATO")</f>
        <v>94042650369</v>
      </c>
      <c r="R559" t="str">
        <f>_xlfn.IFNA(_xlfn.IFNA(VLOOKUP($B559,'Contratti Resident'!$B:$H,7,0),VLOOKUP($E559,'Contratti Resident'!$B:$H,7,0)),"NON TROVATO")</f>
        <v>EE</v>
      </c>
      <c r="S559" t="str">
        <f>_xlfn.IFNA(_xlfn.IFNA(VLOOKUP($B559,'Contratti Resident'!$B:$H,1,0),VLOOKUP($E559,'Contratti Resident'!$B:$H,1,0)),"NON TROVATO")</f>
        <v>IT011E10019745</v>
      </c>
      <c r="T559" t="str">
        <f>_xlfn.IFNA(_xlfn.IFNA(VLOOKUP($B559,'Contratti Resident'!$B:$H,2,0),VLOOKUP($E559,'Contratti Resident'!$B:$H,2,0)),"NON TROVATO")</f>
        <v>CAMPI 142</v>
      </c>
    </row>
    <row r="560" spans="1:20" x14ac:dyDescent="0.25">
      <c r="A560" s="8" t="s">
        <v>6510</v>
      </c>
      <c r="B560" s="1" t="str">
        <f t="shared" si="8"/>
        <v>IT011E10019744</v>
      </c>
      <c r="C560" s="9" t="s">
        <v>6511</v>
      </c>
      <c r="D560" s="9" t="s">
        <v>6512</v>
      </c>
      <c r="E560" s="1">
        <f>D560*1</f>
        <v>3013373409</v>
      </c>
      <c r="F560" s="9" t="s">
        <v>6513</v>
      </c>
      <c r="G560" s="9" t="s">
        <v>6514</v>
      </c>
      <c r="H560" s="9" t="s">
        <v>4014</v>
      </c>
      <c r="I560" s="9" t="s">
        <v>19</v>
      </c>
      <c r="J560" s="9" t="s">
        <v>4015</v>
      </c>
      <c r="K560" s="1" t="s">
        <v>3344</v>
      </c>
      <c r="L560" s="9" t="s">
        <v>3345</v>
      </c>
      <c r="M560" s="9" t="s">
        <v>23</v>
      </c>
      <c r="N560" s="9" t="s">
        <v>24</v>
      </c>
      <c r="O560" s="9" t="s">
        <v>3346</v>
      </c>
      <c r="P560" s="11">
        <f>O560*1</f>
        <v>94042650369</v>
      </c>
      <c r="Q560">
        <f>_xlfn.IFNA(_xlfn.IFNA(VLOOKUP($B560,'Contratti Resident'!$B:$H,3,0),VLOOKUP($E560,'Contratti Resident'!$B:$H,3,0)),"NON TROVATO")</f>
        <v>94042650369</v>
      </c>
      <c r="R560" t="str">
        <f>_xlfn.IFNA(_xlfn.IFNA(VLOOKUP($B560,'Contratti Resident'!$B:$H,7,0),VLOOKUP($E560,'Contratti Resident'!$B:$H,7,0)),"NON TROVATO")</f>
        <v>EE</v>
      </c>
      <c r="S560" t="str">
        <f>_xlfn.IFNA(_xlfn.IFNA(VLOOKUP($B560,'Contratti Resident'!$B:$H,1,0),VLOOKUP($E560,'Contratti Resident'!$B:$H,1,0)),"NON TROVATO")</f>
        <v>IT011E10019744</v>
      </c>
      <c r="T560" t="str">
        <f>_xlfn.IFNA(_xlfn.IFNA(VLOOKUP($B560,'Contratti Resident'!$B:$H,2,0),VLOOKUP($E560,'Contratti Resident'!$B:$H,2,0)),"NON TROVATO")</f>
        <v>CAMPI 142</v>
      </c>
    </row>
    <row r="561" spans="1:20" x14ac:dyDescent="0.25">
      <c r="A561" s="8" t="s">
        <v>6151</v>
      </c>
      <c r="B561" s="1" t="str">
        <f t="shared" si="8"/>
        <v>IT011E10019597</v>
      </c>
      <c r="C561" s="9" t="s">
        <v>6152</v>
      </c>
      <c r="D561" s="9" t="s">
        <v>6153</v>
      </c>
      <c r="E561" s="1">
        <f>D561*1</f>
        <v>3013372558</v>
      </c>
      <c r="F561" s="9" t="s">
        <v>1086</v>
      </c>
      <c r="G561" s="9" t="s">
        <v>1087</v>
      </c>
      <c r="H561" s="9" t="s">
        <v>4014</v>
      </c>
      <c r="I561" s="9" t="s">
        <v>19</v>
      </c>
      <c r="J561" s="9" t="s">
        <v>4015</v>
      </c>
      <c r="K561" s="1" t="s">
        <v>1088</v>
      </c>
      <c r="L561" s="9" t="s">
        <v>1089</v>
      </c>
      <c r="M561" s="9" t="s">
        <v>23</v>
      </c>
      <c r="N561" s="9" t="s">
        <v>24</v>
      </c>
      <c r="O561" s="9" t="s">
        <v>1090</v>
      </c>
      <c r="P561" s="11">
        <f>O561*1</f>
        <v>94128550368</v>
      </c>
      <c r="Q561">
        <f>_xlfn.IFNA(_xlfn.IFNA(VLOOKUP($B561,'Contratti Resident'!$B:$H,3,0),VLOOKUP($E561,'Contratti Resident'!$B:$H,3,0)),"NON TROVATO")</f>
        <v>94128550368</v>
      </c>
      <c r="R561" t="str">
        <f>_xlfn.IFNA(_xlfn.IFNA(VLOOKUP($B561,'Contratti Resident'!$B:$H,7,0),VLOOKUP($E561,'Contratti Resident'!$B:$H,7,0)),"NON TROVATO")</f>
        <v>EE</v>
      </c>
      <c r="S561" t="str">
        <f>_xlfn.IFNA(_xlfn.IFNA(VLOOKUP($B561,'Contratti Resident'!$B:$H,1,0),VLOOKUP($E561,'Contratti Resident'!$B:$H,1,0)),"NON TROVATO")</f>
        <v>IT011E10019597</v>
      </c>
      <c r="T561" t="str">
        <f>_xlfn.IFNA(_xlfn.IFNA(VLOOKUP($B561,'Contratti Resident'!$B:$H,2,0),VLOOKUP($E561,'Contratti Resident'!$B:$H,2,0)),"NON TROVATO")</f>
        <v>CAMPANELLA 58</v>
      </c>
    </row>
    <row r="562" spans="1:20" x14ac:dyDescent="0.25">
      <c r="A562" s="8" t="s">
        <v>6390</v>
      </c>
      <c r="B562" s="1" t="str">
        <f t="shared" si="8"/>
        <v>IT011E10019587</v>
      </c>
      <c r="C562" s="9" t="s">
        <v>6391</v>
      </c>
      <c r="D562" s="9" t="s">
        <v>6392</v>
      </c>
      <c r="E562" s="1">
        <f>D562*1</f>
        <v>3010901143</v>
      </c>
      <c r="F562" s="9" t="s">
        <v>3581</v>
      </c>
      <c r="G562" s="9" t="s">
        <v>3582</v>
      </c>
      <c r="H562" s="9" t="s">
        <v>4014</v>
      </c>
      <c r="I562" s="9" t="s">
        <v>19</v>
      </c>
      <c r="J562" s="9" t="s">
        <v>4058</v>
      </c>
      <c r="K562" s="1" t="s">
        <v>3583</v>
      </c>
      <c r="L562" s="9" t="s">
        <v>3584</v>
      </c>
      <c r="M562" s="9" t="s">
        <v>23</v>
      </c>
      <c r="N562" s="9" t="s">
        <v>24</v>
      </c>
      <c r="O562" s="9" t="s">
        <v>3585</v>
      </c>
      <c r="P562" s="11">
        <f>O562*1</f>
        <v>80008320360</v>
      </c>
      <c r="Q562">
        <f>_xlfn.IFNA(_xlfn.IFNA(VLOOKUP($B562,'Contratti Resident'!$B:$H,3,0),VLOOKUP($E562,'Contratti Resident'!$B:$H,3,0)),"NON TROVATO")</f>
        <v>80008320360</v>
      </c>
      <c r="R562" t="str">
        <f>_xlfn.IFNA(_xlfn.IFNA(VLOOKUP($B562,'Contratti Resident'!$B:$H,7,0),VLOOKUP($E562,'Contratti Resident'!$B:$H,7,0)),"NON TROVATO")</f>
        <v>EE</v>
      </c>
      <c r="S562" t="str">
        <f>_xlfn.IFNA(_xlfn.IFNA(VLOOKUP($B562,'Contratti Resident'!$B:$H,1,0),VLOOKUP($E562,'Contratti Resident'!$B:$H,1,0)),"NON TROVATO")</f>
        <v>IT011E10019587</v>
      </c>
      <c r="T562" t="str">
        <f>_xlfn.IFNA(_xlfn.IFNA(VLOOKUP($B562,'Contratti Resident'!$B:$H,2,0),VLOOKUP($E562,'Contratti Resident'!$B:$H,2,0)),"NON TROVATO")</f>
        <v>CAMPANELLA</v>
      </c>
    </row>
    <row r="563" spans="1:20" x14ac:dyDescent="0.25">
      <c r="A563" s="8" t="s">
        <v>5562</v>
      </c>
      <c r="B563" s="1" t="str">
        <f t="shared" si="8"/>
        <v>IT011E10019415</v>
      </c>
      <c r="C563" s="9" t="s">
        <v>5563</v>
      </c>
      <c r="D563" s="9" t="s">
        <v>5564</v>
      </c>
      <c r="E563" s="1">
        <f>D563*1</f>
        <v>3013372484</v>
      </c>
      <c r="F563" s="9" t="s">
        <v>3881</v>
      </c>
      <c r="G563" s="9" t="s">
        <v>612</v>
      </c>
      <c r="H563" s="9" t="s">
        <v>4014</v>
      </c>
      <c r="I563" s="9" t="s">
        <v>19</v>
      </c>
      <c r="J563" s="9" t="s">
        <v>4015</v>
      </c>
      <c r="K563" s="1" t="s">
        <v>613</v>
      </c>
      <c r="L563" s="9" t="s">
        <v>614</v>
      </c>
      <c r="M563" s="9" t="s">
        <v>23</v>
      </c>
      <c r="N563" s="9" t="s">
        <v>24</v>
      </c>
      <c r="O563" s="9" t="s">
        <v>615</v>
      </c>
      <c r="P563" s="11">
        <f>O563*1</f>
        <v>94036270364</v>
      </c>
      <c r="Q563">
        <f>_xlfn.IFNA(_xlfn.IFNA(VLOOKUP($B563,'Contratti Resident'!$B:$H,3,0),VLOOKUP($E563,'Contratti Resident'!$B:$H,3,0)),"NON TROVATO")</f>
        <v>94036270364</v>
      </c>
      <c r="R563" t="str">
        <f>_xlfn.IFNA(_xlfn.IFNA(VLOOKUP($B563,'Contratti Resident'!$B:$H,7,0),VLOOKUP($E563,'Contratti Resident'!$B:$H,7,0)),"NON TROVATO")</f>
        <v>EE</v>
      </c>
      <c r="S563" t="str">
        <f>_xlfn.IFNA(_xlfn.IFNA(VLOOKUP($B563,'Contratti Resident'!$B:$H,1,0),VLOOKUP($E563,'Contratti Resident'!$B:$H,1,0)),"NON TROVATO")</f>
        <v>IT011E10019415</v>
      </c>
      <c r="T563" t="str">
        <f>_xlfn.IFNA(_xlfn.IFNA(VLOOKUP($B563,'Contratti Resident'!$B:$H,2,0),VLOOKUP($E563,'Contratti Resident'!$B:$H,2,0)),"NON TROVATO")</f>
        <v>CAMOGLI 47</v>
      </c>
    </row>
    <row r="564" spans="1:20" x14ac:dyDescent="0.25">
      <c r="A564" s="8" t="s">
        <v>4166</v>
      </c>
      <c r="B564" s="1" t="str">
        <f t="shared" si="8"/>
        <v>IT011E10019414</v>
      </c>
      <c r="C564" s="9" t="s">
        <v>4167</v>
      </c>
      <c r="D564" s="9" t="s">
        <v>4168</v>
      </c>
      <c r="E564" s="1">
        <f>D564*1</f>
        <v>3013370796</v>
      </c>
      <c r="F564" s="9" t="s">
        <v>4169</v>
      </c>
      <c r="G564" s="9" t="s">
        <v>612</v>
      </c>
      <c r="H564" s="9" t="s">
        <v>4014</v>
      </c>
      <c r="I564" s="9" t="s">
        <v>19</v>
      </c>
      <c r="J564" s="9" t="s">
        <v>4015</v>
      </c>
      <c r="K564" s="1" t="s">
        <v>613</v>
      </c>
      <c r="L564" s="9" t="s">
        <v>614</v>
      </c>
      <c r="M564" s="9" t="s">
        <v>23</v>
      </c>
      <c r="N564" s="9" t="s">
        <v>24</v>
      </c>
      <c r="O564" s="9" t="s">
        <v>615</v>
      </c>
      <c r="P564" s="11">
        <f>O564*1</f>
        <v>94036270364</v>
      </c>
      <c r="Q564">
        <f>_xlfn.IFNA(_xlfn.IFNA(VLOOKUP($B564,'Contratti Resident'!$B:$H,3,0),VLOOKUP($E564,'Contratti Resident'!$B:$H,3,0)),"NON TROVATO")</f>
        <v>94036270364</v>
      </c>
      <c r="R564" t="str">
        <f>_xlfn.IFNA(_xlfn.IFNA(VLOOKUP($B564,'Contratti Resident'!$B:$H,7,0),VLOOKUP($E564,'Contratti Resident'!$B:$H,7,0)),"NON TROVATO")</f>
        <v>EE</v>
      </c>
      <c r="S564" t="str">
        <f>_xlfn.IFNA(_xlfn.IFNA(VLOOKUP($B564,'Contratti Resident'!$B:$H,1,0),VLOOKUP($E564,'Contratti Resident'!$B:$H,1,0)),"NON TROVATO")</f>
        <v>IT011E10019414</v>
      </c>
      <c r="T564" t="str">
        <f>_xlfn.IFNA(_xlfn.IFNA(VLOOKUP($B564,'Contratti Resident'!$B:$H,2,0),VLOOKUP($E564,'Contratti Resident'!$B:$H,2,0)),"NON TROVATO")</f>
        <v>CAMOGLI 47</v>
      </c>
    </row>
    <row r="565" spans="1:20" x14ac:dyDescent="0.25">
      <c r="A565" s="8" t="s">
        <v>5243</v>
      </c>
      <c r="B565" s="1" t="str">
        <f t="shared" si="8"/>
        <v>IT011E10016958</v>
      </c>
      <c r="C565" s="9" t="s">
        <v>5244</v>
      </c>
      <c r="D565" s="9" t="s">
        <v>5245</v>
      </c>
      <c r="E565" s="1">
        <f>D565*1</f>
        <v>3013371814</v>
      </c>
      <c r="F565" s="9" t="s">
        <v>5246</v>
      </c>
      <c r="G565" s="9" t="s">
        <v>5247</v>
      </c>
      <c r="H565" s="9" t="s">
        <v>4014</v>
      </c>
      <c r="I565" s="9" t="s">
        <v>19</v>
      </c>
      <c r="J565" s="9" t="s">
        <v>4015</v>
      </c>
      <c r="K565" s="1" t="s">
        <v>5248</v>
      </c>
      <c r="L565" s="9" t="s">
        <v>5249</v>
      </c>
      <c r="M565" s="9" t="s">
        <v>23</v>
      </c>
      <c r="N565" s="9" t="s">
        <v>24</v>
      </c>
      <c r="O565" s="9" t="s">
        <v>5250</v>
      </c>
      <c r="P565" s="11">
        <f>O565*1</f>
        <v>94092640369</v>
      </c>
      <c r="Q565" t="str">
        <f>_xlfn.IFNA(_xlfn.IFNA(VLOOKUP($B565,'Contratti Resident'!$B:$H,3,0),VLOOKUP($E565,'Contratti Resident'!$B:$H,3,0)),"NON TROVATO")</f>
        <v>NON TROVATO</v>
      </c>
      <c r="R565" t="str">
        <f>_xlfn.IFNA(_xlfn.IFNA(VLOOKUP($B565,'Contratti Resident'!$B:$H,7,0),VLOOKUP($E565,'Contratti Resident'!$B:$H,7,0)),"NON TROVATO")</f>
        <v>NON TROVATO</v>
      </c>
      <c r="S565" t="str">
        <f>_xlfn.IFNA(_xlfn.IFNA(VLOOKUP($B565,'Contratti Resident'!$B:$H,1,0),VLOOKUP($E565,'Contratti Resident'!$B:$H,1,0)),"NON TROVATO")</f>
        <v>NON TROVATO</v>
      </c>
      <c r="T565" t="str">
        <f>_xlfn.IFNA(_xlfn.IFNA(VLOOKUP($B565,'Contratti Resident'!$B:$H,2,0),VLOOKUP($E565,'Contratti Resident'!$B:$H,2,0)),"NON TROVATO")</f>
        <v>NON TROVATO</v>
      </c>
    </row>
    <row r="566" spans="1:20" x14ac:dyDescent="0.25">
      <c r="A566" s="8" t="s">
        <v>4186</v>
      </c>
      <c r="B566" s="1" t="str">
        <f t="shared" si="8"/>
        <v>IT011E10016695</v>
      </c>
      <c r="C566" s="9" t="s">
        <v>4187</v>
      </c>
      <c r="D566" s="9" t="s">
        <v>4188</v>
      </c>
      <c r="E566" s="1">
        <f>D566*1</f>
        <v>3013372708</v>
      </c>
      <c r="F566" s="9" t="s">
        <v>2448</v>
      </c>
      <c r="G566" s="9" t="s">
        <v>2449</v>
      </c>
      <c r="H566" s="9" t="s">
        <v>4014</v>
      </c>
      <c r="I566" s="9" t="s">
        <v>19</v>
      </c>
      <c r="J566" s="9" t="s">
        <v>4015</v>
      </c>
      <c r="K566" s="1" t="s">
        <v>2450</v>
      </c>
      <c r="L566" s="9" t="s">
        <v>2451</v>
      </c>
      <c r="M566" s="9" t="s">
        <v>23</v>
      </c>
      <c r="N566" s="9" t="s">
        <v>24</v>
      </c>
      <c r="O566" s="9" t="s">
        <v>1126</v>
      </c>
      <c r="P566" s="11">
        <f>O566*1</f>
        <v>94033070361</v>
      </c>
      <c r="Q566">
        <f>_xlfn.IFNA(_xlfn.IFNA(VLOOKUP($B566,'Contratti Resident'!$B:$H,3,0),VLOOKUP($E566,'Contratti Resident'!$B:$H,3,0)),"NON TROVATO")</f>
        <v>94033070361</v>
      </c>
      <c r="R566" t="str">
        <f>_xlfn.IFNA(_xlfn.IFNA(VLOOKUP($B566,'Contratti Resident'!$B:$H,7,0),VLOOKUP($E566,'Contratti Resident'!$B:$H,7,0)),"NON TROVATO")</f>
        <v>EE</v>
      </c>
      <c r="S566" t="str">
        <f>_xlfn.IFNA(_xlfn.IFNA(VLOOKUP($B566,'Contratti Resident'!$B:$H,1,0),VLOOKUP($E566,'Contratti Resident'!$B:$H,1,0)),"NON TROVATO")</f>
        <v>IT011E10016695</v>
      </c>
      <c r="T566" t="str">
        <f>_xlfn.IFNA(_xlfn.IFNA(VLOOKUP($B566,'Contratti Resident'!$B:$H,2,0),VLOOKUP($E566,'Contratti Resident'!$B:$H,2,0)),"NON TROVATO")</f>
        <v>BRUNELLESCHI - AMENDOLA</v>
      </c>
    </row>
    <row r="567" spans="1:20" x14ac:dyDescent="0.25">
      <c r="A567" s="8" t="s">
        <v>5635</v>
      </c>
      <c r="B567" s="1" t="str">
        <f t="shared" si="8"/>
        <v>IT011E10015794</v>
      </c>
      <c r="C567" s="9" t="s">
        <v>5636</v>
      </c>
      <c r="D567" s="9" t="s">
        <v>5637</v>
      </c>
      <c r="E567" s="1">
        <f>D567*1</f>
        <v>3010901217</v>
      </c>
      <c r="F567" s="9" t="s">
        <v>3706</v>
      </c>
      <c r="G567" s="9" t="s">
        <v>513</v>
      </c>
      <c r="H567" s="9" t="s">
        <v>4014</v>
      </c>
      <c r="I567" s="9" t="s">
        <v>19</v>
      </c>
      <c r="J567" s="9" t="s">
        <v>4058</v>
      </c>
      <c r="K567" s="1" t="s">
        <v>514</v>
      </c>
      <c r="L567" s="9" t="s">
        <v>515</v>
      </c>
      <c r="M567" s="9" t="s">
        <v>23</v>
      </c>
      <c r="N567" s="9" t="s">
        <v>24</v>
      </c>
      <c r="O567" s="9" t="s">
        <v>516</v>
      </c>
      <c r="P567" s="11">
        <f>O567*1</f>
        <v>94112890366</v>
      </c>
      <c r="Q567">
        <f>_xlfn.IFNA(_xlfn.IFNA(VLOOKUP($B567,'Contratti Resident'!$B:$H,3,0),VLOOKUP($E567,'Contratti Resident'!$B:$H,3,0)),"NON TROVATO")</f>
        <v>94112890366</v>
      </c>
      <c r="R567" t="str">
        <f>_xlfn.IFNA(_xlfn.IFNA(VLOOKUP($B567,'Contratti Resident'!$B:$H,7,0),VLOOKUP($E567,'Contratti Resident'!$B:$H,7,0)),"NON TROVATO")</f>
        <v>EE</v>
      </c>
      <c r="S567" t="str">
        <f>_xlfn.IFNA(_xlfn.IFNA(VLOOKUP($B567,'Contratti Resident'!$B:$H,1,0),VLOOKUP($E567,'Contratti Resident'!$B:$H,1,0)),"NON TROVATO")</f>
        <v>IT011E10015794</v>
      </c>
      <c r="T567" t="str">
        <f>_xlfn.IFNA(_xlfn.IFNA(VLOOKUP($B567,'Contratti Resident'!$B:$H,2,0),VLOOKUP($E567,'Contratti Resident'!$B:$H,2,0)),"NON TROVATO")</f>
        <v>BORELLI  91</v>
      </c>
    </row>
    <row r="568" spans="1:20" x14ac:dyDescent="0.25">
      <c r="A568" s="8" t="s">
        <v>5638</v>
      </c>
      <c r="B568" s="1" t="str">
        <f t="shared" si="8"/>
        <v>IT011E10015793</v>
      </c>
      <c r="C568" s="9" t="s">
        <v>5639</v>
      </c>
      <c r="D568" s="9" t="s">
        <v>5640</v>
      </c>
      <c r="E568" s="1">
        <f>D568*1</f>
        <v>3010901231</v>
      </c>
      <c r="F568" s="9" t="s">
        <v>5641</v>
      </c>
      <c r="G568" s="9" t="s">
        <v>513</v>
      </c>
      <c r="H568" s="9" t="s">
        <v>4014</v>
      </c>
      <c r="I568" s="9" t="s">
        <v>19</v>
      </c>
      <c r="J568" s="9" t="s">
        <v>4058</v>
      </c>
      <c r="K568" s="1" t="s">
        <v>514</v>
      </c>
      <c r="L568" s="9" t="s">
        <v>515</v>
      </c>
      <c r="M568" s="9" t="s">
        <v>23</v>
      </c>
      <c r="N568" s="9" t="s">
        <v>24</v>
      </c>
      <c r="O568" s="9" t="s">
        <v>516</v>
      </c>
      <c r="P568" s="11">
        <f>O568*1</f>
        <v>94112890366</v>
      </c>
      <c r="Q568">
        <f>_xlfn.IFNA(_xlfn.IFNA(VLOOKUP($B568,'Contratti Resident'!$B:$H,3,0),VLOOKUP($E568,'Contratti Resident'!$B:$H,3,0)),"NON TROVATO")</f>
        <v>94112890366</v>
      </c>
      <c r="R568" t="str">
        <f>_xlfn.IFNA(_xlfn.IFNA(VLOOKUP($B568,'Contratti Resident'!$B:$H,7,0),VLOOKUP($E568,'Contratti Resident'!$B:$H,7,0)),"NON TROVATO")</f>
        <v>EE</v>
      </c>
      <c r="S568" t="str">
        <f>_xlfn.IFNA(_xlfn.IFNA(VLOOKUP($B568,'Contratti Resident'!$B:$H,1,0),VLOOKUP($E568,'Contratti Resident'!$B:$H,1,0)),"NON TROVATO")</f>
        <v>IT011E10015793</v>
      </c>
      <c r="T568" t="str">
        <f>_xlfn.IFNA(_xlfn.IFNA(VLOOKUP($B568,'Contratti Resident'!$B:$H,2,0),VLOOKUP($E568,'Contratti Resident'!$B:$H,2,0)),"NON TROVATO")</f>
        <v>BORELLI  91</v>
      </c>
    </row>
    <row r="569" spans="1:20" x14ac:dyDescent="0.25">
      <c r="A569" s="8" t="s">
        <v>4566</v>
      </c>
      <c r="B569" s="1" t="str">
        <f t="shared" si="8"/>
        <v>IT011E10015792</v>
      </c>
      <c r="C569" s="9" t="s">
        <v>4567</v>
      </c>
      <c r="D569" s="9" t="s">
        <v>4568</v>
      </c>
      <c r="E569" s="1">
        <f>D569*1</f>
        <v>3011066003</v>
      </c>
      <c r="F569" s="9" t="s">
        <v>4569</v>
      </c>
      <c r="G569" s="9" t="s">
        <v>513</v>
      </c>
      <c r="H569" s="9" t="s">
        <v>4014</v>
      </c>
      <c r="I569" s="9" t="s">
        <v>19</v>
      </c>
      <c r="J569" s="9" t="s">
        <v>4058</v>
      </c>
      <c r="K569" s="1" t="s">
        <v>514</v>
      </c>
      <c r="L569" s="9" t="s">
        <v>515</v>
      </c>
      <c r="M569" s="9" t="s">
        <v>23</v>
      </c>
      <c r="N569" s="9" t="s">
        <v>24</v>
      </c>
      <c r="O569" s="9" t="s">
        <v>516</v>
      </c>
      <c r="P569" s="11">
        <f>O569*1</f>
        <v>94112890366</v>
      </c>
      <c r="Q569">
        <f>_xlfn.IFNA(_xlfn.IFNA(VLOOKUP($B569,'Contratti Resident'!$B:$H,3,0),VLOOKUP($E569,'Contratti Resident'!$B:$H,3,0)),"NON TROVATO")</f>
        <v>94112890366</v>
      </c>
      <c r="R569" t="str">
        <f>_xlfn.IFNA(_xlfn.IFNA(VLOOKUP($B569,'Contratti Resident'!$B:$H,7,0),VLOOKUP($E569,'Contratti Resident'!$B:$H,7,0)),"NON TROVATO")</f>
        <v>EE</v>
      </c>
      <c r="S569" t="str">
        <f>_xlfn.IFNA(_xlfn.IFNA(VLOOKUP($B569,'Contratti Resident'!$B:$H,1,0),VLOOKUP($E569,'Contratti Resident'!$B:$H,1,0)),"NON TROVATO")</f>
        <v>IT011E10015792</v>
      </c>
      <c r="T569" t="str">
        <f>_xlfn.IFNA(_xlfn.IFNA(VLOOKUP($B569,'Contratti Resident'!$B:$H,2,0),VLOOKUP($E569,'Contratti Resident'!$B:$H,2,0)),"NON TROVATO")</f>
        <v>BORELLI  91</v>
      </c>
    </row>
    <row r="570" spans="1:20" x14ac:dyDescent="0.25">
      <c r="A570" s="8" t="s">
        <v>5631</v>
      </c>
      <c r="B570" s="1" t="str">
        <f t="shared" si="8"/>
        <v>IT011E10015790</v>
      </c>
      <c r="C570" s="9" t="s">
        <v>5632</v>
      </c>
      <c r="D570" s="9" t="s">
        <v>5633</v>
      </c>
      <c r="E570" s="1">
        <f>D570*1</f>
        <v>3010901215</v>
      </c>
      <c r="F570" s="9" t="s">
        <v>5634</v>
      </c>
      <c r="G570" s="9" t="s">
        <v>513</v>
      </c>
      <c r="H570" s="9" t="s">
        <v>4014</v>
      </c>
      <c r="I570" s="9" t="s">
        <v>19</v>
      </c>
      <c r="J570" s="9" t="s">
        <v>4058</v>
      </c>
      <c r="K570" s="1" t="s">
        <v>514</v>
      </c>
      <c r="L570" s="9" t="s">
        <v>515</v>
      </c>
      <c r="M570" s="9" t="s">
        <v>23</v>
      </c>
      <c r="N570" s="9" t="s">
        <v>24</v>
      </c>
      <c r="O570" s="9" t="s">
        <v>516</v>
      </c>
      <c r="P570" s="11">
        <f>O570*1</f>
        <v>94112890366</v>
      </c>
      <c r="Q570">
        <f>_xlfn.IFNA(_xlfn.IFNA(VLOOKUP($B570,'Contratti Resident'!$B:$H,3,0),VLOOKUP($E570,'Contratti Resident'!$B:$H,3,0)),"NON TROVATO")</f>
        <v>94112890366</v>
      </c>
      <c r="R570" t="str">
        <f>_xlfn.IFNA(_xlfn.IFNA(VLOOKUP($B570,'Contratti Resident'!$B:$H,7,0),VLOOKUP($E570,'Contratti Resident'!$B:$H,7,0)),"NON TROVATO")</f>
        <v>EE</v>
      </c>
      <c r="S570" t="str">
        <f>_xlfn.IFNA(_xlfn.IFNA(VLOOKUP($B570,'Contratti Resident'!$B:$H,1,0),VLOOKUP($E570,'Contratti Resident'!$B:$H,1,0)),"NON TROVATO")</f>
        <v>IT011E10015790</v>
      </c>
      <c r="T570" t="str">
        <f>_xlfn.IFNA(_xlfn.IFNA(VLOOKUP($B570,'Contratti Resident'!$B:$H,2,0),VLOOKUP($E570,'Contratti Resident'!$B:$H,2,0)),"NON TROVATO")</f>
        <v>BORELLI  91</v>
      </c>
    </row>
    <row r="571" spans="1:20" x14ac:dyDescent="0.25">
      <c r="A571" s="8" t="s">
        <v>4517</v>
      </c>
      <c r="B571" s="1" t="str">
        <f t="shared" si="8"/>
        <v>IT011E10015473</v>
      </c>
      <c r="C571" s="9" t="s">
        <v>4518</v>
      </c>
      <c r="D571" s="9" t="s">
        <v>4519</v>
      </c>
      <c r="E571" s="1">
        <f>D571*1</f>
        <v>3010901199</v>
      </c>
      <c r="F571" s="9" t="s">
        <v>1170</v>
      </c>
      <c r="G571" s="9" t="s">
        <v>1171</v>
      </c>
      <c r="H571" s="9" t="s">
        <v>4014</v>
      </c>
      <c r="I571" s="9" t="s">
        <v>19</v>
      </c>
      <c r="J571" s="9" t="s">
        <v>4058</v>
      </c>
      <c r="K571" s="1" t="s">
        <v>1023</v>
      </c>
      <c r="L571" s="9" t="s">
        <v>1172</v>
      </c>
      <c r="M571" s="9" t="s">
        <v>23</v>
      </c>
      <c r="N571" s="9" t="s">
        <v>24</v>
      </c>
      <c r="O571" s="9" t="s">
        <v>1173</v>
      </c>
      <c r="P571" s="11">
        <f>O571*1</f>
        <v>94057430368</v>
      </c>
      <c r="Q571">
        <f>_xlfn.IFNA(_xlfn.IFNA(VLOOKUP($B571,'Contratti Resident'!$B:$H,3,0),VLOOKUP($E571,'Contratti Resident'!$B:$H,3,0)),"NON TROVATO")</f>
        <v>94057430368</v>
      </c>
      <c r="R571" t="str">
        <f>_xlfn.IFNA(_xlfn.IFNA(VLOOKUP($B571,'Contratti Resident'!$B:$H,7,0),VLOOKUP($E571,'Contratti Resident'!$B:$H,7,0)),"NON TROVATO")</f>
        <v>EE</v>
      </c>
      <c r="S571" t="str">
        <f>_xlfn.IFNA(_xlfn.IFNA(VLOOKUP($B571,'Contratti Resident'!$B:$H,1,0),VLOOKUP($E571,'Contratti Resident'!$B:$H,1,0)),"NON TROVATO")</f>
        <v>IT011E10015473</v>
      </c>
      <c r="T571" t="str">
        <f>_xlfn.IFNA(_xlfn.IFNA(VLOOKUP($B571,'Contratti Resident'!$B:$H,2,0),VLOOKUP($E571,'Contratti Resident'!$B:$H,2,0)),"NON TROVATO")</f>
        <v>CATIA</v>
      </c>
    </row>
    <row r="572" spans="1:20" x14ac:dyDescent="0.25">
      <c r="A572" s="8" t="s">
        <v>5658</v>
      </c>
      <c r="B572" s="1" t="str">
        <f t="shared" si="8"/>
        <v>IT011E10015414</v>
      </c>
      <c r="C572" s="9" t="s">
        <v>5659</v>
      </c>
      <c r="D572" s="9" t="s">
        <v>5660</v>
      </c>
      <c r="E572" s="1">
        <f>D572*1</f>
        <v>3005637600</v>
      </c>
      <c r="F572" s="9" t="s">
        <v>5661</v>
      </c>
      <c r="G572" s="9" t="s">
        <v>222</v>
      </c>
      <c r="H572" s="9" t="s">
        <v>4014</v>
      </c>
      <c r="I572" s="9" t="s">
        <v>19</v>
      </c>
      <c r="J572" s="9" t="s">
        <v>1023</v>
      </c>
      <c r="K572" s="1" t="s">
        <v>223</v>
      </c>
      <c r="L572" s="9" t="s">
        <v>224</v>
      </c>
      <c r="M572" s="9" t="s">
        <v>23</v>
      </c>
      <c r="N572" s="9" t="s">
        <v>24</v>
      </c>
      <c r="O572" s="9" t="s">
        <v>225</v>
      </c>
      <c r="P572" s="11">
        <f>O572*1</f>
        <v>94005330363</v>
      </c>
      <c r="Q572">
        <f>_xlfn.IFNA(_xlfn.IFNA(VLOOKUP($B572,'Contratti Resident'!$B:$H,3,0),VLOOKUP($E572,'Contratti Resident'!$B:$H,3,0)),"NON TROVATO")</f>
        <v>94005330363</v>
      </c>
      <c r="R572" t="str">
        <f>_xlfn.IFNA(_xlfn.IFNA(VLOOKUP($B572,'Contratti Resident'!$B:$H,7,0),VLOOKUP($E572,'Contratti Resident'!$B:$H,7,0)),"NON TROVATO")</f>
        <v>EE</v>
      </c>
      <c r="S572">
        <f>_xlfn.IFNA(_xlfn.IFNA(VLOOKUP($B572,'Contratti Resident'!$B:$H,1,0),VLOOKUP($E572,'Contratti Resident'!$B:$H,1,0)),"NON TROVATO")</f>
        <v>3005637600</v>
      </c>
      <c r="T572" t="str">
        <f>_xlfn.IFNA(_xlfn.IFNA(VLOOKUP($B572,'Contratti Resident'!$B:$H,2,0),VLOOKUP($E572,'Contratti Resident'!$B:$H,2,0)),"NON TROVATO")</f>
        <v>ORCHIDEA 3</v>
      </c>
    </row>
    <row r="573" spans="1:20" x14ac:dyDescent="0.25">
      <c r="A573" s="8" t="s">
        <v>4555</v>
      </c>
      <c r="B573" s="1" t="str">
        <f t="shared" si="8"/>
        <v>IT011E10015274</v>
      </c>
      <c r="C573" s="9" t="s">
        <v>4556</v>
      </c>
      <c r="D573" s="9" t="s">
        <v>4557</v>
      </c>
      <c r="E573" s="1">
        <f>D573*1</f>
        <v>3013371595</v>
      </c>
      <c r="F573" s="9" t="s">
        <v>2149</v>
      </c>
      <c r="G573" s="9" t="s">
        <v>2150</v>
      </c>
      <c r="H573" s="9" t="s">
        <v>4014</v>
      </c>
      <c r="I573" s="9" t="s">
        <v>19</v>
      </c>
      <c r="J573" s="9" t="s">
        <v>4015</v>
      </c>
      <c r="K573" s="1" t="s">
        <v>2151</v>
      </c>
      <c r="L573" s="9" t="s">
        <v>2152</v>
      </c>
      <c r="M573" s="9" t="s">
        <v>23</v>
      </c>
      <c r="N573" s="9" t="s">
        <v>24</v>
      </c>
      <c r="O573" s="9" t="s">
        <v>2153</v>
      </c>
      <c r="P573" s="11">
        <f>O573*1</f>
        <v>94044510363</v>
      </c>
      <c r="Q573">
        <f>_xlfn.IFNA(_xlfn.IFNA(VLOOKUP($B573,'Contratti Resident'!$B:$H,3,0),VLOOKUP($E573,'Contratti Resident'!$B:$H,3,0)),"NON TROVATO")</f>
        <v>94044510363</v>
      </c>
      <c r="R573" t="str">
        <f>_xlfn.IFNA(_xlfn.IFNA(VLOOKUP($B573,'Contratti Resident'!$B:$H,7,0),VLOOKUP($E573,'Contratti Resident'!$B:$H,7,0)),"NON TROVATO")</f>
        <v>EE</v>
      </c>
      <c r="S573" t="str">
        <f>_xlfn.IFNA(_xlfn.IFNA(VLOOKUP($B573,'Contratti Resident'!$B:$H,1,0),VLOOKUP($E573,'Contratti Resident'!$B:$H,1,0)),"NON TROVATO")</f>
        <v>IT011E10015274</v>
      </c>
      <c r="T573" t="str">
        <f>_xlfn.IFNA(_xlfn.IFNA(VLOOKUP($B573,'Contratti Resident'!$B:$H,2,0),VLOOKUP($E573,'Contratti Resident'!$B:$H,2,0)),"NON TROVATO")</f>
        <v>LUISA II</v>
      </c>
    </row>
    <row r="574" spans="1:20" x14ac:dyDescent="0.25">
      <c r="A574" s="8" t="s">
        <v>6220</v>
      </c>
      <c r="B574" s="1" t="str">
        <f t="shared" si="8"/>
        <v>IT011E10015259</v>
      </c>
      <c r="C574" s="9" t="s">
        <v>6221</v>
      </c>
      <c r="D574" s="9" t="s">
        <v>6222</v>
      </c>
      <c r="E574" s="1">
        <f>D574*1</f>
        <v>3004363535</v>
      </c>
      <c r="F574" s="9" t="s">
        <v>6223</v>
      </c>
      <c r="G574" s="9" t="s">
        <v>6224</v>
      </c>
      <c r="H574" s="9" t="s">
        <v>4014</v>
      </c>
      <c r="I574" s="9" t="s">
        <v>19</v>
      </c>
      <c r="J574" s="9" t="s">
        <v>1023</v>
      </c>
      <c r="K574" s="1" t="s">
        <v>6225</v>
      </c>
      <c r="L574" s="9" t="s">
        <v>6226</v>
      </c>
      <c r="M574" s="9" t="s">
        <v>23</v>
      </c>
      <c r="N574" s="9" t="s">
        <v>24</v>
      </c>
      <c r="O574" s="9" t="s">
        <v>6227</v>
      </c>
      <c r="P574" s="11">
        <f>O574*1</f>
        <v>94012650365</v>
      </c>
      <c r="Q574">
        <f>_xlfn.IFNA(_xlfn.IFNA(VLOOKUP($B574,'Contratti Resident'!$B:$H,3,0),VLOOKUP($E574,'Contratti Resident'!$B:$H,3,0)),"NON TROVATO")</f>
        <v>94012650365</v>
      </c>
      <c r="R574" t="str">
        <f>_xlfn.IFNA(_xlfn.IFNA(VLOOKUP($B574,'Contratti Resident'!$B:$H,7,0),VLOOKUP($E574,'Contratti Resident'!$B:$H,7,0)),"NON TROVATO")</f>
        <v>EE</v>
      </c>
      <c r="S574">
        <f>_xlfn.IFNA(_xlfn.IFNA(VLOOKUP($B574,'Contratti Resident'!$B:$H,1,0),VLOOKUP($E574,'Contratti Resident'!$B:$H,1,0)),"NON TROVATO")</f>
        <v>3004363535</v>
      </c>
      <c r="T574" t="str">
        <f>_xlfn.IFNA(_xlfn.IFNA(VLOOKUP($B574,'Contratti Resident'!$B:$H,2,0),VLOOKUP($E574,'Contratti Resident'!$B:$H,2,0)),"NON TROVATO")</f>
        <v>BONASI 13</v>
      </c>
    </row>
    <row r="575" spans="1:20" x14ac:dyDescent="0.25">
      <c r="A575" s="8" t="s">
        <v>4854</v>
      </c>
      <c r="B575" s="1" t="str">
        <f t="shared" si="8"/>
        <v>IT011E10015242</v>
      </c>
      <c r="C575" s="9" t="s">
        <v>4855</v>
      </c>
      <c r="D575" s="9" t="s">
        <v>4856</v>
      </c>
      <c r="E575" s="1">
        <f>D575*1</f>
        <v>3004363585</v>
      </c>
      <c r="F575" s="9" t="s">
        <v>4857</v>
      </c>
      <c r="G575" s="9" t="s">
        <v>4858</v>
      </c>
      <c r="H575" s="9" t="s">
        <v>4014</v>
      </c>
      <c r="I575" s="9" t="s">
        <v>19</v>
      </c>
      <c r="J575" s="9" t="s">
        <v>1023</v>
      </c>
      <c r="K575" s="1" t="s">
        <v>3783</v>
      </c>
      <c r="L575" s="9" t="s">
        <v>3784</v>
      </c>
      <c r="M575" s="9" t="s">
        <v>23</v>
      </c>
      <c r="N575" s="9" t="s">
        <v>24</v>
      </c>
      <c r="O575" s="9" t="s">
        <v>3785</v>
      </c>
      <c r="P575" s="11">
        <f>O575*1</f>
        <v>94008280367</v>
      </c>
      <c r="Q575">
        <f>_xlfn.IFNA(_xlfn.IFNA(VLOOKUP($B575,'Contratti Resident'!$B:$H,3,0),VLOOKUP($E575,'Contratti Resident'!$B:$H,3,0)),"NON TROVATO")</f>
        <v>94008280367</v>
      </c>
      <c r="R575" t="str">
        <f>_xlfn.IFNA(_xlfn.IFNA(VLOOKUP($B575,'Contratti Resident'!$B:$H,7,0),VLOOKUP($E575,'Contratti Resident'!$B:$H,7,0)),"NON TROVATO")</f>
        <v>EE</v>
      </c>
      <c r="S575" t="str">
        <f>_xlfn.IFNA(_xlfn.IFNA(VLOOKUP($B575,'Contratti Resident'!$B:$H,1,0),VLOOKUP($E575,'Contratti Resident'!$B:$H,1,0)),"NON TROVATO")</f>
        <v>IT011E10015242</v>
      </c>
      <c r="T575" t="str">
        <f>_xlfn.IFNA(_xlfn.IFNA(VLOOKUP($B575,'Contratti Resident'!$B:$H,2,0),VLOOKUP($E575,'Contratti Resident'!$B:$H,2,0)),"NON TROVATO")</f>
        <v>BONASI 5</v>
      </c>
    </row>
    <row r="576" spans="1:20" x14ac:dyDescent="0.25">
      <c r="A576" s="8" t="s">
        <v>5957</v>
      </c>
      <c r="B576" s="1" t="str">
        <f t="shared" si="8"/>
        <v>IT011E10015241</v>
      </c>
      <c r="C576" s="9" t="s">
        <v>5958</v>
      </c>
      <c r="D576" s="9" t="s">
        <v>5959</v>
      </c>
      <c r="E576" s="1">
        <f>D576*1</f>
        <v>3013372516</v>
      </c>
      <c r="F576" s="9" t="s">
        <v>3781</v>
      </c>
      <c r="G576" s="9" t="s">
        <v>3782</v>
      </c>
      <c r="H576" s="9" t="s">
        <v>4014</v>
      </c>
      <c r="I576" s="9" t="s">
        <v>19</v>
      </c>
      <c r="J576" s="9" t="s">
        <v>4015</v>
      </c>
      <c r="K576" s="1" t="s">
        <v>3783</v>
      </c>
      <c r="L576" s="9" t="s">
        <v>3784</v>
      </c>
      <c r="M576" s="9" t="s">
        <v>23</v>
      </c>
      <c r="N576" s="9" t="s">
        <v>24</v>
      </c>
      <c r="O576" s="9" t="s">
        <v>3785</v>
      </c>
      <c r="P576" s="11">
        <f>O576*1</f>
        <v>94008280367</v>
      </c>
      <c r="Q576">
        <f>_xlfn.IFNA(_xlfn.IFNA(VLOOKUP($B576,'Contratti Resident'!$B:$H,3,0),VLOOKUP($E576,'Contratti Resident'!$B:$H,3,0)),"NON TROVATO")</f>
        <v>94008280367</v>
      </c>
      <c r="R576" t="str">
        <f>_xlfn.IFNA(_xlfn.IFNA(VLOOKUP($B576,'Contratti Resident'!$B:$H,7,0),VLOOKUP($E576,'Contratti Resident'!$B:$H,7,0)),"NON TROVATO")</f>
        <v>EE</v>
      </c>
      <c r="S576" t="str">
        <f>_xlfn.IFNA(_xlfn.IFNA(VLOOKUP($B576,'Contratti Resident'!$B:$H,1,0),VLOOKUP($E576,'Contratti Resident'!$B:$H,1,0)),"NON TROVATO")</f>
        <v>IT011E10015241</v>
      </c>
      <c r="T576" t="str">
        <f>_xlfn.IFNA(_xlfn.IFNA(VLOOKUP($B576,'Contratti Resident'!$B:$H,2,0),VLOOKUP($E576,'Contratti Resident'!$B:$H,2,0)),"NON TROVATO")</f>
        <v>BONASI 5</v>
      </c>
    </row>
    <row r="577" spans="1:20" x14ac:dyDescent="0.25">
      <c r="A577" s="8" t="s">
        <v>4673</v>
      </c>
      <c r="B577" s="1" t="str">
        <f t="shared" si="8"/>
        <v>IT011E10015156</v>
      </c>
      <c r="C577" s="9" t="s">
        <v>4674</v>
      </c>
      <c r="D577" s="9" t="s">
        <v>4675</v>
      </c>
      <c r="E577" s="1">
        <f>D577*1</f>
        <v>3013660371</v>
      </c>
      <c r="F577" s="9" t="s">
        <v>4033</v>
      </c>
      <c r="G577" s="9" t="s">
        <v>150</v>
      </c>
      <c r="H577" s="9" t="s">
        <v>4014</v>
      </c>
      <c r="I577" s="9" t="s">
        <v>19</v>
      </c>
      <c r="J577" s="9" t="s">
        <v>4015</v>
      </c>
      <c r="K577" s="1" t="s">
        <v>151</v>
      </c>
      <c r="L577" s="9" t="s">
        <v>152</v>
      </c>
      <c r="M577" s="9" t="s">
        <v>23</v>
      </c>
      <c r="N577" s="9" t="s">
        <v>24</v>
      </c>
      <c r="O577" s="9" t="s">
        <v>153</v>
      </c>
      <c r="P577" s="11">
        <f>O577*1</f>
        <v>94002220369</v>
      </c>
      <c r="Q577">
        <f>_xlfn.IFNA(_xlfn.IFNA(VLOOKUP($B577,'Contratti Resident'!$B:$H,3,0),VLOOKUP($E577,'Contratti Resident'!$B:$H,3,0)),"NON TROVATO")</f>
        <v>94002220369</v>
      </c>
      <c r="R577" t="str">
        <f>_xlfn.IFNA(_xlfn.IFNA(VLOOKUP($B577,'Contratti Resident'!$B:$H,7,0),VLOOKUP($E577,'Contratti Resident'!$B:$H,7,0)),"NON TROVATO")</f>
        <v>EE</v>
      </c>
      <c r="S577" t="str">
        <f>_xlfn.IFNA(_xlfn.IFNA(VLOOKUP($B577,'Contratti Resident'!$B:$H,1,0),VLOOKUP($E577,'Contratti Resident'!$B:$H,1,0)),"NON TROVATO")</f>
        <v>IT011E10015156</v>
      </c>
      <c r="T577" t="str">
        <f>_xlfn.IFNA(_xlfn.IFNA(VLOOKUP($B577,'Contratti Resident'!$B:$H,2,0),VLOOKUP($E577,'Contratti Resident'!$B:$H,2,0)),"NON TROVATO")</f>
        <v>SOLE B</v>
      </c>
    </row>
    <row r="578" spans="1:20" x14ac:dyDescent="0.25">
      <c r="A578" s="8" t="s">
        <v>6460</v>
      </c>
      <c r="B578" s="1" t="str">
        <f t="shared" si="8"/>
        <v>IT011E10015155</v>
      </c>
      <c r="C578" s="9" t="s">
        <v>6461</v>
      </c>
      <c r="D578" s="9" t="s">
        <v>6462</v>
      </c>
      <c r="E578" s="1">
        <f>D578*1</f>
        <v>3013660361</v>
      </c>
      <c r="F578" s="9" t="s">
        <v>4033</v>
      </c>
      <c r="G578" s="9" t="s">
        <v>150</v>
      </c>
      <c r="H578" s="9" t="s">
        <v>4014</v>
      </c>
      <c r="I578" s="9" t="s">
        <v>19</v>
      </c>
      <c r="J578" s="9" t="s">
        <v>4015</v>
      </c>
      <c r="K578" s="1" t="s">
        <v>151</v>
      </c>
      <c r="L578" s="9" t="s">
        <v>152</v>
      </c>
      <c r="M578" s="9" t="s">
        <v>23</v>
      </c>
      <c r="N578" s="9" t="s">
        <v>24</v>
      </c>
      <c r="O578" s="9" t="s">
        <v>153</v>
      </c>
      <c r="P578" s="11">
        <f>O578*1</f>
        <v>94002220369</v>
      </c>
      <c r="Q578">
        <f>_xlfn.IFNA(_xlfn.IFNA(VLOOKUP($B578,'Contratti Resident'!$B:$H,3,0),VLOOKUP($E578,'Contratti Resident'!$B:$H,3,0)),"NON TROVATO")</f>
        <v>94002220369</v>
      </c>
      <c r="R578" t="str">
        <f>_xlfn.IFNA(_xlfn.IFNA(VLOOKUP($B578,'Contratti Resident'!$B:$H,7,0),VLOOKUP($E578,'Contratti Resident'!$B:$H,7,0)),"NON TROVATO")</f>
        <v>EE</v>
      </c>
      <c r="S578" t="str">
        <f>_xlfn.IFNA(_xlfn.IFNA(VLOOKUP($B578,'Contratti Resident'!$B:$H,1,0),VLOOKUP($E578,'Contratti Resident'!$B:$H,1,0)),"NON TROVATO")</f>
        <v>IT011E10015155</v>
      </c>
      <c r="T578" t="str">
        <f>_xlfn.IFNA(_xlfn.IFNA(VLOOKUP($B578,'Contratti Resident'!$B:$H,2,0),VLOOKUP($E578,'Contratti Resident'!$B:$H,2,0)),"NON TROVATO")</f>
        <v>SOLE B</v>
      </c>
    </row>
    <row r="579" spans="1:20" x14ac:dyDescent="0.25">
      <c r="A579" s="8" t="s">
        <v>6056</v>
      </c>
      <c r="B579" s="1" t="str">
        <f t="shared" si="8"/>
        <v>IT011E10015154</v>
      </c>
      <c r="C579" s="9" t="s">
        <v>6057</v>
      </c>
      <c r="D579" s="9" t="s">
        <v>6058</v>
      </c>
      <c r="E579" s="1">
        <f>D579*1</f>
        <v>3015522240</v>
      </c>
      <c r="F579" s="9" t="s">
        <v>4103</v>
      </c>
      <c r="G579" s="9" t="s">
        <v>150</v>
      </c>
      <c r="H579" s="9" t="s">
        <v>4014</v>
      </c>
      <c r="I579" s="9" t="s">
        <v>19</v>
      </c>
      <c r="J579" s="9" t="s">
        <v>4015</v>
      </c>
      <c r="K579" s="1" t="s">
        <v>151</v>
      </c>
      <c r="L579" s="9" t="s">
        <v>152</v>
      </c>
      <c r="M579" s="9" t="s">
        <v>23</v>
      </c>
      <c r="N579" s="9" t="s">
        <v>24</v>
      </c>
      <c r="O579" s="9" t="s">
        <v>153</v>
      </c>
      <c r="P579" s="11">
        <f>O579*1</f>
        <v>94002220369</v>
      </c>
      <c r="Q579">
        <f>_xlfn.IFNA(_xlfn.IFNA(VLOOKUP($B579,'Contratti Resident'!$B:$H,3,0),VLOOKUP($E579,'Contratti Resident'!$B:$H,3,0)),"NON TROVATO")</f>
        <v>94002220369</v>
      </c>
      <c r="R579" t="str">
        <f>_xlfn.IFNA(_xlfn.IFNA(VLOOKUP($B579,'Contratti Resident'!$B:$H,7,0),VLOOKUP($E579,'Contratti Resident'!$B:$H,7,0)),"NON TROVATO")</f>
        <v>EE</v>
      </c>
      <c r="S579" t="str">
        <f>_xlfn.IFNA(_xlfn.IFNA(VLOOKUP($B579,'Contratti Resident'!$B:$H,1,0),VLOOKUP($E579,'Contratti Resident'!$B:$H,1,0)),"NON TROVATO")</f>
        <v>IT011E10015154</v>
      </c>
      <c r="T579" t="str">
        <f>_xlfn.IFNA(_xlfn.IFNA(VLOOKUP($B579,'Contratti Resident'!$B:$H,2,0),VLOOKUP($E579,'Contratti Resident'!$B:$H,2,0)),"NON TROVATO")</f>
        <v>SOLE B</v>
      </c>
    </row>
    <row r="580" spans="1:20" x14ac:dyDescent="0.25">
      <c r="A580" s="8" t="s">
        <v>4030</v>
      </c>
      <c r="B580" s="1" t="str">
        <f t="shared" ref="B580:B643" si="9">IF(MID(A580,1,1)="M",A580,IF(MID(A580,1,1)="I",A580,A580*1))</f>
        <v>IT011E10015143</v>
      </c>
      <c r="C580" s="9" t="s">
        <v>4031</v>
      </c>
      <c r="D580" s="9" t="s">
        <v>4032</v>
      </c>
      <c r="E580" s="1">
        <f>D580*1</f>
        <v>3013660389</v>
      </c>
      <c r="F580" s="9" t="s">
        <v>4033</v>
      </c>
      <c r="G580" s="9" t="s">
        <v>150</v>
      </c>
      <c r="H580" s="9" t="s">
        <v>4014</v>
      </c>
      <c r="I580" s="9" t="s">
        <v>19</v>
      </c>
      <c r="J580" s="9" t="s">
        <v>4015</v>
      </c>
      <c r="K580" s="1" t="s">
        <v>151</v>
      </c>
      <c r="L580" s="9" t="s">
        <v>152</v>
      </c>
      <c r="M580" s="9" t="s">
        <v>23</v>
      </c>
      <c r="N580" s="9" t="s">
        <v>24</v>
      </c>
      <c r="O580" s="9" t="s">
        <v>153</v>
      </c>
      <c r="P580" s="11">
        <f>O580*1</f>
        <v>94002220369</v>
      </c>
      <c r="Q580">
        <f>_xlfn.IFNA(_xlfn.IFNA(VLOOKUP($B580,'Contratti Resident'!$B:$H,3,0),VLOOKUP($E580,'Contratti Resident'!$B:$H,3,0)),"NON TROVATO")</f>
        <v>94002220369</v>
      </c>
      <c r="R580" t="str">
        <f>_xlfn.IFNA(_xlfn.IFNA(VLOOKUP($B580,'Contratti Resident'!$B:$H,7,0),VLOOKUP($E580,'Contratti Resident'!$B:$H,7,0)),"NON TROVATO")</f>
        <v>EE</v>
      </c>
      <c r="S580" t="str">
        <f>_xlfn.IFNA(_xlfn.IFNA(VLOOKUP($B580,'Contratti Resident'!$B:$H,1,0),VLOOKUP($E580,'Contratti Resident'!$B:$H,1,0)),"NON TROVATO")</f>
        <v>IT011E10015143</v>
      </c>
      <c r="T580" t="str">
        <f>_xlfn.IFNA(_xlfn.IFNA(VLOOKUP($B580,'Contratti Resident'!$B:$H,2,0),VLOOKUP($E580,'Contratti Resident'!$B:$H,2,0)),"NON TROVATO")</f>
        <v>SOLE B</v>
      </c>
    </row>
    <row r="581" spans="1:20" x14ac:dyDescent="0.25">
      <c r="A581" s="8" t="s">
        <v>4965</v>
      </c>
      <c r="B581" s="1" t="str">
        <f t="shared" si="9"/>
        <v>IT011E10015142</v>
      </c>
      <c r="C581" s="9" t="s">
        <v>4966</v>
      </c>
      <c r="D581" s="9" t="s">
        <v>4967</v>
      </c>
      <c r="E581" s="1">
        <f>D581*1</f>
        <v>3013660457</v>
      </c>
      <c r="F581" s="9" t="s">
        <v>4033</v>
      </c>
      <c r="G581" s="9" t="s">
        <v>150</v>
      </c>
      <c r="H581" s="9" t="s">
        <v>4014</v>
      </c>
      <c r="I581" s="9" t="s">
        <v>19</v>
      </c>
      <c r="J581" s="9" t="s">
        <v>4015</v>
      </c>
      <c r="K581" s="1" t="s">
        <v>151</v>
      </c>
      <c r="L581" s="9" t="s">
        <v>152</v>
      </c>
      <c r="M581" s="9" t="s">
        <v>23</v>
      </c>
      <c r="N581" s="9" t="s">
        <v>24</v>
      </c>
      <c r="O581" s="9" t="s">
        <v>153</v>
      </c>
      <c r="P581" s="11">
        <f>O581*1</f>
        <v>94002220369</v>
      </c>
      <c r="Q581" t="str">
        <f>_xlfn.IFNA(_xlfn.IFNA(VLOOKUP($B581,'Contratti Resident'!$B:$H,3,0),VLOOKUP($E581,'Contratti Resident'!$B:$H,3,0)),"NON TROVATO")</f>
        <v>NON TROVATO</v>
      </c>
      <c r="R581" t="str">
        <f>_xlfn.IFNA(_xlfn.IFNA(VLOOKUP($B581,'Contratti Resident'!$B:$H,7,0),VLOOKUP($E581,'Contratti Resident'!$B:$H,7,0)),"NON TROVATO")</f>
        <v>NON TROVATO</v>
      </c>
      <c r="S581" t="str">
        <f>_xlfn.IFNA(_xlfn.IFNA(VLOOKUP($B581,'Contratti Resident'!$B:$H,1,0),VLOOKUP($E581,'Contratti Resident'!$B:$H,1,0)),"NON TROVATO")</f>
        <v>NON TROVATO</v>
      </c>
      <c r="T581" t="str">
        <f>_xlfn.IFNA(_xlfn.IFNA(VLOOKUP($B581,'Contratti Resident'!$B:$H,2,0),VLOOKUP($E581,'Contratti Resident'!$B:$H,2,0)),"NON TROVATO")</f>
        <v>NON TROVATO</v>
      </c>
    </row>
    <row r="582" spans="1:20" x14ac:dyDescent="0.25">
      <c r="A582" s="8" t="s">
        <v>4100</v>
      </c>
      <c r="B582" s="1" t="str">
        <f t="shared" si="9"/>
        <v>IT011E10015118</v>
      </c>
      <c r="C582" s="9" t="s">
        <v>4101</v>
      </c>
      <c r="D582" s="9" t="s">
        <v>4102</v>
      </c>
      <c r="E582" s="1">
        <f>D582*1</f>
        <v>3015522230</v>
      </c>
      <c r="F582" s="9" t="s">
        <v>4103</v>
      </c>
      <c r="G582" s="9" t="s">
        <v>150</v>
      </c>
      <c r="H582" s="9" t="s">
        <v>4014</v>
      </c>
      <c r="I582" s="9" t="s">
        <v>19</v>
      </c>
      <c r="J582" s="9" t="s">
        <v>4015</v>
      </c>
      <c r="K582" s="1" t="s">
        <v>151</v>
      </c>
      <c r="L582" s="9" t="s">
        <v>152</v>
      </c>
      <c r="M582" s="9" t="s">
        <v>23</v>
      </c>
      <c r="N582" s="9" t="s">
        <v>24</v>
      </c>
      <c r="O582" s="9" t="s">
        <v>153</v>
      </c>
      <c r="P582" s="11">
        <f>O582*1</f>
        <v>94002220369</v>
      </c>
      <c r="Q582">
        <f>_xlfn.IFNA(_xlfn.IFNA(VLOOKUP($B582,'Contratti Resident'!$B:$H,3,0),VLOOKUP($E582,'Contratti Resident'!$B:$H,3,0)),"NON TROVATO")</f>
        <v>94002220369</v>
      </c>
      <c r="R582" t="str">
        <f>_xlfn.IFNA(_xlfn.IFNA(VLOOKUP($B582,'Contratti Resident'!$B:$H,7,0),VLOOKUP($E582,'Contratti Resident'!$B:$H,7,0)),"NON TROVATO")</f>
        <v>EE</v>
      </c>
      <c r="S582" t="str">
        <f>_xlfn.IFNA(_xlfn.IFNA(VLOOKUP($B582,'Contratti Resident'!$B:$H,1,0),VLOOKUP($E582,'Contratti Resident'!$B:$H,1,0)),"NON TROVATO")</f>
        <v>IT011E10015118</v>
      </c>
      <c r="T582" t="str">
        <f>_xlfn.IFNA(_xlfn.IFNA(VLOOKUP($B582,'Contratti Resident'!$B:$H,2,0),VLOOKUP($E582,'Contratti Resident'!$B:$H,2,0)),"NON TROVATO")</f>
        <v>SOLE B</v>
      </c>
    </row>
    <row r="583" spans="1:20" x14ac:dyDescent="0.25">
      <c r="A583" s="8" t="s">
        <v>6213</v>
      </c>
      <c r="B583" s="1" t="str">
        <f t="shared" si="9"/>
        <v>IT011E10015117</v>
      </c>
      <c r="C583" s="9" t="s">
        <v>6214</v>
      </c>
      <c r="D583" s="9" t="s">
        <v>6215</v>
      </c>
      <c r="E583" s="1">
        <f>D583*1</f>
        <v>3015522251</v>
      </c>
      <c r="F583" s="9" t="s">
        <v>4103</v>
      </c>
      <c r="G583" s="9" t="s">
        <v>150</v>
      </c>
      <c r="H583" s="9" t="s">
        <v>4014</v>
      </c>
      <c r="I583" s="9" t="s">
        <v>19</v>
      </c>
      <c r="J583" s="9" t="s">
        <v>4015</v>
      </c>
      <c r="K583" s="1" t="s">
        <v>151</v>
      </c>
      <c r="L583" s="9" t="s">
        <v>152</v>
      </c>
      <c r="M583" s="9" t="s">
        <v>23</v>
      </c>
      <c r="N583" s="9" t="s">
        <v>24</v>
      </c>
      <c r="O583" s="9" t="s">
        <v>153</v>
      </c>
      <c r="P583" s="11">
        <f>O583*1</f>
        <v>94002220369</v>
      </c>
      <c r="Q583">
        <f>_xlfn.IFNA(_xlfn.IFNA(VLOOKUP($B583,'Contratti Resident'!$B:$H,3,0),VLOOKUP($E583,'Contratti Resident'!$B:$H,3,0)),"NON TROVATO")</f>
        <v>94002220369</v>
      </c>
      <c r="R583" t="str">
        <f>_xlfn.IFNA(_xlfn.IFNA(VLOOKUP($B583,'Contratti Resident'!$B:$H,7,0),VLOOKUP($E583,'Contratti Resident'!$B:$H,7,0)),"NON TROVATO")</f>
        <v>EE</v>
      </c>
      <c r="S583" t="str">
        <f>_xlfn.IFNA(_xlfn.IFNA(VLOOKUP($B583,'Contratti Resident'!$B:$H,1,0),VLOOKUP($E583,'Contratti Resident'!$B:$H,1,0)),"NON TROVATO")</f>
        <v>IT011E10015117</v>
      </c>
      <c r="T583" t="str">
        <f>_xlfn.IFNA(_xlfn.IFNA(VLOOKUP($B583,'Contratti Resident'!$B:$H,2,0),VLOOKUP($E583,'Contratti Resident'!$B:$H,2,0)),"NON TROVATO")</f>
        <v>SOLE B</v>
      </c>
    </row>
    <row r="584" spans="1:20" x14ac:dyDescent="0.25">
      <c r="A584" s="8" t="s">
        <v>5073</v>
      </c>
      <c r="B584" s="1" t="str">
        <f t="shared" si="9"/>
        <v>IT011E10015116</v>
      </c>
      <c r="C584" s="9" t="s">
        <v>5074</v>
      </c>
      <c r="D584" s="9" t="s">
        <v>5075</v>
      </c>
      <c r="E584" s="1">
        <f>D584*1</f>
        <v>3013660926</v>
      </c>
      <c r="F584" s="9" t="s">
        <v>4033</v>
      </c>
      <c r="G584" s="9" t="s">
        <v>150</v>
      </c>
      <c r="H584" s="9" t="s">
        <v>4014</v>
      </c>
      <c r="I584" s="9" t="s">
        <v>19</v>
      </c>
      <c r="J584" s="9" t="s">
        <v>4015</v>
      </c>
      <c r="K584" s="1" t="s">
        <v>151</v>
      </c>
      <c r="L584" s="9" t="s">
        <v>152</v>
      </c>
      <c r="M584" s="9" t="s">
        <v>23</v>
      </c>
      <c r="N584" s="9" t="s">
        <v>24</v>
      </c>
      <c r="O584" s="9" t="s">
        <v>153</v>
      </c>
      <c r="P584" s="11">
        <f>O584*1</f>
        <v>94002220369</v>
      </c>
      <c r="Q584">
        <f>_xlfn.IFNA(_xlfn.IFNA(VLOOKUP($B584,'Contratti Resident'!$B:$H,3,0),VLOOKUP($E584,'Contratti Resident'!$B:$H,3,0)),"NON TROVATO")</f>
        <v>94002220369</v>
      </c>
      <c r="R584" t="str">
        <f>_xlfn.IFNA(_xlfn.IFNA(VLOOKUP($B584,'Contratti Resident'!$B:$H,7,0),VLOOKUP($E584,'Contratti Resident'!$B:$H,7,0)),"NON TROVATO")</f>
        <v>EE</v>
      </c>
      <c r="S584" t="str">
        <f>_xlfn.IFNA(_xlfn.IFNA(VLOOKUP($B584,'Contratti Resident'!$B:$H,1,0),VLOOKUP($E584,'Contratti Resident'!$B:$H,1,0)),"NON TROVATO")</f>
        <v>IT011E10015116</v>
      </c>
      <c r="T584" t="str">
        <f>_xlfn.IFNA(_xlfn.IFNA(VLOOKUP($B584,'Contratti Resident'!$B:$H,2,0),VLOOKUP($E584,'Contratti Resident'!$B:$H,2,0)),"NON TROVATO")</f>
        <v>SOLE B</v>
      </c>
    </row>
    <row r="585" spans="1:20" x14ac:dyDescent="0.25">
      <c r="A585" s="8" t="s">
        <v>5046</v>
      </c>
      <c r="B585" s="1" t="str">
        <f t="shared" si="9"/>
        <v>IT011E10013724</v>
      </c>
      <c r="C585" s="9" t="s">
        <v>5047</v>
      </c>
      <c r="D585" s="9" t="s">
        <v>5048</v>
      </c>
      <c r="E585" s="1">
        <f>D585*1</f>
        <v>3013371032</v>
      </c>
      <c r="F585" s="9" t="s">
        <v>5049</v>
      </c>
      <c r="G585" s="9" t="s">
        <v>2607</v>
      </c>
      <c r="H585" s="9" t="s">
        <v>4014</v>
      </c>
      <c r="I585" s="9" t="s">
        <v>19</v>
      </c>
      <c r="J585" s="9" t="s">
        <v>4015</v>
      </c>
      <c r="K585" s="1" t="s">
        <v>2608</v>
      </c>
      <c r="L585" s="9" t="s">
        <v>2609</v>
      </c>
      <c r="M585" s="9" t="s">
        <v>23</v>
      </c>
      <c r="N585" s="9" t="s">
        <v>24</v>
      </c>
      <c r="O585" s="9" t="s">
        <v>2610</v>
      </c>
      <c r="P585" s="11">
        <f>O585*1</f>
        <v>94101480369</v>
      </c>
      <c r="Q585">
        <f>_xlfn.IFNA(_xlfn.IFNA(VLOOKUP($B585,'Contratti Resident'!$B:$H,3,0),VLOOKUP($E585,'Contratti Resident'!$B:$H,3,0)),"NON TROVATO")</f>
        <v>94101480369</v>
      </c>
      <c r="R585" t="str">
        <f>_xlfn.IFNA(_xlfn.IFNA(VLOOKUP($B585,'Contratti Resident'!$B:$H,7,0),VLOOKUP($E585,'Contratti Resident'!$B:$H,7,0)),"NON TROVATO")</f>
        <v>EE</v>
      </c>
      <c r="S585" t="str">
        <f>_xlfn.IFNA(_xlfn.IFNA(VLOOKUP($B585,'Contratti Resident'!$B:$H,1,0),VLOOKUP($E585,'Contratti Resident'!$B:$H,1,0)),"NON TROVATO")</f>
        <v>IT011E10013724</v>
      </c>
      <c r="T585" t="str">
        <f>_xlfn.IFNA(_xlfn.IFNA(VLOOKUP($B585,'Contratti Resident'!$B:$H,2,0),VLOOKUP($E585,'Contratti Resident'!$B:$H,2,0)),"NON TROVATO")</f>
        <v>BIANCHI FERRARI 29 - 31</v>
      </c>
    </row>
    <row r="586" spans="1:20" x14ac:dyDescent="0.25">
      <c r="A586" s="8" t="s">
        <v>5059</v>
      </c>
      <c r="B586" s="1" t="str">
        <f t="shared" si="9"/>
        <v>IT011E10013712</v>
      </c>
      <c r="C586" s="9" t="s">
        <v>5060</v>
      </c>
      <c r="D586" s="9" t="s">
        <v>5061</v>
      </c>
      <c r="E586" s="1">
        <f>D586*1</f>
        <v>3013371754</v>
      </c>
      <c r="F586" s="9" t="s">
        <v>3668</v>
      </c>
      <c r="G586" s="9" t="s">
        <v>3669</v>
      </c>
      <c r="H586" s="9" t="s">
        <v>4014</v>
      </c>
      <c r="I586" s="9" t="s">
        <v>19</v>
      </c>
      <c r="J586" s="9" t="s">
        <v>4015</v>
      </c>
      <c r="K586" s="1" t="s">
        <v>3670</v>
      </c>
      <c r="L586" s="9" t="s">
        <v>3671</v>
      </c>
      <c r="M586" s="9" t="s">
        <v>23</v>
      </c>
      <c r="N586" s="9" t="s">
        <v>24</v>
      </c>
      <c r="O586" s="9" t="s">
        <v>3672</v>
      </c>
      <c r="P586" s="11">
        <f>O586*1</f>
        <v>94055310364</v>
      </c>
      <c r="Q586">
        <f>_xlfn.IFNA(_xlfn.IFNA(VLOOKUP($B586,'Contratti Resident'!$B:$H,3,0),VLOOKUP($E586,'Contratti Resident'!$B:$H,3,0)),"NON TROVATO")</f>
        <v>94101480369</v>
      </c>
      <c r="R586" t="str">
        <f>_xlfn.IFNA(_xlfn.IFNA(VLOOKUP($B586,'Contratti Resident'!$B:$H,7,0),VLOOKUP($E586,'Contratti Resident'!$B:$H,7,0)),"NON TROVATO")</f>
        <v>EE</v>
      </c>
      <c r="S586" t="str">
        <f>_xlfn.IFNA(_xlfn.IFNA(VLOOKUP($B586,'Contratti Resident'!$B:$H,1,0),VLOOKUP($E586,'Contratti Resident'!$B:$H,1,0)),"NON TROVATO")</f>
        <v>IT011E10013712</v>
      </c>
      <c r="T586" t="str">
        <f>_xlfn.IFNA(_xlfn.IFNA(VLOOKUP($B586,'Contratti Resident'!$B:$H,2,0),VLOOKUP($E586,'Contratti Resident'!$B:$H,2,0)),"NON TROVATO")</f>
        <v>BIANCHI FERRARI 29 - 31</v>
      </c>
    </row>
    <row r="587" spans="1:20" x14ac:dyDescent="0.25">
      <c r="A587" s="8" t="s">
        <v>5870</v>
      </c>
      <c r="B587" s="1" t="str">
        <f t="shared" si="9"/>
        <v>IT011E10012112</v>
      </c>
      <c r="C587" s="9" t="s">
        <v>5871</v>
      </c>
      <c r="D587" s="9" t="s">
        <v>5872</v>
      </c>
      <c r="E587" s="1">
        <f>D587*1</f>
        <v>3013370716</v>
      </c>
      <c r="F587" s="9" t="s">
        <v>2432</v>
      </c>
      <c r="G587" s="9" t="s">
        <v>2433</v>
      </c>
      <c r="H587" s="9" t="s">
        <v>4014</v>
      </c>
      <c r="I587" s="9" t="s">
        <v>19</v>
      </c>
      <c r="J587" s="9" t="s">
        <v>4015</v>
      </c>
      <c r="K587" s="1" t="s">
        <v>2434</v>
      </c>
      <c r="L587" s="9" t="s">
        <v>2435</v>
      </c>
      <c r="M587" s="9" t="s">
        <v>23</v>
      </c>
      <c r="N587" s="9" t="s">
        <v>24</v>
      </c>
      <c r="O587" s="9" t="s">
        <v>2436</v>
      </c>
      <c r="P587" s="11">
        <f>O587*1</f>
        <v>94065240361</v>
      </c>
      <c r="Q587">
        <f>_xlfn.IFNA(_xlfn.IFNA(VLOOKUP($B587,'Contratti Resident'!$B:$H,3,0),VLOOKUP($E587,'Contratti Resident'!$B:$H,3,0)),"NON TROVATO")</f>
        <v>94065240361</v>
      </c>
      <c r="R587" t="str">
        <f>_xlfn.IFNA(_xlfn.IFNA(VLOOKUP($B587,'Contratti Resident'!$B:$H,7,0),VLOOKUP($E587,'Contratti Resident'!$B:$H,7,0)),"NON TROVATO")</f>
        <v>EE</v>
      </c>
      <c r="S587" t="str">
        <f>_xlfn.IFNA(_xlfn.IFNA(VLOOKUP($B587,'Contratti Resident'!$B:$H,1,0),VLOOKUP($E587,'Contratti Resident'!$B:$H,1,0)),"NON TROVATO")</f>
        <v>IT011E10012112</v>
      </c>
      <c r="T587" t="str">
        <f>_xlfn.IFNA(_xlfn.IFNA(VLOOKUP($B587,'Contratti Resident'!$B:$H,2,0),VLOOKUP($E587,'Contratti Resident'!$B:$H,2,0)),"NON TROVATO")</f>
        <v>BELLINI 20</v>
      </c>
    </row>
    <row r="588" spans="1:20" x14ac:dyDescent="0.25">
      <c r="A588" s="8" t="s">
        <v>4104</v>
      </c>
      <c r="B588" s="1" t="str">
        <f t="shared" si="9"/>
        <v>IT011E10012032</v>
      </c>
      <c r="C588" s="9" t="s">
        <v>4105</v>
      </c>
      <c r="D588" s="9" t="s">
        <v>4106</v>
      </c>
      <c r="E588" s="1">
        <f>D588*1</f>
        <v>3013372064</v>
      </c>
      <c r="F588" s="9" t="s">
        <v>4107</v>
      </c>
      <c r="G588" s="9" t="s">
        <v>347</v>
      </c>
      <c r="H588" s="9" t="s">
        <v>4014</v>
      </c>
      <c r="I588" s="9" t="s">
        <v>19</v>
      </c>
      <c r="J588" s="9" t="s">
        <v>4015</v>
      </c>
      <c r="K588" s="1" t="s">
        <v>340</v>
      </c>
      <c r="L588" s="9" t="s">
        <v>348</v>
      </c>
      <c r="M588" s="9" t="s">
        <v>23</v>
      </c>
      <c r="N588" s="9" t="s">
        <v>24</v>
      </c>
      <c r="O588" s="9" t="s">
        <v>342</v>
      </c>
      <c r="P588" s="11">
        <f>O588*1</f>
        <v>80008120364</v>
      </c>
      <c r="Q588">
        <f>_xlfn.IFNA(_xlfn.IFNA(VLOOKUP($B588,'Contratti Resident'!$B:$H,3,0),VLOOKUP($E588,'Contratti Resident'!$B:$H,3,0)),"NON TROVATO")</f>
        <v>80008120364</v>
      </c>
      <c r="R588" t="str">
        <f>_xlfn.IFNA(_xlfn.IFNA(VLOOKUP($B588,'Contratti Resident'!$B:$H,7,0),VLOOKUP($E588,'Contratti Resident'!$B:$H,7,0)),"NON TROVATO")</f>
        <v>EE</v>
      </c>
      <c r="S588">
        <f>_xlfn.IFNA(_xlfn.IFNA(VLOOKUP($B588,'Contratti Resident'!$B:$H,1,0),VLOOKUP($E588,'Contratti Resident'!$B:$H,1,0)),"NON TROVATO")</f>
        <v>3013372064</v>
      </c>
      <c r="T588" t="str">
        <f>_xlfn.IFNA(_xlfn.IFNA(VLOOKUP($B588,'Contratti Resident'!$B:$H,2,0),VLOOKUP($E588,'Contratti Resident'!$B:$H,2,0)),"NON TROVATO")</f>
        <v>DELLE ROSE</v>
      </c>
    </row>
    <row r="589" spans="1:20" x14ac:dyDescent="0.25">
      <c r="A589" s="8" t="s">
        <v>5217</v>
      </c>
      <c r="B589" s="1" t="str">
        <f t="shared" si="9"/>
        <v>IT011E10010764</v>
      </c>
      <c r="C589" s="9" t="s">
        <v>5218</v>
      </c>
      <c r="D589" s="9" t="s">
        <v>5219</v>
      </c>
      <c r="E589" s="1">
        <f>D589*1</f>
        <v>3013370974</v>
      </c>
      <c r="F589" s="9" t="s">
        <v>3024</v>
      </c>
      <c r="G589" s="9" t="s">
        <v>3025</v>
      </c>
      <c r="H589" s="9" t="s">
        <v>4014</v>
      </c>
      <c r="I589" s="9" t="s">
        <v>1023</v>
      </c>
      <c r="J589" s="9" t="s">
        <v>4015</v>
      </c>
      <c r="K589" s="1" t="s">
        <v>3026</v>
      </c>
      <c r="L589" s="9" t="s">
        <v>3027</v>
      </c>
      <c r="M589" s="9" t="s">
        <v>23</v>
      </c>
      <c r="N589" s="9" t="s">
        <v>24</v>
      </c>
      <c r="O589" s="9" t="s">
        <v>3028</v>
      </c>
      <c r="P589" s="11">
        <f>O589*1</f>
        <v>94066440366</v>
      </c>
      <c r="Q589" t="str">
        <f>_xlfn.IFNA(_xlfn.IFNA(VLOOKUP($B589,'Contratti Resident'!$B:$H,3,0),VLOOKUP($E589,'Contratti Resident'!$B:$H,3,0)),"NON TROVATO")</f>
        <v>NON TROVATO</v>
      </c>
      <c r="R589" t="str">
        <f>_xlfn.IFNA(_xlfn.IFNA(VLOOKUP($B589,'Contratti Resident'!$B:$H,7,0),VLOOKUP($E589,'Contratti Resident'!$B:$H,7,0)),"NON TROVATO")</f>
        <v>NON TROVATO</v>
      </c>
      <c r="S589" t="str">
        <f>_xlfn.IFNA(_xlfn.IFNA(VLOOKUP($B589,'Contratti Resident'!$B:$H,1,0),VLOOKUP($E589,'Contratti Resident'!$B:$H,1,0)),"NON TROVATO")</f>
        <v>NON TROVATO</v>
      </c>
      <c r="T589" t="str">
        <f>_xlfn.IFNA(_xlfn.IFNA(VLOOKUP($B589,'Contratti Resident'!$B:$H,2,0),VLOOKUP($E589,'Contratti Resident'!$B:$H,2,0)),"NON TROVATO")</f>
        <v>NON TROVATO</v>
      </c>
    </row>
    <row r="590" spans="1:20" x14ac:dyDescent="0.25">
      <c r="A590" s="8" t="s">
        <v>6475</v>
      </c>
      <c r="B590" s="1" t="str">
        <f t="shared" si="9"/>
        <v>IT011E10010754</v>
      </c>
      <c r="C590" s="9" t="s">
        <v>6476</v>
      </c>
      <c r="D590" s="9" t="s">
        <v>6477</v>
      </c>
      <c r="E590" s="1">
        <f>D590*1</f>
        <v>3013371976</v>
      </c>
      <c r="F590" s="9" t="s">
        <v>6478</v>
      </c>
      <c r="G590" s="9" t="s">
        <v>6479</v>
      </c>
      <c r="H590" s="9" t="s">
        <v>4014</v>
      </c>
      <c r="I590" s="9" t="s">
        <v>19</v>
      </c>
      <c r="J590" s="9" t="s">
        <v>4015</v>
      </c>
      <c r="K590" s="1" t="s">
        <v>6480</v>
      </c>
      <c r="L590" s="9" t="s">
        <v>3406</v>
      </c>
      <c r="M590" s="9" t="s">
        <v>23</v>
      </c>
      <c r="N590" s="9" t="s">
        <v>24</v>
      </c>
      <c r="O590" s="9" t="s">
        <v>3407</v>
      </c>
      <c r="P590" s="11">
        <f>O590*1</f>
        <v>94126440364</v>
      </c>
      <c r="Q590">
        <f>_xlfn.IFNA(_xlfn.IFNA(VLOOKUP($B590,'Contratti Resident'!$B:$H,3,0),VLOOKUP($E590,'Contratti Resident'!$B:$H,3,0)),"NON TROVATO")</f>
        <v>94126440364</v>
      </c>
      <c r="R590" t="str">
        <f>_xlfn.IFNA(_xlfn.IFNA(VLOOKUP($B590,'Contratti Resident'!$B:$H,7,0),VLOOKUP($E590,'Contratti Resident'!$B:$H,7,0)),"NON TROVATO")</f>
        <v>EE</v>
      </c>
      <c r="S590" t="str">
        <f>_xlfn.IFNA(_xlfn.IFNA(VLOOKUP($B590,'Contratti Resident'!$B:$H,1,0),VLOOKUP($E590,'Contratti Resident'!$B:$H,1,0)),"NON TROVATO")</f>
        <v>IT011E10010754</v>
      </c>
      <c r="T590" t="str">
        <f>_xlfn.IFNA(_xlfn.IFNA(VLOOKUP($B590,'Contratti Resident'!$B:$H,2,0),VLOOKUP($E590,'Contratti Resident'!$B:$H,2,0)),"NON TROVATO")</f>
        <v>SUPERCONDOMINIO J. BAROZZI</v>
      </c>
    </row>
    <row r="591" spans="1:20" x14ac:dyDescent="0.25">
      <c r="A591" s="8" t="s">
        <v>4971</v>
      </c>
      <c r="B591" s="1" t="str">
        <f t="shared" si="9"/>
        <v>IT011E10010748</v>
      </c>
      <c r="C591" s="9" t="s">
        <v>4972</v>
      </c>
      <c r="D591" s="9" t="s">
        <v>4973</v>
      </c>
      <c r="E591" s="1">
        <f>D591*1</f>
        <v>3013371734</v>
      </c>
      <c r="F591" s="9" t="s">
        <v>3403</v>
      </c>
      <c r="G591" s="9" t="s">
        <v>3404</v>
      </c>
      <c r="H591" s="9" t="s">
        <v>4014</v>
      </c>
      <c r="I591" s="9" t="s">
        <v>19</v>
      </c>
      <c r="J591" s="9" t="s">
        <v>4015</v>
      </c>
      <c r="K591" s="1" t="s">
        <v>3405</v>
      </c>
      <c r="L591" s="9" t="s">
        <v>3406</v>
      </c>
      <c r="M591" s="9" t="s">
        <v>23</v>
      </c>
      <c r="N591" s="9" t="s">
        <v>24</v>
      </c>
      <c r="O591" s="9" t="s">
        <v>3407</v>
      </c>
      <c r="P591" s="11">
        <f>O591*1</f>
        <v>94126440364</v>
      </c>
      <c r="Q591">
        <f>_xlfn.IFNA(_xlfn.IFNA(VLOOKUP($B591,'Contratti Resident'!$B:$H,3,0),VLOOKUP($E591,'Contratti Resident'!$B:$H,3,0)),"NON TROVATO")</f>
        <v>94126440364</v>
      </c>
      <c r="R591" t="str">
        <f>_xlfn.IFNA(_xlfn.IFNA(VLOOKUP($B591,'Contratti Resident'!$B:$H,7,0),VLOOKUP($E591,'Contratti Resident'!$B:$H,7,0)),"NON TROVATO")</f>
        <v>EE</v>
      </c>
      <c r="S591" t="str">
        <f>_xlfn.IFNA(_xlfn.IFNA(VLOOKUP($B591,'Contratti Resident'!$B:$H,1,0),VLOOKUP($E591,'Contratti Resident'!$B:$H,1,0)),"NON TROVATO")</f>
        <v>IT011E10010748</v>
      </c>
      <c r="T591" t="str">
        <f>_xlfn.IFNA(_xlfn.IFNA(VLOOKUP($B591,'Contratti Resident'!$B:$H,2,0),VLOOKUP($E591,'Contratti Resident'!$B:$H,2,0)),"NON TROVATO")</f>
        <v>SUPERCONDOMINIO J. BAROZZI</v>
      </c>
    </row>
    <row r="592" spans="1:20" x14ac:dyDescent="0.25">
      <c r="A592" s="8" t="s">
        <v>5589</v>
      </c>
      <c r="B592" s="1" t="str">
        <f t="shared" si="9"/>
        <v>IT011E10010561</v>
      </c>
      <c r="C592" s="9" t="s">
        <v>5590</v>
      </c>
      <c r="D592" s="9" t="s">
        <v>5591</v>
      </c>
      <c r="E592" s="1">
        <f>D592*1</f>
        <v>3013371741</v>
      </c>
      <c r="F592" s="9" t="s">
        <v>3239</v>
      </c>
      <c r="G592" s="9" t="s">
        <v>3240</v>
      </c>
      <c r="H592" s="9" t="s">
        <v>4014</v>
      </c>
      <c r="I592" s="9" t="s">
        <v>19</v>
      </c>
      <c r="J592" s="9" t="s">
        <v>4015</v>
      </c>
      <c r="K592" s="1" t="s">
        <v>3241</v>
      </c>
      <c r="L592" s="9" t="s">
        <v>3242</v>
      </c>
      <c r="M592" s="9" t="s">
        <v>23</v>
      </c>
      <c r="N592" s="9" t="s">
        <v>24</v>
      </c>
      <c r="O592" s="9" t="s">
        <v>3243</v>
      </c>
      <c r="P592" s="11">
        <f>O592*1</f>
        <v>94080550364</v>
      </c>
      <c r="Q592">
        <f>_xlfn.IFNA(_xlfn.IFNA(VLOOKUP($B592,'Contratti Resident'!$B:$H,3,0),VLOOKUP($E592,'Contratti Resident'!$B:$H,3,0)),"NON TROVATO")</f>
        <v>94080550364</v>
      </c>
      <c r="R592" t="str">
        <f>_xlfn.IFNA(_xlfn.IFNA(VLOOKUP($B592,'Contratti Resident'!$B:$H,7,0),VLOOKUP($E592,'Contratti Resident'!$B:$H,7,0)),"NON TROVATO")</f>
        <v>EE</v>
      </c>
      <c r="S592" t="str">
        <f>_xlfn.IFNA(_xlfn.IFNA(VLOOKUP($B592,'Contratti Resident'!$B:$H,1,0),VLOOKUP($E592,'Contratti Resident'!$B:$H,1,0)),"NON TROVATO")</f>
        <v>IT011E10010561</v>
      </c>
      <c r="T592" t="str">
        <f>_xlfn.IFNA(_xlfn.IFNA(VLOOKUP($B592,'Contratti Resident'!$B:$H,2,0),VLOOKUP($E592,'Contratti Resident'!$B:$H,2,0)),"NON TROVATO")</f>
        <v>BAROZZI</v>
      </c>
    </row>
    <row r="593" spans="1:20" x14ac:dyDescent="0.25">
      <c r="A593" s="8" t="s">
        <v>6134</v>
      </c>
      <c r="B593" s="1" t="str">
        <f t="shared" si="9"/>
        <v>IT011E10010503</v>
      </c>
      <c r="C593" s="9" t="s">
        <v>6135</v>
      </c>
      <c r="D593" s="9" t="s">
        <v>6136</v>
      </c>
      <c r="E593" s="1">
        <f>D593*1</f>
        <v>3021353950</v>
      </c>
      <c r="F593" s="9" t="s">
        <v>6137</v>
      </c>
      <c r="G593" s="9" t="s">
        <v>767</v>
      </c>
      <c r="H593" s="9" t="s">
        <v>4014</v>
      </c>
      <c r="I593" s="9" t="s">
        <v>19</v>
      </c>
      <c r="J593" s="9" t="s">
        <v>4015</v>
      </c>
      <c r="K593" s="1" t="s">
        <v>768</v>
      </c>
      <c r="L593" s="9" t="s">
        <v>769</v>
      </c>
      <c r="M593" s="9" t="s">
        <v>23</v>
      </c>
      <c r="N593" s="9" t="s">
        <v>24</v>
      </c>
      <c r="O593" s="9" t="s">
        <v>770</v>
      </c>
      <c r="P593" s="11">
        <f>O593*1</f>
        <v>94160380369</v>
      </c>
      <c r="Q593">
        <f>_xlfn.IFNA(_xlfn.IFNA(VLOOKUP($B593,'Contratti Resident'!$B:$H,3,0),VLOOKUP($E593,'Contratti Resident'!$B:$H,3,0)),"NON TROVATO")</f>
        <v>94160380369</v>
      </c>
      <c r="R593" t="str">
        <f>_xlfn.IFNA(_xlfn.IFNA(VLOOKUP($B593,'Contratti Resident'!$B:$H,7,0),VLOOKUP($E593,'Contratti Resident'!$B:$H,7,0)),"NON TROVATO")</f>
        <v>EE</v>
      </c>
      <c r="S593" t="str">
        <f>_xlfn.IFNA(_xlfn.IFNA(VLOOKUP($B593,'Contratti Resident'!$B:$H,1,0),VLOOKUP($E593,'Contratti Resident'!$B:$H,1,0)),"NON TROVATO")</f>
        <v>IT011E10010503</v>
      </c>
      <c r="T593" t="str">
        <f>_xlfn.IFNA(_xlfn.IFNA(VLOOKUP($B593,'Contratti Resident'!$B:$H,2,0),VLOOKUP($E593,'Contratti Resident'!$B:$H,2,0)),"NON TROVATO")</f>
        <v>BAROZZI 40-9</v>
      </c>
    </row>
    <row r="594" spans="1:20" x14ac:dyDescent="0.25">
      <c r="A594" s="8" t="s">
        <v>6575</v>
      </c>
      <c r="B594" s="1" t="str">
        <f t="shared" si="9"/>
        <v>IT011E10010501</v>
      </c>
      <c r="C594" s="9" t="s">
        <v>6576</v>
      </c>
      <c r="D594" s="9" t="s">
        <v>6577</v>
      </c>
      <c r="E594" s="1">
        <f>D594*1</f>
        <v>3013558275</v>
      </c>
      <c r="F594" s="9" t="s">
        <v>6578</v>
      </c>
      <c r="G594" s="9" t="s">
        <v>767</v>
      </c>
      <c r="H594" s="9" t="s">
        <v>4014</v>
      </c>
      <c r="I594" s="9" t="s">
        <v>19</v>
      </c>
      <c r="J594" s="9" t="s">
        <v>4015</v>
      </c>
      <c r="K594" s="1" t="s">
        <v>768</v>
      </c>
      <c r="L594" s="9" t="s">
        <v>769</v>
      </c>
      <c r="M594" s="9" t="s">
        <v>23</v>
      </c>
      <c r="N594" s="9" t="s">
        <v>24</v>
      </c>
      <c r="O594" s="9" t="s">
        <v>770</v>
      </c>
      <c r="P594" s="11">
        <f>O594*1</f>
        <v>94160380369</v>
      </c>
      <c r="Q594">
        <f>_xlfn.IFNA(_xlfn.IFNA(VLOOKUP($B594,'Contratti Resident'!$B:$H,3,0),VLOOKUP($E594,'Contratti Resident'!$B:$H,3,0)),"NON TROVATO")</f>
        <v>94160380369</v>
      </c>
      <c r="R594" t="str">
        <f>_xlfn.IFNA(_xlfn.IFNA(VLOOKUP($B594,'Contratti Resident'!$B:$H,7,0),VLOOKUP($E594,'Contratti Resident'!$B:$H,7,0)),"NON TROVATO")</f>
        <v>EE</v>
      </c>
      <c r="S594" t="str">
        <f>_xlfn.IFNA(_xlfn.IFNA(VLOOKUP($B594,'Contratti Resident'!$B:$H,1,0),VLOOKUP($E594,'Contratti Resident'!$B:$H,1,0)),"NON TROVATO")</f>
        <v>IT011E10010501</v>
      </c>
      <c r="T594" t="str">
        <f>_xlfn.IFNA(_xlfn.IFNA(VLOOKUP($B594,'Contratti Resident'!$B:$H,2,0),VLOOKUP($E594,'Contratti Resident'!$B:$H,2,0)),"NON TROVATO")</f>
        <v>BAROZZI 40-9</v>
      </c>
    </row>
    <row r="595" spans="1:20" x14ac:dyDescent="0.25">
      <c r="A595" s="8" t="s">
        <v>5813</v>
      </c>
      <c r="B595" s="1" t="str">
        <f t="shared" si="9"/>
        <v>IT011E10009844</v>
      </c>
      <c r="C595" s="9" t="s">
        <v>5814</v>
      </c>
      <c r="D595" s="9" t="s">
        <v>5815</v>
      </c>
      <c r="E595" s="1">
        <f>D595*1</f>
        <v>3013374155</v>
      </c>
      <c r="F595" s="9" t="s">
        <v>2881</v>
      </c>
      <c r="G595" s="9" t="s">
        <v>881</v>
      </c>
      <c r="H595" s="9" t="s">
        <v>4014</v>
      </c>
      <c r="I595" s="9" t="s">
        <v>19</v>
      </c>
      <c r="J595" s="9" t="s">
        <v>4015</v>
      </c>
      <c r="K595" s="1" t="s">
        <v>882</v>
      </c>
      <c r="L595" s="9" t="s">
        <v>883</v>
      </c>
      <c r="M595" s="9" t="s">
        <v>23</v>
      </c>
      <c r="N595" s="9" t="s">
        <v>24</v>
      </c>
      <c r="O595" s="9" t="s">
        <v>884</v>
      </c>
      <c r="P595" s="11">
        <f>O595*1</f>
        <v>94038100361</v>
      </c>
      <c r="Q595">
        <f>_xlfn.IFNA(_xlfn.IFNA(VLOOKUP($B595,'Contratti Resident'!$B:$H,3,0),VLOOKUP($E595,'Contratti Resident'!$B:$H,3,0)),"NON TROVATO")</f>
        <v>94038100361</v>
      </c>
      <c r="R595" t="str">
        <f>_xlfn.IFNA(_xlfn.IFNA(VLOOKUP($B595,'Contratti Resident'!$B:$H,7,0),VLOOKUP($E595,'Contratti Resident'!$B:$H,7,0)),"NON TROVATO")</f>
        <v>EE</v>
      </c>
      <c r="S595" t="str">
        <f>_xlfn.IFNA(_xlfn.IFNA(VLOOKUP($B595,'Contratti Resident'!$B:$H,1,0),VLOOKUP($E595,'Contratti Resident'!$B:$H,1,0)),"NON TROVATO")</f>
        <v>IT011E10009844</v>
      </c>
      <c r="T595" t="str">
        <f>_xlfn.IFNA(_xlfn.IFNA(VLOOKUP($B595,'Contratti Resident'!$B:$H,2,0),VLOOKUP($E595,'Contratti Resident'!$B:$H,2,0)),"NON TROVATO")</f>
        <v>VILLA CAPRICCIO</v>
      </c>
    </row>
    <row r="596" spans="1:20" x14ac:dyDescent="0.25">
      <c r="A596" s="8" t="s">
        <v>4621</v>
      </c>
      <c r="B596" s="1" t="str">
        <f t="shared" si="9"/>
        <v>IT011E10009470</v>
      </c>
      <c r="C596" s="9" t="s">
        <v>4622</v>
      </c>
      <c r="D596" s="9" t="s">
        <v>4623</v>
      </c>
      <c r="E596" s="1">
        <f>D596*1</f>
        <v>3010901191</v>
      </c>
      <c r="F596" s="9" t="s">
        <v>4624</v>
      </c>
      <c r="G596" s="9" t="s">
        <v>889</v>
      </c>
      <c r="H596" s="9" t="s">
        <v>4014</v>
      </c>
      <c r="I596" s="9" t="s">
        <v>19</v>
      </c>
      <c r="J596" s="9" t="s">
        <v>4058</v>
      </c>
      <c r="K596" s="1" t="s">
        <v>890</v>
      </c>
      <c r="L596" s="9" t="s">
        <v>891</v>
      </c>
      <c r="M596" s="9" t="s">
        <v>23</v>
      </c>
      <c r="N596" s="9" t="s">
        <v>24</v>
      </c>
      <c r="O596" s="9" t="s">
        <v>892</v>
      </c>
      <c r="P596" s="11">
        <f>O596*1</f>
        <v>94074720361</v>
      </c>
      <c r="Q596">
        <f>_xlfn.IFNA(_xlfn.IFNA(VLOOKUP($B596,'Contratti Resident'!$B:$H,3,0),VLOOKUP($E596,'Contratti Resident'!$B:$H,3,0)),"NON TROVATO")</f>
        <v>94074720361</v>
      </c>
      <c r="R596" t="str">
        <f>_xlfn.IFNA(_xlfn.IFNA(VLOOKUP($B596,'Contratti Resident'!$B:$H,7,0),VLOOKUP($E596,'Contratti Resident'!$B:$H,7,0)),"NON TROVATO")</f>
        <v>EE</v>
      </c>
      <c r="S596">
        <f>_xlfn.IFNA(_xlfn.IFNA(VLOOKUP($B596,'Contratti Resident'!$B:$H,1,0),VLOOKUP($E596,'Contratti Resident'!$B:$H,1,0)),"NON TROVATO")</f>
        <v>3010901191</v>
      </c>
      <c r="T596" t="str">
        <f>_xlfn.IFNA(_xlfn.IFNA(VLOOKUP($B596,'Contratti Resident'!$B:$H,2,0),VLOOKUP($E596,'Contratti Resident'!$B:$H,2,0)),"NON TROVATO")</f>
        <v>BARALDI 56</v>
      </c>
    </row>
    <row r="597" spans="1:20" x14ac:dyDescent="0.25">
      <c r="A597" s="8" t="s">
        <v>6585</v>
      </c>
      <c r="B597" s="1" t="str">
        <f t="shared" si="9"/>
        <v>IT011E10009469</v>
      </c>
      <c r="C597" s="9" t="s">
        <v>6586</v>
      </c>
      <c r="D597" s="9" t="s">
        <v>6587</v>
      </c>
      <c r="E597" s="1">
        <f>D597*1</f>
        <v>3011065727</v>
      </c>
      <c r="F597" s="9" t="s">
        <v>6588</v>
      </c>
      <c r="G597" s="9" t="s">
        <v>889</v>
      </c>
      <c r="H597" s="9" t="s">
        <v>4014</v>
      </c>
      <c r="I597" s="9" t="s">
        <v>19</v>
      </c>
      <c r="J597" s="9" t="s">
        <v>4058</v>
      </c>
      <c r="K597" s="1" t="s">
        <v>890</v>
      </c>
      <c r="L597" s="9" t="s">
        <v>891</v>
      </c>
      <c r="M597" s="9" t="s">
        <v>23</v>
      </c>
      <c r="N597" s="9" t="s">
        <v>24</v>
      </c>
      <c r="O597" s="9" t="s">
        <v>892</v>
      </c>
      <c r="P597" s="11">
        <f>O597*1</f>
        <v>94074720361</v>
      </c>
      <c r="Q597">
        <f>_xlfn.IFNA(_xlfn.IFNA(VLOOKUP($B597,'Contratti Resident'!$B:$H,3,0),VLOOKUP($E597,'Contratti Resident'!$B:$H,3,0)),"NON TROVATO")</f>
        <v>94074720361</v>
      </c>
      <c r="R597" t="str">
        <f>_xlfn.IFNA(_xlfn.IFNA(VLOOKUP($B597,'Contratti Resident'!$B:$H,7,0),VLOOKUP($E597,'Contratti Resident'!$B:$H,7,0)),"NON TROVATO")</f>
        <v>EE</v>
      </c>
      <c r="S597">
        <f>_xlfn.IFNA(_xlfn.IFNA(VLOOKUP($B597,'Contratti Resident'!$B:$H,1,0),VLOOKUP($E597,'Contratti Resident'!$B:$H,1,0)),"NON TROVATO")</f>
        <v>3011065727</v>
      </c>
      <c r="T597" t="str">
        <f>_xlfn.IFNA(_xlfn.IFNA(VLOOKUP($B597,'Contratti Resident'!$B:$H,2,0),VLOOKUP($E597,'Contratti Resident'!$B:$H,2,0)),"NON TROVATO")</f>
        <v>BARALDI 56</v>
      </c>
    </row>
    <row r="598" spans="1:20" x14ac:dyDescent="0.25">
      <c r="A598" s="8" t="s">
        <v>6141</v>
      </c>
      <c r="B598" s="1" t="str">
        <f t="shared" si="9"/>
        <v>IT011E10009076</v>
      </c>
      <c r="C598" s="9" t="s">
        <v>6142</v>
      </c>
      <c r="D598" s="9" t="s">
        <v>6143</v>
      </c>
      <c r="E598" s="1">
        <f>D598*1</f>
        <v>3016479756</v>
      </c>
      <c r="F598" s="9" t="s">
        <v>6144</v>
      </c>
      <c r="G598" s="9" t="s">
        <v>1847</v>
      </c>
      <c r="H598" s="9" t="s">
        <v>4014</v>
      </c>
      <c r="I598" s="9" t="s">
        <v>19</v>
      </c>
      <c r="J598" s="9" t="s">
        <v>1023</v>
      </c>
      <c r="K598" s="1" t="s">
        <v>1848</v>
      </c>
      <c r="L598" s="9" t="s">
        <v>1849</v>
      </c>
      <c r="M598" s="9" t="s">
        <v>23</v>
      </c>
      <c r="N598" s="9" t="s">
        <v>24</v>
      </c>
      <c r="O598" s="9" t="s">
        <v>1850</v>
      </c>
      <c r="P598" s="11">
        <f>O598*1</f>
        <v>94093010364</v>
      </c>
      <c r="Q598">
        <f>_xlfn.IFNA(_xlfn.IFNA(VLOOKUP($B598,'Contratti Resident'!$B:$H,3,0),VLOOKUP($E598,'Contratti Resident'!$B:$H,3,0)),"NON TROVATO")</f>
        <v>94093010364</v>
      </c>
      <c r="R598" t="str">
        <f>_xlfn.IFNA(_xlfn.IFNA(VLOOKUP($B598,'Contratti Resident'!$B:$H,7,0),VLOOKUP($E598,'Contratti Resident'!$B:$H,7,0)),"NON TROVATO")</f>
        <v>EE</v>
      </c>
      <c r="S598" t="str">
        <f>_xlfn.IFNA(_xlfn.IFNA(VLOOKUP($B598,'Contratti Resident'!$B:$H,1,0),VLOOKUP($E598,'Contratti Resident'!$B:$H,1,0)),"NON TROVATO")</f>
        <v>IT011E10009076</v>
      </c>
      <c r="T598" t="str">
        <f>_xlfn.IFNA(_xlfn.IFNA(VLOOKUP($B598,'Contratti Resident'!$B:$H,2,0),VLOOKUP($E598,'Contratti Resident'!$B:$H,2,0)),"NON TROVATO")</f>
        <v>EX SOLMI - IV LOTTO</v>
      </c>
    </row>
    <row r="599" spans="1:20" x14ac:dyDescent="0.25">
      <c r="A599" s="8" t="s">
        <v>5665</v>
      </c>
      <c r="B599" s="1" t="str">
        <f t="shared" si="9"/>
        <v>IT011E10009050</v>
      </c>
      <c r="C599" s="9" t="s">
        <v>5666</v>
      </c>
      <c r="D599" s="9" t="s">
        <v>5667</v>
      </c>
      <c r="E599" s="1">
        <f>D599*1</f>
        <v>3023821777</v>
      </c>
      <c r="F599" s="9" t="s">
        <v>5668</v>
      </c>
      <c r="G599" s="9" t="s">
        <v>1847</v>
      </c>
      <c r="H599" s="9" t="s">
        <v>4014</v>
      </c>
      <c r="I599" s="9" t="s">
        <v>19</v>
      </c>
      <c r="J599" s="9" t="s">
        <v>1023</v>
      </c>
      <c r="K599" s="1" t="s">
        <v>1848</v>
      </c>
      <c r="L599" s="9" t="s">
        <v>1849</v>
      </c>
      <c r="M599" s="9" t="s">
        <v>23</v>
      </c>
      <c r="N599" s="9" t="s">
        <v>24</v>
      </c>
      <c r="O599" s="9" t="s">
        <v>1850</v>
      </c>
      <c r="P599" s="11">
        <f>O599*1</f>
        <v>94093010364</v>
      </c>
      <c r="Q599">
        <f>_xlfn.IFNA(_xlfn.IFNA(VLOOKUP($B599,'Contratti Resident'!$B:$H,3,0),VLOOKUP($E599,'Contratti Resident'!$B:$H,3,0)),"NON TROVATO")</f>
        <v>94093010364</v>
      </c>
      <c r="R599" t="str">
        <f>_xlfn.IFNA(_xlfn.IFNA(VLOOKUP($B599,'Contratti Resident'!$B:$H,7,0),VLOOKUP($E599,'Contratti Resident'!$B:$H,7,0)),"NON TROVATO")</f>
        <v>EE</v>
      </c>
      <c r="S599" t="str">
        <f>_xlfn.IFNA(_xlfn.IFNA(VLOOKUP($B599,'Contratti Resident'!$B:$H,1,0),VLOOKUP($E599,'Contratti Resident'!$B:$H,1,0)),"NON TROVATO")</f>
        <v>IT011E10009050</v>
      </c>
      <c r="T599" t="str">
        <f>_xlfn.IFNA(_xlfn.IFNA(VLOOKUP($B599,'Contratti Resident'!$B:$H,2,0),VLOOKUP($E599,'Contratti Resident'!$B:$H,2,0)),"NON TROVATO")</f>
        <v>EX SOLMI - IV LOTTO</v>
      </c>
    </row>
    <row r="600" spans="1:20" x14ac:dyDescent="0.25">
      <c r="A600" s="8" t="s">
        <v>6334</v>
      </c>
      <c r="B600" s="1" t="str">
        <f t="shared" si="9"/>
        <v>IT011E10009020</v>
      </c>
      <c r="C600" s="9" t="s">
        <v>6335</v>
      </c>
      <c r="D600" s="9" t="s">
        <v>6336</v>
      </c>
      <c r="E600" s="1">
        <f>D600*1</f>
        <v>3013558254</v>
      </c>
      <c r="F600" s="9" t="s">
        <v>6337</v>
      </c>
      <c r="G600" s="9" t="s">
        <v>1726</v>
      </c>
      <c r="H600" s="9" t="s">
        <v>4014</v>
      </c>
      <c r="I600" s="9" t="s">
        <v>19</v>
      </c>
      <c r="J600" s="9" t="s">
        <v>4015</v>
      </c>
      <c r="K600" s="1" t="s">
        <v>1728</v>
      </c>
      <c r="L600" s="9" t="s">
        <v>1729</v>
      </c>
      <c r="M600" s="9" t="s">
        <v>23</v>
      </c>
      <c r="N600" s="9" t="s">
        <v>24</v>
      </c>
      <c r="O600" s="9" t="s">
        <v>1730</v>
      </c>
      <c r="P600" s="11">
        <f>O600*1</f>
        <v>94047850360</v>
      </c>
      <c r="Q600">
        <f>_xlfn.IFNA(_xlfn.IFNA(VLOOKUP($B600,'Contratti Resident'!$B:$H,3,0),VLOOKUP($E600,'Contratti Resident'!$B:$H,3,0)),"NON TROVATO")</f>
        <v>94047850360</v>
      </c>
      <c r="R600" t="str">
        <f>_xlfn.IFNA(_xlfn.IFNA(VLOOKUP($B600,'Contratti Resident'!$B:$H,7,0),VLOOKUP($E600,'Contratti Resident'!$B:$H,7,0)),"NON TROVATO")</f>
        <v>EE</v>
      </c>
      <c r="S600" t="str">
        <f>_xlfn.IFNA(_xlfn.IFNA(VLOOKUP($B600,'Contratti Resident'!$B:$H,1,0),VLOOKUP($E600,'Contratti Resident'!$B:$H,1,0)),"NON TROVATO")</f>
        <v>IT011E10009020</v>
      </c>
      <c r="T600" t="str">
        <f>_xlfn.IFNA(_xlfn.IFNA(VLOOKUP($B600,'Contratti Resident'!$B:$H,2,0),VLOOKUP($E600,'Contratti Resident'!$B:$H,2,0)),"NON TROVATO")</f>
        <v>BACONE</v>
      </c>
    </row>
    <row r="601" spans="1:20" x14ac:dyDescent="0.25">
      <c r="A601" s="8" t="s">
        <v>4520</v>
      </c>
      <c r="B601" s="1" t="str">
        <f t="shared" si="9"/>
        <v>IT011E10009012</v>
      </c>
      <c r="C601" s="9" t="s">
        <v>4521</v>
      </c>
      <c r="D601" s="9" t="s">
        <v>4522</v>
      </c>
      <c r="E601" s="1">
        <f>D601*1</f>
        <v>3013552992</v>
      </c>
      <c r="F601" s="9" t="s">
        <v>4523</v>
      </c>
      <c r="G601" s="9" t="s">
        <v>1726</v>
      </c>
      <c r="H601" s="9" t="s">
        <v>4014</v>
      </c>
      <c r="I601" s="9" t="s">
        <v>19</v>
      </c>
      <c r="J601" s="9" t="s">
        <v>4015</v>
      </c>
      <c r="K601" s="1" t="s">
        <v>1728</v>
      </c>
      <c r="L601" s="9" t="s">
        <v>1729</v>
      </c>
      <c r="M601" s="9" t="s">
        <v>23</v>
      </c>
      <c r="N601" s="9" t="s">
        <v>24</v>
      </c>
      <c r="O601" s="9" t="s">
        <v>1730</v>
      </c>
      <c r="P601" s="11">
        <f>O601*1</f>
        <v>94047850360</v>
      </c>
      <c r="Q601">
        <f>_xlfn.IFNA(_xlfn.IFNA(VLOOKUP($B601,'Contratti Resident'!$B:$H,3,0),VLOOKUP($E601,'Contratti Resident'!$B:$H,3,0)),"NON TROVATO")</f>
        <v>94047850360</v>
      </c>
      <c r="R601" t="str">
        <f>_xlfn.IFNA(_xlfn.IFNA(VLOOKUP($B601,'Contratti Resident'!$B:$H,7,0),VLOOKUP($E601,'Contratti Resident'!$B:$H,7,0)),"NON TROVATO")</f>
        <v>EE</v>
      </c>
      <c r="S601" t="str">
        <f>_xlfn.IFNA(_xlfn.IFNA(VLOOKUP($B601,'Contratti Resident'!$B:$H,1,0),VLOOKUP($E601,'Contratti Resident'!$B:$H,1,0)),"NON TROVATO")</f>
        <v>IT011E10009012</v>
      </c>
      <c r="T601" t="str">
        <f>_xlfn.IFNA(_xlfn.IFNA(VLOOKUP($B601,'Contratti Resident'!$B:$H,2,0),VLOOKUP($E601,'Contratti Resident'!$B:$H,2,0)),"NON TROVATO")</f>
        <v>BACONE</v>
      </c>
    </row>
    <row r="602" spans="1:20" x14ac:dyDescent="0.25">
      <c r="A602" s="8" t="s">
        <v>4692</v>
      </c>
      <c r="B602" s="1" t="str">
        <f t="shared" si="9"/>
        <v>IT011E10009005</v>
      </c>
      <c r="C602" s="9" t="s">
        <v>4693</v>
      </c>
      <c r="D602" s="9" t="s">
        <v>4694</v>
      </c>
      <c r="E602" s="1">
        <f>D602*1</f>
        <v>3013570030</v>
      </c>
      <c r="F602" s="9" t="s">
        <v>4695</v>
      </c>
      <c r="G602" s="9" t="s">
        <v>1726</v>
      </c>
      <c r="H602" s="9" t="s">
        <v>4014</v>
      </c>
      <c r="I602" s="9" t="s">
        <v>19</v>
      </c>
      <c r="J602" s="9" t="s">
        <v>4015</v>
      </c>
      <c r="K602" s="1" t="s">
        <v>1728</v>
      </c>
      <c r="L602" s="9" t="s">
        <v>1729</v>
      </c>
      <c r="M602" s="9" t="s">
        <v>23</v>
      </c>
      <c r="N602" s="9" t="s">
        <v>24</v>
      </c>
      <c r="O602" s="9" t="s">
        <v>1730</v>
      </c>
      <c r="P602" s="11">
        <f>O602*1</f>
        <v>94047850360</v>
      </c>
      <c r="Q602">
        <f>_xlfn.IFNA(_xlfn.IFNA(VLOOKUP($B602,'Contratti Resident'!$B:$H,3,0),VLOOKUP($E602,'Contratti Resident'!$B:$H,3,0)),"NON TROVATO")</f>
        <v>94047850360</v>
      </c>
      <c r="R602" t="str">
        <f>_xlfn.IFNA(_xlfn.IFNA(VLOOKUP($B602,'Contratti Resident'!$B:$H,7,0),VLOOKUP($E602,'Contratti Resident'!$B:$H,7,0)),"NON TROVATO")</f>
        <v>EE</v>
      </c>
      <c r="S602" t="str">
        <f>_xlfn.IFNA(_xlfn.IFNA(VLOOKUP($B602,'Contratti Resident'!$B:$H,1,0),VLOOKUP($E602,'Contratti Resident'!$B:$H,1,0)),"NON TROVATO")</f>
        <v>IT011E10009005</v>
      </c>
      <c r="T602" t="str">
        <f>_xlfn.IFNA(_xlfn.IFNA(VLOOKUP($B602,'Contratti Resident'!$B:$H,2,0),VLOOKUP($E602,'Contratti Resident'!$B:$H,2,0)),"NON TROVATO")</f>
        <v>BACONE</v>
      </c>
    </row>
    <row r="603" spans="1:20" x14ac:dyDescent="0.25">
      <c r="A603" s="8" t="s">
        <v>5585</v>
      </c>
      <c r="B603" s="1" t="str">
        <f t="shared" si="9"/>
        <v>IT011E10008998</v>
      </c>
      <c r="C603" s="9" t="s">
        <v>5586</v>
      </c>
      <c r="D603" s="9" t="s">
        <v>5587</v>
      </c>
      <c r="E603" s="1">
        <f>D603*1</f>
        <v>3013552997</v>
      </c>
      <c r="F603" s="9" t="s">
        <v>5588</v>
      </c>
      <c r="G603" s="9" t="s">
        <v>1726</v>
      </c>
      <c r="H603" s="9" t="s">
        <v>4014</v>
      </c>
      <c r="I603" s="9" t="s">
        <v>19</v>
      </c>
      <c r="J603" s="9" t="s">
        <v>4015</v>
      </c>
      <c r="K603" s="1" t="s">
        <v>1728</v>
      </c>
      <c r="L603" s="9" t="s">
        <v>1729</v>
      </c>
      <c r="M603" s="9" t="s">
        <v>23</v>
      </c>
      <c r="N603" s="9" t="s">
        <v>24</v>
      </c>
      <c r="O603" s="9" t="s">
        <v>1730</v>
      </c>
      <c r="P603" s="11">
        <f>O603*1</f>
        <v>94047850360</v>
      </c>
      <c r="Q603">
        <f>_xlfn.IFNA(_xlfn.IFNA(VLOOKUP($B603,'Contratti Resident'!$B:$H,3,0),VLOOKUP($E603,'Contratti Resident'!$B:$H,3,0)),"NON TROVATO")</f>
        <v>94047850360</v>
      </c>
      <c r="R603" t="str">
        <f>_xlfn.IFNA(_xlfn.IFNA(VLOOKUP($B603,'Contratti Resident'!$B:$H,7,0),VLOOKUP($E603,'Contratti Resident'!$B:$H,7,0)),"NON TROVATO")</f>
        <v>EE</v>
      </c>
      <c r="S603" t="str">
        <f>_xlfn.IFNA(_xlfn.IFNA(VLOOKUP($B603,'Contratti Resident'!$B:$H,1,0),VLOOKUP($E603,'Contratti Resident'!$B:$H,1,0)),"NON TROVATO")</f>
        <v>IT011E10008998</v>
      </c>
      <c r="T603" t="str">
        <f>_xlfn.IFNA(_xlfn.IFNA(VLOOKUP($B603,'Contratti Resident'!$B:$H,2,0),VLOOKUP($E603,'Contratti Resident'!$B:$H,2,0)),"NON TROVATO")</f>
        <v>BACONE</v>
      </c>
    </row>
    <row r="604" spans="1:20" x14ac:dyDescent="0.25">
      <c r="A604" s="8" t="s">
        <v>5532</v>
      </c>
      <c r="B604" s="1" t="str">
        <f t="shared" si="9"/>
        <v>IT011E10008956</v>
      </c>
      <c r="C604" s="9" t="s">
        <v>5533</v>
      </c>
      <c r="D604" s="9" t="s">
        <v>5534</v>
      </c>
      <c r="E604" s="1">
        <f>D604*1</f>
        <v>3010901157</v>
      </c>
      <c r="F604" s="9" t="s">
        <v>5535</v>
      </c>
      <c r="G604" s="9" t="s">
        <v>1147</v>
      </c>
      <c r="H604" s="9" t="s">
        <v>4014</v>
      </c>
      <c r="I604" s="9" t="s">
        <v>19</v>
      </c>
      <c r="J604" s="9" t="s">
        <v>4058</v>
      </c>
      <c r="K604" s="1" t="s">
        <v>1148</v>
      </c>
      <c r="L604" s="9" t="s">
        <v>1149</v>
      </c>
      <c r="M604" s="9" t="s">
        <v>23</v>
      </c>
      <c r="N604" s="9" t="s">
        <v>24</v>
      </c>
      <c r="O604" s="9" t="s">
        <v>1150</v>
      </c>
      <c r="P604" s="11">
        <f>O604*1</f>
        <v>94027190365</v>
      </c>
      <c r="Q604">
        <f>_xlfn.IFNA(_xlfn.IFNA(VLOOKUP($B604,'Contratti Resident'!$B:$H,3,0),VLOOKUP($E604,'Contratti Resident'!$B:$H,3,0)),"NON TROVATO")</f>
        <v>94027190365</v>
      </c>
      <c r="R604" t="str">
        <f>_xlfn.IFNA(_xlfn.IFNA(VLOOKUP($B604,'Contratti Resident'!$B:$H,7,0),VLOOKUP($E604,'Contratti Resident'!$B:$H,7,0)),"NON TROVATO")</f>
        <v>EE</v>
      </c>
      <c r="S604" t="str">
        <f>_xlfn.IFNA(_xlfn.IFNA(VLOOKUP($B604,'Contratti Resident'!$B:$H,1,0),VLOOKUP($E604,'Contratti Resident'!$B:$H,1,0)),"NON TROVATO")</f>
        <v>IT011E10008956</v>
      </c>
      <c r="T604" t="str">
        <f>_xlfn.IFNA(_xlfn.IFNA(VLOOKUP($B604,'Contratti Resident'!$B:$H,2,0),VLOOKUP($E604,'Contratti Resident'!$B:$H,2,0)),"NON TROVATO")</f>
        <v>BELVEDERE</v>
      </c>
    </row>
    <row r="605" spans="1:20" x14ac:dyDescent="0.25">
      <c r="A605" s="8" t="s">
        <v>5536</v>
      </c>
      <c r="B605" s="1" t="str">
        <f t="shared" si="9"/>
        <v>IT011E10008955</v>
      </c>
      <c r="C605" s="9" t="s">
        <v>5537</v>
      </c>
      <c r="D605" s="9" t="s">
        <v>5538</v>
      </c>
      <c r="E605" s="1">
        <f>D605*1</f>
        <v>3010901121</v>
      </c>
      <c r="F605" s="9" t="s">
        <v>5539</v>
      </c>
      <c r="G605" s="9" t="s">
        <v>1147</v>
      </c>
      <c r="H605" s="9" t="s">
        <v>4014</v>
      </c>
      <c r="I605" s="9" t="s">
        <v>19</v>
      </c>
      <c r="J605" s="9" t="s">
        <v>4058</v>
      </c>
      <c r="K605" s="1" t="s">
        <v>1148</v>
      </c>
      <c r="L605" s="9" t="s">
        <v>1149</v>
      </c>
      <c r="M605" s="9" t="s">
        <v>23</v>
      </c>
      <c r="N605" s="9" t="s">
        <v>24</v>
      </c>
      <c r="O605" s="9" t="s">
        <v>1150</v>
      </c>
      <c r="P605" s="11">
        <f>O605*1</f>
        <v>94027190365</v>
      </c>
      <c r="Q605">
        <f>_xlfn.IFNA(_xlfn.IFNA(VLOOKUP($B605,'Contratti Resident'!$B:$H,3,0),VLOOKUP($E605,'Contratti Resident'!$B:$H,3,0)),"NON TROVATO")</f>
        <v>94027190365</v>
      </c>
      <c r="R605" t="str">
        <f>_xlfn.IFNA(_xlfn.IFNA(VLOOKUP($B605,'Contratti Resident'!$B:$H,7,0),VLOOKUP($E605,'Contratti Resident'!$B:$H,7,0)),"NON TROVATO")</f>
        <v>EE</v>
      </c>
      <c r="S605" t="str">
        <f>_xlfn.IFNA(_xlfn.IFNA(VLOOKUP($B605,'Contratti Resident'!$B:$H,1,0),VLOOKUP($E605,'Contratti Resident'!$B:$H,1,0)),"NON TROVATO")</f>
        <v>IT011E10008955</v>
      </c>
      <c r="T605" t="str">
        <f>_xlfn.IFNA(_xlfn.IFNA(VLOOKUP($B605,'Contratti Resident'!$B:$H,2,0),VLOOKUP($E605,'Contratti Resident'!$B:$H,2,0)),"NON TROVATO")</f>
        <v>BELVEDERE</v>
      </c>
    </row>
    <row r="606" spans="1:20" x14ac:dyDescent="0.25">
      <c r="A606" s="8" t="s">
        <v>5528</v>
      </c>
      <c r="B606" s="1" t="str">
        <f t="shared" si="9"/>
        <v>IT011E10008951</v>
      </c>
      <c r="C606" s="9" t="s">
        <v>5529</v>
      </c>
      <c r="D606" s="9" t="s">
        <v>5530</v>
      </c>
      <c r="E606" s="1">
        <f>D606*1</f>
        <v>3010903724</v>
      </c>
      <c r="F606" s="9" t="s">
        <v>5531</v>
      </c>
      <c r="G606" s="9" t="s">
        <v>1147</v>
      </c>
      <c r="H606" s="9" t="s">
        <v>4014</v>
      </c>
      <c r="I606" s="9" t="s">
        <v>19</v>
      </c>
      <c r="J606" s="9" t="s">
        <v>4058</v>
      </c>
      <c r="K606" s="1" t="s">
        <v>1148</v>
      </c>
      <c r="L606" s="9" t="s">
        <v>1149</v>
      </c>
      <c r="M606" s="9" t="s">
        <v>23</v>
      </c>
      <c r="N606" s="9" t="s">
        <v>24</v>
      </c>
      <c r="O606" s="9" t="s">
        <v>1150</v>
      </c>
      <c r="P606" s="11">
        <f>O606*1</f>
        <v>94027190365</v>
      </c>
      <c r="Q606">
        <f>_xlfn.IFNA(_xlfn.IFNA(VLOOKUP($B606,'Contratti Resident'!$B:$H,3,0),VLOOKUP($E606,'Contratti Resident'!$B:$H,3,0)),"NON TROVATO")</f>
        <v>94027190365</v>
      </c>
      <c r="R606" t="str">
        <f>_xlfn.IFNA(_xlfn.IFNA(VLOOKUP($B606,'Contratti Resident'!$B:$H,7,0),VLOOKUP($E606,'Contratti Resident'!$B:$H,7,0)),"NON TROVATO")</f>
        <v>EE</v>
      </c>
      <c r="S606" t="str">
        <f>_xlfn.IFNA(_xlfn.IFNA(VLOOKUP($B606,'Contratti Resident'!$B:$H,1,0),VLOOKUP($E606,'Contratti Resident'!$B:$H,1,0)),"NON TROVATO")</f>
        <v>IT011E10008951</v>
      </c>
      <c r="T606" t="str">
        <f>_xlfn.IFNA(_xlfn.IFNA(VLOOKUP($B606,'Contratti Resident'!$B:$H,2,0),VLOOKUP($E606,'Contratti Resident'!$B:$H,2,0)),"NON TROVATO")</f>
        <v>BELVEDERE</v>
      </c>
    </row>
    <row r="607" spans="1:20" x14ac:dyDescent="0.25">
      <c r="A607" s="8" t="s">
        <v>6393</v>
      </c>
      <c r="B607" s="1" t="str">
        <f t="shared" si="9"/>
        <v>IT011E10007681</v>
      </c>
      <c r="C607" s="9" t="s">
        <v>6394</v>
      </c>
      <c r="D607" s="9" t="s">
        <v>6395</v>
      </c>
      <c r="E607" s="1">
        <f>D607*1</f>
        <v>3010901147</v>
      </c>
      <c r="F607" s="9" t="s">
        <v>6396</v>
      </c>
      <c r="G607" s="9" t="s">
        <v>425</v>
      </c>
      <c r="H607" s="9" t="s">
        <v>4014</v>
      </c>
      <c r="I607" s="9" t="s">
        <v>19</v>
      </c>
      <c r="J607" s="9" t="s">
        <v>4058</v>
      </c>
      <c r="K607" s="1" t="s">
        <v>426</v>
      </c>
      <c r="L607" s="9" t="s">
        <v>427</v>
      </c>
      <c r="M607" s="9" t="s">
        <v>23</v>
      </c>
      <c r="N607" s="9" t="s">
        <v>24</v>
      </c>
      <c r="O607" s="9" t="s">
        <v>428</v>
      </c>
      <c r="P607" s="11">
        <f>O607*1</f>
        <v>80020260362</v>
      </c>
      <c r="Q607">
        <f>_xlfn.IFNA(_xlfn.IFNA(VLOOKUP($B607,'Contratti Resident'!$B:$H,3,0),VLOOKUP($E607,'Contratti Resident'!$B:$H,3,0)),"NON TROVATO")</f>
        <v>80020260362</v>
      </c>
      <c r="R607" t="str">
        <f>_xlfn.IFNA(_xlfn.IFNA(VLOOKUP($B607,'Contratti Resident'!$B:$H,7,0),VLOOKUP($E607,'Contratti Resident'!$B:$H,7,0)),"NON TROVATO")</f>
        <v>EE</v>
      </c>
      <c r="S607" t="str">
        <f>_xlfn.IFNA(_xlfn.IFNA(VLOOKUP($B607,'Contratti Resident'!$B:$H,1,0),VLOOKUP($E607,'Contratti Resident'!$B:$H,1,0)),"NON TROVATO")</f>
        <v>IT011E10007681</v>
      </c>
      <c r="T607" t="str">
        <f>_xlfn.IFNA(_xlfn.IFNA(VLOOKUP($B607,'Contratti Resident'!$B:$H,2,0),VLOOKUP($E607,'Contratti Resident'!$B:$H,2,0)),"NON TROVATO")</f>
        <v>ASIAGO-CORTINA</v>
      </c>
    </row>
    <row r="608" spans="1:20" x14ac:dyDescent="0.25">
      <c r="A608" s="8" t="s">
        <v>5195</v>
      </c>
      <c r="B608" s="1" t="str">
        <f t="shared" si="9"/>
        <v>IT011E10007680</v>
      </c>
      <c r="C608" s="9" t="s">
        <v>5196</v>
      </c>
      <c r="D608" s="9" t="s">
        <v>5197</v>
      </c>
      <c r="E608" s="1">
        <f>D608*1</f>
        <v>3010901209</v>
      </c>
      <c r="F608" s="9" t="s">
        <v>5198</v>
      </c>
      <c r="G608" s="9" t="s">
        <v>425</v>
      </c>
      <c r="H608" s="9" t="s">
        <v>4014</v>
      </c>
      <c r="I608" s="9" t="s">
        <v>19</v>
      </c>
      <c r="J608" s="9" t="s">
        <v>4058</v>
      </c>
      <c r="K608" s="1" t="s">
        <v>426</v>
      </c>
      <c r="L608" s="9" t="s">
        <v>427</v>
      </c>
      <c r="M608" s="9" t="s">
        <v>23</v>
      </c>
      <c r="N608" s="9" t="s">
        <v>24</v>
      </c>
      <c r="O608" s="9" t="s">
        <v>428</v>
      </c>
      <c r="P608" s="11">
        <f>O608*1</f>
        <v>80020260362</v>
      </c>
      <c r="Q608">
        <f>_xlfn.IFNA(_xlfn.IFNA(VLOOKUP($B608,'Contratti Resident'!$B:$H,3,0),VLOOKUP($E608,'Contratti Resident'!$B:$H,3,0)),"NON TROVATO")</f>
        <v>80020260362</v>
      </c>
      <c r="R608" t="str">
        <f>_xlfn.IFNA(_xlfn.IFNA(VLOOKUP($B608,'Contratti Resident'!$B:$H,7,0),VLOOKUP($E608,'Contratti Resident'!$B:$H,7,0)),"NON TROVATO")</f>
        <v>EE</v>
      </c>
      <c r="S608" t="str">
        <f>_xlfn.IFNA(_xlfn.IFNA(VLOOKUP($B608,'Contratti Resident'!$B:$H,1,0),VLOOKUP($E608,'Contratti Resident'!$B:$H,1,0)),"NON TROVATO")</f>
        <v>IT011E10007680</v>
      </c>
      <c r="T608" t="str">
        <f>_xlfn.IFNA(_xlfn.IFNA(VLOOKUP($B608,'Contratti Resident'!$B:$H,2,0),VLOOKUP($E608,'Contratti Resident'!$B:$H,2,0)),"NON TROVATO")</f>
        <v>ASIAGO-CORTINA</v>
      </c>
    </row>
    <row r="609" spans="1:20" x14ac:dyDescent="0.25">
      <c r="A609" s="8" t="s">
        <v>5368</v>
      </c>
      <c r="B609" s="1" t="str">
        <f t="shared" si="9"/>
        <v>IT011E10007665</v>
      </c>
      <c r="C609" s="9" t="s">
        <v>5369</v>
      </c>
      <c r="D609" s="9" t="s">
        <v>5370</v>
      </c>
      <c r="E609" s="1">
        <f>D609*1</f>
        <v>3010901141</v>
      </c>
      <c r="F609" s="9" t="s">
        <v>5371</v>
      </c>
      <c r="G609" s="9" t="s">
        <v>425</v>
      </c>
      <c r="H609" s="9" t="s">
        <v>4014</v>
      </c>
      <c r="I609" s="9" t="s">
        <v>19</v>
      </c>
      <c r="J609" s="9" t="s">
        <v>4058</v>
      </c>
      <c r="K609" s="1" t="s">
        <v>426</v>
      </c>
      <c r="L609" s="9" t="s">
        <v>427</v>
      </c>
      <c r="M609" s="9" t="s">
        <v>23</v>
      </c>
      <c r="N609" s="9" t="s">
        <v>24</v>
      </c>
      <c r="O609" s="9" t="s">
        <v>428</v>
      </c>
      <c r="P609" s="11">
        <f>O609*1</f>
        <v>80020260362</v>
      </c>
      <c r="Q609">
        <f>_xlfn.IFNA(_xlfn.IFNA(VLOOKUP($B609,'Contratti Resident'!$B:$H,3,0),VLOOKUP($E609,'Contratti Resident'!$B:$H,3,0)),"NON TROVATO")</f>
        <v>80020260362</v>
      </c>
      <c r="R609" t="str">
        <f>_xlfn.IFNA(_xlfn.IFNA(VLOOKUP($B609,'Contratti Resident'!$B:$H,7,0),VLOOKUP($E609,'Contratti Resident'!$B:$H,7,0)),"NON TROVATO")</f>
        <v>EE</v>
      </c>
      <c r="S609" t="str">
        <f>_xlfn.IFNA(_xlfn.IFNA(VLOOKUP($B609,'Contratti Resident'!$B:$H,1,0),VLOOKUP($E609,'Contratti Resident'!$B:$H,1,0)),"NON TROVATO")</f>
        <v>IT011E10007665</v>
      </c>
      <c r="T609" t="str">
        <f>_xlfn.IFNA(_xlfn.IFNA(VLOOKUP($B609,'Contratti Resident'!$B:$H,2,0),VLOOKUP($E609,'Contratti Resident'!$B:$H,2,0)),"NON TROVATO")</f>
        <v>ASIAGO-CORTINA</v>
      </c>
    </row>
    <row r="610" spans="1:20" x14ac:dyDescent="0.25">
      <c r="A610" s="8" t="s">
        <v>6397</v>
      </c>
      <c r="B610" s="1" t="str">
        <f t="shared" si="9"/>
        <v>IT011E10007612</v>
      </c>
      <c r="C610" s="9" t="s">
        <v>6398</v>
      </c>
      <c r="D610" s="9" t="s">
        <v>6399</v>
      </c>
      <c r="E610" s="1">
        <f>D610*1</f>
        <v>3010901151</v>
      </c>
      <c r="F610" s="9" t="s">
        <v>2665</v>
      </c>
      <c r="G610" s="9" t="s">
        <v>2666</v>
      </c>
      <c r="H610" s="9" t="s">
        <v>4014</v>
      </c>
      <c r="I610" s="9" t="s">
        <v>19</v>
      </c>
      <c r="J610" s="9" t="s">
        <v>4058</v>
      </c>
      <c r="K610" s="1" t="s">
        <v>2667</v>
      </c>
      <c r="L610" s="9" t="s">
        <v>2668</v>
      </c>
      <c r="M610" s="9" t="s">
        <v>23</v>
      </c>
      <c r="N610" s="9" t="s">
        <v>24</v>
      </c>
      <c r="O610" s="9" t="s">
        <v>2669</v>
      </c>
      <c r="P610" s="11">
        <f>O610*1</f>
        <v>94131980362</v>
      </c>
      <c r="Q610">
        <f>_xlfn.IFNA(_xlfn.IFNA(VLOOKUP($B610,'Contratti Resident'!$B:$H,3,0),VLOOKUP($E610,'Contratti Resident'!$B:$H,3,0)),"NON TROVATO")</f>
        <v>94131980362</v>
      </c>
      <c r="R610" t="str">
        <f>_xlfn.IFNA(_xlfn.IFNA(VLOOKUP($B610,'Contratti Resident'!$B:$H,7,0),VLOOKUP($E610,'Contratti Resident'!$B:$H,7,0)),"NON TROVATO")</f>
        <v>EE</v>
      </c>
      <c r="S610" t="str">
        <f>_xlfn.IFNA(_xlfn.IFNA(VLOOKUP($B610,'Contratti Resident'!$B:$H,1,0),VLOOKUP($E610,'Contratti Resident'!$B:$H,1,0)),"NON TROVATO")</f>
        <v>IT011E10007612</v>
      </c>
      <c r="T610" t="str">
        <f>_xlfn.IFNA(_xlfn.IFNA(VLOOKUP($B610,'Contratti Resident'!$B:$H,2,0),VLOOKUP($E610,'Contratti Resident'!$B:$H,2,0)),"NON TROVATO")</f>
        <v>ASIAGO</v>
      </c>
    </row>
    <row r="611" spans="1:20" x14ac:dyDescent="0.25">
      <c r="A611" s="8" t="s">
        <v>5505</v>
      </c>
      <c r="B611" s="1" t="str">
        <f t="shared" si="9"/>
        <v>IT011E10007362</v>
      </c>
      <c r="C611" s="9" t="s">
        <v>5506</v>
      </c>
      <c r="D611" s="9" t="s">
        <v>5507</v>
      </c>
      <c r="E611" s="1">
        <f>D611*1</f>
        <v>3013370829</v>
      </c>
      <c r="F611" s="9" t="s">
        <v>3688</v>
      </c>
      <c r="G611" s="9" t="s">
        <v>3689</v>
      </c>
      <c r="H611" s="9" t="s">
        <v>4014</v>
      </c>
      <c r="I611" s="9" t="s">
        <v>19</v>
      </c>
      <c r="J611" s="9" t="s">
        <v>4015</v>
      </c>
      <c r="K611" s="1" t="s">
        <v>3201</v>
      </c>
      <c r="L611" s="9" t="s">
        <v>3690</v>
      </c>
      <c r="M611" s="9" t="s">
        <v>23</v>
      </c>
      <c r="N611" s="9" t="s">
        <v>24</v>
      </c>
      <c r="O611" s="9" t="s">
        <v>3203</v>
      </c>
      <c r="P611" s="11">
        <f>O611*1</f>
        <v>94014240363</v>
      </c>
      <c r="Q611">
        <f>_xlfn.IFNA(_xlfn.IFNA(VLOOKUP($B611,'Contratti Resident'!$B:$H,3,0),VLOOKUP($E611,'Contratti Resident'!$B:$H,3,0)),"NON TROVATO")</f>
        <v>94014240363</v>
      </c>
      <c r="R611" t="str">
        <f>_xlfn.IFNA(_xlfn.IFNA(VLOOKUP($B611,'Contratti Resident'!$B:$H,7,0),VLOOKUP($E611,'Contratti Resident'!$B:$H,7,0)),"NON TROVATO")</f>
        <v>EE</v>
      </c>
      <c r="S611" t="str">
        <f>_xlfn.IFNA(_xlfn.IFNA(VLOOKUP($B611,'Contratti Resident'!$B:$H,1,0),VLOOKUP($E611,'Contratti Resident'!$B:$H,1,0)),"NON TROVATO")</f>
        <v>IT011E10007362</v>
      </c>
      <c r="T611" t="str">
        <f>_xlfn.IFNA(_xlfn.IFNA(VLOOKUP($B611,'Contratti Resident'!$B:$H,2,0),VLOOKUP($E611,'Contratti Resident'!$B:$H,2,0)),"NON TROVATO")</f>
        <v>IBISCO</v>
      </c>
    </row>
    <row r="612" spans="1:20" x14ac:dyDescent="0.25">
      <c r="A612" s="8" t="s">
        <v>6442</v>
      </c>
      <c r="B612" s="1" t="str">
        <f t="shared" si="9"/>
        <v>IT011E10007359</v>
      </c>
      <c r="C612" s="9" t="s">
        <v>6443</v>
      </c>
      <c r="D612" s="9" t="s">
        <v>6444</v>
      </c>
      <c r="E612" s="1">
        <f>D612*1</f>
        <v>3013372022</v>
      </c>
      <c r="F612" s="9" t="s">
        <v>3684</v>
      </c>
      <c r="G612" s="9" t="s">
        <v>3200</v>
      </c>
      <c r="H612" s="9" t="s">
        <v>4014</v>
      </c>
      <c r="I612" s="9" t="s">
        <v>19</v>
      </c>
      <c r="J612" s="9" t="s">
        <v>4015</v>
      </c>
      <c r="K612" s="1" t="s">
        <v>3201</v>
      </c>
      <c r="L612" s="9" t="s">
        <v>3202</v>
      </c>
      <c r="M612" s="9" t="s">
        <v>23</v>
      </c>
      <c r="N612" s="9" t="s">
        <v>24</v>
      </c>
      <c r="O612" s="9" t="s">
        <v>3203</v>
      </c>
      <c r="P612" s="11">
        <f>O612*1</f>
        <v>94014240363</v>
      </c>
      <c r="Q612">
        <f>_xlfn.IFNA(_xlfn.IFNA(VLOOKUP($B612,'Contratti Resident'!$B:$H,3,0),VLOOKUP($E612,'Contratti Resident'!$B:$H,3,0)),"NON TROVATO")</f>
        <v>94014240363</v>
      </c>
      <c r="R612" t="str">
        <f>_xlfn.IFNA(_xlfn.IFNA(VLOOKUP($B612,'Contratti Resident'!$B:$H,7,0),VLOOKUP($E612,'Contratti Resident'!$B:$H,7,0)),"NON TROVATO")</f>
        <v>EE</v>
      </c>
      <c r="S612" t="str">
        <f>_xlfn.IFNA(_xlfn.IFNA(VLOOKUP($B612,'Contratti Resident'!$B:$H,1,0),VLOOKUP($E612,'Contratti Resident'!$B:$H,1,0)),"NON TROVATO")</f>
        <v>IT011E10007359</v>
      </c>
      <c r="T612" t="str">
        <f>_xlfn.IFNA(_xlfn.IFNA(VLOOKUP($B612,'Contratti Resident'!$B:$H,2,0),VLOOKUP($E612,'Contratti Resident'!$B:$H,2,0)),"NON TROVATO")</f>
        <v>IBISCO</v>
      </c>
    </row>
    <row r="613" spans="1:20" x14ac:dyDescent="0.25">
      <c r="A613" s="8" t="s">
        <v>4130</v>
      </c>
      <c r="B613" s="1" t="str">
        <f t="shared" si="9"/>
        <v>IT011E10006985</v>
      </c>
      <c r="C613" s="9" t="s">
        <v>4131</v>
      </c>
      <c r="D613" s="9" t="s">
        <v>4132</v>
      </c>
      <c r="E613" s="1">
        <f>D613*1</f>
        <v>3013558401</v>
      </c>
      <c r="F613" s="9" t="s">
        <v>4133</v>
      </c>
      <c r="G613" s="9" t="s">
        <v>1685</v>
      </c>
      <c r="H613" s="9" t="s">
        <v>4014</v>
      </c>
      <c r="I613" s="9" t="s">
        <v>19</v>
      </c>
      <c r="J613" s="9" t="s">
        <v>4015</v>
      </c>
      <c r="K613" s="1" t="s">
        <v>1686</v>
      </c>
      <c r="L613" s="9" t="s">
        <v>1687</v>
      </c>
      <c r="M613" s="9" t="s">
        <v>23</v>
      </c>
      <c r="N613" s="9" t="s">
        <v>24</v>
      </c>
      <c r="O613" s="9" t="s">
        <v>1688</v>
      </c>
      <c r="P613" s="11">
        <f>O613*1</f>
        <v>94027350365</v>
      </c>
      <c r="Q613">
        <f>_xlfn.IFNA(_xlfn.IFNA(VLOOKUP($B613,'Contratti Resident'!$B:$H,3,0),VLOOKUP($E613,'Contratti Resident'!$B:$H,3,0)),"NON TROVATO")</f>
        <v>94027350365</v>
      </c>
      <c r="R613" t="str">
        <f>_xlfn.IFNA(_xlfn.IFNA(VLOOKUP($B613,'Contratti Resident'!$B:$H,7,0),VLOOKUP($E613,'Contratti Resident'!$B:$H,7,0)),"NON TROVATO")</f>
        <v>EE</v>
      </c>
      <c r="S613" t="str">
        <f>_xlfn.IFNA(_xlfn.IFNA(VLOOKUP($B613,'Contratti Resident'!$B:$H,1,0),VLOOKUP($E613,'Contratti Resident'!$B:$H,1,0)),"NON TROVATO")</f>
        <v>IT011E10006985</v>
      </c>
      <c r="T613" t="str">
        <f>_xlfn.IFNA(_xlfn.IFNA(VLOOKUP($B613,'Contratti Resident'!$B:$H,2,0),VLOOKUP($E613,'Contratti Resident'!$B:$H,2,0)),"NON TROVATO")</f>
        <v>GARDENIA 1</v>
      </c>
    </row>
    <row r="614" spans="1:20" x14ac:dyDescent="0.25">
      <c r="A614" s="8" t="s">
        <v>4410</v>
      </c>
      <c r="B614" s="1" t="str">
        <f t="shared" si="9"/>
        <v>IT011E10006978</v>
      </c>
      <c r="C614" s="9" t="s">
        <v>4411</v>
      </c>
      <c r="D614" s="9" t="s">
        <v>4412</v>
      </c>
      <c r="E614" s="1">
        <f>D614*1</f>
        <v>3013558397</v>
      </c>
      <c r="F614" s="9" t="s">
        <v>4413</v>
      </c>
      <c r="G614" s="9" t="s">
        <v>1685</v>
      </c>
      <c r="H614" s="9" t="s">
        <v>4014</v>
      </c>
      <c r="I614" s="9" t="s">
        <v>19</v>
      </c>
      <c r="J614" s="9" t="s">
        <v>4015</v>
      </c>
      <c r="K614" s="1" t="s">
        <v>1686</v>
      </c>
      <c r="L614" s="9" t="s">
        <v>1687</v>
      </c>
      <c r="M614" s="9" t="s">
        <v>23</v>
      </c>
      <c r="N614" s="9" t="s">
        <v>24</v>
      </c>
      <c r="O614" s="9" t="s">
        <v>1688</v>
      </c>
      <c r="P614" s="11">
        <f>O614*1</f>
        <v>94027350365</v>
      </c>
      <c r="Q614">
        <f>_xlfn.IFNA(_xlfn.IFNA(VLOOKUP($B614,'Contratti Resident'!$B:$H,3,0),VLOOKUP($E614,'Contratti Resident'!$B:$H,3,0)),"NON TROVATO")</f>
        <v>94027350365</v>
      </c>
      <c r="R614" t="str">
        <f>_xlfn.IFNA(_xlfn.IFNA(VLOOKUP($B614,'Contratti Resident'!$B:$H,7,0),VLOOKUP($E614,'Contratti Resident'!$B:$H,7,0)),"NON TROVATO")</f>
        <v>EE</v>
      </c>
      <c r="S614" t="str">
        <f>_xlfn.IFNA(_xlfn.IFNA(VLOOKUP($B614,'Contratti Resident'!$B:$H,1,0),VLOOKUP($E614,'Contratti Resident'!$B:$H,1,0)),"NON TROVATO")</f>
        <v>IT011E10006978</v>
      </c>
      <c r="T614" t="str">
        <f>_xlfn.IFNA(_xlfn.IFNA(VLOOKUP($B614,'Contratti Resident'!$B:$H,2,0),VLOOKUP($E614,'Contratti Resident'!$B:$H,2,0)),"NON TROVATO")</f>
        <v>GARDENIA 1</v>
      </c>
    </row>
    <row r="615" spans="1:20" x14ac:dyDescent="0.25">
      <c r="A615" s="8" t="s">
        <v>4676</v>
      </c>
      <c r="B615" s="1" t="str">
        <f t="shared" si="9"/>
        <v>IT011E10006765</v>
      </c>
      <c r="C615" s="9" t="s">
        <v>4677</v>
      </c>
      <c r="D615" s="9" t="s">
        <v>4678</v>
      </c>
      <c r="E615" s="1">
        <f>D615*1</f>
        <v>3016475484</v>
      </c>
      <c r="F615" s="9" t="s">
        <v>4679</v>
      </c>
      <c r="G615" s="9" t="s">
        <v>1502</v>
      </c>
      <c r="H615" s="9" t="s">
        <v>4014</v>
      </c>
      <c r="I615" s="9" t="s">
        <v>19</v>
      </c>
      <c r="J615" s="9" t="s">
        <v>1023</v>
      </c>
      <c r="K615" s="1" t="s">
        <v>1503</v>
      </c>
      <c r="L615" s="9" t="s">
        <v>1504</v>
      </c>
      <c r="M615" s="9" t="s">
        <v>23</v>
      </c>
      <c r="N615" s="9" t="s">
        <v>24</v>
      </c>
      <c r="O615" s="9" t="s">
        <v>1505</v>
      </c>
      <c r="P615" s="11">
        <f>O615*1</f>
        <v>92010550363</v>
      </c>
      <c r="Q615">
        <f>_xlfn.IFNA(_xlfn.IFNA(VLOOKUP($B615,'Contratti Resident'!$B:$H,3,0),VLOOKUP($E615,'Contratti Resident'!$B:$H,3,0)),"NON TROVATO")</f>
        <v>92010550363</v>
      </c>
      <c r="R615" t="str">
        <f>_xlfn.IFNA(_xlfn.IFNA(VLOOKUP($B615,'Contratti Resident'!$B:$H,7,0),VLOOKUP($E615,'Contratti Resident'!$B:$H,7,0)),"NON TROVATO")</f>
        <v>EE</v>
      </c>
      <c r="S615" t="str">
        <f>_xlfn.IFNA(_xlfn.IFNA(VLOOKUP($B615,'Contratti Resident'!$B:$H,1,0),VLOOKUP($E615,'Contratti Resident'!$B:$H,1,0)),"NON TROVATO")</f>
        <v>IT011E10006765</v>
      </c>
      <c r="T615" t="str">
        <f>_xlfn.IFNA(_xlfn.IFNA(VLOOKUP($B615,'Contratti Resident'!$B:$H,2,0),VLOOKUP($E615,'Contratti Resident'!$B:$H,2,0)),"NON TROVATO")</f>
        <v>PACCHIONI</v>
      </c>
    </row>
    <row r="616" spans="1:20" x14ac:dyDescent="0.25">
      <c r="A616" s="8" t="s">
        <v>6025</v>
      </c>
      <c r="B616" s="1" t="str">
        <f t="shared" si="9"/>
        <v>IT011E10006755</v>
      </c>
      <c r="C616" s="9" t="s">
        <v>6026</v>
      </c>
      <c r="D616" s="9" t="s">
        <v>6027</v>
      </c>
      <c r="E616" s="1">
        <f>D616*1</f>
        <v>3013370726</v>
      </c>
      <c r="F616" s="9" t="s">
        <v>1493</v>
      </c>
      <c r="G616" s="9" t="s">
        <v>1494</v>
      </c>
      <c r="H616" s="9" t="s">
        <v>4014</v>
      </c>
      <c r="I616" s="9" t="s">
        <v>19</v>
      </c>
      <c r="J616" s="9" t="s">
        <v>4015</v>
      </c>
      <c r="K616" s="1" t="s">
        <v>1495</v>
      </c>
      <c r="L616" s="9" t="s">
        <v>1496</v>
      </c>
      <c r="M616" s="9" t="s">
        <v>23</v>
      </c>
      <c r="N616" s="9" t="s">
        <v>24</v>
      </c>
      <c r="O616" s="9" t="s">
        <v>1497</v>
      </c>
      <c r="P616" s="11">
        <f>O616*1</f>
        <v>94104910362</v>
      </c>
      <c r="Q616">
        <f>_xlfn.IFNA(_xlfn.IFNA(VLOOKUP($B616,'Contratti Resident'!$B:$H,3,0),VLOOKUP($E616,'Contratti Resident'!$B:$H,3,0)),"NON TROVATO")</f>
        <v>94104910362</v>
      </c>
      <c r="R616" t="str">
        <f>_xlfn.IFNA(_xlfn.IFNA(VLOOKUP($B616,'Contratti Resident'!$B:$H,7,0),VLOOKUP($E616,'Contratti Resident'!$B:$H,7,0)),"NON TROVATO")</f>
        <v>EE</v>
      </c>
      <c r="S616" t="str">
        <f>_xlfn.IFNA(_xlfn.IFNA(VLOOKUP($B616,'Contratti Resident'!$B:$H,1,0),VLOOKUP($E616,'Contratti Resident'!$B:$H,1,0)),"NON TROVATO")</f>
        <v>IT011E10006755</v>
      </c>
      <c r="T616" t="str">
        <f>_xlfn.IFNA(_xlfn.IFNA(VLOOKUP($B616,'Contratti Resident'!$B:$H,2,0),VLOOKUP($E616,'Contratti Resident'!$B:$H,2,0)),"NON TROVATO")</f>
        <v>ARCHIROLA</v>
      </c>
    </row>
    <row r="617" spans="1:20" x14ac:dyDescent="0.25">
      <c r="A617" s="8" t="s">
        <v>4885</v>
      </c>
      <c r="B617" s="1" t="str">
        <f t="shared" si="9"/>
        <v>IT011E10006413</v>
      </c>
      <c r="C617" s="9" t="s">
        <v>4886</v>
      </c>
      <c r="D617" s="9" t="s">
        <v>4887</v>
      </c>
      <c r="E617" s="1">
        <f>D617*1</f>
        <v>3013372747</v>
      </c>
      <c r="F617" s="9" t="s">
        <v>3425</v>
      </c>
      <c r="G617" s="9" t="s">
        <v>497</v>
      </c>
      <c r="H617" s="9" t="s">
        <v>4014</v>
      </c>
      <c r="I617" s="9" t="s">
        <v>19</v>
      </c>
      <c r="J617" s="9" t="s">
        <v>4015</v>
      </c>
      <c r="K617" s="1" t="s">
        <v>498</v>
      </c>
      <c r="L617" s="9" t="s">
        <v>499</v>
      </c>
      <c r="M617" s="9" t="s">
        <v>23</v>
      </c>
      <c r="N617" s="9" t="s">
        <v>24</v>
      </c>
      <c r="O617" s="9" t="s">
        <v>500</v>
      </c>
      <c r="P617" s="11">
        <f>O617*1</f>
        <v>94094410365</v>
      </c>
      <c r="Q617">
        <f>_xlfn.IFNA(_xlfn.IFNA(VLOOKUP($B617,'Contratti Resident'!$B:$H,3,0),VLOOKUP($E617,'Contratti Resident'!$B:$H,3,0)),"NON TROVATO")</f>
        <v>94094410365</v>
      </c>
      <c r="R617" t="str">
        <f>_xlfn.IFNA(_xlfn.IFNA(VLOOKUP($B617,'Contratti Resident'!$B:$H,7,0),VLOOKUP($E617,'Contratti Resident'!$B:$H,7,0)),"NON TROVATO")</f>
        <v>EE</v>
      </c>
      <c r="S617" t="str">
        <f>_xlfn.IFNA(_xlfn.IFNA(VLOOKUP($B617,'Contratti Resident'!$B:$H,1,0),VLOOKUP($E617,'Contratti Resident'!$B:$H,1,0)),"NON TROVATO")</f>
        <v>IT011E10006413</v>
      </c>
      <c r="T617" t="str">
        <f>_xlfn.IFNA(_xlfn.IFNA(VLOOKUP($B617,'Contratti Resident'!$B:$H,2,0),VLOOKUP($E617,'Contratti Resident'!$B:$H,2,0)),"NON TROVATO")</f>
        <v>MONTANARI</v>
      </c>
    </row>
    <row r="618" spans="1:20" x14ac:dyDescent="0.25">
      <c r="A618" s="8" t="s">
        <v>6414</v>
      </c>
      <c r="B618" s="1" t="str">
        <f t="shared" si="9"/>
        <v>IT011E10006034</v>
      </c>
      <c r="C618" s="9" t="s">
        <v>6415</v>
      </c>
      <c r="D618" s="9" t="s">
        <v>6416</v>
      </c>
      <c r="E618" s="1">
        <f>D618*1</f>
        <v>3010901201</v>
      </c>
      <c r="F618" s="9" t="s">
        <v>2753</v>
      </c>
      <c r="G618" s="9" t="s">
        <v>489</v>
      </c>
      <c r="H618" s="9" t="s">
        <v>4014</v>
      </c>
      <c r="I618" s="9" t="s">
        <v>19</v>
      </c>
      <c r="J618" s="9" t="s">
        <v>4058</v>
      </c>
      <c r="K618" s="1" t="s">
        <v>490</v>
      </c>
      <c r="L618" s="9" t="s">
        <v>491</v>
      </c>
      <c r="M618" s="9" t="s">
        <v>23</v>
      </c>
      <c r="N618" s="9" t="s">
        <v>24</v>
      </c>
      <c r="O618" s="9" t="s">
        <v>492</v>
      </c>
      <c r="P618" s="11">
        <f>O618*1</f>
        <v>94017000368</v>
      </c>
      <c r="Q618">
        <f>_xlfn.IFNA(_xlfn.IFNA(VLOOKUP($B618,'Contratti Resident'!$B:$H,3,0),VLOOKUP($E618,'Contratti Resident'!$B:$H,3,0)),"NON TROVATO")</f>
        <v>94017000368</v>
      </c>
      <c r="R618" t="str">
        <f>_xlfn.IFNA(_xlfn.IFNA(VLOOKUP($B618,'Contratti Resident'!$B:$H,7,0),VLOOKUP($E618,'Contratti Resident'!$B:$H,7,0)),"NON TROVATO")</f>
        <v>EE</v>
      </c>
      <c r="S618" t="str">
        <f>_xlfn.IFNA(_xlfn.IFNA(VLOOKUP($B618,'Contratti Resident'!$B:$H,1,0),VLOOKUP($E618,'Contratti Resident'!$B:$H,1,0)),"NON TROVATO")</f>
        <v>IT011E10006034</v>
      </c>
      <c r="T618" t="str">
        <f>_xlfn.IFNA(_xlfn.IFNA(VLOOKUP($B618,'Contratti Resident'!$B:$H,2,0),VLOOKUP($E618,'Contratti Resident'!$B:$H,2,0)),"NON TROVATO")</f>
        <v>LAURA UNO</v>
      </c>
    </row>
    <row r="619" spans="1:20" x14ac:dyDescent="0.25">
      <c r="A619" s="8" t="s">
        <v>4562</v>
      </c>
      <c r="B619" s="1" t="str">
        <f t="shared" si="9"/>
        <v>IT011E10006032</v>
      </c>
      <c r="C619" s="9" t="s">
        <v>4563</v>
      </c>
      <c r="D619" s="9" t="s">
        <v>4564</v>
      </c>
      <c r="E619" s="1">
        <f>D619*1</f>
        <v>3011065997</v>
      </c>
      <c r="F619" s="9" t="s">
        <v>4565</v>
      </c>
      <c r="G619" s="9" t="s">
        <v>489</v>
      </c>
      <c r="H619" s="9" t="s">
        <v>4014</v>
      </c>
      <c r="I619" s="9" t="s">
        <v>19</v>
      </c>
      <c r="J619" s="9" t="s">
        <v>4058</v>
      </c>
      <c r="K619" s="1" t="s">
        <v>490</v>
      </c>
      <c r="L619" s="9" t="s">
        <v>491</v>
      </c>
      <c r="M619" s="9" t="s">
        <v>23</v>
      </c>
      <c r="N619" s="9" t="s">
        <v>24</v>
      </c>
      <c r="O619" s="9" t="s">
        <v>492</v>
      </c>
      <c r="P619" s="11">
        <f>O619*1</f>
        <v>94017000368</v>
      </c>
      <c r="Q619">
        <f>_xlfn.IFNA(_xlfn.IFNA(VLOOKUP($B619,'Contratti Resident'!$B:$H,3,0),VLOOKUP($E619,'Contratti Resident'!$B:$H,3,0)),"NON TROVATO")</f>
        <v>94017000368</v>
      </c>
      <c r="R619" t="str">
        <f>_xlfn.IFNA(_xlfn.IFNA(VLOOKUP($B619,'Contratti Resident'!$B:$H,7,0),VLOOKUP($E619,'Contratti Resident'!$B:$H,7,0)),"NON TROVATO")</f>
        <v>EE</v>
      </c>
      <c r="S619" t="str">
        <f>_xlfn.IFNA(_xlfn.IFNA(VLOOKUP($B619,'Contratti Resident'!$B:$H,1,0),VLOOKUP($E619,'Contratti Resident'!$B:$H,1,0)),"NON TROVATO")</f>
        <v>IT011E10006032</v>
      </c>
      <c r="T619" t="str">
        <f>_xlfn.IFNA(_xlfn.IFNA(VLOOKUP($B619,'Contratti Resident'!$B:$H,2,0),VLOOKUP($E619,'Contratti Resident'!$B:$H,2,0)),"NON TROVATO")</f>
        <v>LAURA UNO</v>
      </c>
    </row>
    <row r="620" spans="1:20" x14ac:dyDescent="0.25">
      <c r="A620" s="8" t="s">
        <v>6106</v>
      </c>
      <c r="B620" s="1" t="str">
        <f t="shared" si="9"/>
        <v>IT011E10005815</v>
      </c>
      <c r="C620" s="9" t="s">
        <v>6107</v>
      </c>
      <c r="D620" s="9" t="s">
        <v>6108</v>
      </c>
      <c r="E620" s="1">
        <f>D620*1</f>
        <v>3010901171</v>
      </c>
      <c r="F620" s="9" t="s">
        <v>6109</v>
      </c>
      <c r="G620" s="9" t="s">
        <v>3754</v>
      </c>
      <c r="H620" s="9" t="s">
        <v>4014</v>
      </c>
      <c r="I620" s="9" t="s">
        <v>19</v>
      </c>
      <c r="J620" s="9" t="s">
        <v>4058</v>
      </c>
      <c r="K620" s="1" t="s">
        <v>3755</v>
      </c>
      <c r="L620" s="9" t="s">
        <v>3756</v>
      </c>
      <c r="M620" s="9" t="s">
        <v>23</v>
      </c>
      <c r="N620" s="9" t="s">
        <v>24</v>
      </c>
      <c r="O620" s="9" t="s">
        <v>3757</v>
      </c>
      <c r="P620" s="11">
        <f>O620*1</f>
        <v>94084140360</v>
      </c>
      <c r="Q620">
        <f>_xlfn.IFNA(_xlfn.IFNA(VLOOKUP($B620,'Contratti Resident'!$B:$H,3,0),VLOOKUP($E620,'Contratti Resident'!$B:$H,3,0)),"NON TROVATO")</f>
        <v>94084140360</v>
      </c>
      <c r="R620" t="str">
        <f>_xlfn.IFNA(_xlfn.IFNA(VLOOKUP($B620,'Contratti Resident'!$B:$H,7,0),VLOOKUP($E620,'Contratti Resident'!$B:$H,7,0)),"NON TROVATO")</f>
        <v>EE</v>
      </c>
      <c r="S620" t="str">
        <f>_xlfn.IFNA(_xlfn.IFNA(VLOOKUP($B620,'Contratti Resident'!$B:$H,1,0),VLOOKUP($E620,'Contratti Resident'!$B:$H,1,0)),"NON TROVATO")</f>
        <v>IT011E10005815</v>
      </c>
      <c r="T620" t="str">
        <f>_xlfn.IFNA(_xlfn.IFNA(VLOOKUP($B620,'Contratti Resident'!$B:$H,2,0),VLOOKUP($E620,'Contratti Resident'!$B:$H,2,0)),"NON TROVATO")</f>
        <v>SANGALLO</v>
      </c>
    </row>
    <row r="621" spans="1:20" x14ac:dyDescent="0.25">
      <c r="A621" s="8" t="s">
        <v>5540</v>
      </c>
      <c r="B621" s="1" t="str">
        <f t="shared" si="9"/>
        <v>IT011E10005181</v>
      </c>
      <c r="C621" s="9" t="s">
        <v>5541</v>
      </c>
      <c r="D621" s="9" t="s">
        <v>5542</v>
      </c>
      <c r="E621" s="1">
        <f>D621*1</f>
        <v>3013569945</v>
      </c>
      <c r="F621" s="9" t="s">
        <v>5543</v>
      </c>
      <c r="G621" s="9" t="s">
        <v>1448</v>
      </c>
      <c r="H621" s="9" t="s">
        <v>4014</v>
      </c>
      <c r="I621" s="9" t="s">
        <v>19</v>
      </c>
      <c r="J621" s="9" t="s">
        <v>4015</v>
      </c>
      <c r="K621" s="1" t="s">
        <v>1449</v>
      </c>
      <c r="L621" s="9" t="s">
        <v>1450</v>
      </c>
      <c r="M621" s="9" t="s">
        <v>23</v>
      </c>
      <c r="N621" s="9" t="s">
        <v>24</v>
      </c>
      <c r="O621" s="9" t="s">
        <v>1451</v>
      </c>
      <c r="P621" s="11">
        <f>O621*1</f>
        <v>94060810366</v>
      </c>
      <c r="Q621">
        <f>_xlfn.IFNA(_xlfn.IFNA(VLOOKUP($B621,'Contratti Resident'!$B:$H,3,0),VLOOKUP($E621,'Contratti Resident'!$B:$H,3,0)),"NON TROVATO")</f>
        <v>94060810366</v>
      </c>
      <c r="R621" t="str">
        <f>_xlfn.IFNA(_xlfn.IFNA(VLOOKUP($B621,'Contratti Resident'!$B:$H,7,0),VLOOKUP($E621,'Contratti Resident'!$B:$H,7,0)),"NON TROVATO")</f>
        <v>EE</v>
      </c>
      <c r="S621" t="str">
        <f>_xlfn.IFNA(_xlfn.IFNA(VLOOKUP($B621,'Contratti Resident'!$B:$H,1,0),VLOOKUP($E621,'Contratti Resident'!$B:$H,1,0)),"NON TROVATO")</f>
        <v>IT011E10005181</v>
      </c>
      <c r="T621" t="str">
        <f>_xlfn.IFNA(_xlfn.IFNA(VLOOKUP($B621,'Contratti Resident'!$B:$H,2,0),VLOOKUP($E621,'Contratti Resident'!$B:$H,2,0)),"NON TROVATO")</f>
        <v>AMICI</v>
      </c>
    </row>
    <row r="622" spans="1:20" x14ac:dyDescent="0.25">
      <c r="A622" s="8" t="s">
        <v>5310</v>
      </c>
      <c r="B622" s="1" t="str">
        <f t="shared" si="9"/>
        <v>IT011E10005161</v>
      </c>
      <c r="C622" s="9" t="s">
        <v>5311</v>
      </c>
      <c r="D622" s="9" t="s">
        <v>5312</v>
      </c>
      <c r="E622" s="1">
        <f>D622*1</f>
        <v>3024885878</v>
      </c>
      <c r="F622" s="9" t="s">
        <v>253</v>
      </c>
      <c r="G622" s="9" t="s">
        <v>254</v>
      </c>
      <c r="H622" s="9" t="s">
        <v>4014</v>
      </c>
      <c r="I622" s="9" t="s">
        <v>19</v>
      </c>
      <c r="J622" s="9" t="s">
        <v>4015</v>
      </c>
      <c r="K622" s="1" t="s">
        <v>255</v>
      </c>
      <c r="L622" s="9" t="s">
        <v>256</v>
      </c>
      <c r="M622" s="9" t="s">
        <v>23</v>
      </c>
      <c r="N622" s="9" t="s">
        <v>24</v>
      </c>
      <c r="O622" s="9" t="s">
        <v>257</v>
      </c>
      <c r="P622" s="11">
        <f>O622*1</f>
        <v>80020020360</v>
      </c>
      <c r="Q622">
        <f>_xlfn.IFNA(_xlfn.IFNA(VLOOKUP($B622,'Contratti Resident'!$B:$H,3,0),VLOOKUP($E622,'Contratti Resident'!$B:$H,3,0)),"NON TROVATO")</f>
        <v>80020020360</v>
      </c>
      <c r="R622" t="str">
        <f>_xlfn.IFNA(_xlfn.IFNA(VLOOKUP($B622,'Contratti Resident'!$B:$H,7,0),VLOOKUP($E622,'Contratti Resident'!$B:$H,7,0)),"NON TROVATO")</f>
        <v>EE</v>
      </c>
      <c r="S622" t="str">
        <f>_xlfn.IFNA(_xlfn.IFNA(VLOOKUP($B622,'Contratti Resident'!$B:$H,1,0),VLOOKUP($E622,'Contratti Resident'!$B:$H,1,0)),"NON TROVATO")</f>
        <v>IT011E10005161</v>
      </c>
      <c r="T622" t="str">
        <f>_xlfn.IFNA(_xlfn.IFNA(VLOOKUP($B622,'Contratti Resident'!$B:$H,2,0),VLOOKUP($E622,'Contratti Resident'!$B:$H,2,0)),"NON TROVATO")</f>
        <v>VILLAFRANCA</v>
      </c>
    </row>
    <row r="623" spans="1:20" x14ac:dyDescent="0.25">
      <c r="A623" s="8" t="s">
        <v>4204</v>
      </c>
      <c r="B623" s="1" t="str">
        <f t="shared" si="9"/>
        <v>IT011E10005159</v>
      </c>
      <c r="C623" s="9" t="s">
        <v>4205</v>
      </c>
      <c r="D623" s="9" t="s">
        <v>4206</v>
      </c>
      <c r="E623" s="1">
        <f>D623*1</f>
        <v>3013371912</v>
      </c>
      <c r="F623" s="9" t="s">
        <v>4207</v>
      </c>
      <c r="G623" s="9" t="s">
        <v>4208</v>
      </c>
      <c r="H623" s="9" t="s">
        <v>4014</v>
      </c>
      <c r="I623" s="9" t="s">
        <v>19</v>
      </c>
      <c r="J623" s="9" t="s">
        <v>4015</v>
      </c>
      <c r="K623" s="1" t="s">
        <v>4209</v>
      </c>
      <c r="L623" s="9" t="s">
        <v>4210</v>
      </c>
      <c r="M623" s="9" t="s">
        <v>23</v>
      </c>
      <c r="N623" s="9" t="s">
        <v>24</v>
      </c>
      <c r="O623" s="9" t="s">
        <v>257</v>
      </c>
      <c r="P623" s="11">
        <f>O623*1</f>
        <v>80020020360</v>
      </c>
      <c r="Q623">
        <f>_xlfn.IFNA(_xlfn.IFNA(VLOOKUP($B623,'Contratti Resident'!$B:$H,3,0),VLOOKUP($E623,'Contratti Resident'!$B:$H,3,0)),"NON TROVATO")</f>
        <v>80020020360</v>
      </c>
      <c r="R623" t="str">
        <f>_xlfn.IFNA(_xlfn.IFNA(VLOOKUP($B623,'Contratti Resident'!$B:$H,7,0),VLOOKUP($E623,'Contratti Resident'!$B:$H,7,0)),"NON TROVATO")</f>
        <v>EE</v>
      </c>
      <c r="S623" t="str">
        <f>_xlfn.IFNA(_xlfn.IFNA(VLOOKUP($B623,'Contratti Resident'!$B:$H,1,0),VLOOKUP($E623,'Contratti Resident'!$B:$H,1,0)),"NON TROVATO")</f>
        <v>IT011E10005159</v>
      </c>
      <c r="T623" t="str">
        <f>_xlfn.IFNA(_xlfn.IFNA(VLOOKUP($B623,'Contratti Resident'!$B:$H,2,0),VLOOKUP($E623,'Contratti Resident'!$B:$H,2,0)),"NON TROVATO")</f>
        <v>VILLAFRANCA</v>
      </c>
    </row>
    <row r="624" spans="1:20" x14ac:dyDescent="0.25">
      <c r="A624" s="8" t="s">
        <v>5328</v>
      </c>
      <c r="B624" s="1" t="str">
        <f t="shared" si="9"/>
        <v>IT011E10005141</v>
      </c>
      <c r="C624" s="9" t="s">
        <v>5329</v>
      </c>
      <c r="D624" s="9" t="s">
        <v>5330</v>
      </c>
      <c r="E624" s="1">
        <f>D624*1</f>
        <v>3024885886</v>
      </c>
      <c r="F624" s="9" t="s">
        <v>253</v>
      </c>
      <c r="G624" s="9" t="s">
        <v>254</v>
      </c>
      <c r="H624" s="9" t="s">
        <v>4014</v>
      </c>
      <c r="I624" s="9" t="s">
        <v>19</v>
      </c>
      <c r="J624" s="9" t="s">
        <v>4015</v>
      </c>
      <c r="K624" s="1" t="s">
        <v>255</v>
      </c>
      <c r="L624" s="9" t="s">
        <v>256</v>
      </c>
      <c r="M624" s="9" t="s">
        <v>23</v>
      </c>
      <c r="N624" s="9" t="s">
        <v>24</v>
      </c>
      <c r="O624" s="9" t="s">
        <v>257</v>
      </c>
      <c r="P624" s="11">
        <f>O624*1</f>
        <v>80020020360</v>
      </c>
      <c r="Q624">
        <f>_xlfn.IFNA(_xlfn.IFNA(VLOOKUP($B624,'Contratti Resident'!$B:$H,3,0),VLOOKUP($E624,'Contratti Resident'!$B:$H,3,0)),"NON TROVATO")</f>
        <v>80020020360</v>
      </c>
      <c r="R624" t="str">
        <f>_xlfn.IFNA(_xlfn.IFNA(VLOOKUP($B624,'Contratti Resident'!$B:$H,7,0),VLOOKUP($E624,'Contratti Resident'!$B:$H,7,0)),"NON TROVATO")</f>
        <v>EE</v>
      </c>
      <c r="S624" t="str">
        <f>_xlfn.IFNA(_xlfn.IFNA(VLOOKUP($B624,'Contratti Resident'!$B:$H,1,0),VLOOKUP($E624,'Contratti Resident'!$B:$H,1,0)),"NON TROVATO")</f>
        <v>IT011E10005141</v>
      </c>
      <c r="T624" t="str">
        <f>_xlfn.IFNA(_xlfn.IFNA(VLOOKUP($B624,'Contratti Resident'!$B:$H,2,0),VLOOKUP($E624,'Contratti Resident'!$B:$H,2,0)),"NON TROVATO")</f>
        <v>VILLAFRANCA</v>
      </c>
    </row>
    <row r="625" spans="1:20" x14ac:dyDescent="0.25">
      <c r="A625" s="8" t="s">
        <v>4437</v>
      </c>
      <c r="B625" s="1" t="str">
        <f t="shared" si="9"/>
        <v>IT011E10004978</v>
      </c>
      <c r="C625" s="9" t="s">
        <v>4438</v>
      </c>
      <c r="D625" s="9" t="s">
        <v>4439</v>
      </c>
      <c r="E625" s="1">
        <f>D625*1</f>
        <v>3013370921</v>
      </c>
      <c r="F625" s="9" t="s">
        <v>1122</v>
      </c>
      <c r="G625" s="9" t="s">
        <v>1123</v>
      </c>
      <c r="H625" s="9" t="s">
        <v>4014</v>
      </c>
      <c r="I625" s="9" t="s">
        <v>19</v>
      </c>
      <c r="J625" s="9" t="s">
        <v>4015</v>
      </c>
      <c r="K625" s="1" t="s">
        <v>1124</v>
      </c>
      <c r="L625" s="9" t="s">
        <v>1125</v>
      </c>
      <c r="M625" s="9" t="s">
        <v>23</v>
      </c>
      <c r="N625" s="9" t="s">
        <v>24</v>
      </c>
      <c r="O625" s="9" t="s">
        <v>1126</v>
      </c>
      <c r="P625" s="11">
        <f>O625*1</f>
        <v>94033070361</v>
      </c>
      <c r="Q625">
        <f>_xlfn.IFNA(_xlfn.IFNA(VLOOKUP($B625,'Contratti Resident'!$B:$H,3,0),VLOOKUP($E625,'Contratti Resident'!$B:$H,3,0)),"NON TROVATO")</f>
        <v>94033070361</v>
      </c>
      <c r="R625" t="str">
        <f>_xlfn.IFNA(_xlfn.IFNA(VLOOKUP($B625,'Contratti Resident'!$B:$H,7,0),VLOOKUP($E625,'Contratti Resident'!$B:$H,7,0)),"NON TROVATO")</f>
        <v>EE</v>
      </c>
      <c r="S625" t="str">
        <f>_xlfn.IFNA(_xlfn.IFNA(VLOOKUP($B625,'Contratti Resident'!$B:$H,1,0),VLOOKUP($E625,'Contratti Resident'!$B:$H,1,0)),"NON TROVATO")</f>
        <v>IT011E10004978</v>
      </c>
      <c r="T625" t="str">
        <f>_xlfn.IFNA(_xlfn.IFNA(VLOOKUP($B625,'Contratti Resident'!$B:$H,2,0),VLOOKUP($E625,'Contratti Resident'!$B:$H,2,0)),"NON TROVATO")</f>
        <v>BRUNELLESCHI - AMENDOLA</v>
      </c>
    </row>
    <row r="626" spans="1:20" x14ac:dyDescent="0.25">
      <c r="A626" s="8" t="s">
        <v>4446</v>
      </c>
      <c r="B626" s="1" t="str">
        <f t="shared" si="9"/>
        <v>IT011E10004833</v>
      </c>
      <c r="C626" s="9" t="s">
        <v>4447</v>
      </c>
      <c r="D626" s="9" t="s">
        <v>4448</v>
      </c>
      <c r="E626" s="1">
        <f>D626*1</f>
        <v>3013373975</v>
      </c>
      <c r="F626" s="9" t="s">
        <v>3320</v>
      </c>
      <c r="G626" s="9" t="s">
        <v>3321</v>
      </c>
      <c r="H626" s="9" t="s">
        <v>4014</v>
      </c>
      <c r="I626" s="9" t="s">
        <v>19</v>
      </c>
      <c r="J626" s="9" t="s">
        <v>4015</v>
      </c>
      <c r="K626" s="1" t="s">
        <v>3322</v>
      </c>
      <c r="L626" s="9" t="s">
        <v>3323</v>
      </c>
      <c r="M626" s="9" t="s">
        <v>23</v>
      </c>
      <c r="N626" s="9" t="s">
        <v>24</v>
      </c>
      <c r="O626" s="9" t="s">
        <v>3324</v>
      </c>
      <c r="P626" s="11">
        <f>O626*1</f>
        <v>94128660365</v>
      </c>
      <c r="Q626">
        <f>_xlfn.IFNA(_xlfn.IFNA(VLOOKUP($B626,'Contratti Resident'!$B:$H,3,0),VLOOKUP($E626,'Contratti Resident'!$B:$H,3,0)),"NON TROVATO")</f>
        <v>94128660365</v>
      </c>
      <c r="R626" t="str">
        <f>_xlfn.IFNA(_xlfn.IFNA(VLOOKUP($B626,'Contratti Resident'!$B:$H,7,0),VLOOKUP($E626,'Contratti Resident'!$B:$H,7,0)),"NON TROVATO")</f>
        <v>EE</v>
      </c>
      <c r="S626">
        <f>_xlfn.IFNA(_xlfn.IFNA(VLOOKUP($B626,'Contratti Resident'!$B:$H,1,0),VLOOKUP($E626,'Contratti Resident'!$B:$H,1,0)),"NON TROVATO")</f>
        <v>3013373975</v>
      </c>
      <c r="T626" t="str">
        <f>_xlfn.IFNA(_xlfn.IFNA(VLOOKUP($B626,'Contratti Resident'!$B:$H,2,0),VLOOKUP($E626,'Contratti Resident'!$B:$H,2,0)),"NON TROVATO")</f>
        <v>PIACENTINI</v>
      </c>
    </row>
    <row r="627" spans="1:20" x14ac:dyDescent="0.25">
      <c r="A627" s="8" t="s">
        <v>4598</v>
      </c>
      <c r="B627" s="1" t="str">
        <f t="shared" si="9"/>
        <v>IT011E10004623</v>
      </c>
      <c r="C627" s="9" t="s">
        <v>4599</v>
      </c>
      <c r="D627" s="9" t="s">
        <v>4600</v>
      </c>
      <c r="E627" s="1">
        <f>D627*1</f>
        <v>3010901223</v>
      </c>
      <c r="F627" s="9" t="s">
        <v>4601</v>
      </c>
      <c r="G627" s="9" t="s">
        <v>1004</v>
      </c>
      <c r="H627" s="9" t="s">
        <v>4014</v>
      </c>
      <c r="I627" s="9" t="s">
        <v>19</v>
      </c>
      <c r="J627" s="9" t="s">
        <v>4058</v>
      </c>
      <c r="K627" s="1" t="s">
        <v>1005</v>
      </c>
      <c r="L627" s="9" t="s">
        <v>1006</v>
      </c>
      <c r="M627" s="9" t="s">
        <v>23</v>
      </c>
      <c r="N627" s="9" t="s">
        <v>24</v>
      </c>
      <c r="O627" s="9" t="s">
        <v>1007</v>
      </c>
      <c r="P627" s="11">
        <f>O627*1</f>
        <v>94016990361</v>
      </c>
      <c r="Q627">
        <f>_xlfn.IFNA(_xlfn.IFNA(VLOOKUP($B627,'Contratti Resident'!$B:$H,3,0),VLOOKUP($E627,'Contratti Resident'!$B:$H,3,0)),"NON TROVATO")</f>
        <v>94016990361</v>
      </c>
      <c r="R627" t="str">
        <f>_xlfn.IFNA(_xlfn.IFNA(VLOOKUP($B627,'Contratti Resident'!$B:$H,7,0),VLOOKUP($E627,'Contratti Resident'!$B:$H,7,0)),"NON TROVATO")</f>
        <v>EE</v>
      </c>
      <c r="S627" t="str">
        <f>_xlfn.IFNA(_xlfn.IFNA(VLOOKUP($B627,'Contratti Resident'!$B:$H,1,0),VLOOKUP($E627,'Contratti Resident'!$B:$H,1,0)),"NON TROVATO")</f>
        <v>IT011E10004623</v>
      </c>
      <c r="T627" t="str">
        <f>_xlfn.IFNA(_xlfn.IFNA(VLOOKUP($B627,'Contratti Resident'!$B:$H,2,0),VLOOKUP($E627,'Contratti Resident'!$B:$H,2,0)),"NON TROVATO")</f>
        <v>LONGHENA</v>
      </c>
    </row>
    <row r="628" spans="1:20" x14ac:dyDescent="0.25">
      <c r="A628" s="8" t="s">
        <v>5106</v>
      </c>
      <c r="B628" s="1" t="str">
        <f t="shared" si="9"/>
        <v>IT011E10004622</v>
      </c>
      <c r="C628" s="9" t="s">
        <v>5107</v>
      </c>
      <c r="D628" s="9" t="s">
        <v>5108</v>
      </c>
      <c r="E628" s="1">
        <f>D628*1</f>
        <v>3011032448</v>
      </c>
      <c r="F628" s="9" t="s">
        <v>5109</v>
      </c>
      <c r="G628" s="9" t="s">
        <v>1004</v>
      </c>
      <c r="H628" s="9" t="s">
        <v>4014</v>
      </c>
      <c r="I628" s="9" t="s">
        <v>19</v>
      </c>
      <c r="J628" s="9" t="s">
        <v>4058</v>
      </c>
      <c r="K628" s="1" t="s">
        <v>1005</v>
      </c>
      <c r="L628" s="9" t="s">
        <v>1006</v>
      </c>
      <c r="M628" s="9" t="s">
        <v>23</v>
      </c>
      <c r="N628" s="9" t="s">
        <v>24</v>
      </c>
      <c r="O628" s="9" t="s">
        <v>1007</v>
      </c>
      <c r="P628" s="11">
        <f>O628*1</f>
        <v>94016990361</v>
      </c>
      <c r="Q628">
        <f>_xlfn.IFNA(_xlfn.IFNA(VLOOKUP($B628,'Contratti Resident'!$B:$H,3,0),VLOOKUP($E628,'Contratti Resident'!$B:$H,3,0)),"NON TROVATO")</f>
        <v>94016990361</v>
      </c>
      <c r="R628" t="str">
        <f>_xlfn.IFNA(_xlfn.IFNA(VLOOKUP($B628,'Contratti Resident'!$B:$H,7,0),VLOOKUP($E628,'Contratti Resident'!$B:$H,7,0)),"NON TROVATO")</f>
        <v>EE</v>
      </c>
      <c r="S628" t="str">
        <f>_xlfn.IFNA(_xlfn.IFNA(VLOOKUP($B628,'Contratti Resident'!$B:$H,1,0),VLOOKUP($E628,'Contratti Resident'!$B:$H,1,0)),"NON TROVATO")</f>
        <v>IT011E10004622</v>
      </c>
      <c r="T628" t="str">
        <f>_xlfn.IFNA(_xlfn.IFNA(VLOOKUP($B628,'Contratti Resident'!$B:$H,2,0),VLOOKUP($E628,'Contratti Resident'!$B:$H,2,0)),"NON TROVATO")</f>
        <v>LONGHENA</v>
      </c>
    </row>
    <row r="629" spans="1:20" x14ac:dyDescent="0.25">
      <c r="A629" s="8" t="s">
        <v>4625</v>
      </c>
      <c r="B629" s="1" t="str">
        <f t="shared" si="9"/>
        <v>IT011E10004607</v>
      </c>
      <c r="C629" s="9" t="s">
        <v>4626</v>
      </c>
      <c r="D629" s="9" t="s">
        <v>4627</v>
      </c>
      <c r="E629" s="1">
        <f>D629*1</f>
        <v>3010901193</v>
      </c>
      <c r="F629" s="9" t="s">
        <v>4628</v>
      </c>
      <c r="G629" s="9" t="s">
        <v>1004</v>
      </c>
      <c r="H629" s="9" t="s">
        <v>4014</v>
      </c>
      <c r="I629" s="9" t="s">
        <v>19</v>
      </c>
      <c r="J629" s="9" t="s">
        <v>4058</v>
      </c>
      <c r="K629" s="1" t="s">
        <v>1005</v>
      </c>
      <c r="L629" s="9" t="s">
        <v>1006</v>
      </c>
      <c r="M629" s="9" t="s">
        <v>23</v>
      </c>
      <c r="N629" s="9" t="s">
        <v>24</v>
      </c>
      <c r="O629" s="9" t="s">
        <v>1007</v>
      </c>
      <c r="P629" s="11">
        <f>O629*1</f>
        <v>94016990361</v>
      </c>
      <c r="Q629">
        <f>_xlfn.IFNA(_xlfn.IFNA(VLOOKUP($B629,'Contratti Resident'!$B:$H,3,0),VLOOKUP($E629,'Contratti Resident'!$B:$H,3,0)),"NON TROVATO")</f>
        <v>94016990361</v>
      </c>
      <c r="R629" t="str">
        <f>_xlfn.IFNA(_xlfn.IFNA(VLOOKUP($B629,'Contratti Resident'!$B:$H,7,0),VLOOKUP($E629,'Contratti Resident'!$B:$H,7,0)),"NON TROVATO")</f>
        <v>EE</v>
      </c>
      <c r="S629" t="str">
        <f>_xlfn.IFNA(_xlfn.IFNA(VLOOKUP($B629,'Contratti Resident'!$B:$H,1,0),VLOOKUP($E629,'Contratti Resident'!$B:$H,1,0)),"NON TROVATO")</f>
        <v>IT011E10004607</v>
      </c>
      <c r="T629" t="str">
        <f>_xlfn.IFNA(_xlfn.IFNA(VLOOKUP($B629,'Contratti Resident'!$B:$H,2,0),VLOOKUP($E629,'Contratti Resident'!$B:$H,2,0)),"NON TROVATO")</f>
        <v>LONGHENA</v>
      </c>
    </row>
    <row r="630" spans="1:20" x14ac:dyDescent="0.25">
      <c r="A630" s="8" t="s">
        <v>6048</v>
      </c>
      <c r="B630" s="1" t="str">
        <f t="shared" si="9"/>
        <v>IT011E10004606</v>
      </c>
      <c r="C630" s="9" t="s">
        <v>6049</v>
      </c>
      <c r="D630" s="9" t="s">
        <v>6050</v>
      </c>
      <c r="E630" s="1">
        <f>D630*1</f>
        <v>3010901221</v>
      </c>
      <c r="F630" s="9" t="s">
        <v>6051</v>
      </c>
      <c r="G630" s="9" t="s">
        <v>1004</v>
      </c>
      <c r="H630" s="9" t="s">
        <v>4014</v>
      </c>
      <c r="I630" s="9" t="s">
        <v>19</v>
      </c>
      <c r="J630" s="9" t="s">
        <v>4058</v>
      </c>
      <c r="K630" s="1" t="s">
        <v>1005</v>
      </c>
      <c r="L630" s="9" t="s">
        <v>1006</v>
      </c>
      <c r="M630" s="9" t="s">
        <v>23</v>
      </c>
      <c r="N630" s="9" t="s">
        <v>24</v>
      </c>
      <c r="O630" s="9" t="s">
        <v>1007</v>
      </c>
      <c r="P630" s="11">
        <f>O630*1</f>
        <v>94016990361</v>
      </c>
      <c r="Q630">
        <f>_xlfn.IFNA(_xlfn.IFNA(VLOOKUP($B630,'Contratti Resident'!$B:$H,3,0),VLOOKUP($E630,'Contratti Resident'!$B:$H,3,0)),"NON TROVATO")</f>
        <v>94016990361</v>
      </c>
      <c r="R630" t="str">
        <f>_xlfn.IFNA(_xlfn.IFNA(VLOOKUP($B630,'Contratti Resident'!$B:$H,7,0),VLOOKUP($E630,'Contratti Resident'!$B:$H,7,0)),"NON TROVATO")</f>
        <v>EE</v>
      </c>
      <c r="S630" t="str">
        <f>_xlfn.IFNA(_xlfn.IFNA(VLOOKUP($B630,'Contratti Resident'!$B:$H,1,0),VLOOKUP($E630,'Contratti Resident'!$B:$H,1,0)),"NON TROVATO")</f>
        <v>IT011E10004606</v>
      </c>
      <c r="T630" t="str">
        <f>_xlfn.IFNA(_xlfn.IFNA(VLOOKUP($B630,'Contratti Resident'!$B:$H,2,0),VLOOKUP($E630,'Contratti Resident'!$B:$H,2,0)),"NON TROVATO")</f>
        <v>LONGHENA</v>
      </c>
    </row>
    <row r="631" spans="1:20" x14ac:dyDescent="0.25">
      <c r="A631" s="8" t="s">
        <v>4602</v>
      </c>
      <c r="B631" s="1" t="str">
        <f t="shared" si="9"/>
        <v>IT011E10004605</v>
      </c>
      <c r="C631" s="9" t="s">
        <v>4603</v>
      </c>
      <c r="D631" s="9" t="s">
        <v>4604</v>
      </c>
      <c r="E631" s="1">
        <f>D631*1</f>
        <v>3010903730</v>
      </c>
      <c r="F631" s="9" t="s">
        <v>4605</v>
      </c>
      <c r="G631" s="9" t="s">
        <v>1004</v>
      </c>
      <c r="H631" s="9" t="s">
        <v>4014</v>
      </c>
      <c r="I631" s="9" t="s">
        <v>19</v>
      </c>
      <c r="J631" s="9" t="s">
        <v>4058</v>
      </c>
      <c r="K631" s="1" t="s">
        <v>1005</v>
      </c>
      <c r="L631" s="9" t="s">
        <v>1006</v>
      </c>
      <c r="M631" s="9" t="s">
        <v>23</v>
      </c>
      <c r="N631" s="9" t="s">
        <v>24</v>
      </c>
      <c r="O631" s="9" t="s">
        <v>1007</v>
      </c>
      <c r="P631" s="11">
        <f>O631*1</f>
        <v>94016990361</v>
      </c>
      <c r="Q631">
        <f>_xlfn.IFNA(_xlfn.IFNA(VLOOKUP($B631,'Contratti Resident'!$B:$H,3,0),VLOOKUP($E631,'Contratti Resident'!$B:$H,3,0)),"NON TROVATO")</f>
        <v>94016990361</v>
      </c>
      <c r="R631" t="str">
        <f>_xlfn.IFNA(_xlfn.IFNA(VLOOKUP($B631,'Contratti Resident'!$B:$H,7,0),VLOOKUP($E631,'Contratti Resident'!$B:$H,7,0)),"NON TROVATO")</f>
        <v>EE</v>
      </c>
      <c r="S631" t="str">
        <f>_xlfn.IFNA(_xlfn.IFNA(VLOOKUP($B631,'Contratti Resident'!$B:$H,1,0),VLOOKUP($E631,'Contratti Resident'!$B:$H,1,0)),"NON TROVATO")</f>
        <v>IT011E10004605</v>
      </c>
      <c r="T631" t="str">
        <f>_xlfn.IFNA(_xlfn.IFNA(VLOOKUP($B631,'Contratti Resident'!$B:$H,2,0),VLOOKUP($E631,'Contratti Resident'!$B:$H,2,0)),"NON TROVATO")</f>
        <v>LONGHENA</v>
      </c>
    </row>
    <row r="632" spans="1:20" x14ac:dyDescent="0.25">
      <c r="A632" s="8" t="s">
        <v>6372</v>
      </c>
      <c r="B632" s="1" t="str">
        <f t="shared" si="9"/>
        <v>IT011E10004567</v>
      </c>
      <c r="C632" s="9" t="s">
        <v>6373</v>
      </c>
      <c r="D632" s="9" t="s">
        <v>6374</v>
      </c>
      <c r="E632" s="1">
        <f>D632*1</f>
        <v>3015657741</v>
      </c>
      <c r="F632" s="9" t="s">
        <v>6375</v>
      </c>
      <c r="G632" s="9" t="s">
        <v>2476</v>
      </c>
      <c r="H632" s="9" t="s">
        <v>4014</v>
      </c>
      <c r="I632" s="9" t="s">
        <v>19</v>
      </c>
      <c r="J632" s="9" t="s">
        <v>4015</v>
      </c>
      <c r="K632" s="1" t="s">
        <v>2477</v>
      </c>
      <c r="L632" s="9" t="s">
        <v>2478</v>
      </c>
      <c r="M632" s="9" t="s">
        <v>23</v>
      </c>
      <c r="N632" s="9" t="s">
        <v>24</v>
      </c>
      <c r="O632" s="9" t="s">
        <v>2479</v>
      </c>
      <c r="P632" s="11">
        <f>O632*1</f>
        <v>94027180366</v>
      </c>
      <c r="Q632">
        <f>_xlfn.IFNA(_xlfn.IFNA(VLOOKUP($B632,'Contratti Resident'!$B:$H,3,0),VLOOKUP($E632,'Contratti Resident'!$B:$H,3,0)),"NON TROVATO")</f>
        <v>94027180366</v>
      </c>
      <c r="R632" t="str">
        <f>_xlfn.IFNA(_xlfn.IFNA(VLOOKUP($B632,'Contratti Resident'!$B:$H,7,0),VLOOKUP($E632,'Contratti Resident'!$B:$H,7,0)),"NON TROVATO")</f>
        <v>EE</v>
      </c>
      <c r="S632" t="str">
        <f>_xlfn.IFNA(_xlfn.IFNA(VLOOKUP($B632,'Contratti Resident'!$B:$H,1,0),VLOOKUP($E632,'Contratti Resident'!$B:$H,1,0)),"NON TROVATO")</f>
        <v>IT011E10004567</v>
      </c>
      <c r="T632" t="str">
        <f>_xlfn.IFNA(_xlfn.IFNA(VLOOKUP($B632,'Contratti Resident'!$B:$H,2,0),VLOOKUP($E632,'Contratti Resident'!$B:$H,2,0)),"NON TROVATO")</f>
        <v>DEGLI ALPINI 46</v>
      </c>
    </row>
    <row r="633" spans="1:20" x14ac:dyDescent="0.25">
      <c r="A633" s="8" t="s">
        <v>4941</v>
      </c>
      <c r="B633" s="1" t="str">
        <f t="shared" si="9"/>
        <v>IT011E10004290</v>
      </c>
      <c r="C633" s="9" t="s">
        <v>4942</v>
      </c>
      <c r="D633" s="9" t="s">
        <v>4943</v>
      </c>
      <c r="E633" s="1">
        <f>D633*1</f>
        <v>3013374082</v>
      </c>
      <c r="F633" s="9" t="s">
        <v>3091</v>
      </c>
      <c r="G633" s="9" t="s">
        <v>580</v>
      </c>
      <c r="H633" s="9" t="s">
        <v>4014</v>
      </c>
      <c r="I633" s="9" t="s">
        <v>19</v>
      </c>
      <c r="J633" s="9" t="s">
        <v>4015</v>
      </c>
      <c r="K633" s="1" t="s">
        <v>581</v>
      </c>
      <c r="L633" s="9" t="s">
        <v>582</v>
      </c>
      <c r="M633" s="9" t="s">
        <v>23</v>
      </c>
      <c r="N633" s="9" t="s">
        <v>24</v>
      </c>
      <c r="O633" s="9" t="s">
        <v>583</v>
      </c>
      <c r="P633" s="11">
        <f>O633*1</f>
        <v>80025860364</v>
      </c>
      <c r="Q633">
        <f>_xlfn.IFNA(_xlfn.IFNA(VLOOKUP($B633,'Contratti Resident'!$B:$H,3,0),VLOOKUP($E633,'Contratti Resident'!$B:$H,3,0)),"NON TROVATO")</f>
        <v>80025860364</v>
      </c>
      <c r="R633" t="str">
        <f>_xlfn.IFNA(_xlfn.IFNA(VLOOKUP($B633,'Contratti Resident'!$B:$H,7,0),VLOOKUP($E633,'Contratti Resident'!$B:$H,7,0)),"NON TROVATO")</f>
        <v>EE</v>
      </c>
      <c r="S633" t="str">
        <f>_xlfn.IFNA(_xlfn.IFNA(VLOOKUP($B633,'Contratti Resident'!$B:$H,1,0),VLOOKUP($E633,'Contratti Resident'!$B:$H,1,0)),"NON TROVATO")</f>
        <v>IT011E10004290</v>
      </c>
      <c r="T633" t="str">
        <f>_xlfn.IFNA(_xlfn.IFNA(VLOOKUP($B633,'Contratti Resident'!$B:$H,2,0),VLOOKUP($E633,'Contratti Resident'!$B:$H,2,0)),"NON TROVATO")</f>
        <v>ALLEGRI</v>
      </c>
    </row>
    <row r="634" spans="1:20" x14ac:dyDescent="0.25">
      <c r="A634" s="8" t="s">
        <v>6248</v>
      </c>
      <c r="B634" s="1" t="str">
        <f t="shared" si="9"/>
        <v>IT011E10002781</v>
      </c>
      <c r="C634" s="9" t="s">
        <v>6249</v>
      </c>
      <c r="D634" s="9" t="s">
        <v>6250</v>
      </c>
      <c r="E634" s="1">
        <f>D634*1</f>
        <v>3011066017</v>
      </c>
      <c r="F634" s="9" t="s">
        <v>6251</v>
      </c>
      <c r="G634" s="9" t="s">
        <v>2548</v>
      </c>
      <c r="H634" s="9" t="s">
        <v>4014</v>
      </c>
      <c r="I634" s="9" t="s">
        <v>19</v>
      </c>
      <c r="J634" s="9" t="s">
        <v>4058</v>
      </c>
      <c r="K634" s="1" t="s">
        <v>2549</v>
      </c>
      <c r="L634" s="9" t="s">
        <v>2550</v>
      </c>
      <c r="M634" s="9" t="s">
        <v>23</v>
      </c>
      <c r="N634" s="9" t="s">
        <v>24</v>
      </c>
      <c r="O634" s="9" t="s">
        <v>2551</v>
      </c>
      <c r="P634" s="11">
        <f>O634*1</f>
        <v>94146400364</v>
      </c>
      <c r="Q634">
        <f>_xlfn.IFNA(_xlfn.IFNA(VLOOKUP($B634,'Contratti Resident'!$B:$H,3,0),VLOOKUP($E634,'Contratti Resident'!$B:$H,3,0)),"NON TROVATO")</f>
        <v>94146400364</v>
      </c>
      <c r="R634" t="str">
        <f>_xlfn.IFNA(_xlfn.IFNA(VLOOKUP($B634,'Contratti Resident'!$B:$H,7,0),VLOOKUP($E634,'Contratti Resident'!$B:$H,7,0)),"NON TROVATO")</f>
        <v>EE</v>
      </c>
      <c r="S634" t="str">
        <f>_xlfn.IFNA(_xlfn.IFNA(VLOOKUP($B634,'Contratti Resident'!$B:$H,1,0),VLOOKUP($E634,'Contratti Resident'!$B:$H,1,0)),"NON TROVATO")</f>
        <v>IT011E10002781</v>
      </c>
      <c r="T634" t="str">
        <f>_xlfn.IFNA(_xlfn.IFNA(VLOOKUP($B634,'Contratti Resident'!$B:$H,2,0),VLOOKUP($E634,'Contratti Resident'!$B:$H,2,0)),"NON TROVATO")</f>
        <v>LUISA I</v>
      </c>
    </row>
    <row r="635" spans="1:20" x14ac:dyDescent="0.25">
      <c r="A635" s="8" t="s">
        <v>4570</v>
      </c>
      <c r="B635" s="1" t="str">
        <f t="shared" si="9"/>
        <v>IT011E10002439</v>
      </c>
      <c r="C635" s="9" t="s">
        <v>4571</v>
      </c>
      <c r="D635" s="9" t="s">
        <v>4572</v>
      </c>
      <c r="E635" s="1">
        <f>D635*1</f>
        <v>3013370635</v>
      </c>
      <c r="F635" s="9" t="s">
        <v>1977</v>
      </c>
      <c r="G635" s="9" t="s">
        <v>190</v>
      </c>
      <c r="H635" s="9" t="s">
        <v>4014</v>
      </c>
      <c r="I635" s="9" t="s">
        <v>19</v>
      </c>
      <c r="J635" s="9" t="s">
        <v>4015</v>
      </c>
      <c r="K635" s="1" t="s">
        <v>191</v>
      </c>
      <c r="L635" s="9" t="s">
        <v>192</v>
      </c>
      <c r="M635" s="9" t="s">
        <v>23</v>
      </c>
      <c r="N635" s="9" t="s">
        <v>24</v>
      </c>
      <c r="O635" s="9" t="s">
        <v>193</v>
      </c>
      <c r="P635" s="11">
        <f>O635*1</f>
        <v>94031660361</v>
      </c>
      <c r="Q635">
        <f>_xlfn.IFNA(_xlfn.IFNA(VLOOKUP($B635,'Contratti Resident'!$B:$H,3,0),VLOOKUP($E635,'Contratti Resident'!$B:$H,3,0)),"NON TROVATO")</f>
        <v>94031660361</v>
      </c>
      <c r="R635" t="str">
        <f>_xlfn.IFNA(_xlfn.IFNA(VLOOKUP($B635,'Contratti Resident'!$B:$H,7,0),VLOOKUP($E635,'Contratti Resident'!$B:$H,7,0)),"NON TROVATO")</f>
        <v>EE</v>
      </c>
      <c r="S635" t="str">
        <f>_xlfn.IFNA(_xlfn.IFNA(VLOOKUP($B635,'Contratti Resident'!$B:$H,1,0),VLOOKUP($E635,'Contratti Resident'!$B:$H,1,0)),"NON TROVATO")</f>
        <v>IT011E10002439</v>
      </c>
      <c r="T635" t="str">
        <f>_xlfn.IFNA(_xlfn.IFNA(VLOOKUP($B635,'Contratti Resident'!$B:$H,2,0),VLOOKUP($E635,'Contratti Resident'!$B:$H,2,0)),"NON TROVATO")</f>
        <v>AGNINI</v>
      </c>
    </row>
    <row r="636" spans="1:20" x14ac:dyDescent="0.25">
      <c r="A636" s="8" t="s">
        <v>6186</v>
      </c>
      <c r="B636" s="1" t="str">
        <f t="shared" si="9"/>
        <v>IT011E10002164</v>
      </c>
      <c r="C636" s="9" t="s">
        <v>6187</v>
      </c>
      <c r="D636" s="9" t="s">
        <v>6188</v>
      </c>
      <c r="E636" s="1">
        <f>D636*1</f>
        <v>3013371970</v>
      </c>
      <c r="F636" s="9" t="s">
        <v>3247</v>
      </c>
      <c r="G636" s="9" t="s">
        <v>3248</v>
      </c>
      <c r="H636" s="9" t="s">
        <v>4014</v>
      </c>
      <c r="I636" s="9" t="s">
        <v>19</v>
      </c>
      <c r="J636" s="9" t="s">
        <v>4015</v>
      </c>
      <c r="K636" s="1" t="s">
        <v>3249</v>
      </c>
      <c r="L636" s="9" t="s">
        <v>3250</v>
      </c>
      <c r="M636" s="9" t="s">
        <v>23</v>
      </c>
      <c r="N636" s="9" t="s">
        <v>24</v>
      </c>
      <c r="O636" s="9" t="s">
        <v>3251</v>
      </c>
      <c r="P636" s="11">
        <f>O636*1</f>
        <v>94109320369</v>
      </c>
      <c r="Q636">
        <f>_xlfn.IFNA(_xlfn.IFNA(VLOOKUP($B636,'Contratti Resident'!$B:$H,3,0),VLOOKUP($E636,'Contratti Resident'!$B:$H,3,0)),"NON TROVATO")</f>
        <v>94109320369</v>
      </c>
      <c r="R636" t="str">
        <f>_xlfn.IFNA(_xlfn.IFNA(VLOOKUP($B636,'Contratti Resident'!$B:$H,7,0),VLOOKUP($E636,'Contratti Resident'!$B:$H,7,0)),"NON TROVATO")</f>
        <v>EE</v>
      </c>
      <c r="S636" t="str">
        <f>_xlfn.IFNA(_xlfn.IFNA(VLOOKUP($B636,'Contratti Resident'!$B:$H,1,0),VLOOKUP($E636,'Contratti Resident'!$B:$H,1,0)),"NON TROVATO")</f>
        <v>IT011E10002164</v>
      </c>
      <c r="T636" t="str">
        <f>_xlfn.IFNA(_xlfn.IFNA(VLOOKUP($B636,'Contratti Resident'!$B:$H,2,0),VLOOKUP($E636,'Contratti Resident'!$B:$H,2,0)),"NON TROVATO")</f>
        <v>CORSO ADRIANO 82-84</v>
      </c>
    </row>
    <row r="637" spans="1:20" x14ac:dyDescent="0.25">
      <c r="A637" s="8" t="s">
        <v>6063</v>
      </c>
      <c r="B637" s="1" t="str">
        <f t="shared" si="9"/>
        <v>IT011E00106887</v>
      </c>
      <c r="C637" s="9" t="s">
        <v>6064</v>
      </c>
      <c r="D637" s="9" t="s">
        <v>6065</v>
      </c>
      <c r="E637" s="1">
        <f>D637*1</f>
        <v>3013590959</v>
      </c>
      <c r="F637" s="9" t="s">
        <v>6066</v>
      </c>
      <c r="G637" s="9" t="s">
        <v>1139</v>
      </c>
      <c r="H637" s="9" t="s">
        <v>4014</v>
      </c>
      <c r="I637" s="9" t="s">
        <v>19</v>
      </c>
      <c r="J637" s="9" t="s">
        <v>4015</v>
      </c>
      <c r="K637" s="1" t="s">
        <v>1140</v>
      </c>
      <c r="L637" s="9" t="s">
        <v>1141</v>
      </c>
      <c r="M637" s="9" t="s">
        <v>23</v>
      </c>
      <c r="N637" s="9" t="s">
        <v>24</v>
      </c>
      <c r="O637" s="9" t="s">
        <v>1142</v>
      </c>
      <c r="P637" s="11">
        <f>O637*1</f>
        <v>94138730364</v>
      </c>
      <c r="Q637">
        <f>_xlfn.IFNA(_xlfn.IFNA(VLOOKUP($B637,'Contratti Resident'!$B:$H,3,0),VLOOKUP($E637,'Contratti Resident'!$B:$H,3,0)),"NON TROVATO")</f>
        <v>94138730364</v>
      </c>
      <c r="R637" t="str">
        <f>_xlfn.IFNA(_xlfn.IFNA(VLOOKUP($B637,'Contratti Resident'!$B:$H,7,0),VLOOKUP($E637,'Contratti Resident'!$B:$H,7,0)),"NON TROVATO")</f>
        <v>EE</v>
      </c>
      <c r="S637" t="str">
        <f>_xlfn.IFNA(_xlfn.IFNA(VLOOKUP($B637,'Contratti Resident'!$B:$H,1,0),VLOOKUP($E637,'Contratti Resident'!$B:$H,1,0)),"NON TROVATO")</f>
        <v>IT011E00106887</v>
      </c>
      <c r="T637" t="str">
        <f>_xlfn.IFNA(_xlfn.IFNA(VLOOKUP($B637,'Contratti Resident'!$B:$H,2,0),VLOOKUP($E637,'Contratti Resident'!$B:$H,2,0)),"NON TROVATO")</f>
        <v>CASA CLIMA</v>
      </c>
    </row>
    <row r="638" spans="1:20" x14ac:dyDescent="0.25">
      <c r="A638" s="8" t="s">
        <v>5625</v>
      </c>
      <c r="B638" s="1" t="str">
        <f t="shared" si="9"/>
        <v>IT011E00100457</v>
      </c>
      <c r="C638" s="9" t="s">
        <v>5626</v>
      </c>
      <c r="D638" s="9" t="s">
        <v>5627</v>
      </c>
      <c r="E638" s="1">
        <f>D638*1</f>
        <v>3013372103</v>
      </c>
      <c r="F638" s="9" t="s">
        <v>1701</v>
      </c>
      <c r="G638" s="9" t="s">
        <v>1702</v>
      </c>
      <c r="H638" s="9" t="s">
        <v>4014</v>
      </c>
      <c r="I638" s="9" t="s">
        <v>19</v>
      </c>
      <c r="J638" s="9" t="s">
        <v>4015</v>
      </c>
      <c r="K638" s="1" t="s">
        <v>1703</v>
      </c>
      <c r="L638" s="9" t="s">
        <v>1704</v>
      </c>
      <c r="M638" s="9" t="s">
        <v>23</v>
      </c>
      <c r="N638" s="9" t="s">
        <v>24</v>
      </c>
      <c r="O638" s="9" t="s">
        <v>1705</v>
      </c>
      <c r="P638" s="11">
        <f>O638*1</f>
        <v>94137780360</v>
      </c>
      <c r="Q638">
        <f>_xlfn.IFNA(_xlfn.IFNA(VLOOKUP($B638,'Contratti Resident'!$B:$H,3,0),VLOOKUP($E638,'Contratti Resident'!$B:$H,3,0)),"NON TROVATO")</f>
        <v>94137780360</v>
      </c>
      <c r="R638" t="str">
        <f>_xlfn.IFNA(_xlfn.IFNA(VLOOKUP($B638,'Contratti Resident'!$B:$H,7,0),VLOOKUP($E638,'Contratti Resident'!$B:$H,7,0)),"NON TROVATO")</f>
        <v>EE</v>
      </c>
      <c r="S638" t="str">
        <f>_xlfn.IFNA(_xlfn.IFNA(VLOOKUP($B638,'Contratti Resident'!$B:$H,1,0),VLOOKUP($E638,'Contratti Resident'!$B:$H,1,0)),"NON TROVATO")</f>
        <v>IT011E00100457</v>
      </c>
      <c r="T638" t="str">
        <f>_xlfn.IFNA(_xlfn.IFNA(VLOOKUP($B638,'Contratti Resident'!$B:$H,2,0),VLOOKUP($E638,'Contratti Resident'!$B:$H,2,0)),"NON TROVATO")</f>
        <v>DAVIDE</v>
      </c>
    </row>
    <row r="639" spans="1:20" x14ac:dyDescent="0.25">
      <c r="A639" s="8" t="s">
        <v>5599</v>
      </c>
      <c r="B639" s="1" t="str">
        <f t="shared" si="9"/>
        <v>IT011E00098781</v>
      </c>
      <c r="C639" s="9" t="s">
        <v>5600</v>
      </c>
      <c r="D639" s="9" t="s">
        <v>5601</v>
      </c>
      <c r="E639" s="1">
        <f>D639*1</f>
        <v>3013371692</v>
      </c>
      <c r="F639" s="9" t="s">
        <v>2298</v>
      </c>
      <c r="G639" s="9" t="s">
        <v>2142</v>
      </c>
      <c r="H639" s="9" t="s">
        <v>4014</v>
      </c>
      <c r="I639" s="9" t="s">
        <v>19</v>
      </c>
      <c r="J639" s="9" t="s">
        <v>4015</v>
      </c>
      <c r="K639" s="1" t="s">
        <v>2143</v>
      </c>
      <c r="L639" s="9" t="s">
        <v>2144</v>
      </c>
      <c r="M639" s="9" t="s">
        <v>23</v>
      </c>
      <c r="N639" s="9" t="s">
        <v>24</v>
      </c>
      <c r="O639" s="9" t="s">
        <v>2145</v>
      </c>
      <c r="P639" s="11">
        <f>O639*1</f>
        <v>94060180364</v>
      </c>
      <c r="Q639">
        <f>_xlfn.IFNA(_xlfn.IFNA(VLOOKUP($B639,'Contratti Resident'!$B:$H,3,0),VLOOKUP($E639,'Contratti Resident'!$B:$H,3,0)),"NON TROVATO")</f>
        <v>94060180364</v>
      </c>
      <c r="R639" t="str">
        <f>_xlfn.IFNA(_xlfn.IFNA(VLOOKUP($B639,'Contratti Resident'!$B:$H,7,0),VLOOKUP($E639,'Contratti Resident'!$B:$H,7,0)),"NON TROVATO")</f>
        <v>EE</v>
      </c>
      <c r="S639">
        <f>_xlfn.IFNA(_xlfn.IFNA(VLOOKUP($B639,'Contratti Resident'!$B:$H,1,0),VLOOKUP($E639,'Contratti Resident'!$B:$H,1,0)),"NON TROVATO")</f>
        <v>3013371692</v>
      </c>
      <c r="T639" t="str">
        <f>_xlfn.IFNA(_xlfn.IFNA(VLOOKUP($B639,'Contratti Resident'!$B:$H,2,0),VLOOKUP($E639,'Contratti Resident'!$B:$H,2,0)),"NON TROVATO")</f>
        <v>LE TRE TORRI</v>
      </c>
    </row>
    <row r="640" spans="1:20" x14ac:dyDescent="0.25">
      <c r="A640" s="8" t="s">
        <v>5439</v>
      </c>
      <c r="B640" s="1" t="str">
        <f t="shared" si="9"/>
        <v>IT011E00095753</v>
      </c>
      <c r="C640" s="9" t="s">
        <v>5440</v>
      </c>
      <c r="D640" s="9" t="s">
        <v>5441</v>
      </c>
      <c r="E640" s="1">
        <f>D640*1</f>
        <v>3013566504</v>
      </c>
      <c r="F640" s="9" t="s">
        <v>5442</v>
      </c>
      <c r="G640" s="9" t="s">
        <v>3158</v>
      </c>
      <c r="H640" s="9" t="s">
        <v>4014</v>
      </c>
      <c r="I640" s="9" t="s">
        <v>19</v>
      </c>
      <c r="J640" s="9" t="s">
        <v>4015</v>
      </c>
      <c r="K640" s="1" t="s">
        <v>3159</v>
      </c>
      <c r="L640" s="9" t="s">
        <v>3160</v>
      </c>
      <c r="M640" s="9" t="s">
        <v>1826</v>
      </c>
      <c r="N640" s="9" t="s">
        <v>24</v>
      </c>
      <c r="O640" s="9" t="s">
        <v>3161</v>
      </c>
      <c r="P640" s="11">
        <f>O640*1</f>
        <v>94127500364</v>
      </c>
      <c r="Q640">
        <f>_xlfn.IFNA(_xlfn.IFNA(VLOOKUP($B640,'Contratti Resident'!$B:$H,3,0),VLOOKUP($E640,'Contratti Resident'!$B:$H,3,0)),"NON TROVATO")</f>
        <v>94127500364</v>
      </c>
      <c r="R640" t="str">
        <f>_xlfn.IFNA(_xlfn.IFNA(VLOOKUP($B640,'Contratti Resident'!$B:$H,7,0),VLOOKUP($E640,'Contratti Resident'!$B:$H,7,0)),"NON TROVATO")</f>
        <v>EE</v>
      </c>
      <c r="S640">
        <f>_xlfn.IFNA(_xlfn.IFNA(VLOOKUP($B640,'Contratti Resident'!$B:$H,1,0),VLOOKUP($E640,'Contratti Resident'!$B:$H,1,0)),"NON TROVATO")</f>
        <v>3013566504</v>
      </c>
      <c r="T640" t="str">
        <f>_xlfn.IFNA(_xlfn.IFNA(VLOOKUP($B640,'Contratti Resident'!$B:$H,2,0),VLOOKUP($E640,'Contratti Resident'!$B:$H,2,0)),"NON TROVATO")</f>
        <v>S.MARIA ROTONDA  LOTTO 2</v>
      </c>
    </row>
    <row r="641" spans="1:20" x14ac:dyDescent="0.25">
      <c r="A641" s="8" t="s">
        <v>5477</v>
      </c>
      <c r="B641" s="1" t="str">
        <f t="shared" si="9"/>
        <v>IT001E52198229</v>
      </c>
      <c r="C641" s="9" t="s">
        <v>5478</v>
      </c>
      <c r="D641" s="9" t="s">
        <v>5479</v>
      </c>
      <c r="E641" s="1">
        <f>D641*1</f>
        <v>3024507545</v>
      </c>
      <c r="F641" s="9" t="s">
        <v>5480</v>
      </c>
      <c r="G641" s="9" t="s">
        <v>2952</v>
      </c>
      <c r="H641" s="9" t="s">
        <v>4014</v>
      </c>
      <c r="I641" s="9" t="s">
        <v>19</v>
      </c>
      <c r="J641" s="9" t="s">
        <v>4015</v>
      </c>
      <c r="K641" s="1" t="s">
        <v>2953</v>
      </c>
      <c r="L641" s="9" t="s">
        <v>2954</v>
      </c>
      <c r="M641" s="9" t="s">
        <v>265</v>
      </c>
      <c r="N641" s="9" t="s">
        <v>24</v>
      </c>
      <c r="O641" s="9" t="s">
        <v>2955</v>
      </c>
      <c r="P641" s="11">
        <f>O641*1</f>
        <v>94087960368</v>
      </c>
      <c r="Q641" t="str">
        <f>_xlfn.IFNA(_xlfn.IFNA(VLOOKUP($B641,'Contratti Resident'!$B:$H,3,0),VLOOKUP($E641,'Contratti Resident'!$B:$H,3,0)),"NON TROVATO")</f>
        <v>NON TROVATO</v>
      </c>
      <c r="R641" t="str">
        <f>_xlfn.IFNA(_xlfn.IFNA(VLOOKUP($B641,'Contratti Resident'!$B:$H,7,0),VLOOKUP($E641,'Contratti Resident'!$B:$H,7,0)),"NON TROVATO")</f>
        <v>NON TROVATO</v>
      </c>
      <c r="S641" t="str">
        <f>_xlfn.IFNA(_xlfn.IFNA(VLOOKUP($B641,'Contratti Resident'!$B:$H,1,0),VLOOKUP($E641,'Contratti Resident'!$B:$H,1,0)),"NON TROVATO")</f>
        <v>NON TROVATO</v>
      </c>
      <c r="T641" t="str">
        <f>_xlfn.IFNA(_xlfn.IFNA(VLOOKUP($B641,'Contratti Resident'!$B:$H,2,0),VLOOKUP($E641,'Contratti Resident'!$B:$H,2,0)),"NON TROVATO")</f>
        <v>NON TROVATO</v>
      </c>
    </row>
    <row r="642" spans="1:20" x14ac:dyDescent="0.25">
      <c r="A642" s="8" t="s">
        <v>5669</v>
      </c>
      <c r="B642" s="1" t="str">
        <f t="shared" si="9"/>
        <v>IT001E52037550</v>
      </c>
      <c r="C642" s="9" t="s">
        <v>5670</v>
      </c>
      <c r="D642" s="9" t="s">
        <v>5671</v>
      </c>
      <c r="E642" s="1">
        <f>D642*1</f>
        <v>3015768301</v>
      </c>
      <c r="F642" s="9" t="s">
        <v>5572</v>
      </c>
      <c r="G642" s="9" t="s">
        <v>5573</v>
      </c>
      <c r="H642" s="9" t="s">
        <v>4014</v>
      </c>
      <c r="I642" s="9" t="s">
        <v>19</v>
      </c>
      <c r="J642" s="9" t="s">
        <v>4015</v>
      </c>
      <c r="K642" s="1" t="s">
        <v>5574</v>
      </c>
      <c r="L642" s="9" t="s">
        <v>5575</v>
      </c>
      <c r="M642" s="9" t="s">
        <v>1026</v>
      </c>
      <c r="N642" s="9" t="s">
        <v>24</v>
      </c>
      <c r="O642" s="9" t="s">
        <v>5576</v>
      </c>
      <c r="P642" s="11">
        <f>O642*1</f>
        <v>94164850367</v>
      </c>
      <c r="Q642" t="str">
        <f>_xlfn.IFNA(_xlfn.IFNA(VLOOKUP($B642,'Contratti Resident'!$B:$H,3,0),VLOOKUP($E642,'Contratti Resident'!$B:$H,3,0)),"NON TROVATO")</f>
        <v>NON TROVATO</v>
      </c>
      <c r="R642" t="str">
        <f>_xlfn.IFNA(_xlfn.IFNA(VLOOKUP($B642,'Contratti Resident'!$B:$H,7,0),VLOOKUP($E642,'Contratti Resident'!$B:$H,7,0)),"NON TROVATO")</f>
        <v>NON TROVATO</v>
      </c>
      <c r="S642" t="str">
        <f>_xlfn.IFNA(_xlfn.IFNA(VLOOKUP($B642,'Contratti Resident'!$B:$H,1,0),VLOOKUP($E642,'Contratti Resident'!$B:$H,1,0)),"NON TROVATO")</f>
        <v>NON TROVATO</v>
      </c>
      <c r="T642" t="str">
        <f>_xlfn.IFNA(_xlfn.IFNA(VLOOKUP($B642,'Contratti Resident'!$B:$H,2,0),VLOOKUP($E642,'Contratti Resident'!$B:$H,2,0)),"NON TROVATO")</f>
        <v>NON TROVATO</v>
      </c>
    </row>
    <row r="643" spans="1:20" x14ac:dyDescent="0.25">
      <c r="A643" s="8" t="s">
        <v>5569</v>
      </c>
      <c r="B643" s="1" t="str">
        <f t="shared" si="9"/>
        <v>IT001E52037547</v>
      </c>
      <c r="C643" s="9" t="s">
        <v>5570</v>
      </c>
      <c r="D643" s="9" t="s">
        <v>5571</v>
      </c>
      <c r="E643" s="1">
        <f>D643*1</f>
        <v>3015768668</v>
      </c>
      <c r="F643" s="9" t="s">
        <v>5572</v>
      </c>
      <c r="G643" s="9" t="s">
        <v>5573</v>
      </c>
      <c r="H643" s="9" t="s">
        <v>4014</v>
      </c>
      <c r="I643" s="9" t="s">
        <v>19</v>
      </c>
      <c r="J643" s="9" t="s">
        <v>4015</v>
      </c>
      <c r="K643" s="1" t="s">
        <v>5574</v>
      </c>
      <c r="L643" s="9" t="s">
        <v>5575</v>
      </c>
      <c r="M643" s="9" t="s">
        <v>1026</v>
      </c>
      <c r="N643" s="9" t="s">
        <v>24</v>
      </c>
      <c r="O643" s="9" t="s">
        <v>5576</v>
      </c>
      <c r="P643" s="11">
        <f>O643*1</f>
        <v>94164850367</v>
      </c>
      <c r="Q643" t="str">
        <f>_xlfn.IFNA(_xlfn.IFNA(VLOOKUP($B643,'Contratti Resident'!$B:$H,3,0),VLOOKUP($E643,'Contratti Resident'!$B:$H,3,0)),"NON TROVATO")</f>
        <v>NON TROVATO</v>
      </c>
      <c r="R643" t="str">
        <f>_xlfn.IFNA(_xlfn.IFNA(VLOOKUP($B643,'Contratti Resident'!$B:$H,7,0),VLOOKUP($E643,'Contratti Resident'!$B:$H,7,0)),"NON TROVATO")</f>
        <v>NON TROVATO</v>
      </c>
      <c r="S643" t="str">
        <f>_xlfn.IFNA(_xlfn.IFNA(VLOOKUP($B643,'Contratti Resident'!$B:$H,1,0),VLOOKUP($E643,'Contratti Resident'!$B:$H,1,0)),"NON TROVATO")</f>
        <v>NON TROVATO</v>
      </c>
      <c r="T643" t="str">
        <f>_xlfn.IFNA(_xlfn.IFNA(VLOOKUP($B643,'Contratti Resident'!$B:$H,2,0),VLOOKUP($E643,'Contratti Resident'!$B:$H,2,0)),"NON TROVATO")</f>
        <v>NON TROVATO</v>
      </c>
    </row>
    <row r="644" spans="1:20" x14ac:dyDescent="0.25">
      <c r="A644" s="8" t="s">
        <v>5690</v>
      </c>
      <c r="B644" s="1" t="str">
        <f t="shared" ref="B644:B707" si="10">IF(MID(A644,1,1)="M",A644,IF(MID(A644,1,1)="I",A644,A644*1))</f>
        <v>IT001E48015322</v>
      </c>
      <c r="C644" s="9" t="s">
        <v>5691</v>
      </c>
      <c r="D644" s="9" t="s">
        <v>5692</v>
      </c>
      <c r="E644" s="1">
        <f>D644*1</f>
        <v>3021061032</v>
      </c>
      <c r="F644" s="9" t="s">
        <v>5288</v>
      </c>
      <c r="G644" s="9" t="s">
        <v>5289</v>
      </c>
      <c r="H644" s="9" t="s">
        <v>4014</v>
      </c>
      <c r="I644" s="9" t="s">
        <v>19</v>
      </c>
      <c r="J644" s="9" t="s">
        <v>4015</v>
      </c>
      <c r="K644" s="1" t="s">
        <v>5290</v>
      </c>
      <c r="L644" s="9" t="s">
        <v>5291</v>
      </c>
      <c r="M644" s="9" t="s">
        <v>5292</v>
      </c>
      <c r="N644" s="9" t="s">
        <v>24</v>
      </c>
      <c r="O644" s="9" t="s">
        <v>5293</v>
      </c>
      <c r="P644" s="11">
        <f>O644*1</f>
        <v>94137120369</v>
      </c>
      <c r="Q644" t="str">
        <f>_xlfn.IFNA(_xlfn.IFNA(VLOOKUP($B644,'Contratti Resident'!$B:$H,3,0),VLOOKUP($E644,'Contratti Resident'!$B:$H,3,0)),"NON TROVATO")</f>
        <v>NON TROVATO</v>
      </c>
      <c r="R644" t="str">
        <f>_xlfn.IFNA(_xlfn.IFNA(VLOOKUP($B644,'Contratti Resident'!$B:$H,7,0),VLOOKUP($E644,'Contratti Resident'!$B:$H,7,0)),"NON TROVATO")</f>
        <v>NON TROVATO</v>
      </c>
      <c r="S644" t="str">
        <f>_xlfn.IFNA(_xlfn.IFNA(VLOOKUP($B644,'Contratti Resident'!$B:$H,1,0),VLOOKUP($E644,'Contratti Resident'!$B:$H,1,0)),"NON TROVATO")</f>
        <v>NON TROVATO</v>
      </c>
      <c r="T644" t="str">
        <f>_xlfn.IFNA(_xlfn.IFNA(VLOOKUP($B644,'Contratti Resident'!$B:$H,2,0),VLOOKUP($E644,'Contratti Resident'!$B:$H,2,0)),"NON TROVATO")</f>
        <v>NON TROVATO</v>
      </c>
    </row>
    <row r="645" spans="1:20" x14ac:dyDescent="0.25">
      <c r="A645" s="8" t="s">
        <v>5285</v>
      </c>
      <c r="B645" s="1" t="str">
        <f t="shared" si="10"/>
        <v>IT001E48015234</v>
      </c>
      <c r="C645" s="9" t="s">
        <v>5286</v>
      </c>
      <c r="D645" s="9" t="s">
        <v>5287</v>
      </c>
      <c r="E645" s="1">
        <f>D645*1</f>
        <v>3021061034</v>
      </c>
      <c r="F645" s="9" t="s">
        <v>5288</v>
      </c>
      <c r="G645" s="9" t="s">
        <v>5289</v>
      </c>
      <c r="H645" s="9" t="s">
        <v>4014</v>
      </c>
      <c r="I645" s="9" t="s">
        <v>19</v>
      </c>
      <c r="J645" s="9" t="s">
        <v>4015</v>
      </c>
      <c r="K645" s="1" t="s">
        <v>5290</v>
      </c>
      <c r="L645" s="9" t="s">
        <v>5291</v>
      </c>
      <c r="M645" s="9" t="s">
        <v>5292</v>
      </c>
      <c r="N645" s="9" t="s">
        <v>24</v>
      </c>
      <c r="O645" s="9" t="s">
        <v>5293</v>
      </c>
      <c r="P645" s="11">
        <f>O645*1</f>
        <v>94137120369</v>
      </c>
      <c r="Q645" t="str">
        <f>_xlfn.IFNA(_xlfn.IFNA(VLOOKUP($B645,'Contratti Resident'!$B:$H,3,0),VLOOKUP($E645,'Contratti Resident'!$B:$H,3,0)),"NON TROVATO")</f>
        <v>NON TROVATO</v>
      </c>
      <c r="R645" t="str">
        <f>_xlfn.IFNA(_xlfn.IFNA(VLOOKUP($B645,'Contratti Resident'!$B:$H,7,0),VLOOKUP($E645,'Contratti Resident'!$B:$H,7,0)),"NON TROVATO")</f>
        <v>NON TROVATO</v>
      </c>
      <c r="S645" t="str">
        <f>_xlfn.IFNA(_xlfn.IFNA(VLOOKUP($B645,'Contratti Resident'!$B:$H,1,0),VLOOKUP($E645,'Contratti Resident'!$B:$H,1,0)),"NON TROVATO")</f>
        <v>NON TROVATO</v>
      </c>
      <c r="T645" t="str">
        <f>_xlfn.IFNA(_xlfn.IFNA(VLOOKUP($B645,'Contratti Resident'!$B:$H,2,0),VLOOKUP($E645,'Contratti Resident'!$B:$H,2,0)),"NON TROVATO")</f>
        <v>NON TROVATO</v>
      </c>
    </row>
    <row r="646" spans="1:20" x14ac:dyDescent="0.25">
      <c r="A646" s="8" t="s">
        <v>5759</v>
      </c>
      <c r="B646" s="1" t="str">
        <f t="shared" si="10"/>
        <v>IT001E48015215</v>
      </c>
      <c r="C646" s="9" t="s">
        <v>5760</v>
      </c>
      <c r="D646" s="9" t="s">
        <v>5761</v>
      </c>
      <c r="E646" s="1">
        <f>D646*1</f>
        <v>3021062044</v>
      </c>
      <c r="F646" s="9" t="s">
        <v>5288</v>
      </c>
      <c r="G646" s="9" t="s">
        <v>5289</v>
      </c>
      <c r="H646" s="9" t="s">
        <v>4014</v>
      </c>
      <c r="I646" s="9" t="s">
        <v>19</v>
      </c>
      <c r="J646" s="9" t="s">
        <v>4015</v>
      </c>
      <c r="K646" s="1" t="s">
        <v>5290</v>
      </c>
      <c r="L646" s="9" t="s">
        <v>5291</v>
      </c>
      <c r="M646" s="9" t="s">
        <v>5292</v>
      </c>
      <c r="N646" s="9" t="s">
        <v>24</v>
      </c>
      <c r="O646" s="9" t="s">
        <v>5293</v>
      </c>
      <c r="P646" s="11">
        <f>O646*1</f>
        <v>94137120369</v>
      </c>
      <c r="Q646" t="str">
        <f>_xlfn.IFNA(_xlfn.IFNA(VLOOKUP($B646,'Contratti Resident'!$B:$H,3,0),VLOOKUP($E646,'Contratti Resident'!$B:$H,3,0)),"NON TROVATO")</f>
        <v>NON TROVATO</v>
      </c>
      <c r="R646" t="str">
        <f>_xlfn.IFNA(_xlfn.IFNA(VLOOKUP($B646,'Contratti Resident'!$B:$H,7,0),VLOOKUP($E646,'Contratti Resident'!$B:$H,7,0)),"NON TROVATO")</f>
        <v>NON TROVATO</v>
      </c>
      <c r="S646" t="str">
        <f>_xlfn.IFNA(_xlfn.IFNA(VLOOKUP($B646,'Contratti Resident'!$B:$H,1,0),VLOOKUP($E646,'Contratti Resident'!$B:$H,1,0)),"NON TROVATO")</f>
        <v>NON TROVATO</v>
      </c>
      <c r="T646" t="str">
        <f>_xlfn.IFNA(_xlfn.IFNA(VLOOKUP($B646,'Contratti Resident'!$B:$H,2,0),VLOOKUP($E646,'Contratti Resident'!$B:$H,2,0)),"NON TROVATO")</f>
        <v>NON TROVATO</v>
      </c>
    </row>
    <row r="647" spans="1:20" x14ac:dyDescent="0.25">
      <c r="A647" s="8" t="s">
        <v>6487</v>
      </c>
      <c r="B647" s="1" t="str">
        <f t="shared" si="10"/>
        <v>IT001E48015206</v>
      </c>
      <c r="C647" s="9" t="s">
        <v>6488</v>
      </c>
      <c r="D647" s="9" t="s">
        <v>6489</v>
      </c>
      <c r="E647" s="1">
        <f>D647*1</f>
        <v>3021061033</v>
      </c>
      <c r="F647" s="9" t="s">
        <v>5288</v>
      </c>
      <c r="G647" s="9" t="s">
        <v>5289</v>
      </c>
      <c r="H647" s="9" t="s">
        <v>4014</v>
      </c>
      <c r="I647" s="9" t="s">
        <v>19</v>
      </c>
      <c r="J647" s="9" t="s">
        <v>4015</v>
      </c>
      <c r="K647" s="1" t="s">
        <v>5290</v>
      </c>
      <c r="L647" s="9" t="s">
        <v>5291</v>
      </c>
      <c r="M647" s="9" t="s">
        <v>5292</v>
      </c>
      <c r="N647" s="9" t="s">
        <v>24</v>
      </c>
      <c r="O647" s="9" t="s">
        <v>5293</v>
      </c>
      <c r="P647" s="11">
        <f>O647*1</f>
        <v>94137120369</v>
      </c>
      <c r="Q647" t="str">
        <f>_xlfn.IFNA(_xlfn.IFNA(VLOOKUP($B647,'Contratti Resident'!$B:$H,3,0),VLOOKUP($E647,'Contratti Resident'!$B:$H,3,0)),"NON TROVATO")</f>
        <v>NON TROVATO</v>
      </c>
      <c r="R647" t="str">
        <f>_xlfn.IFNA(_xlfn.IFNA(VLOOKUP($B647,'Contratti Resident'!$B:$H,7,0),VLOOKUP($E647,'Contratti Resident'!$B:$H,7,0)),"NON TROVATO")</f>
        <v>NON TROVATO</v>
      </c>
      <c r="S647" t="str">
        <f>_xlfn.IFNA(_xlfn.IFNA(VLOOKUP($B647,'Contratti Resident'!$B:$H,1,0),VLOOKUP($E647,'Contratti Resident'!$B:$H,1,0)),"NON TROVATO")</f>
        <v>NON TROVATO</v>
      </c>
      <c r="T647" t="str">
        <f>_xlfn.IFNA(_xlfn.IFNA(VLOOKUP($B647,'Contratti Resident'!$B:$H,2,0),VLOOKUP($E647,'Contratti Resident'!$B:$H,2,0)),"NON TROVATO")</f>
        <v>NON TROVATO</v>
      </c>
    </row>
    <row r="648" spans="1:20" x14ac:dyDescent="0.25">
      <c r="A648" s="8" t="s">
        <v>6608</v>
      </c>
      <c r="B648" s="1" t="e">
        <f t="shared" si="10"/>
        <v>#VALUE!</v>
      </c>
      <c r="C648" s="9" t="s">
        <v>6609</v>
      </c>
      <c r="D648" s="9" t="s">
        <v>6610</v>
      </c>
      <c r="E648" s="1">
        <f>D648*1</f>
        <v>3019039710</v>
      </c>
      <c r="F648" s="9" t="s">
        <v>6611</v>
      </c>
      <c r="G648" s="9" t="s">
        <v>6612</v>
      </c>
      <c r="H648" s="9" t="s">
        <v>6594</v>
      </c>
      <c r="I648" s="9" t="s">
        <v>19</v>
      </c>
      <c r="J648" s="9" t="s">
        <v>6600</v>
      </c>
      <c r="K648" s="1" t="s">
        <v>1148</v>
      </c>
      <c r="L648" s="9" t="s">
        <v>6613</v>
      </c>
      <c r="M648" s="9" t="s">
        <v>23</v>
      </c>
      <c r="N648" s="9" t="s">
        <v>24</v>
      </c>
      <c r="O648" s="9" t="s">
        <v>1150</v>
      </c>
      <c r="P648" s="11">
        <f>O648*1</f>
        <v>94027190365</v>
      </c>
      <c r="Q648" t="e">
        <f>_xlfn.IFNA(_xlfn.IFNA(VLOOKUP($B648,'Contratti Resident'!$B:$H,3,0),VLOOKUP($E648,'Contratti Resident'!$B:$H,3,0)),"NON TROVATO")</f>
        <v>#VALUE!</v>
      </c>
      <c r="R648" t="e">
        <f>_xlfn.IFNA(_xlfn.IFNA(VLOOKUP($B648,'Contratti Resident'!$B:$H,7,0),VLOOKUP($E648,'Contratti Resident'!$B:$H,7,0)),"NON TROVATO")</f>
        <v>#VALUE!</v>
      </c>
      <c r="S648" t="e">
        <f>_xlfn.IFNA(_xlfn.IFNA(VLOOKUP($B648,'Contratti Resident'!$B:$H,1,0),VLOOKUP($E648,'Contratti Resident'!$B:$H,1,0)),"NON TROVATO")</f>
        <v>#VALUE!</v>
      </c>
      <c r="T648" t="e">
        <f>_xlfn.IFNA(_xlfn.IFNA(VLOOKUP($B648,'Contratti Resident'!$B:$H,2,0),VLOOKUP($E648,'Contratti Resident'!$B:$H,2,0)),"NON TROVATO")</f>
        <v>#VALUE!</v>
      </c>
    </row>
    <row r="649" spans="1:20" x14ac:dyDescent="0.25">
      <c r="A649" s="8" t="s">
        <v>6596</v>
      </c>
      <c r="B649" s="1" t="e">
        <f t="shared" si="10"/>
        <v>#VALUE!</v>
      </c>
      <c r="C649" s="9" t="s">
        <v>6597</v>
      </c>
      <c r="D649" s="9" t="s">
        <v>6598</v>
      </c>
      <c r="E649" s="1">
        <f>D649*1</f>
        <v>3020258353</v>
      </c>
      <c r="F649" s="9" t="s">
        <v>6599</v>
      </c>
      <c r="G649" s="9" t="s">
        <v>1726</v>
      </c>
      <c r="H649" s="9" t="s">
        <v>6594</v>
      </c>
      <c r="I649" s="9" t="s">
        <v>19</v>
      </c>
      <c r="J649" s="9" t="s">
        <v>6600</v>
      </c>
      <c r="K649" s="1" t="s">
        <v>1728</v>
      </c>
      <c r="L649" s="9" t="s">
        <v>1729</v>
      </c>
      <c r="M649" s="9" t="s">
        <v>23</v>
      </c>
      <c r="N649" s="9" t="s">
        <v>24</v>
      </c>
      <c r="O649" s="9" t="s">
        <v>1730</v>
      </c>
      <c r="P649" s="11">
        <f>O649*1</f>
        <v>94047850360</v>
      </c>
      <c r="Q649" t="e">
        <f>_xlfn.IFNA(_xlfn.IFNA(VLOOKUP($B649,'Contratti Resident'!$B:$H,3,0),VLOOKUP($E649,'Contratti Resident'!$B:$H,3,0)),"NON TROVATO")</f>
        <v>#VALUE!</v>
      </c>
      <c r="R649" t="e">
        <f>_xlfn.IFNA(_xlfn.IFNA(VLOOKUP($B649,'Contratti Resident'!$B:$H,7,0),VLOOKUP($E649,'Contratti Resident'!$B:$H,7,0)),"NON TROVATO")</f>
        <v>#VALUE!</v>
      </c>
      <c r="S649" t="e">
        <f>_xlfn.IFNA(_xlfn.IFNA(VLOOKUP($B649,'Contratti Resident'!$B:$H,1,0),VLOOKUP($E649,'Contratti Resident'!$B:$H,1,0)),"NON TROVATO")</f>
        <v>#VALUE!</v>
      </c>
      <c r="T649" t="e">
        <f>_xlfn.IFNA(_xlfn.IFNA(VLOOKUP($B649,'Contratti Resident'!$B:$H,2,0),VLOOKUP($E649,'Contratti Resident'!$B:$H,2,0)),"NON TROVATO")</f>
        <v>#VALUE!</v>
      </c>
    </row>
    <row r="650" spans="1:20" x14ac:dyDescent="0.25">
      <c r="A650" s="8" t="s">
        <v>1008</v>
      </c>
      <c r="B650" s="1">
        <f t="shared" si="10"/>
        <v>61610000008202</v>
      </c>
      <c r="C650" s="9" t="s">
        <v>1009</v>
      </c>
      <c r="D650" s="9" t="s">
        <v>1010</v>
      </c>
      <c r="E650" s="1">
        <f>D650*1</f>
        <v>3019814837</v>
      </c>
      <c r="F650" s="9" t="s">
        <v>1011</v>
      </c>
      <c r="G650" s="9" t="s">
        <v>1012</v>
      </c>
      <c r="H650" s="9" t="s">
        <v>18</v>
      </c>
      <c r="I650" s="9" t="s">
        <v>19</v>
      </c>
      <c r="J650" s="9" t="s">
        <v>1013</v>
      </c>
      <c r="K650" s="1" t="s">
        <v>1014</v>
      </c>
      <c r="L650" s="9" t="s">
        <v>1015</v>
      </c>
      <c r="M650" s="9" t="s">
        <v>23</v>
      </c>
      <c r="N650" s="9" t="s">
        <v>24</v>
      </c>
      <c r="O650" s="9" t="s">
        <v>1016</v>
      </c>
      <c r="P650" s="11">
        <f>O650*1</f>
        <v>94198860366</v>
      </c>
      <c r="Q650" t="str">
        <f>_xlfn.IFNA(_xlfn.IFNA(VLOOKUP($B650,'Contratti Resident'!$B:$H,3,0),VLOOKUP($E650,'Contratti Resident'!$B:$H,3,0)),"NON TROVATO")</f>
        <v>NON TROVATO</v>
      </c>
      <c r="R650" t="str">
        <f>_xlfn.IFNA(_xlfn.IFNA(VLOOKUP($B650,'Contratti Resident'!$B:$H,7,0),VLOOKUP($E650,'Contratti Resident'!$B:$H,7,0)),"NON TROVATO")</f>
        <v>NON TROVATO</v>
      </c>
      <c r="S650" t="str">
        <f>_xlfn.IFNA(_xlfn.IFNA(VLOOKUP($B650,'Contratti Resident'!$B:$H,1,0),VLOOKUP($E650,'Contratti Resident'!$B:$H,1,0)),"NON TROVATO")</f>
        <v>NON TROVATO</v>
      </c>
      <c r="T650" t="str">
        <f>_xlfn.IFNA(_xlfn.IFNA(VLOOKUP($B650,'Contratti Resident'!$B:$H,2,0),VLOOKUP($E650,'Contratti Resident'!$B:$H,2,0)),"NON TROVATO")</f>
        <v>NON TROVATO</v>
      </c>
    </row>
    <row r="651" spans="1:20" x14ac:dyDescent="0.25">
      <c r="A651" s="8" t="s">
        <v>968</v>
      </c>
      <c r="B651" s="1">
        <f t="shared" si="10"/>
        <v>61610000003963</v>
      </c>
      <c r="C651" s="9" t="s">
        <v>969</v>
      </c>
      <c r="D651" s="9" t="s">
        <v>970</v>
      </c>
      <c r="E651" s="1">
        <f>D651*1</f>
        <v>3024569878</v>
      </c>
      <c r="F651" s="9" t="s">
        <v>971</v>
      </c>
      <c r="G651" s="9" t="s">
        <v>972</v>
      </c>
      <c r="H651" s="9" t="s">
        <v>18</v>
      </c>
      <c r="I651" s="9" t="s">
        <v>19</v>
      </c>
      <c r="J651" s="9" t="s">
        <v>20</v>
      </c>
      <c r="K651" s="1" t="s">
        <v>973</v>
      </c>
      <c r="L651" s="9" t="s">
        <v>974</v>
      </c>
      <c r="M651" s="9" t="s">
        <v>23</v>
      </c>
      <c r="N651" s="9" t="s">
        <v>24</v>
      </c>
      <c r="O651" s="9" t="s">
        <v>975</v>
      </c>
      <c r="P651" s="11">
        <f>O651*1</f>
        <v>94191550360</v>
      </c>
      <c r="Q651">
        <f>_xlfn.IFNA(_xlfn.IFNA(VLOOKUP($B651,'Contratti Resident'!$B:$H,3,0),VLOOKUP($E651,'Contratti Resident'!$B:$H,3,0)),"NON TROVATO")</f>
        <v>94191550360</v>
      </c>
      <c r="R651" t="str">
        <f>_xlfn.IFNA(_xlfn.IFNA(VLOOKUP($B651,'Contratti Resident'!$B:$H,7,0),VLOOKUP($E651,'Contratti Resident'!$B:$H,7,0)),"NON TROVATO")</f>
        <v>GAS</v>
      </c>
      <c r="S651">
        <f>_xlfn.IFNA(_xlfn.IFNA(VLOOKUP($B651,'Contratti Resident'!$B:$H,1,0),VLOOKUP($E651,'Contratti Resident'!$B:$H,1,0)),"NON TROVATO")</f>
        <v>61610000003963</v>
      </c>
      <c r="T651" t="str">
        <f>_xlfn.IFNA(_xlfn.IFNA(VLOOKUP($B651,'Contratti Resident'!$B:$H,2,0),VLOOKUP($E651,'Contratti Resident'!$B:$H,2,0)),"NON TROVATO")</f>
        <v>STELLA UNO</v>
      </c>
    </row>
    <row r="652" spans="1:20" x14ac:dyDescent="0.25">
      <c r="A652" s="8" t="s">
        <v>976</v>
      </c>
      <c r="B652" s="1">
        <f t="shared" si="10"/>
        <v>61610000002499</v>
      </c>
      <c r="C652" s="9" t="s">
        <v>977</v>
      </c>
      <c r="D652" s="9" t="s">
        <v>978</v>
      </c>
      <c r="E652" s="1">
        <f>D652*1</f>
        <v>3024569879</v>
      </c>
      <c r="F652" s="9" t="s">
        <v>979</v>
      </c>
      <c r="G652" s="9" t="s">
        <v>980</v>
      </c>
      <c r="H652" s="9" t="s">
        <v>18</v>
      </c>
      <c r="I652" s="9" t="s">
        <v>19</v>
      </c>
      <c r="J652" s="9" t="s">
        <v>20</v>
      </c>
      <c r="K652" s="1" t="s">
        <v>981</v>
      </c>
      <c r="L652" s="9" t="s">
        <v>982</v>
      </c>
      <c r="M652" s="9" t="s">
        <v>23</v>
      </c>
      <c r="N652" s="9" t="s">
        <v>24</v>
      </c>
      <c r="O652" s="9" t="s">
        <v>983</v>
      </c>
      <c r="P652" s="11">
        <f>O652*1</f>
        <v>94026150360</v>
      </c>
      <c r="Q652" t="str">
        <f>_xlfn.IFNA(_xlfn.IFNA(VLOOKUP($B652,'Contratti Resident'!$B:$H,3,0),VLOOKUP($E652,'Contratti Resident'!$B:$H,3,0)),"NON TROVATO")</f>
        <v>NON TROVATO</v>
      </c>
      <c r="R652" t="str">
        <f>_xlfn.IFNA(_xlfn.IFNA(VLOOKUP($B652,'Contratti Resident'!$B:$H,7,0),VLOOKUP($E652,'Contratti Resident'!$B:$H,7,0)),"NON TROVATO")</f>
        <v>NON TROVATO</v>
      </c>
      <c r="S652" t="str">
        <f>_xlfn.IFNA(_xlfn.IFNA(VLOOKUP($B652,'Contratti Resident'!$B:$H,1,0),VLOOKUP($E652,'Contratti Resident'!$B:$H,1,0)),"NON TROVATO")</f>
        <v>NON TROVATO</v>
      </c>
      <c r="T652" t="str">
        <f>_xlfn.IFNA(_xlfn.IFNA(VLOOKUP($B652,'Contratti Resident'!$B:$H,2,0),VLOOKUP($E652,'Contratti Resident'!$B:$H,2,0)),"NON TROVATO")</f>
        <v>NON TROVATO</v>
      </c>
    </row>
    <row r="653" spans="1:20" x14ac:dyDescent="0.25">
      <c r="A653" s="8" t="s">
        <v>373</v>
      </c>
      <c r="B653" s="1">
        <f t="shared" si="10"/>
        <v>3081001616075</v>
      </c>
      <c r="C653" s="9" t="s">
        <v>374</v>
      </c>
      <c r="D653" s="9" t="s">
        <v>375</v>
      </c>
      <c r="E653" s="1">
        <f>D653*1</f>
        <v>3024569876</v>
      </c>
      <c r="F653" s="9" t="s">
        <v>376</v>
      </c>
      <c r="G653" s="9" t="s">
        <v>377</v>
      </c>
      <c r="H653" s="9" t="s">
        <v>18</v>
      </c>
      <c r="I653" s="9" t="s">
        <v>272</v>
      </c>
      <c r="J653" s="9" t="s">
        <v>20</v>
      </c>
      <c r="K653" s="1" t="s">
        <v>378</v>
      </c>
      <c r="L653" s="9" t="s">
        <v>379</v>
      </c>
      <c r="M653" s="9" t="s">
        <v>275</v>
      </c>
      <c r="N653" s="9" t="s">
        <v>24</v>
      </c>
      <c r="O653" s="9" t="s">
        <v>380</v>
      </c>
      <c r="P653" s="11">
        <f>O653*1</f>
        <v>94173780365</v>
      </c>
      <c r="Q653" t="str">
        <f>_xlfn.IFNA(_xlfn.IFNA(VLOOKUP($B653,'Contratti Resident'!$B:$H,3,0),VLOOKUP($E653,'Contratti Resident'!$B:$H,3,0)),"NON TROVATO")</f>
        <v>NON TROVATO</v>
      </c>
      <c r="R653" t="str">
        <f>_xlfn.IFNA(_xlfn.IFNA(VLOOKUP($B653,'Contratti Resident'!$B:$H,7,0),VLOOKUP($E653,'Contratti Resident'!$B:$H,7,0)),"NON TROVATO")</f>
        <v>NON TROVATO</v>
      </c>
      <c r="S653" t="str">
        <f>_xlfn.IFNA(_xlfn.IFNA(VLOOKUP($B653,'Contratti Resident'!$B:$H,1,0),VLOOKUP($E653,'Contratti Resident'!$B:$H,1,0)),"NON TROVATO")</f>
        <v>NON TROVATO</v>
      </c>
      <c r="T653" t="str">
        <f>_xlfn.IFNA(_xlfn.IFNA(VLOOKUP($B653,'Contratti Resident'!$B:$H,2,0),VLOOKUP($E653,'Contratti Resident'!$B:$H,2,0)),"NON TROVATO")</f>
        <v>NON TROVATO</v>
      </c>
    </row>
    <row r="654" spans="1:20" x14ac:dyDescent="0.25">
      <c r="A654" s="8" t="s">
        <v>267</v>
      </c>
      <c r="B654" s="1">
        <f t="shared" si="10"/>
        <v>3081001616060</v>
      </c>
      <c r="C654" s="9" t="s">
        <v>268</v>
      </c>
      <c r="D654" s="9" t="s">
        <v>269</v>
      </c>
      <c r="E654" s="1">
        <f>D654*1</f>
        <v>3024569877</v>
      </c>
      <c r="F654" s="9" t="s">
        <v>270</v>
      </c>
      <c r="G654" s="9" t="s">
        <v>271</v>
      </c>
      <c r="H654" s="9" t="s">
        <v>18</v>
      </c>
      <c r="I654" s="9" t="s">
        <v>272</v>
      </c>
      <c r="J654" s="9" t="s">
        <v>20</v>
      </c>
      <c r="K654" s="1" t="s">
        <v>273</v>
      </c>
      <c r="L654" s="9" t="s">
        <v>274</v>
      </c>
      <c r="M654" s="9" t="s">
        <v>275</v>
      </c>
      <c r="N654" s="9" t="s">
        <v>24</v>
      </c>
      <c r="O654" s="9" t="s">
        <v>276</v>
      </c>
      <c r="P654" s="11">
        <f>O654*1</f>
        <v>94173790364</v>
      </c>
      <c r="Q654" t="str">
        <f>_xlfn.IFNA(_xlfn.IFNA(VLOOKUP($B654,'Contratti Resident'!$B:$H,3,0),VLOOKUP($E654,'Contratti Resident'!$B:$H,3,0)),"NON TROVATO")</f>
        <v>NON TROVATO</v>
      </c>
      <c r="R654" t="str">
        <f>_xlfn.IFNA(_xlfn.IFNA(VLOOKUP($B654,'Contratti Resident'!$B:$H,7,0),VLOOKUP($E654,'Contratti Resident'!$B:$H,7,0)),"NON TROVATO")</f>
        <v>NON TROVATO</v>
      </c>
      <c r="S654" t="str">
        <f>_xlfn.IFNA(_xlfn.IFNA(VLOOKUP($B654,'Contratti Resident'!$B:$H,1,0),VLOOKUP($E654,'Contratti Resident'!$B:$H,1,0)),"NON TROVATO")</f>
        <v>NON TROVATO</v>
      </c>
      <c r="T654" t="str">
        <f>_xlfn.IFNA(_xlfn.IFNA(VLOOKUP($B654,'Contratti Resident'!$B:$H,2,0),VLOOKUP($E654,'Contratti Resident'!$B:$H,2,0)),"NON TROVATO")</f>
        <v>NON TROVATO</v>
      </c>
    </row>
    <row r="655" spans="1:20" x14ac:dyDescent="0.25">
      <c r="A655" s="8" t="s">
        <v>293</v>
      </c>
      <c r="B655" s="1">
        <f t="shared" si="10"/>
        <v>3081001607290</v>
      </c>
      <c r="C655" s="9" t="s">
        <v>294</v>
      </c>
      <c r="D655" s="9" t="s">
        <v>295</v>
      </c>
      <c r="E655" s="1">
        <f>D655*1</f>
        <v>3024569885</v>
      </c>
      <c r="F655" s="9" t="s">
        <v>296</v>
      </c>
      <c r="G655" s="9" t="s">
        <v>297</v>
      </c>
      <c r="H655" s="9" t="s">
        <v>18</v>
      </c>
      <c r="I655" s="9" t="s">
        <v>19</v>
      </c>
      <c r="J655" s="9" t="s">
        <v>20</v>
      </c>
      <c r="K655" s="1" t="s">
        <v>298</v>
      </c>
      <c r="L655" s="9" t="s">
        <v>299</v>
      </c>
      <c r="M655" s="9" t="s">
        <v>23</v>
      </c>
      <c r="N655" s="9" t="s">
        <v>24</v>
      </c>
      <c r="O655" s="9" t="s">
        <v>300</v>
      </c>
      <c r="P655" s="11">
        <f>O655*1</f>
        <v>94012910363</v>
      </c>
      <c r="Q655">
        <f>_xlfn.IFNA(_xlfn.IFNA(VLOOKUP($B655,'Contratti Resident'!$B:$H,3,0),VLOOKUP($E655,'Contratti Resident'!$B:$H,3,0)),"NON TROVATO")</f>
        <v>94012910363</v>
      </c>
      <c r="R655" t="str">
        <f>_xlfn.IFNA(_xlfn.IFNA(VLOOKUP($B655,'Contratti Resident'!$B:$H,7,0),VLOOKUP($E655,'Contratti Resident'!$B:$H,7,0)),"NON TROVATO")</f>
        <v>GAS</v>
      </c>
      <c r="S655">
        <f>_xlfn.IFNA(_xlfn.IFNA(VLOOKUP($B655,'Contratti Resident'!$B:$H,1,0),VLOOKUP($E655,'Contratti Resident'!$B:$H,1,0)),"NON TROVATO")</f>
        <v>3081001607290</v>
      </c>
      <c r="T655" t="str">
        <f>_xlfn.IFNA(_xlfn.IFNA(VLOOKUP($B655,'Contratti Resident'!$B:$H,2,0),VLOOKUP($E655,'Contratti Resident'!$B:$H,2,0)),"NON TROVATO")</f>
        <v>NORD EST</v>
      </c>
    </row>
    <row r="656" spans="1:20" x14ac:dyDescent="0.25">
      <c r="A656" s="8" t="s">
        <v>704</v>
      </c>
      <c r="B656" s="1">
        <f t="shared" si="10"/>
        <v>3081001607289</v>
      </c>
      <c r="C656" s="9" t="s">
        <v>705</v>
      </c>
      <c r="D656" s="9" t="s">
        <v>706</v>
      </c>
      <c r="E656" s="1">
        <f>D656*1</f>
        <v>3024569516</v>
      </c>
      <c r="F656" s="9" t="s">
        <v>181</v>
      </c>
      <c r="G656" s="9" t="s">
        <v>182</v>
      </c>
      <c r="H656" s="9" t="s">
        <v>18</v>
      </c>
      <c r="I656" s="9" t="s">
        <v>19</v>
      </c>
      <c r="J656" s="9" t="s">
        <v>20</v>
      </c>
      <c r="K656" s="1" t="s">
        <v>183</v>
      </c>
      <c r="L656" s="9" t="s">
        <v>184</v>
      </c>
      <c r="M656" s="9" t="s">
        <v>23</v>
      </c>
      <c r="N656" s="9" t="s">
        <v>24</v>
      </c>
      <c r="O656" s="9" t="s">
        <v>185</v>
      </c>
      <c r="P656" s="11">
        <f>O656*1</f>
        <v>80019980368</v>
      </c>
      <c r="Q656">
        <f>_xlfn.IFNA(_xlfn.IFNA(VLOOKUP($B656,'Contratti Resident'!$B:$H,3,0),VLOOKUP($E656,'Contratti Resident'!$B:$H,3,0)),"NON TROVATO")</f>
        <v>80019980368</v>
      </c>
      <c r="R656" t="str">
        <f>_xlfn.IFNA(_xlfn.IFNA(VLOOKUP($B656,'Contratti Resident'!$B:$H,7,0),VLOOKUP($E656,'Contratti Resident'!$B:$H,7,0)),"NON TROVATO")</f>
        <v>GAS</v>
      </c>
      <c r="S656">
        <f>_xlfn.IFNA(_xlfn.IFNA(VLOOKUP($B656,'Contratti Resident'!$B:$H,1,0),VLOOKUP($E656,'Contratti Resident'!$B:$H,1,0)),"NON TROVATO")</f>
        <v>3081001607289</v>
      </c>
      <c r="T656" t="str">
        <f>_xlfn.IFNA(_xlfn.IFNA(VLOOKUP($B656,'Contratti Resident'!$B:$H,2,0),VLOOKUP($E656,'Contratti Resident'!$B:$H,2,0)),"NON TROVATO")</f>
        <v>DONATELLO C</v>
      </c>
    </row>
    <row r="657" spans="1:20" x14ac:dyDescent="0.25">
      <c r="A657" s="8" t="s">
        <v>301</v>
      </c>
      <c r="B657" s="1">
        <f t="shared" si="10"/>
        <v>3081001597693</v>
      </c>
      <c r="C657" s="9" t="s">
        <v>302</v>
      </c>
      <c r="D657" s="9" t="s">
        <v>303</v>
      </c>
      <c r="E657" s="1">
        <f>D657*1</f>
        <v>3024569887</v>
      </c>
      <c r="F657" s="9" t="s">
        <v>280</v>
      </c>
      <c r="G657" s="9" t="s">
        <v>281</v>
      </c>
      <c r="H657" s="9" t="s">
        <v>18</v>
      </c>
      <c r="I657" s="9" t="s">
        <v>19</v>
      </c>
      <c r="J657" s="9" t="s">
        <v>20</v>
      </c>
      <c r="K657" s="1" t="s">
        <v>282</v>
      </c>
      <c r="L657" s="9" t="s">
        <v>283</v>
      </c>
      <c r="M657" s="9" t="s">
        <v>23</v>
      </c>
      <c r="N657" s="9" t="s">
        <v>24</v>
      </c>
      <c r="O657" s="9" t="s">
        <v>284</v>
      </c>
      <c r="P657" s="11">
        <f>O657*1</f>
        <v>80015330360</v>
      </c>
      <c r="Q657">
        <f>_xlfn.IFNA(_xlfn.IFNA(VLOOKUP($B657,'Contratti Resident'!$B:$H,3,0),VLOOKUP($E657,'Contratti Resident'!$B:$H,3,0)),"NON TROVATO")</f>
        <v>80015330360</v>
      </c>
      <c r="R657" t="str">
        <f>_xlfn.IFNA(_xlfn.IFNA(VLOOKUP($B657,'Contratti Resident'!$B:$H,7,0),VLOOKUP($E657,'Contratti Resident'!$B:$H,7,0)),"NON TROVATO")</f>
        <v>GAS</v>
      </c>
      <c r="S657">
        <f>_xlfn.IFNA(_xlfn.IFNA(VLOOKUP($B657,'Contratti Resident'!$B:$H,1,0),VLOOKUP($E657,'Contratti Resident'!$B:$H,1,0)),"NON TROVATO")</f>
        <v>3081001597693</v>
      </c>
      <c r="T657" t="str">
        <f>_xlfn.IFNA(_xlfn.IFNA(VLOOKUP($B657,'Contratti Resident'!$B:$H,2,0),VLOOKUP($E657,'Contratti Resident'!$B:$H,2,0)),"NON TROVATO")</f>
        <v>EX GESCAL</v>
      </c>
    </row>
    <row r="658" spans="1:20" x14ac:dyDescent="0.25">
      <c r="A658" s="8" t="s">
        <v>912</v>
      </c>
      <c r="B658" s="1">
        <f t="shared" si="10"/>
        <v>3081001591098</v>
      </c>
      <c r="C658" s="9" t="s">
        <v>913</v>
      </c>
      <c r="D658" s="9" t="s">
        <v>914</v>
      </c>
      <c r="E658" s="1">
        <f>D658*1</f>
        <v>3024586516</v>
      </c>
      <c r="F658" s="9" t="s">
        <v>915</v>
      </c>
      <c r="G658" s="9" t="s">
        <v>916</v>
      </c>
      <c r="H658" s="9" t="s">
        <v>18</v>
      </c>
      <c r="I658" s="9" t="s">
        <v>19</v>
      </c>
      <c r="J658" s="9" t="s">
        <v>20</v>
      </c>
      <c r="K658" s="1" t="s">
        <v>917</v>
      </c>
      <c r="L658" s="9" t="s">
        <v>918</v>
      </c>
      <c r="M658" s="9" t="s">
        <v>23</v>
      </c>
      <c r="N658" s="9" t="s">
        <v>24</v>
      </c>
      <c r="O658" s="9" t="s">
        <v>919</v>
      </c>
      <c r="P658" s="11">
        <f>O658*1</f>
        <v>94161380368</v>
      </c>
      <c r="Q658">
        <f>_xlfn.IFNA(_xlfn.IFNA(VLOOKUP($B658,'Contratti Resident'!$B:$H,3,0),VLOOKUP($E658,'Contratti Resident'!$B:$H,3,0)),"NON TROVATO")</f>
        <v>94161380368</v>
      </c>
      <c r="R658" t="str">
        <f>_xlfn.IFNA(_xlfn.IFNA(VLOOKUP($B658,'Contratti Resident'!$B:$H,7,0),VLOOKUP($E658,'Contratti Resident'!$B:$H,7,0)),"NON TROVATO")</f>
        <v>GAS</v>
      </c>
      <c r="S658">
        <f>_xlfn.IFNA(_xlfn.IFNA(VLOOKUP($B658,'Contratti Resident'!$B:$H,1,0),VLOOKUP($E658,'Contratti Resident'!$B:$H,1,0)),"NON TROVATO")</f>
        <v>3081001591098</v>
      </c>
      <c r="T658" t="str">
        <f>_xlfn.IFNA(_xlfn.IFNA(VLOOKUP($B658,'Contratti Resident'!$B:$H,2,0),VLOOKUP($E658,'Contratti Resident'!$B:$H,2,0)),"NON TROVATO")</f>
        <v>DIREZIONALE AMENDOLA</v>
      </c>
    </row>
    <row r="659" spans="1:20" x14ac:dyDescent="0.25">
      <c r="A659" s="8" t="s">
        <v>258</v>
      </c>
      <c r="B659" s="1">
        <f t="shared" si="10"/>
        <v>3081001567874</v>
      </c>
      <c r="C659" s="9" t="s">
        <v>259</v>
      </c>
      <c r="D659" s="9" t="s">
        <v>260</v>
      </c>
      <c r="E659" s="1">
        <f>D659*1</f>
        <v>3024569857</v>
      </c>
      <c r="F659" s="9" t="s">
        <v>261</v>
      </c>
      <c r="G659" s="9" t="s">
        <v>262</v>
      </c>
      <c r="H659" s="9" t="s">
        <v>18</v>
      </c>
      <c r="I659" s="9" t="s">
        <v>19</v>
      </c>
      <c r="J659" s="9" t="s">
        <v>20</v>
      </c>
      <c r="K659" s="1" t="s">
        <v>263</v>
      </c>
      <c r="L659" s="9" t="s">
        <v>264</v>
      </c>
      <c r="M659" s="9" t="s">
        <v>265</v>
      </c>
      <c r="N659" s="9" t="s">
        <v>24</v>
      </c>
      <c r="O659" s="9" t="s">
        <v>266</v>
      </c>
      <c r="P659" s="11">
        <f>O659*1</f>
        <v>94154480365</v>
      </c>
      <c r="Q659">
        <f>_xlfn.IFNA(_xlfn.IFNA(VLOOKUP($B659,'Contratti Resident'!$B:$H,3,0),VLOOKUP($E659,'Contratti Resident'!$B:$H,3,0)),"NON TROVATO")</f>
        <v>94154480365</v>
      </c>
      <c r="R659" t="str">
        <f>_xlfn.IFNA(_xlfn.IFNA(VLOOKUP($B659,'Contratti Resident'!$B:$H,7,0),VLOOKUP($E659,'Contratti Resident'!$B:$H,7,0)),"NON TROVATO")</f>
        <v>GAS</v>
      </c>
      <c r="S659">
        <f>_xlfn.IFNA(_xlfn.IFNA(VLOOKUP($B659,'Contratti Resident'!$B:$H,1,0),VLOOKUP($E659,'Contratti Resident'!$B:$H,1,0)),"NON TROVATO")</f>
        <v>3081001567874</v>
      </c>
      <c r="T659" t="str">
        <f>_xlfn.IFNA(_xlfn.IFNA(VLOOKUP($B659,'Contratti Resident'!$B:$H,2,0),VLOOKUP($E659,'Contratti Resident'!$B:$H,2,0)),"NON TROVATO")</f>
        <v>GIOTTO</v>
      </c>
    </row>
    <row r="660" spans="1:20" x14ac:dyDescent="0.25">
      <c r="A660" s="8" t="s">
        <v>533</v>
      </c>
      <c r="B660" s="1">
        <f t="shared" si="10"/>
        <v>3081001561086</v>
      </c>
      <c r="C660" s="9" t="s">
        <v>534</v>
      </c>
      <c r="D660" s="9" t="s">
        <v>535</v>
      </c>
      <c r="E660" s="1">
        <f>D660*1</f>
        <v>3024569805</v>
      </c>
      <c r="F660" s="9" t="s">
        <v>536</v>
      </c>
      <c r="G660" s="9" t="s">
        <v>537</v>
      </c>
      <c r="H660" s="9" t="s">
        <v>18</v>
      </c>
      <c r="I660" s="9" t="s">
        <v>19</v>
      </c>
      <c r="J660" s="9" t="s">
        <v>20</v>
      </c>
      <c r="K660" s="1" t="s">
        <v>538</v>
      </c>
      <c r="L660" s="9" t="s">
        <v>539</v>
      </c>
      <c r="M660" s="9" t="s">
        <v>23</v>
      </c>
      <c r="N660" s="9" t="s">
        <v>24</v>
      </c>
      <c r="O660" s="9" t="s">
        <v>540</v>
      </c>
      <c r="P660" s="11">
        <f>O660*1</f>
        <v>94155440368</v>
      </c>
      <c r="Q660">
        <f>_xlfn.IFNA(_xlfn.IFNA(VLOOKUP($B660,'Contratti Resident'!$B:$H,3,0),VLOOKUP($E660,'Contratti Resident'!$B:$H,3,0)),"NON TROVATO")</f>
        <v>94155440368</v>
      </c>
      <c r="R660" t="str">
        <f>_xlfn.IFNA(_xlfn.IFNA(VLOOKUP($B660,'Contratti Resident'!$B:$H,7,0),VLOOKUP($E660,'Contratti Resident'!$B:$H,7,0)),"NON TROVATO")</f>
        <v>GAS</v>
      </c>
      <c r="S660">
        <f>_xlfn.IFNA(_xlfn.IFNA(VLOOKUP($B660,'Contratti Resident'!$B:$H,1,0),VLOOKUP($E660,'Contratti Resident'!$B:$H,1,0)),"NON TROVATO")</f>
        <v>3081001561086</v>
      </c>
      <c r="T660" t="str">
        <f>_xlfn.IFNA(_xlfn.IFNA(VLOOKUP($B660,'Contratti Resident'!$B:$H,2,0),VLOOKUP($E660,'Contratti Resident'!$B:$H,2,0)),"NON TROVATO")</f>
        <v>PADOVA 15</v>
      </c>
    </row>
    <row r="661" spans="1:20" x14ac:dyDescent="0.25">
      <c r="A661" s="8" t="s">
        <v>525</v>
      </c>
      <c r="B661" s="1">
        <f t="shared" si="10"/>
        <v>3081001556984</v>
      </c>
      <c r="C661" s="9" t="s">
        <v>526</v>
      </c>
      <c r="D661" s="9" t="s">
        <v>527</v>
      </c>
      <c r="E661" s="1">
        <f>D661*1</f>
        <v>3024569802</v>
      </c>
      <c r="F661" s="9" t="s">
        <v>528</v>
      </c>
      <c r="G661" s="9" t="s">
        <v>529</v>
      </c>
      <c r="H661" s="9" t="s">
        <v>18</v>
      </c>
      <c r="I661" s="9" t="s">
        <v>19</v>
      </c>
      <c r="J661" s="9" t="s">
        <v>20</v>
      </c>
      <c r="K661" s="1" t="s">
        <v>530</v>
      </c>
      <c r="L661" s="9" t="s">
        <v>531</v>
      </c>
      <c r="M661" s="9" t="s">
        <v>23</v>
      </c>
      <c r="N661" s="9" t="s">
        <v>24</v>
      </c>
      <c r="O661" s="9" t="s">
        <v>532</v>
      </c>
      <c r="P661" s="11">
        <f>O661*1</f>
        <v>94136370361</v>
      </c>
      <c r="Q661">
        <f>_xlfn.IFNA(_xlfn.IFNA(VLOOKUP($B661,'Contratti Resident'!$B:$H,3,0),VLOOKUP($E661,'Contratti Resident'!$B:$H,3,0)),"NON TROVATO")</f>
        <v>94136370361</v>
      </c>
      <c r="R661" t="str">
        <f>_xlfn.IFNA(_xlfn.IFNA(VLOOKUP($B661,'Contratti Resident'!$B:$H,7,0),VLOOKUP($E661,'Contratti Resident'!$B:$H,7,0)),"NON TROVATO")</f>
        <v>GAS</v>
      </c>
      <c r="S661">
        <f>_xlfn.IFNA(_xlfn.IFNA(VLOOKUP($B661,'Contratti Resident'!$B:$H,1,0),VLOOKUP($E661,'Contratti Resident'!$B:$H,1,0)),"NON TROVATO")</f>
        <v>3081001556984</v>
      </c>
      <c r="T661" t="str">
        <f>_xlfn.IFNA(_xlfn.IFNA(VLOOKUP($B661,'Contratti Resident'!$B:$H,2,0),VLOOKUP($E661,'Contratti Resident'!$B:$H,2,0)),"NON TROVATO")</f>
        <v>PIAZZALE TORTI</v>
      </c>
    </row>
    <row r="662" spans="1:20" x14ac:dyDescent="0.25">
      <c r="A662" s="8" t="s">
        <v>509</v>
      </c>
      <c r="B662" s="1">
        <f t="shared" si="10"/>
        <v>3081001556400</v>
      </c>
      <c r="C662" s="9" t="s">
        <v>510</v>
      </c>
      <c r="D662" s="9" t="s">
        <v>511</v>
      </c>
      <c r="E662" s="1">
        <f>D662*1</f>
        <v>3024569792</v>
      </c>
      <c r="F662" s="9" t="s">
        <v>512</v>
      </c>
      <c r="G662" s="9" t="s">
        <v>513</v>
      </c>
      <c r="H662" s="9" t="s">
        <v>18</v>
      </c>
      <c r="I662" s="9" t="s">
        <v>19</v>
      </c>
      <c r="J662" s="9" t="s">
        <v>20</v>
      </c>
      <c r="K662" s="1" t="s">
        <v>514</v>
      </c>
      <c r="L662" s="9" t="s">
        <v>515</v>
      </c>
      <c r="M662" s="9" t="s">
        <v>23</v>
      </c>
      <c r="N662" s="9" t="s">
        <v>24</v>
      </c>
      <c r="O662" s="9" t="s">
        <v>516</v>
      </c>
      <c r="P662" s="11">
        <f>O662*1</f>
        <v>94112890366</v>
      </c>
      <c r="Q662">
        <f>_xlfn.IFNA(_xlfn.IFNA(VLOOKUP($B662,'Contratti Resident'!$B:$H,3,0),VLOOKUP($E662,'Contratti Resident'!$B:$H,3,0)),"NON TROVATO")</f>
        <v>94112890366</v>
      </c>
      <c r="R662" t="str">
        <f>_xlfn.IFNA(_xlfn.IFNA(VLOOKUP($B662,'Contratti Resident'!$B:$H,7,0),VLOOKUP($E662,'Contratti Resident'!$B:$H,7,0)),"NON TROVATO")</f>
        <v>GAS</v>
      </c>
      <c r="S662">
        <f>_xlfn.IFNA(_xlfn.IFNA(VLOOKUP($B662,'Contratti Resident'!$B:$H,1,0),VLOOKUP($E662,'Contratti Resident'!$B:$H,1,0)),"NON TROVATO")</f>
        <v>3081001556400</v>
      </c>
      <c r="T662" t="str">
        <f>_xlfn.IFNA(_xlfn.IFNA(VLOOKUP($B662,'Contratti Resident'!$B:$H,2,0),VLOOKUP($E662,'Contratti Resident'!$B:$H,2,0)),"NON TROVATO")</f>
        <v>BORELLI  91</v>
      </c>
    </row>
    <row r="663" spans="1:20" x14ac:dyDescent="0.25">
      <c r="A663" s="8" t="s">
        <v>365</v>
      </c>
      <c r="B663" s="1">
        <f t="shared" si="10"/>
        <v>3081001550795</v>
      </c>
      <c r="C663" s="9" t="s">
        <v>366</v>
      </c>
      <c r="D663" s="9" t="s">
        <v>367</v>
      </c>
      <c r="E663" s="1">
        <f>D663*1</f>
        <v>3024569874</v>
      </c>
      <c r="F663" s="9" t="s">
        <v>368</v>
      </c>
      <c r="G663" s="9" t="s">
        <v>369</v>
      </c>
      <c r="H663" s="9" t="s">
        <v>18</v>
      </c>
      <c r="I663" s="9" t="s">
        <v>19</v>
      </c>
      <c r="J663" s="9" t="s">
        <v>20</v>
      </c>
      <c r="K663" s="1" t="s">
        <v>370</v>
      </c>
      <c r="L663" s="9" t="s">
        <v>371</v>
      </c>
      <c r="M663" s="9" t="s">
        <v>265</v>
      </c>
      <c r="N663" s="9" t="s">
        <v>24</v>
      </c>
      <c r="O663" s="9" t="s">
        <v>372</v>
      </c>
      <c r="P663" s="11">
        <f>O663*1</f>
        <v>94150570367</v>
      </c>
      <c r="Q663" t="str">
        <f>_xlfn.IFNA(_xlfn.IFNA(VLOOKUP($B663,'Contratti Resident'!$B:$H,3,0),VLOOKUP($E663,'Contratti Resident'!$B:$H,3,0)),"NON TROVATO")</f>
        <v>NON TROVATO</v>
      </c>
      <c r="R663" t="str">
        <f>_xlfn.IFNA(_xlfn.IFNA(VLOOKUP($B663,'Contratti Resident'!$B:$H,7,0),VLOOKUP($E663,'Contratti Resident'!$B:$H,7,0)),"NON TROVATO")</f>
        <v>NON TROVATO</v>
      </c>
      <c r="S663" t="str">
        <f>_xlfn.IFNA(_xlfn.IFNA(VLOOKUP($B663,'Contratti Resident'!$B:$H,1,0),VLOOKUP($E663,'Contratti Resident'!$B:$H,1,0)),"NON TROVATO")</f>
        <v>NON TROVATO</v>
      </c>
      <c r="T663" t="str">
        <f>_xlfn.IFNA(_xlfn.IFNA(VLOOKUP($B663,'Contratti Resident'!$B:$H,2,0),VLOOKUP($E663,'Contratti Resident'!$B:$H,2,0)),"NON TROVATO")</f>
        <v>NON TROVATO</v>
      </c>
    </row>
    <row r="664" spans="1:20" x14ac:dyDescent="0.25">
      <c r="A664" s="8" t="s">
        <v>357</v>
      </c>
      <c r="B664" s="1">
        <f t="shared" si="10"/>
        <v>3081001549304</v>
      </c>
      <c r="C664" s="9" t="s">
        <v>358</v>
      </c>
      <c r="D664" s="9" t="s">
        <v>359</v>
      </c>
      <c r="E664" s="1">
        <f>D664*1</f>
        <v>3024569872</v>
      </c>
      <c r="F664" s="9" t="s">
        <v>360</v>
      </c>
      <c r="G664" s="9" t="s">
        <v>361</v>
      </c>
      <c r="H664" s="9" t="s">
        <v>18</v>
      </c>
      <c r="I664" s="9" t="s">
        <v>19</v>
      </c>
      <c r="J664" s="9" t="s">
        <v>20</v>
      </c>
      <c r="K664" s="1" t="s">
        <v>362</v>
      </c>
      <c r="L664" s="9" t="s">
        <v>363</v>
      </c>
      <c r="M664" s="9" t="s">
        <v>23</v>
      </c>
      <c r="N664" s="9" t="s">
        <v>24</v>
      </c>
      <c r="O664" s="9" t="s">
        <v>364</v>
      </c>
      <c r="P664" s="11">
        <f>O664*1</f>
        <v>94150420365</v>
      </c>
      <c r="Q664">
        <f>_xlfn.IFNA(_xlfn.IFNA(VLOOKUP($B664,'Contratti Resident'!$B:$H,3,0),VLOOKUP($E664,'Contratti Resident'!$B:$H,3,0)),"NON TROVATO")</f>
        <v>94150420365</v>
      </c>
      <c r="R664" t="str">
        <f>_xlfn.IFNA(_xlfn.IFNA(VLOOKUP($B664,'Contratti Resident'!$B:$H,7,0),VLOOKUP($E664,'Contratti Resident'!$B:$H,7,0)),"NON TROVATO")</f>
        <v>GAS</v>
      </c>
      <c r="S664">
        <f>_xlfn.IFNA(_xlfn.IFNA(VLOOKUP($B664,'Contratti Resident'!$B:$H,1,0),VLOOKUP($E664,'Contratti Resident'!$B:$H,1,0)),"NON TROVATO")</f>
        <v>3081001549304</v>
      </c>
      <c r="T664" t="str">
        <f>_xlfn.IFNA(_xlfn.IFNA(VLOOKUP($B664,'Contratti Resident'!$B:$H,2,0),VLOOKUP($E664,'Contratti Resident'!$B:$H,2,0)),"NON TROVATO")</f>
        <v>SATURNO</v>
      </c>
    </row>
    <row r="665" spans="1:20" x14ac:dyDescent="0.25">
      <c r="A665" s="8" t="s">
        <v>349</v>
      </c>
      <c r="B665" s="1">
        <f t="shared" si="10"/>
        <v>3081001549208</v>
      </c>
      <c r="C665" s="9" t="s">
        <v>350</v>
      </c>
      <c r="D665" s="9" t="s">
        <v>351</v>
      </c>
      <c r="E665" s="1">
        <f>D665*1</f>
        <v>3024569870</v>
      </c>
      <c r="F665" s="9" t="s">
        <v>352</v>
      </c>
      <c r="G665" s="9" t="s">
        <v>353</v>
      </c>
      <c r="H665" s="9" t="s">
        <v>18</v>
      </c>
      <c r="I665" s="9" t="s">
        <v>19</v>
      </c>
      <c r="J665" s="9" t="s">
        <v>20</v>
      </c>
      <c r="K665" s="1" t="s">
        <v>354</v>
      </c>
      <c r="L665" s="9" t="s">
        <v>355</v>
      </c>
      <c r="M665" s="9" t="s">
        <v>23</v>
      </c>
      <c r="N665" s="9" t="s">
        <v>24</v>
      </c>
      <c r="O665" s="9" t="s">
        <v>356</v>
      </c>
      <c r="P665" s="11">
        <f>O665*1</f>
        <v>94150430364</v>
      </c>
      <c r="Q665">
        <f>_xlfn.IFNA(_xlfn.IFNA(VLOOKUP($B665,'Contratti Resident'!$B:$H,3,0),VLOOKUP($E665,'Contratti Resident'!$B:$H,3,0)),"NON TROVATO")</f>
        <v>94150430364</v>
      </c>
      <c r="R665" t="str">
        <f>_xlfn.IFNA(_xlfn.IFNA(VLOOKUP($B665,'Contratti Resident'!$B:$H,7,0),VLOOKUP($E665,'Contratti Resident'!$B:$H,7,0)),"NON TROVATO")</f>
        <v>GAS</v>
      </c>
      <c r="S665">
        <f>_xlfn.IFNA(_xlfn.IFNA(VLOOKUP($B665,'Contratti Resident'!$B:$H,1,0),VLOOKUP($E665,'Contratti Resident'!$B:$H,1,0)),"NON TROVATO")</f>
        <v>3081001549208</v>
      </c>
      <c r="T665" t="str">
        <f>_xlfn.IFNA(_xlfn.IFNA(VLOOKUP($B665,'Contratti Resident'!$B:$H,2,0),VLOOKUP($E665,'Contratti Resident'!$B:$H,2,0)),"NON TROVATO")</f>
        <v>LUNA 1</v>
      </c>
    </row>
    <row r="666" spans="1:20" x14ac:dyDescent="0.25">
      <c r="A666" s="8" t="s">
        <v>885</v>
      </c>
      <c r="B666" s="1">
        <f t="shared" si="10"/>
        <v>3081001463499</v>
      </c>
      <c r="C666" s="9" t="s">
        <v>886</v>
      </c>
      <c r="D666" s="9" t="s">
        <v>887</v>
      </c>
      <c r="E666" s="1">
        <f>D666*1</f>
        <v>3024569409</v>
      </c>
      <c r="F666" s="9" t="s">
        <v>888</v>
      </c>
      <c r="G666" s="9" t="s">
        <v>889</v>
      </c>
      <c r="H666" s="9" t="s">
        <v>18</v>
      </c>
      <c r="I666" s="9" t="s">
        <v>19</v>
      </c>
      <c r="J666" s="9" t="s">
        <v>20</v>
      </c>
      <c r="K666" s="1" t="s">
        <v>890</v>
      </c>
      <c r="L666" s="9" t="s">
        <v>891</v>
      </c>
      <c r="M666" s="9" t="s">
        <v>23</v>
      </c>
      <c r="N666" s="9" t="s">
        <v>24</v>
      </c>
      <c r="O666" s="9" t="s">
        <v>892</v>
      </c>
      <c r="P666" s="11">
        <f>O666*1</f>
        <v>94074720361</v>
      </c>
      <c r="Q666" t="str">
        <f>_xlfn.IFNA(_xlfn.IFNA(VLOOKUP($B666,'Contratti Resident'!$B:$H,3,0),VLOOKUP($E666,'Contratti Resident'!$B:$H,3,0)),"NON TROVATO")</f>
        <v>NON TROVATO</v>
      </c>
      <c r="R666" t="str">
        <f>_xlfn.IFNA(_xlfn.IFNA(VLOOKUP($B666,'Contratti Resident'!$B:$H,7,0),VLOOKUP($E666,'Contratti Resident'!$B:$H,7,0)),"NON TROVATO")</f>
        <v>NON TROVATO</v>
      </c>
      <c r="S666" t="str">
        <f>_xlfn.IFNA(_xlfn.IFNA(VLOOKUP($B666,'Contratti Resident'!$B:$H,1,0),VLOOKUP($E666,'Contratti Resident'!$B:$H,1,0)),"NON TROVATO")</f>
        <v>NON TROVATO</v>
      </c>
      <c r="T666" t="str">
        <f>_xlfn.IFNA(_xlfn.IFNA(VLOOKUP($B666,'Contratti Resident'!$B:$H,2,0),VLOOKUP($E666,'Contratti Resident'!$B:$H,2,0)),"NON TROVATO")</f>
        <v>NON TROVATO</v>
      </c>
    </row>
    <row r="667" spans="1:20" x14ac:dyDescent="0.25">
      <c r="A667" s="8" t="s">
        <v>901</v>
      </c>
      <c r="B667" s="1">
        <f t="shared" si="10"/>
        <v>3081001463394</v>
      </c>
      <c r="C667" s="9" t="s">
        <v>902</v>
      </c>
      <c r="D667" s="9" t="s">
        <v>903</v>
      </c>
      <c r="E667" s="1">
        <f>D667*1</f>
        <v>3024569412</v>
      </c>
      <c r="F667" s="9" t="s">
        <v>904</v>
      </c>
      <c r="G667" s="9" t="s">
        <v>905</v>
      </c>
      <c r="H667" s="9" t="s">
        <v>18</v>
      </c>
      <c r="I667" s="9" t="s">
        <v>19</v>
      </c>
      <c r="J667" s="9" t="s">
        <v>20</v>
      </c>
      <c r="K667" s="1" t="s">
        <v>906</v>
      </c>
      <c r="L667" s="9" t="s">
        <v>907</v>
      </c>
      <c r="M667" s="9" t="s">
        <v>23</v>
      </c>
      <c r="N667" s="9" t="s">
        <v>24</v>
      </c>
      <c r="O667" s="9" t="s">
        <v>908</v>
      </c>
      <c r="P667" s="11">
        <f>O667*1</f>
        <v>80009000367</v>
      </c>
      <c r="Q667">
        <f>_xlfn.IFNA(_xlfn.IFNA(VLOOKUP($B667,'Contratti Resident'!$B:$H,3,0),VLOOKUP($E667,'Contratti Resident'!$B:$H,3,0)),"NON TROVATO")</f>
        <v>80009000367</v>
      </c>
      <c r="R667" t="str">
        <f>_xlfn.IFNA(_xlfn.IFNA(VLOOKUP($B667,'Contratti Resident'!$B:$H,7,0),VLOOKUP($E667,'Contratti Resident'!$B:$H,7,0)),"NON TROVATO")</f>
        <v>GAS</v>
      </c>
      <c r="S667">
        <f>_xlfn.IFNA(_xlfn.IFNA(VLOOKUP($B667,'Contratti Resident'!$B:$H,1,0),VLOOKUP($E667,'Contratti Resident'!$B:$H,1,0)),"NON TROVATO")</f>
        <v>3081001463394</v>
      </c>
      <c r="T667" t="str">
        <f>_xlfn.IFNA(_xlfn.IFNA(VLOOKUP($B667,'Contratti Resident'!$B:$H,2,0),VLOOKUP($E667,'Contratti Resident'!$B:$H,2,0)),"NON TROVATO")</f>
        <v>TAMBURINI 169</v>
      </c>
    </row>
    <row r="668" spans="1:20" x14ac:dyDescent="0.25">
      <c r="A668" s="8" t="s">
        <v>944</v>
      </c>
      <c r="B668" s="1">
        <f t="shared" si="10"/>
        <v>3081001052849</v>
      </c>
      <c r="C668" s="9" t="s">
        <v>945</v>
      </c>
      <c r="D668" s="9" t="s">
        <v>946</v>
      </c>
      <c r="E668" s="1">
        <f>D668*1</f>
        <v>3024569410</v>
      </c>
      <c r="F668" s="9" t="s">
        <v>947</v>
      </c>
      <c r="G668" s="9" t="s">
        <v>948</v>
      </c>
      <c r="H668" s="9" t="s">
        <v>18</v>
      </c>
      <c r="I668" s="9" t="s">
        <v>19</v>
      </c>
      <c r="J668" s="9" t="s">
        <v>20</v>
      </c>
      <c r="K668" s="1" t="s">
        <v>949</v>
      </c>
      <c r="L668" s="9" t="s">
        <v>950</v>
      </c>
      <c r="M668" s="9" t="s">
        <v>23</v>
      </c>
      <c r="N668" s="9" t="s">
        <v>24</v>
      </c>
      <c r="O668" s="9" t="s">
        <v>951</v>
      </c>
      <c r="P668" s="11">
        <f>O668*1</f>
        <v>94122780367</v>
      </c>
      <c r="Q668">
        <f>_xlfn.IFNA(_xlfn.IFNA(VLOOKUP($B668,'Contratti Resident'!$B:$H,3,0),VLOOKUP($E668,'Contratti Resident'!$B:$H,3,0)),"NON TROVATO")</f>
        <v>94122780367</v>
      </c>
      <c r="R668" t="str">
        <f>_xlfn.IFNA(_xlfn.IFNA(VLOOKUP($B668,'Contratti Resident'!$B:$H,7,0),VLOOKUP($E668,'Contratti Resident'!$B:$H,7,0)),"NON TROVATO")</f>
        <v>GAS</v>
      </c>
      <c r="S668">
        <f>_xlfn.IFNA(_xlfn.IFNA(VLOOKUP($B668,'Contratti Resident'!$B:$H,1,0),VLOOKUP($E668,'Contratti Resident'!$B:$H,1,0)),"NON TROVATO")</f>
        <v>3081001052849</v>
      </c>
      <c r="T668" t="str">
        <f>_xlfn.IFNA(_xlfn.IFNA(VLOOKUP($B668,'Contratti Resident'!$B:$H,2,0),VLOOKUP($E668,'Contratti Resident'!$B:$H,2,0)),"NON TROVATO")</f>
        <v>DIREZIONALE N3</v>
      </c>
    </row>
    <row r="669" spans="1:20" x14ac:dyDescent="0.25">
      <c r="A669" s="8" t="s">
        <v>74</v>
      </c>
      <c r="B669" s="1">
        <f t="shared" si="10"/>
        <v>3081001050196</v>
      </c>
      <c r="C669" s="9" t="s">
        <v>75</v>
      </c>
      <c r="D669" s="9" t="s">
        <v>76</v>
      </c>
      <c r="E669" s="1">
        <f>D669*1</f>
        <v>3024569534</v>
      </c>
      <c r="F669" s="9" t="s">
        <v>77</v>
      </c>
      <c r="G669" s="9" t="s">
        <v>78</v>
      </c>
      <c r="H669" s="9" t="s">
        <v>18</v>
      </c>
      <c r="I669" s="9" t="s">
        <v>19</v>
      </c>
      <c r="J669" s="9" t="s">
        <v>20</v>
      </c>
      <c r="K669" s="1" t="s">
        <v>79</v>
      </c>
      <c r="L669" s="9" t="s">
        <v>80</v>
      </c>
      <c r="M669" s="9" t="s">
        <v>23</v>
      </c>
      <c r="N669" s="9" t="s">
        <v>24</v>
      </c>
      <c r="O669" s="9" t="s">
        <v>81</v>
      </c>
      <c r="P669" s="11">
        <f>O669*1</f>
        <v>94071420361</v>
      </c>
      <c r="Q669">
        <f>_xlfn.IFNA(_xlfn.IFNA(VLOOKUP($B669,'Contratti Resident'!$B:$H,3,0),VLOOKUP($E669,'Contratti Resident'!$B:$H,3,0)),"NON TROVATO")</f>
        <v>94071420361</v>
      </c>
      <c r="R669" t="str">
        <f>_xlfn.IFNA(_xlfn.IFNA(VLOOKUP($B669,'Contratti Resident'!$B:$H,7,0),VLOOKUP($E669,'Contratti Resident'!$B:$H,7,0)),"NON TROVATO")</f>
        <v>GAS</v>
      </c>
      <c r="S669">
        <f>_xlfn.IFNA(_xlfn.IFNA(VLOOKUP($B669,'Contratti Resident'!$B:$H,1,0),VLOOKUP($E669,'Contratti Resident'!$B:$H,1,0)),"NON TROVATO")</f>
        <v>3081001050196</v>
      </c>
      <c r="T669" t="str">
        <f>_xlfn.IFNA(_xlfn.IFNA(VLOOKUP($B669,'Contratti Resident'!$B:$H,2,0),VLOOKUP($E669,'Contratti Resident'!$B:$H,2,0)),"NON TROVATO")</f>
        <v>PISANO 46</v>
      </c>
    </row>
    <row r="670" spans="1:20" x14ac:dyDescent="0.25">
      <c r="A670" s="8" t="s">
        <v>343</v>
      </c>
      <c r="B670" s="1">
        <f t="shared" si="10"/>
        <v>3081001035835</v>
      </c>
      <c r="C670" s="9" t="s">
        <v>344</v>
      </c>
      <c r="D670" s="9" t="s">
        <v>345</v>
      </c>
      <c r="E670" s="1">
        <f>D670*1</f>
        <v>3024569866</v>
      </c>
      <c r="F670" s="9" t="s">
        <v>346</v>
      </c>
      <c r="G670" s="9" t="s">
        <v>347</v>
      </c>
      <c r="H670" s="9" t="s">
        <v>18</v>
      </c>
      <c r="I670" s="9" t="s">
        <v>19</v>
      </c>
      <c r="J670" s="9" t="s">
        <v>20</v>
      </c>
      <c r="K670" s="1" t="s">
        <v>340</v>
      </c>
      <c r="L670" s="9" t="s">
        <v>348</v>
      </c>
      <c r="M670" s="9" t="s">
        <v>23</v>
      </c>
      <c r="N670" s="9" t="s">
        <v>24</v>
      </c>
      <c r="O670" s="9" t="s">
        <v>342</v>
      </c>
      <c r="P670" s="11">
        <f>O670*1</f>
        <v>80008120364</v>
      </c>
      <c r="Q670" t="str">
        <f>_xlfn.IFNA(_xlfn.IFNA(VLOOKUP($B670,'Contratti Resident'!$B:$H,3,0),VLOOKUP($E670,'Contratti Resident'!$B:$H,3,0)),"NON TROVATO")</f>
        <v>NON TROVATO</v>
      </c>
      <c r="R670" t="str">
        <f>_xlfn.IFNA(_xlfn.IFNA(VLOOKUP($B670,'Contratti Resident'!$B:$H,7,0),VLOOKUP($E670,'Contratti Resident'!$B:$H,7,0)),"NON TROVATO")</f>
        <v>NON TROVATO</v>
      </c>
      <c r="S670" t="str">
        <f>_xlfn.IFNA(_xlfn.IFNA(VLOOKUP($B670,'Contratti Resident'!$B:$H,1,0),VLOOKUP($E670,'Contratti Resident'!$B:$H,1,0)),"NON TROVATO")</f>
        <v>NON TROVATO</v>
      </c>
      <c r="T670" t="str">
        <f>_xlfn.IFNA(_xlfn.IFNA(VLOOKUP($B670,'Contratti Resident'!$B:$H,2,0),VLOOKUP($E670,'Contratti Resident'!$B:$H,2,0)),"NON TROVATO")</f>
        <v>NON TROVATO</v>
      </c>
    </row>
    <row r="671" spans="1:20" x14ac:dyDescent="0.25">
      <c r="A671" s="8" t="s">
        <v>335</v>
      </c>
      <c r="B671" s="1">
        <f t="shared" si="10"/>
        <v>3081001035833</v>
      </c>
      <c r="C671" s="9" t="s">
        <v>336</v>
      </c>
      <c r="D671" s="9" t="s">
        <v>337</v>
      </c>
      <c r="E671" s="1">
        <f>D671*1</f>
        <v>3024569862</v>
      </c>
      <c r="F671" s="9" t="s">
        <v>338</v>
      </c>
      <c r="G671" s="9" t="s">
        <v>339</v>
      </c>
      <c r="H671" s="9" t="s">
        <v>18</v>
      </c>
      <c r="I671" s="9" t="s">
        <v>19</v>
      </c>
      <c r="J671" s="9" t="s">
        <v>20</v>
      </c>
      <c r="K671" s="1" t="s">
        <v>340</v>
      </c>
      <c r="L671" s="9" t="s">
        <v>341</v>
      </c>
      <c r="M671" s="9" t="s">
        <v>23</v>
      </c>
      <c r="N671" s="9" t="s">
        <v>24</v>
      </c>
      <c r="O671" s="9" t="s">
        <v>342</v>
      </c>
      <c r="P671" s="11">
        <f>O671*1</f>
        <v>80008120364</v>
      </c>
      <c r="Q671" t="str">
        <f>_xlfn.IFNA(_xlfn.IFNA(VLOOKUP($B671,'Contratti Resident'!$B:$H,3,0),VLOOKUP($E671,'Contratti Resident'!$B:$H,3,0)),"NON TROVATO")</f>
        <v>NON TROVATO</v>
      </c>
      <c r="R671" t="str">
        <f>_xlfn.IFNA(_xlfn.IFNA(VLOOKUP($B671,'Contratti Resident'!$B:$H,7,0),VLOOKUP($E671,'Contratti Resident'!$B:$H,7,0)),"NON TROVATO")</f>
        <v>NON TROVATO</v>
      </c>
      <c r="S671" t="str">
        <f>_xlfn.IFNA(_xlfn.IFNA(VLOOKUP($B671,'Contratti Resident'!$B:$H,1,0),VLOOKUP($E671,'Contratti Resident'!$B:$H,1,0)),"NON TROVATO")</f>
        <v>NON TROVATO</v>
      </c>
      <c r="T671" t="str">
        <f>_xlfn.IFNA(_xlfn.IFNA(VLOOKUP($B671,'Contratti Resident'!$B:$H,2,0),VLOOKUP($E671,'Contratti Resident'!$B:$H,2,0)),"NON TROVATO")</f>
        <v>NON TROVATO</v>
      </c>
    </row>
    <row r="672" spans="1:20" x14ac:dyDescent="0.25">
      <c r="A672" s="8" t="s">
        <v>960</v>
      </c>
      <c r="B672" s="1">
        <f t="shared" si="10"/>
        <v>3081001033903</v>
      </c>
      <c r="C672" s="9" t="s">
        <v>961</v>
      </c>
      <c r="D672" s="9" t="s">
        <v>962</v>
      </c>
      <c r="E672" s="1">
        <f>D672*1</f>
        <v>3024569648</v>
      </c>
      <c r="F672" s="9" t="s">
        <v>963</v>
      </c>
      <c r="G672" s="9" t="s">
        <v>964</v>
      </c>
      <c r="H672" s="9" t="s">
        <v>18</v>
      </c>
      <c r="I672" s="9" t="s">
        <v>19</v>
      </c>
      <c r="J672" s="9" t="s">
        <v>20</v>
      </c>
      <c r="K672" s="1" t="s">
        <v>965</v>
      </c>
      <c r="L672" s="9" t="s">
        <v>966</v>
      </c>
      <c r="M672" s="9" t="s">
        <v>23</v>
      </c>
      <c r="N672" s="9" t="s">
        <v>24</v>
      </c>
      <c r="O672" s="9" t="s">
        <v>967</v>
      </c>
      <c r="P672" s="11">
        <f>O672*1</f>
        <v>94060460360</v>
      </c>
      <c r="Q672">
        <f>_xlfn.IFNA(_xlfn.IFNA(VLOOKUP($B672,'Contratti Resident'!$B:$H,3,0),VLOOKUP($E672,'Contratti Resident'!$B:$H,3,0)),"NON TROVATO")</f>
        <v>94060460360</v>
      </c>
      <c r="R672" t="str">
        <f>_xlfn.IFNA(_xlfn.IFNA(VLOOKUP($B672,'Contratti Resident'!$B:$H,7,0),VLOOKUP($E672,'Contratti Resident'!$B:$H,7,0)),"NON TROVATO")</f>
        <v>GAS</v>
      </c>
      <c r="S672">
        <f>_xlfn.IFNA(_xlfn.IFNA(VLOOKUP($B672,'Contratti Resident'!$B:$H,1,0),VLOOKUP($E672,'Contratti Resident'!$B:$H,1,0)),"NON TROVATO")</f>
        <v>3081001033903</v>
      </c>
      <c r="T672" t="str">
        <f>_xlfn.IFNA(_xlfn.IFNA(VLOOKUP($B672,'Contratti Resident'!$B:$H,2,0),VLOOKUP($E672,'Contratti Resident'!$B:$H,2,0)),"NON TROVATO")</f>
        <v>PALAZZINA</v>
      </c>
    </row>
    <row r="673" spans="1:20" x14ac:dyDescent="0.25">
      <c r="A673" s="8" t="s">
        <v>592</v>
      </c>
      <c r="B673" s="1">
        <f t="shared" si="10"/>
        <v>3081001032435</v>
      </c>
      <c r="C673" s="9" t="s">
        <v>593</v>
      </c>
      <c r="D673" s="9" t="s">
        <v>594</v>
      </c>
      <c r="E673" s="1">
        <f>D673*1</f>
        <v>3024569620</v>
      </c>
      <c r="F673" s="9" t="s">
        <v>595</v>
      </c>
      <c r="G673" s="9" t="s">
        <v>596</v>
      </c>
      <c r="H673" s="9" t="s">
        <v>18</v>
      </c>
      <c r="I673" s="9" t="s">
        <v>19</v>
      </c>
      <c r="J673" s="9" t="s">
        <v>20</v>
      </c>
      <c r="K673" s="1" t="s">
        <v>597</v>
      </c>
      <c r="L673" s="9" t="s">
        <v>598</v>
      </c>
      <c r="M673" s="9" t="s">
        <v>23</v>
      </c>
      <c r="N673" s="9" t="s">
        <v>24</v>
      </c>
      <c r="O673" s="9" t="s">
        <v>599</v>
      </c>
      <c r="P673" s="11">
        <f>O673*1</f>
        <v>94034080369</v>
      </c>
      <c r="Q673">
        <f>_xlfn.IFNA(_xlfn.IFNA(VLOOKUP($B673,'Contratti Resident'!$B:$H,3,0),VLOOKUP($E673,'Contratti Resident'!$B:$H,3,0)),"NON TROVATO")</f>
        <v>94034080369</v>
      </c>
      <c r="R673" t="str">
        <f>_xlfn.IFNA(_xlfn.IFNA(VLOOKUP($B673,'Contratti Resident'!$B:$H,7,0),VLOOKUP($E673,'Contratti Resident'!$B:$H,7,0)),"NON TROVATO")</f>
        <v>GAS</v>
      </c>
      <c r="S673">
        <f>_xlfn.IFNA(_xlfn.IFNA(VLOOKUP($B673,'Contratti Resident'!$B:$H,1,0),VLOOKUP($E673,'Contratti Resident'!$B:$H,1,0)),"NON TROVATO")</f>
        <v>3081001032435</v>
      </c>
      <c r="T673" t="str">
        <f>_xlfn.IFNA(_xlfn.IFNA(VLOOKUP($B673,'Contratti Resident'!$B:$H,2,0),VLOOKUP($E673,'Contratti Resident'!$B:$H,2,0)),"NON TROVATO")</f>
        <v>RIVA DEL GARDA - SAVANI</v>
      </c>
    </row>
    <row r="674" spans="1:20" x14ac:dyDescent="0.25">
      <c r="A674" s="8" t="s">
        <v>798</v>
      </c>
      <c r="B674" s="1">
        <f t="shared" si="10"/>
        <v>3081001022134</v>
      </c>
      <c r="C674" s="9" t="s">
        <v>799</v>
      </c>
      <c r="D674" s="9" t="s">
        <v>800</v>
      </c>
      <c r="E674" s="1">
        <f>D674*1</f>
        <v>3024569424</v>
      </c>
      <c r="F674" s="9" t="s">
        <v>801</v>
      </c>
      <c r="G674" s="9" t="s">
        <v>802</v>
      </c>
      <c r="H674" s="9" t="s">
        <v>18</v>
      </c>
      <c r="I674" s="9" t="s">
        <v>19</v>
      </c>
      <c r="J674" s="9" t="s">
        <v>20</v>
      </c>
      <c r="K674" s="1" t="s">
        <v>803</v>
      </c>
      <c r="L674" s="9" t="s">
        <v>804</v>
      </c>
      <c r="M674" s="9" t="s">
        <v>23</v>
      </c>
      <c r="N674" s="9" t="s">
        <v>24</v>
      </c>
      <c r="O674" s="9" t="s">
        <v>805</v>
      </c>
      <c r="P674" s="11">
        <f>O674*1</f>
        <v>94037280362</v>
      </c>
      <c r="Q674">
        <f>_xlfn.IFNA(_xlfn.IFNA(VLOOKUP($B674,'Contratti Resident'!$B:$H,3,0),VLOOKUP($E674,'Contratti Resident'!$B:$H,3,0)),"NON TROVATO")</f>
        <v>94037280362</v>
      </c>
      <c r="R674" t="str">
        <f>_xlfn.IFNA(_xlfn.IFNA(VLOOKUP($B674,'Contratti Resident'!$B:$H,7,0),VLOOKUP($E674,'Contratti Resident'!$B:$H,7,0)),"NON TROVATO")</f>
        <v>GAS</v>
      </c>
      <c r="S674">
        <f>_xlfn.IFNA(_xlfn.IFNA(VLOOKUP($B674,'Contratti Resident'!$B:$H,1,0),VLOOKUP($E674,'Contratti Resident'!$B:$H,1,0)),"NON TROVATO")</f>
        <v>3081001022134</v>
      </c>
      <c r="T674" t="str">
        <f>_xlfn.IFNA(_xlfn.IFNA(VLOOKUP($B674,'Contratti Resident'!$B:$H,2,0),VLOOKUP($E674,'Contratti Resident'!$B:$H,2,0)),"NON TROVATO")</f>
        <v>SMERALDO A</v>
      </c>
    </row>
    <row r="675" spans="1:20" x14ac:dyDescent="0.25">
      <c r="A675" s="8" t="s">
        <v>782</v>
      </c>
      <c r="B675" s="1">
        <f t="shared" si="10"/>
        <v>3081001010837</v>
      </c>
      <c r="C675" s="9" t="s">
        <v>783</v>
      </c>
      <c r="D675" s="9" t="s">
        <v>784</v>
      </c>
      <c r="E675" s="1">
        <f>D675*1</f>
        <v>3024585217</v>
      </c>
      <c r="F675" s="9" t="s">
        <v>785</v>
      </c>
      <c r="G675" s="9" t="s">
        <v>786</v>
      </c>
      <c r="H675" s="9" t="s">
        <v>18</v>
      </c>
      <c r="I675" s="9" t="s">
        <v>19</v>
      </c>
      <c r="J675" s="9" t="s">
        <v>20</v>
      </c>
      <c r="K675" s="1" t="s">
        <v>787</v>
      </c>
      <c r="L675" s="9" t="s">
        <v>788</v>
      </c>
      <c r="M675" s="9" t="s">
        <v>23</v>
      </c>
      <c r="N675" s="9" t="s">
        <v>24</v>
      </c>
      <c r="O675" s="9" t="s">
        <v>789</v>
      </c>
      <c r="P675" s="11">
        <f>O675*1</f>
        <v>94003450361</v>
      </c>
      <c r="Q675">
        <f>_xlfn.IFNA(_xlfn.IFNA(VLOOKUP($B675,'Contratti Resident'!$B:$H,3,0),VLOOKUP($E675,'Contratti Resident'!$B:$H,3,0)),"NON TROVATO")</f>
        <v>94003450361</v>
      </c>
      <c r="R675" t="str">
        <f>_xlfn.IFNA(_xlfn.IFNA(VLOOKUP($B675,'Contratti Resident'!$B:$H,7,0),VLOOKUP($E675,'Contratti Resident'!$B:$H,7,0)),"NON TROVATO")</f>
        <v>GAS</v>
      </c>
      <c r="S675">
        <f>_xlfn.IFNA(_xlfn.IFNA(VLOOKUP($B675,'Contratti Resident'!$B:$H,1,0),VLOOKUP($E675,'Contratti Resident'!$B:$H,1,0)),"NON TROVATO")</f>
        <v>3081001010837</v>
      </c>
      <c r="T675" t="str">
        <f>_xlfn.IFNA(_xlfn.IFNA(VLOOKUP($B675,'Contratti Resident'!$B:$H,2,0),VLOOKUP($E675,'Contratti Resident'!$B:$H,2,0)),"NON TROVATO")</f>
        <v>GINO NASI</v>
      </c>
    </row>
    <row r="676" spans="1:20" x14ac:dyDescent="0.25">
      <c r="A676" s="8" t="s">
        <v>688</v>
      </c>
      <c r="B676" s="1">
        <f t="shared" si="10"/>
        <v>3081001010645</v>
      </c>
      <c r="C676" s="9" t="s">
        <v>689</v>
      </c>
      <c r="D676" s="9" t="s">
        <v>690</v>
      </c>
      <c r="E676" s="1">
        <f>D676*1</f>
        <v>3024569529</v>
      </c>
      <c r="F676" s="9" t="s">
        <v>691</v>
      </c>
      <c r="G676" s="9" t="s">
        <v>692</v>
      </c>
      <c r="H676" s="9" t="s">
        <v>18</v>
      </c>
      <c r="I676" s="9" t="s">
        <v>19</v>
      </c>
      <c r="J676" s="9" t="s">
        <v>20</v>
      </c>
      <c r="K676" s="1" t="s">
        <v>693</v>
      </c>
      <c r="L676" s="9" t="s">
        <v>694</v>
      </c>
      <c r="M676" s="9" t="s">
        <v>23</v>
      </c>
      <c r="N676" s="9" t="s">
        <v>24</v>
      </c>
      <c r="O676" s="9" t="s">
        <v>695</v>
      </c>
      <c r="P676" s="11">
        <f>O676*1</f>
        <v>94075630361</v>
      </c>
      <c r="Q676">
        <f>_xlfn.IFNA(_xlfn.IFNA(VLOOKUP($B676,'Contratti Resident'!$B:$H,3,0),VLOOKUP($E676,'Contratti Resident'!$B:$H,3,0)),"NON TROVATO")</f>
        <v>94075630361</v>
      </c>
      <c r="R676" t="str">
        <f>_xlfn.IFNA(_xlfn.IFNA(VLOOKUP($B676,'Contratti Resident'!$B:$H,7,0),VLOOKUP($E676,'Contratti Resident'!$B:$H,7,0)),"NON TROVATO")</f>
        <v>GAS</v>
      </c>
      <c r="S676">
        <f>_xlfn.IFNA(_xlfn.IFNA(VLOOKUP($B676,'Contratti Resident'!$B:$H,1,0),VLOOKUP($E676,'Contratti Resident'!$B:$H,1,0)),"NON TROVATO")</f>
        <v>3081001010645</v>
      </c>
      <c r="T676" t="str">
        <f>_xlfn.IFNA(_xlfn.IFNA(VLOOKUP($B676,'Contratti Resident'!$B:$H,2,0),VLOOKUP($E676,'Contratti Resident'!$B:$H,2,0)),"NON TROVATO")</f>
        <v>PERUGINO 31</v>
      </c>
    </row>
    <row r="677" spans="1:20" x14ac:dyDescent="0.25">
      <c r="A677" s="8" t="s">
        <v>845</v>
      </c>
      <c r="B677" s="1">
        <f t="shared" si="10"/>
        <v>3081001008543</v>
      </c>
      <c r="C677" s="9" t="s">
        <v>846</v>
      </c>
      <c r="D677" s="9" t="s">
        <v>847</v>
      </c>
      <c r="E677" s="1">
        <f>D677*1</f>
        <v>3024569531</v>
      </c>
      <c r="F677" s="9" t="s">
        <v>848</v>
      </c>
      <c r="G677" s="9" t="s">
        <v>849</v>
      </c>
      <c r="H677" s="9" t="s">
        <v>18</v>
      </c>
      <c r="I677" s="9" t="s">
        <v>19</v>
      </c>
      <c r="J677" s="9" t="s">
        <v>20</v>
      </c>
      <c r="K677" s="1" t="s">
        <v>850</v>
      </c>
      <c r="L677" s="9" t="s">
        <v>851</v>
      </c>
      <c r="M677" s="9" t="s">
        <v>265</v>
      </c>
      <c r="N677" s="9" t="s">
        <v>24</v>
      </c>
      <c r="O677" s="9" t="s">
        <v>852</v>
      </c>
      <c r="P677" s="11">
        <f>O677*1</f>
        <v>94115670369</v>
      </c>
      <c r="Q677" t="str">
        <f>_xlfn.IFNA(_xlfn.IFNA(VLOOKUP($B677,'Contratti Resident'!$B:$H,3,0),VLOOKUP($E677,'Contratti Resident'!$B:$H,3,0)),"NON TROVATO")</f>
        <v>NON TROVATO</v>
      </c>
      <c r="R677" t="str">
        <f>_xlfn.IFNA(_xlfn.IFNA(VLOOKUP($B677,'Contratti Resident'!$B:$H,7,0),VLOOKUP($E677,'Contratti Resident'!$B:$H,7,0)),"NON TROVATO")</f>
        <v>NON TROVATO</v>
      </c>
      <c r="S677" t="str">
        <f>_xlfn.IFNA(_xlfn.IFNA(VLOOKUP($B677,'Contratti Resident'!$B:$H,1,0),VLOOKUP($E677,'Contratti Resident'!$B:$H,1,0)),"NON TROVATO")</f>
        <v>NON TROVATO</v>
      </c>
      <c r="T677" t="str">
        <f>_xlfn.IFNA(_xlfn.IFNA(VLOOKUP($B677,'Contratti Resident'!$B:$H,2,0),VLOOKUP($E677,'Contratti Resident'!$B:$H,2,0)),"NON TROVATO")</f>
        <v>NON TROVATO</v>
      </c>
    </row>
    <row r="678" spans="1:20" x14ac:dyDescent="0.25">
      <c r="A678" s="8" t="s">
        <v>437</v>
      </c>
      <c r="B678" s="1">
        <f t="shared" si="10"/>
        <v>3081000993210</v>
      </c>
      <c r="C678" s="9" t="s">
        <v>438</v>
      </c>
      <c r="D678" s="9" t="s">
        <v>439</v>
      </c>
      <c r="E678" s="1">
        <f>D678*1</f>
        <v>3024569774</v>
      </c>
      <c r="F678" s="9" t="s">
        <v>440</v>
      </c>
      <c r="G678" s="9" t="s">
        <v>441</v>
      </c>
      <c r="H678" s="9" t="s">
        <v>18</v>
      </c>
      <c r="I678" s="9" t="s">
        <v>19</v>
      </c>
      <c r="J678" s="9" t="s">
        <v>20</v>
      </c>
      <c r="K678" s="1" t="s">
        <v>442</v>
      </c>
      <c r="L678" s="9" t="s">
        <v>443</v>
      </c>
      <c r="M678" s="9" t="s">
        <v>23</v>
      </c>
      <c r="N678" s="9" t="s">
        <v>24</v>
      </c>
      <c r="O678" s="9" t="s">
        <v>444</v>
      </c>
      <c r="P678" s="11">
        <f>O678*1</f>
        <v>80020460368</v>
      </c>
      <c r="Q678">
        <f>_xlfn.IFNA(_xlfn.IFNA(VLOOKUP($B678,'Contratti Resident'!$B:$H,3,0),VLOOKUP($E678,'Contratti Resident'!$B:$H,3,0)),"NON TROVATO")</f>
        <v>80020460368</v>
      </c>
      <c r="R678" t="str">
        <f>_xlfn.IFNA(_xlfn.IFNA(VLOOKUP($B678,'Contratti Resident'!$B:$H,7,0),VLOOKUP($E678,'Contratti Resident'!$B:$H,7,0)),"NON TROVATO")</f>
        <v>GAS</v>
      </c>
      <c r="S678">
        <f>_xlfn.IFNA(_xlfn.IFNA(VLOOKUP($B678,'Contratti Resident'!$B:$H,1,0),VLOOKUP($E678,'Contratti Resident'!$B:$H,1,0)),"NON TROVATO")</f>
        <v>3081000993210</v>
      </c>
      <c r="T678" t="str">
        <f>_xlfn.IFNA(_xlfn.IFNA(VLOOKUP($B678,'Contratti Resident'!$B:$H,2,0),VLOOKUP($E678,'Contratti Resident'!$B:$H,2,0)),"NON TROVATO")</f>
        <v>PUCCINI 13</v>
      </c>
    </row>
    <row r="679" spans="1:20" x14ac:dyDescent="0.25">
      <c r="A679" s="8" t="s">
        <v>389</v>
      </c>
      <c r="B679" s="1">
        <f t="shared" si="10"/>
        <v>3081000988339</v>
      </c>
      <c r="C679" s="9" t="s">
        <v>390</v>
      </c>
      <c r="D679" s="9" t="s">
        <v>391</v>
      </c>
      <c r="E679" s="1">
        <f>D679*1</f>
        <v>3024569703</v>
      </c>
      <c r="F679" s="9" t="s">
        <v>392</v>
      </c>
      <c r="G679" s="9" t="s">
        <v>393</v>
      </c>
      <c r="H679" s="9" t="s">
        <v>18</v>
      </c>
      <c r="I679" s="9" t="s">
        <v>19</v>
      </c>
      <c r="J679" s="9" t="s">
        <v>20</v>
      </c>
      <c r="K679" s="1" t="s">
        <v>394</v>
      </c>
      <c r="L679" s="9" t="s">
        <v>395</v>
      </c>
      <c r="M679" s="9" t="s">
        <v>23</v>
      </c>
      <c r="N679" s="9" t="s">
        <v>24</v>
      </c>
      <c r="O679" s="9" t="s">
        <v>396</v>
      </c>
      <c r="P679" s="11">
        <f>O679*1</f>
        <v>94032610365</v>
      </c>
      <c r="Q679">
        <f>_xlfn.IFNA(_xlfn.IFNA(VLOOKUP($B679,'Contratti Resident'!$B:$H,3,0),VLOOKUP($E679,'Contratti Resident'!$B:$H,3,0)),"NON TROVATO")</f>
        <v>94032610365</v>
      </c>
      <c r="R679" t="str">
        <f>_xlfn.IFNA(_xlfn.IFNA(VLOOKUP($B679,'Contratti Resident'!$B:$H,7,0),VLOOKUP($E679,'Contratti Resident'!$B:$H,7,0)),"NON TROVATO")</f>
        <v>GAS</v>
      </c>
      <c r="S679">
        <f>_xlfn.IFNA(_xlfn.IFNA(VLOOKUP($B679,'Contratti Resident'!$B:$H,1,0),VLOOKUP($E679,'Contratti Resident'!$B:$H,1,0)),"NON TROVATO")</f>
        <v>3081000988339</v>
      </c>
      <c r="T679" t="str">
        <f>_xlfn.IFNA(_xlfn.IFNA(VLOOKUP($B679,'Contratti Resident'!$B:$H,2,0),VLOOKUP($E679,'Contratti Resident'!$B:$H,2,0)),"NON TROVATO")</f>
        <v>CANALINO 45</v>
      </c>
    </row>
    <row r="680" spans="1:20" x14ac:dyDescent="0.25">
      <c r="A680" s="8" t="s">
        <v>90</v>
      </c>
      <c r="B680" s="1">
        <f t="shared" si="10"/>
        <v>3081000987611</v>
      </c>
      <c r="C680" s="9" t="s">
        <v>91</v>
      </c>
      <c r="D680" s="9" t="s">
        <v>92</v>
      </c>
      <c r="E680" s="1">
        <f>D680*1</f>
        <v>3024569536</v>
      </c>
      <c r="F680" s="9" t="s">
        <v>93</v>
      </c>
      <c r="G680" s="9" t="s">
        <v>94</v>
      </c>
      <c r="H680" s="9" t="s">
        <v>18</v>
      </c>
      <c r="I680" s="9" t="s">
        <v>19</v>
      </c>
      <c r="J680" s="9" t="s">
        <v>20</v>
      </c>
      <c r="K680" s="1" t="s">
        <v>95</v>
      </c>
      <c r="L680" s="9" t="s">
        <v>96</v>
      </c>
      <c r="M680" s="9" t="s">
        <v>23</v>
      </c>
      <c r="N680" s="9" t="s">
        <v>24</v>
      </c>
      <c r="O680" s="9" t="s">
        <v>97</v>
      </c>
      <c r="P680" s="11">
        <f>O680*1</f>
        <v>94070920361</v>
      </c>
      <c r="Q680">
        <f>_xlfn.IFNA(_xlfn.IFNA(VLOOKUP($B680,'Contratti Resident'!$B:$H,3,0),VLOOKUP($E680,'Contratti Resident'!$B:$H,3,0)),"NON TROVATO")</f>
        <v>94070920361</v>
      </c>
      <c r="R680" t="str">
        <f>_xlfn.IFNA(_xlfn.IFNA(VLOOKUP($B680,'Contratti Resident'!$B:$H,7,0),VLOOKUP($E680,'Contratti Resident'!$B:$H,7,0)),"NON TROVATO")</f>
        <v>GAS</v>
      </c>
      <c r="S680">
        <f>_xlfn.IFNA(_xlfn.IFNA(VLOOKUP($B680,'Contratti Resident'!$B:$H,1,0),VLOOKUP($E680,'Contratti Resident'!$B:$H,1,0)),"NON TROVATO")</f>
        <v>3081000987611</v>
      </c>
      <c r="T680" t="str">
        <f>_xlfn.IFNA(_xlfn.IFNA(VLOOKUP($B680,'Contratti Resident'!$B:$H,2,0),VLOOKUP($E680,'Contratti Resident'!$B:$H,2,0)),"NON TROVATO")</f>
        <v>MEUCCI 32</v>
      </c>
    </row>
    <row r="681" spans="1:20" x14ac:dyDescent="0.25">
      <c r="A681" s="8" t="s">
        <v>277</v>
      </c>
      <c r="B681" s="1">
        <f t="shared" si="10"/>
        <v>3081000986827</v>
      </c>
      <c r="C681" s="9" t="s">
        <v>278</v>
      </c>
      <c r="D681" s="9" t="s">
        <v>279</v>
      </c>
      <c r="E681" s="1">
        <f>D681*1</f>
        <v>3024569881</v>
      </c>
      <c r="F681" s="9" t="s">
        <v>280</v>
      </c>
      <c r="G681" s="9" t="s">
        <v>281</v>
      </c>
      <c r="H681" s="9" t="s">
        <v>18</v>
      </c>
      <c r="I681" s="9" t="s">
        <v>19</v>
      </c>
      <c r="J681" s="9" t="s">
        <v>20</v>
      </c>
      <c r="K681" s="1" t="s">
        <v>282</v>
      </c>
      <c r="L681" s="9" t="s">
        <v>283</v>
      </c>
      <c r="M681" s="9" t="s">
        <v>23</v>
      </c>
      <c r="N681" s="9" t="s">
        <v>24</v>
      </c>
      <c r="O681" s="9" t="s">
        <v>284</v>
      </c>
      <c r="P681" s="11">
        <f>O681*1</f>
        <v>80015330360</v>
      </c>
      <c r="Q681">
        <f>_xlfn.IFNA(_xlfn.IFNA(VLOOKUP($B681,'Contratti Resident'!$B:$H,3,0),VLOOKUP($E681,'Contratti Resident'!$B:$H,3,0)),"NON TROVATO")</f>
        <v>80015330360</v>
      </c>
      <c r="R681" t="str">
        <f>_xlfn.IFNA(_xlfn.IFNA(VLOOKUP($B681,'Contratti Resident'!$B:$H,7,0),VLOOKUP($E681,'Contratti Resident'!$B:$H,7,0)),"NON TROVATO")</f>
        <v>GAS</v>
      </c>
      <c r="S681">
        <f>_xlfn.IFNA(_xlfn.IFNA(VLOOKUP($B681,'Contratti Resident'!$B:$H,1,0),VLOOKUP($E681,'Contratti Resident'!$B:$H,1,0)),"NON TROVATO")</f>
        <v>3081000986827</v>
      </c>
      <c r="T681" t="str">
        <f>_xlfn.IFNA(_xlfn.IFNA(VLOOKUP($B681,'Contratti Resident'!$B:$H,2,0),VLOOKUP($E681,'Contratti Resident'!$B:$H,2,0)),"NON TROVATO")</f>
        <v>EX GESCAL</v>
      </c>
    </row>
    <row r="682" spans="1:20" x14ac:dyDescent="0.25">
      <c r="A682" s="8" t="s">
        <v>909</v>
      </c>
      <c r="B682" s="1">
        <f t="shared" si="10"/>
        <v>3081000986825</v>
      </c>
      <c r="C682" s="9" t="s">
        <v>910</v>
      </c>
      <c r="D682" s="9" t="s">
        <v>911</v>
      </c>
      <c r="E682" s="1">
        <f>D682*1</f>
        <v>3024569423</v>
      </c>
      <c r="F682" s="9" t="s">
        <v>280</v>
      </c>
      <c r="G682" s="9" t="s">
        <v>281</v>
      </c>
      <c r="H682" s="9" t="s">
        <v>18</v>
      </c>
      <c r="I682" s="9" t="s">
        <v>19</v>
      </c>
      <c r="J682" s="9" t="s">
        <v>20</v>
      </c>
      <c r="K682" s="1" t="s">
        <v>282</v>
      </c>
      <c r="L682" s="9" t="s">
        <v>283</v>
      </c>
      <c r="M682" s="9" t="s">
        <v>23</v>
      </c>
      <c r="N682" s="9" t="s">
        <v>24</v>
      </c>
      <c r="O682" s="9" t="s">
        <v>284</v>
      </c>
      <c r="P682" s="11">
        <f>O682*1</f>
        <v>80015330360</v>
      </c>
      <c r="Q682">
        <f>_xlfn.IFNA(_xlfn.IFNA(VLOOKUP($B682,'Contratti Resident'!$B:$H,3,0),VLOOKUP($E682,'Contratti Resident'!$B:$H,3,0)),"NON TROVATO")</f>
        <v>80015330360</v>
      </c>
      <c r="R682" t="str">
        <f>_xlfn.IFNA(_xlfn.IFNA(VLOOKUP($B682,'Contratti Resident'!$B:$H,7,0),VLOOKUP($E682,'Contratti Resident'!$B:$H,7,0)),"NON TROVATO")</f>
        <v>GAS</v>
      </c>
      <c r="S682">
        <f>_xlfn.IFNA(_xlfn.IFNA(VLOOKUP($B682,'Contratti Resident'!$B:$H,1,0),VLOOKUP($E682,'Contratti Resident'!$B:$H,1,0)),"NON TROVATO")</f>
        <v>3081000986825</v>
      </c>
      <c r="T682" t="str">
        <f>_xlfn.IFNA(_xlfn.IFNA(VLOOKUP($B682,'Contratti Resident'!$B:$H,2,0),VLOOKUP($E682,'Contratti Resident'!$B:$H,2,0)),"NON TROVATO")</f>
        <v>EX GESCAL</v>
      </c>
    </row>
    <row r="683" spans="1:20" x14ac:dyDescent="0.25">
      <c r="A683" s="8" t="s">
        <v>568</v>
      </c>
      <c r="B683" s="1">
        <f t="shared" si="10"/>
        <v>3081000986745</v>
      </c>
      <c r="C683" s="9" t="s">
        <v>569</v>
      </c>
      <c r="D683" s="9" t="s">
        <v>570</v>
      </c>
      <c r="E683" s="1">
        <f>D683*1</f>
        <v>3024569420</v>
      </c>
      <c r="F683" s="9" t="s">
        <v>571</v>
      </c>
      <c r="G683" s="9" t="s">
        <v>572</v>
      </c>
      <c r="H683" s="9" t="s">
        <v>18</v>
      </c>
      <c r="I683" s="9" t="s">
        <v>19</v>
      </c>
      <c r="J683" s="9" t="s">
        <v>20</v>
      </c>
      <c r="K683" s="1" t="s">
        <v>573</v>
      </c>
      <c r="L683" s="9" t="s">
        <v>574</v>
      </c>
      <c r="M683" s="9" t="s">
        <v>23</v>
      </c>
      <c r="N683" s="9" t="s">
        <v>24</v>
      </c>
      <c r="O683" s="9" t="s">
        <v>575</v>
      </c>
      <c r="P683" s="11">
        <f>O683*1</f>
        <v>94000390362</v>
      </c>
      <c r="Q683">
        <f>_xlfn.IFNA(_xlfn.IFNA(VLOOKUP($B683,'Contratti Resident'!$B:$H,3,0),VLOOKUP($E683,'Contratti Resident'!$B:$H,3,0)),"NON TROVATO")</f>
        <v>94000390362</v>
      </c>
      <c r="R683" t="str">
        <f>_xlfn.IFNA(_xlfn.IFNA(VLOOKUP($B683,'Contratti Resident'!$B:$H,7,0),VLOOKUP($E683,'Contratti Resident'!$B:$H,7,0)),"NON TROVATO")</f>
        <v>GAS</v>
      </c>
      <c r="S683">
        <f>_xlfn.IFNA(_xlfn.IFNA(VLOOKUP($B683,'Contratti Resident'!$B:$H,1,0),VLOOKUP($E683,'Contratti Resident'!$B:$H,1,0)),"NON TROVATO")</f>
        <v>3081000986745</v>
      </c>
      <c r="T683" t="str">
        <f>_xlfn.IFNA(_xlfn.IFNA(VLOOKUP($B683,'Contratti Resident'!$B:$H,2,0),VLOOKUP($E683,'Contratti Resident'!$B:$H,2,0)),"NON TROVATO")</f>
        <v>PRATO VERDE B</v>
      </c>
    </row>
    <row r="684" spans="1:20" x14ac:dyDescent="0.25">
      <c r="A684" s="8" t="s">
        <v>130</v>
      </c>
      <c r="B684" s="1">
        <f t="shared" si="10"/>
        <v>3081000980970</v>
      </c>
      <c r="C684" s="9" t="s">
        <v>131</v>
      </c>
      <c r="D684" s="9" t="s">
        <v>132</v>
      </c>
      <c r="E684" s="1">
        <f>D684*1</f>
        <v>3024569546</v>
      </c>
      <c r="F684" s="9" t="s">
        <v>133</v>
      </c>
      <c r="G684" s="9" t="s">
        <v>134</v>
      </c>
      <c r="H684" s="9" t="s">
        <v>18</v>
      </c>
      <c r="I684" s="9" t="s">
        <v>19</v>
      </c>
      <c r="J684" s="9" t="s">
        <v>20</v>
      </c>
      <c r="K684" s="1" t="s">
        <v>135</v>
      </c>
      <c r="L684" s="9" t="s">
        <v>136</v>
      </c>
      <c r="M684" s="9" t="s">
        <v>23</v>
      </c>
      <c r="N684" s="9" t="s">
        <v>24</v>
      </c>
      <c r="O684" s="9" t="s">
        <v>137</v>
      </c>
      <c r="P684" s="11">
        <f>O684*1</f>
        <v>94148520367</v>
      </c>
      <c r="Q684">
        <f>_xlfn.IFNA(_xlfn.IFNA(VLOOKUP($B684,'Contratti Resident'!$B:$H,3,0),VLOOKUP($E684,'Contratti Resident'!$B:$H,3,0)),"NON TROVATO")</f>
        <v>94148520367</v>
      </c>
      <c r="R684" t="str">
        <f>_xlfn.IFNA(_xlfn.IFNA(VLOOKUP($B684,'Contratti Resident'!$B:$H,7,0),VLOOKUP($E684,'Contratti Resident'!$B:$H,7,0)),"NON TROVATO")</f>
        <v>GAS</v>
      </c>
      <c r="S684">
        <f>_xlfn.IFNA(_xlfn.IFNA(VLOOKUP($B684,'Contratti Resident'!$B:$H,1,0),VLOOKUP($E684,'Contratti Resident'!$B:$H,1,0)),"NON TROVATO")</f>
        <v>3081000980970</v>
      </c>
      <c r="T684" t="str">
        <f>_xlfn.IFNA(_xlfn.IFNA(VLOOKUP($B684,'Contratti Resident'!$B:$H,2,0),VLOOKUP($E684,'Contratti Resident'!$B:$H,2,0)),"NON TROVATO")</f>
        <v>PALAZZO CAMPORI 115</v>
      </c>
    </row>
    <row r="685" spans="1:20" x14ac:dyDescent="0.25">
      <c r="A685" s="8" t="s">
        <v>829</v>
      </c>
      <c r="B685" s="1">
        <f t="shared" si="10"/>
        <v>3081000978651</v>
      </c>
      <c r="C685" s="9" t="s">
        <v>830</v>
      </c>
      <c r="D685" s="9" t="s">
        <v>831</v>
      </c>
      <c r="E685" s="1">
        <f>D685*1</f>
        <v>3024569432</v>
      </c>
      <c r="F685" s="9" t="s">
        <v>832</v>
      </c>
      <c r="G685" s="9" t="s">
        <v>833</v>
      </c>
      <c r="H685" s="9" t="s">
        <v>18</v>
      </c>
      <c r="I685" s="9" t="s">
        <v>19</v>
      </c>
      <c r="J685" s="9" t="s">
        <v>20</v>
      </c>
      <c r="K685" s="1" t="s">
        <v>834</v>
      </c>
      <c r="L685" s="9" t="s">
        <v>835</v>
      </c>
      <c r="M685" s="9" t="s">
        <v>23</v>
      </c>
      <c r="N685" s="9" t="s">
        <v>24</v>
      </c>
      <c r="O685" s="9" t="s">
        <v>836</v>
      </c>
      <c r="P685" s="11">
        <f>O685*1</f>
        <v>94025550362</v>
      </c>
      <c r="Q685">
        <f>_xlfn.IFNA(_xlfn.IFNA(VLOOKUP($B685,'Contratti Resident'!$B:$H,3,0),VLOOKUP($E685,'Contratti Resident'!$B:$H,3,0)),"NON TROVATO")</f>
        <v>94025550362</v>
      </c>
      <c r="R685" t="str">
        <f>_xlfn.IFNA(_xlfn.IFNA(VLOOKUP($B685,'Contratti Resident'!$B:$H,7,0),VLOOKUP($E685,'Contratti Resident'!$B:$H,7,0)),"NON TROVATO")</f>
        <v>GAS</v>
      </c>
      <c r="S685">
        <f>_xlfn.IFNA(_xlfn.IFNA(VLOOKUP($B685,'Contratti Resident'!$B:$H,1,0),VLOOKUP($E685,'Contratti Resident'!$B:$H,1,0)),"NON TROVATO")</f>
        <v>3081000978651</v>
      </c>
      <c r="T685" t="str">
        <f>_xlfn.IFNA(_xlfn.IFNA(VLOOKUP($B685,'Contratti Resident'!$B:$H,2,0),VLOOKUP($E685,'Contratti Resident'!$B:$H,2,0)),"NON TROVATO")</f>
        <v>MONTEFIORINO</v>
      </c>
    </row>
    <row r="686" spans="1:20" x14ac:dyDescent="0.25">
      <c r="A686" s="8" t="s">
        <v>58</v>
      </c>
      <c r="B686" s="1">
        <f t="shared" si="10"/>
        <v>3081000978439</v>
      </c>
      <c r="C686" s="9" t="s">
        <v>59</v>
      </c>
      <c r="D686" s="9" t="s">
        <v>60</v>
      </c>
      <c r="E686" s="1">
        <f>D686*1</f>
        <v>3024569416</v>
      </c>
      <c r="F686" s="9" t="s">
        <v>61</v>
      </c>
      <c r="G686" s="9" t="s">
        <v>62</v>
      </c>
      <c r="H686" s="9" t="s">
        <v>18</v>
      </c>
      <c r="I686" s="9" t="s">
        <v>19</v>
      </c>
      <c r="J686" s="9" t="s">
        <v>20</v>
      </c>
      <c r="K686" s="1" t="s">
        <v>63</v>
      </c>
      <c r="L686" s="9" t="s">
        <v>64</v>
      </c>
      <c r="M686" s="9" t="s">
        <v>23</v>
      </c>
      <c r="N686" s="9" t="s">
        <v>24</v>
      </c>
      <c r="O686" s="9" t="s">
        <v>65</v>
      </c>
      <c r="P686" s="11">
        <f>O686*1</f>
        <v>94004770361</v>
      </c>
      <c r="Q686">
        <f>_xlfn.IFNA(_xlfn.IFNA(VLOOKUP($B686,'Contratti Resident'!$B:$H,3,0),VLOOKUP($E686,'Contratti Resident'!$B:$H,3,0)),"NON TROVATO")</f>
        <v>94004770361</v>
      </c>
      <c r="R686" t="str">
        <f>_xlfn.IFNA(_xlfn.IFNA(VLOOKUP($B686,'Contratti Resident'!$B:$H,7,0),VLOOKUP($E686,'Contratti Resident'!$B:$H,7,0)),"NON TROVATO")</f>
        <v>GAS</v>
      </c>
      <c r="S686">
        <f>_xlfn.IFNA(_xlfn.IFNA(VLOOKUP($B686,'Contratti Resident'!$B:$H,1,0),VLOOKUP($E686,'Contratti Resident'!$B:$H,1,0)),"NON TROVATO")</f>
        <v>3081000978439</v>
      </c>
      <c r="T686" t="str">
        <f>_xlfn.IFNA(_xlfn.IFNA(VLOOKUP($B686,'Contratti Resident'!$B:$H,2,0),VLOOKUP($E686,'Contratti Resident'!$B:$H,2,0)),"NON TROVATO")</f>
        <v>VALVERDE</v>
      </c>
    </row>
    <row r="687" spans="1:20" x14ac:dyDescent="0.25">
      <c r="A687" s="8" t="s">
        <v>501</v>
      </c>
      <c r="B687" s="1">
        <f t="shared" si="10"/>
        <v>3081000977136</v>
      </c>
      <c r="C687" s="9" t="s">
        <v>502</v>
      </c>
      <c r="D687" s="9" t="s">
        <v>503</v>
      </c>
      <c r="E687" s="1">
        <f>D687*1</f>
        <v>3024569788</v>
      </c>
      <c r="F687" s="9" t="s">
        <v>504</v>
      </c>
      <c r="G687" s="9" t="s">
        <v>505</v>
      </c>
      <c r="H687" s="9" t="s">
        <v>18</v>
      </c>
      <c r="I687" s="9" t="s">
        <v>19</v>
      </c>
      <c r="J687" s="9" t="s">
        <v>20</v>
      </c>
      <c r="K687" s="1" t="s">
        <v>506</v>
      </c>
      <c r="L687" s="9" t="s">
        <v>507</v>
      </c>
      <c r="M687" s="9" t="s">
        <v>23</v>
      </c>
      <c r="N687" s="9" t="s">
        <v>24</v>
      </c>
      <c r="O687" s="9" t="s">
        <v>508</v>
      </c>
      <c r="P687" s="11">
        <f>O687*1</f>
        <v>94010080367</v>
      </c>
      <c r="Q687" t="str">
        <f>_xlfn.IFNA(_xlfn.IFNA(VLOOKUP($B687,'Contratti Resident'!$B:$H,3,0),VLOOKUP($E687,'Contratti Resident'!$B:$H,3,0)),"NON TROVATO")</f>
        <v>NON TROVATO</v>
      </c>
      <c r="R687" t="str">
        <f>_xlfn.IFNA(_xlfn.IFNA(VLOOKUP($B687,'Contratti Resident'!$B:$H,7,0),VLOOKUP($E687,'Contratti Resident'!$B:$H,7,0)),"NON TROVATO")</f>
        <v>NON TROVATO</v>
      </c>
      <c r="S687" t="str">
        <f>_xlfn.IFNA(_xlfn.IFNA(VLOOKUP($B687,'Contratti Resident'!$B:$H,1,0),VLOOKUP($E687,'Contratti Resident'!$B:$H,1,0)),"NON TROVATO")</f>
        <v>NON TROVATO</v>
      </c>
      <c r="T687" t="str">
        <f>_xlfn.IFNA(_xlfn.IFNA(VLOOKUP($B687,'Contratti Resident'!$B:$H,2,0),VLOOKUP($E687,'Contratti Resident'!$B:$H,2,0)),"NON TROVATO")</f>
        <v>NON TROVATO</v>
      </c>
    </row>
    <row r="688" spans="1:20" x14ac:dyDescent="0.25">
      <c r="A688" s="8" t="s">
        <v>122</v>
      </c>
      <c r="B688" s="1">
        <f t="shared" si="10"/>
        <v>3081000970666</v>
      </c>
      <c r="C688" s="9" t="s">
        <v>123</v>
      </c>
      <c r="D688" s="9" t="s">
        <v>124</v>
      </c>
      <c r="E688" s="1">
        <f>D688*1</f>
        <v>3024569545</v>
      </c>
      <c r="F688" s="9" t="s">
        <v>125</v>
      </c>
      <c r="G688" s="9" t="s">
        <v>126</v>
      </c>
      <c r="H688" s="9" t="s">
        <v>18</v>
      </c>
      <c r="I688" s="9" t="s">
        <v>19</v>
      </c>
      <c r="J688" s="9" t="s">
        <v>20</v>
      </c>
      <c r="K688" s="1" t="s">
        <v>127</v>
      </c>
      <c r="L688" s="9" t="s">
        <v>128</v>
      </c>
      <c r="M688" s="9" t="s">
        <v>23</v>
      </c>
      <c r="N688" s="9" t="s">
        <v>24</v>
      </c>
      <c r="O688" s="9" t="s">
        <v>129</v>
      </c>
      <c r="P688" s="11">
        <f>O688*1</f>
        <v>80008500367</v>
      </c>
      <c r="Q688" t="str">
        <f>_xlfn.IFNA(_xlfn.IFNA(VLOOKUP($B688,'Contratti Resident'!$B:$H,3,0),VLOOKUP($E688,'Contratti Resident'!$B:$H,3,0)),"NON TROVATO")</f>
        <v>NON TROVATO</v>
      </c>
      <c r="R688" t="str">
        <f>_xlfn.IFNA(_xlfn.IFNA(VLOOKUP($B688,'Contratti Resident'!$B:$H,7,0),VLOOKUP($E688,'Contratti Resident'!$B:$H,7,0)),"NON TROVATO")</f>
        <v>NON TROVATO</v>
      </c>
      <c r="S688" t="str">
        <f>_xlfn.IFNA(_xlfn.IFNA(VLOOKUP($B688,'Contratti Resident'!$B:$H,1,0),VLOOKUP($E688,'Contratti Resident'!$B:$H,1,0)),"NON TROVATO")</f>
        <v>NON TROVATO</v>
      </c>
      <c r="T688" t="str">
        <f>_xlfn.IFNA(_xlfn.IFNA(VLOOKUP($B688,'Contratti Resident'!$B:$H,2,0),VLOOKUP($E688,'Contratti Resident'!$B:$H,2,0)),"NON TROVATO")</f>
        <v>NON TROVATO</v>
      </c>
    </row>
    <row r="689" spans="1:20" x14ac:dyDescent="0.25">
      <c r="A689" s="8" t="s">
        <v>928</v>
      </c>
      <c r="B689" s="1">
        <f t="shared" si="10"/>
        <v>3081000970411</v>
      </c>
      <c r="C689" s="9" t="s">
        <v>929</v>
      </c>
      <c r="D689" s="9" t="s">
        <v>930</v>
      </c>
      <c r="E689" s="1">
        <f>D689*1</f>
        <v>3024569455</v>
      </c>
      <c r="F689" s="9" t="s">
        <v>931</v>
      </c>
      <c r="G689" s="9" t="s">
        <v>932</v>
      </c>
      <c r="H689" s="9" t="s">
        <v>18</v>
      </c>
      <c r="I689" s="9" t="s">
        <v>19</v>
      </c>
      <c r="J689" s="9" t="s">
        <v>20</v>
      </c>
      <c r="K689" s="1" t="s">
        <v>933</v>
      </c>
      <c r="L689" s="9" t="s">
        <v>934</v>
      </c>
      <c r="M689" s="9" t="s">
        <v>23</v>
      </c>
      <c r="N689" s="9" t="s">
        <v>24</v>
      </c>
      <c r="O689" s="9" t="s">
        <v>935</v>
      </c>
      <c r="P689" s="11">
        <f>O689*1</f>
        <v>94013920361</v>
      </c>
      <c r="Q689" t="str">
        <f>_xlfn.IFNA(_xlfn.IFNA(VLOOKUP($B689,'Contratti Resident'!$B:$H,3,0),VLOOKUP($E689,'Contratti Resident'!$B:$H,3,0)),"NON TROVATO")</f>
        <v>NON TROVATO</v>
      </c>
      <c r="R689" t="str">
        <f>_xlfn.IFNA(_xlfn.IFNA(VLOOKUP($B689,'Contratti Resident'!$B:$H,7,0),VLOOKUP($E689,'Contratti Resident'!$B:$H,7,0)),"NON TROVATO")</f>
        <v>NON TROVATO</v>
      </c>
      <c r="S689" t="str">
        <f>_xlfn.IFNA(_xlfn.IFNA(VLOOKUP($B689,'Contratti Resident'!$B:$H,1,0),VLOOKUP($E689,'Contratti Resident'!$B:$H,1,0)),"NON TROVATO")</f>
        <v>NON TROVATO</v>
      </c>
      <c r="T689" t="str">
        <f>_xlfn.IFNA(_xlfn.IFNA(VLOOKUP($B689,'Contratti Resident'!$B:$H,2,0),VLOOKUP($E689,'Contratti Resident'!$B:$H,2,0)),"NON TROVATO")</f>
        <v>NON TROVATO</v>
      </c>
    </row>
    <row r="690" spans="1:20" x14ac:dyDescent="0.25">
      <c r="A690" s="8" t="s">
        <v>755</v>
      </c>
      <c r="B690" s="1">
        <f t="shared" si="10"/>
        <v>3081000969666</v>
      </c>
      <c r="C690" s="9" t="s">
        <v>756</v>
      </c>
      <c r="D690" s="9" t="s">
        <v>757</v>
      </c>
      <c r="E690" s="1">
        <f>D690*1</f>
        <v>3024569440</v>
      </c>
      <c r="F690" s="9" t="s">
        <v>758</v>
      </c>
      <c r="G690" s="9" t="s">
        <v>759</v>
      </c>
      <c r="H690" s="9" t="s">
        <v>18</v>
      </c>
      <c r="I690" s="9" t="s">
        <v>19</v>
      </c>
      <c r="J690" s="9" t="s">
        <v>20</v>
      </c>
      <c r="K690" s="1" t="s">
        <v>760</v>
      </c>
      <c r="L690" s="9" t="s">
        <v>761</v>
      </c>
      <c r="M690" s="9" t="s">
        <v>23</v>
      </c>
      <c r="N690" s="9" t="s">
        <v>24</v>
      </c>
      <c r="O690" s="9" t="s">
        <v>762</v>
      </c>
      <c r="P690" s="11">
        <f>O690*1</f>
        <v>94024100367</v>
      </c>
      <c r="Q690">
        <f>_xlfn.IFNA(_xlfn.IFNA(VLOOKUP($B690,'Contratti Resident'!$B:$H,3,0),VLOOKUP($E690,'Contratti Resident'!$B:$H,3,0)),"NON TROVATO")</f>
        <v>94024100367</v>
      </c>
      <c r="R690" t="str">
        <f>_xlfn.IFNA(_xlfn.IFNA(VLOOKUP($B690,'Contratti Resident'!$B:$H,7,0),VLOOKUP($E690,'Contratti Resident'!$B:$H,7,0)),"NON TROVATO")</f>
        <v>GAS</v>
      </c>
      <c r="S690">
        <f>_xlfn.IFNA(_xlfn.IFNA(VLOOKUP($B690,'Contratti Resident'!$B:$H,1,0),VLOOKUP($E690,'Contratti Resident'!$B:$H,1,0)),"NON TROVATO")</f>
        <v>3081000969666</v>
      </c>
      <c r="T690" t="str">
        <f>_xlfn.IFNA(_xlfn.IFNA(VLOOKUP($B690,'Contratti Resident'!$B:$H,2,0),VLOOKUP($E690,'Contratti Resident'!$B:$H,2,0)),"NON TROVATO")</f>
        <v>MODENELLA</v>
      </c>
    </row>
    <row r="691" spans="1:20" x14ac:dyDescent="0.25">
      <c r="A691" s="8" t="s">
        <v>66</v>
      </c>
      <c r="B691" s="1">
        <f t="shared" si="10"/>
        <v>3081000967968</v>
      </c>
      <c r="C691" s="9" t="s">
        <v>67</v>
      </c>
      <c r="D691" s="9" t="s">
        <v>68</v>
      </c>
      <c r="E691" s="1">
        <f>D691*1</f>
        <v>3024569418</v>
      </c>
      <c r="F691" s="9" t="s">
        <v>69</v>
      </c>
      <c r="G691" s="9" t="s">
        <v>70</v>
      </c>
      <c r="H691" s="9" t="s">
        <v>18</v>
      </c>
      <c r="I691" s="9" t="s">
        <v>19</v>
      </c>
      <c r="J691" s="9" t="s">
        <v>20</v>
      </c>
      <c r="K691" s="1" t="s">
        <v>71</v>
      </c>
      <c r="L691" s="9" t="s">
        <v>72</v>
      </c>
      <c r="M691" s="9" t="s">
        <v>23</v>
      </c>
      <c r="N691" s="9" t="s">
        <v>24</v>
      </c>
      <c r="O691" s="9" t="s">
        <v>73</v>
      </c>
      <c r="P691" s="11">
        <f>O691*1</f>
        <v>94057600366</v>
      </c>
      <c r="Q691">
        <f>_xlfn.IFNA(_xlfn.IFNA(VLOOKUP($B691,'Contratti Resident'!$B:$H,3,0),VLOOKUP($E691,'Contratti Resident'!$B:$H,3,0)),"NON TROVATO")</f>
        <v>94057600366</v>
      </c>
      <c r="R691" t="str">
        <f>_xlfn.IFNA(_xlfn.IFNA(VLOOKUP($B691,'Contratti Resident'!$B:$H,7,0),VLOOKUP($E691,'Contratti Resident'!$B:$H,7,0)),"NON TROVATO")</f>
        <v>GAS</v>
      </c>
      <c r="S691">
        <f>_xlfn.IFNA(_xlfn.IFNA(VLOOKUP($B691,'Contratti Resident'!$B:$H,1,0),VLOOKUP($E691,'Contratti Resident'!$B:$H,1,0)),"NON TROVATO")</f>
        <v>3081000967968</v>
      </c>
      <c r="T691" t="str">
        <f>_xlfn.IFNA(_xlfn.IFNA(VLOOKUP($B691,'Contratti Resident'!$B:$H,2,0),VLOOKUP($E691,'Contratti Resident'!$B:$H,2,0)),"NON TROVATO")</f>
        <v>DE ROBERTI</v>
      </c>
    </row>
    <row r="692" spans="1:20" x14ac:dyDescent="0.25">
      <c r="A692" s="8" t="s">
        <v>952</v>
      </c>
      <c r="B692" s="1">
        <f t="shared" si="10"/>
        <v>3081000967148</v>
      </c>
      <c r="C692" s="9" t="s">
        <v>953</v>
      </c>
      <c r="D692" s="9" t="s">
        <v>954</v>
      </c>
      <c r="E692" s="1">
        <f>D692*1</f>
        <v>3024569415</v>
      </c>
      <c r="F692" s="9" t="s">
        <v>955</v>
      </c>
      <c r="G692" s="9" t="s">
        <v>956</v>
      </c>
      <c r="H692" s="9" t="s">
        <v>18</v>
      </c>
      <c r="I692" s="9" t="s">
        <v>19</v>
      </c>
      <c r="J692" s="9" t="s">
        <v>20</v>
      </c>
      <c r="K692" s="1" t="s">
        <v>957</v>
      </c>
      <c r="L692" s="9" t="s">
        <v>958</v>
      </c>
      <c r="M692" s="9" t="s">
        <v>23</v>
      </c>
      <c r="N692" s="9" t="s">
        <v>24</v>
      </c>
      <c r="O692" s="9" t="s">
        <v>959</v>
      </c>
      <c r="P692" s="11">
        <f>O692*1</f>
        <v>94033720361</v>
      </c>
      <c r="Q692">
        <f>_xlfn.IFNA(_xlfn.IFNA(VLOOKUP($B692,'Contratti Resident'!$B:$H,3,0),VLOOKUP($E692,'Contratti Resident'!$B:$H,3,0)),"NON TROVATO")</f>
        <v>94033720361</v>
      </c>
      <c r="R692" t="str">
        <f>_xlfn.IFNA(_xlfn.IFNA(VLOOKUP($B692,'Contratti Resident'!$B:$H,7,0),VLOOKUP($E692,'Contratti Resident'!$B:$H,7,0)),"NON TROVATO")</f>
        <v>GAS</v>
      </c>
      <c r="S692">
        <f>_xlfn.IFNA(_xlfn.IFNA(VLOOKUP($B692,'Contratti Resident'!$B:$H,1,0),VLOOKUP($E692,'Contratti Resident'!$B:$H,1,0)),"NON TROVATO")</f>
        <v>3081000967148</v>
      </c>
      <c r="T692" t="str">
        <f>_xlfn.IFNA(_xlfn.IFNA(VLOOKUP($B692,'Contratti Resident'!$B:$H,2,0),VLOOKUP($E692,'Contratti Resident'!$B:$H,2,0)),"NON TROVATO")</f>
        <v>LANA ang.VIA VACCARI</v>
      </c>
    </row>
    <row r="693" spans="1:20" x14ac:dyDescent="0.25">
      <c r="A693" s="8" t="s">
        <v>893</v>
      </c>
      <c r="B693" s="1">
        <f t="shared" si="10"/>
        <v>3081000966836</v>
      </c>
      <c r="C693" s="9" t="s">
        <v>894</v>
      </c>
      <c r="D693" s="9" t="s">
        <v>895</v>
      </c>
      <c r="E693" s="1">
        <f>D693*1</f>
        <v>3024569411</v>
      </c>
      <c r="F693" s="9" t="s">
        <v>896</v>
      </c>
      <c r="G693" s="9" t="s">
        <v>897</v>
      </c>
      <c r="H693" s="9" t="s">
        <v>18</v>
      </c>
      <c r="I693" s="9" t="s">
        <v>19</v>
      </c>
      <c r="J693" s="9" t="s">
        <v>20</v>
      </c>
      <c r="K693" s="1" t="s">
        <v>898</v>
      </c>
      <c r="L693" s="9" t="s">
        <v>899</v>
      </c>
      <c r="M693" s="9" t="s">
        <v>23</v>
      </c>
      <c r="N693" s="9" t="s">
        <v>24</v>
      </c>
      <c r="O693" s="9" t="s">
        <v>900</v>
      </c>
      <c r="P693" s="11">
        <f>O693*1</f>
        <v>94033930366</v>
      </c>
      <c r="Q693">
        <f>_xlfn.IFNA(_xlfn.IFNA(VLOOKUP($B693,'Contratti Resident'!$B:$H,3,0),VLOOKUP($E693,'Contratti Resident'!$B:$H,3,0)),"NON TROVATO")</f>
        <v>94033930366</v>
      </c>
      <c r="R693" t="str">
        <f>_xlfn.IFNA(_xlfn.IFNA(VLOOKUP($B693,'Contratti Resident'!$B:$H,7,0),VLOOKUP($E693,'Contratti Resident'!$B:$H,7,0)),"NON TROVATO")</f>
        <v>GAS</v>
      </c>
      <c r="S693">
        <f>_xlfn.IFNA(_xlfn.IFNA(VLOOKUP($B693,'Contratti Resident'!$B:$H,1,0),VLOOKUP($E693,'Contratti Resident'!$B:$H,1,0)),"NON TROVATO")</f>
        <v>3081000966836</v>
      </c>
      <c r="T693" t="str">
        <f>_xlfn.IFNA(_xlfn.IFNA(VLOOKUP($B693,'Contratti Resident'!$B:$H,2,0),VLOOKUP($E693,'Contratti Resident'!$B:$H,2,0)),"NON TROVATO")</f>
        <v>TAMBURINI 198-214</v>
      </c>
    </row>
    <row r="694" spans="1:20" x14ac:dyDescent="0.25">
      <c r="A694" s="8" t="s">
        <v>202</v>
      </c>
      <c r="B694" s="1">
        <f t="shared" si="10"/>
        <v>3081000966618</v>
      </c>
      <c r="C694" s="9" t="s">
        <v>203</v>
      </c>
      <c r="D694" s="9" t="s">
        <v>204</v>
      </c>
      <c r="E694" s="1">
        <f>D694*1</f>
        <v>3024569408</v>
      </c>
      <c r="F694" s="9" t="s">
        <v>205</v>
      </c>
      <c r="G694" s="9" t="s">
        <v>206</v>
      </c>
      <c r="H694" s="9" t="s">
        <v>18</v>
      </c>
      <c r="I694" s="9" t="s">
        <v>19</v>
      </c>
      <c r="J694" s="9" t="s">
        <v>20</v>
      </c>
      <c r="K694" s="1" t="s">
        <v>207</v>
      </c>
      <c r="L694" s="9" t="s">
        <v>208</v>
      </c>
      <c r="M694" s="9" t="s">
        <v>23</v>
      </c>
      <c r="N694" s="9" t="s">
        <v>24</v>
      </c>
      <c r="O694" s="9" t="s">
        <v>209</v>
      </c>
      <c r="P694" s="11">
        <f>O694*1</f>
        <v>94036380361</v>
      </c>
      <c r="Q694">
        <f>_xlfn.IFNA(_xlfn.IFNA(VLOOKUP($B694,'Contratti Resident'!$B:$H,3,0),VLOOKUP($E694,'Contratti Resident'!$B:$H,3,0)),"NON TROVATO")</f>
        <v>94036380361</v>
      </c>
      <c r="R694" t="str">
        <f>_xlfn.IFNA(_xlfn.IFNA(VLOOKUP($B694,'Contratti Resident'!$B:$H,7,0),VLOOKUP($E694,'Contratti Resident'!$B:$H,7,0)),"NON TROVATO")</f>
        <v>GAS</v>
      </c>
      <c r="S694">
        <f>_xlfn.IFNA(_xlfn.IFNA(VLOOKUP($B694,'Contratti Resident'!$B:$H,1,0),VLOOKUP($E694,'Contratti Resident'!$B:$H,1,0)),"NON TROVATO")</f>
        <v>3081000966618</v>
      </c>
      <c r="T694" t="str">
        <f>_xlfn.IFNA(_xlfn.IFNA(VLOOKUP($B694,'Contratti Resident'!$B:$H,2,0),VLOOKUP($E694,'Contratti Resident'!$B:$H,2,0)),"NON TROVATO")</f>
        <v>TAMBURINI 173</v>
      </c>
    </row>
    <row r="695" spans="1:20" x14ac:dyDescent="0.25">
      <c r="A695" s="8" t="s">
        <v>877</v>
      </c>
      <c r="B695" s="1">
        <f t="shared" si="10"/>
        <v>3081000966379</v>
      </c>
      <c r="C695" s="9" t="s">
        <v>878</v>
      </c>
      <c r="D695" s="9" t="s">
        <v>879</v>
      </c>
      <c r="E695" s="1">
        <f>D695*1</f>
        <v>3024569576</v>
      </c>
      <c r="F695" s="9" t="s">
        <v>880</v>
      </c>
      <c r="G695" s="9" t="s">
        <v>881</v>
      </c>
      <c r="H695" s="9" t="s">
        <v>18</v>
      </c>
      <c r="I695" s="9" t="s">
        <v>19</v>
      </c>
      <c r="J695" s="9" t="s">
        <v>20</v>
      </c>
      <c r="K695" s="1" t="s">
        <v>882</v>
      </c>
      <c r="L695" s="9" t="s">
        <v>883</v>
      </c>
      <c r="M695" s="9" t="s">
        <v>23</v>
      </c>
      <c r="N695" s="9" t="s">
        <v>24</v>
      </c>
      <c r="O695" s="9" t="s">
        <v>884</v>
      </c>
      <c r="P695" s="11">
        <f>O695*1</f>
        <v>94038100361</v>
      </c>
      <c r="Q695">
        <f>_xlfn.IFNA(_xlfn.IFNA(VLOOKUP($B695,'Contratti Resident'!$B:$H,3,0),VLOOKUP($E695,'Contratti Resident'!$B:$H,3,0)),"NON TROVATO")</f>
        <v>94038100361</v>
      </c>
      <c r="R695" t="str">
        <f>_xlfn.IFNA(_xlfn.IFNA(VLOOKUP($B695,'Contratti Resident'!$B:$H,7,0),VLOOKUP($E695,'Contratti Resident'!$B:$H,7,0)),"NON TROVATO")</f>
        <v>GAS</v>
      </c>
      <c r="S695">
        <f>_xlfn.IFNA(_xlfn.IFNA(VLOOKUP($B695,'Contratti Resident'!$B:$H,1,0),VLOOKUP($E695,'Contratti Resident'!$B:$H,1,0)),"NON TROVATO")</f>
        <v>3081000966379</v>
      </c>
      <c r="T695" t="str">
        <f>_xlfn.IFNA(_xlfn.IFNA(VLOOKUP($B695,'Contratti Resident'!$B:$H,2,0),VLOOKUP($E695,'Contratti Resident'!$B:$H,2,0)),"NON TROVATO")</f>
        <v>VILLA CAPRICCIO</v>
      </c>
    </row>
    <row r="696" spans="1:20" x14ac:dyDescent="0.25">
      <c r="A696" s="8" t="s">
        <v>13</v>
      </c>
      <c r="B696" s="1">
        <f t="shared" si="10"/>
        <v>3081000965501</v>
      </c>
      <c r="C696" s="9" t="s">
        <v>14</v>
      </c>
      <c r="D696" s="9" t="s">
        <v>15</v>
      </c>
      <c r="E696" s="1">
        <f>D696*1</f>
        <v>3024569561</v>
      </c>
      <c r="F696" s="9" t="s">
        <v>16</v>
      </c>
      <c r="G696" s="9" t="s">
        <v>17</v>
      </c>
      <c r="H696" s="9" t="s">
        <v>18</v>
      </c>
      <c r="I696" s="9" t="s">
        <v>19</v>
      </c>
      <c r="J696" s="9" t="s">
        <v>20</v>
      </c>
      <c r="K696" s="1" t="s">
        <v>21</v>
      </c>
      <c r="L696" s="9" t="s">
        <v>22</v>
      </c>
      <c r="M696" s="9" t="s">
        <v>23</v>
      </c>
      <c r="N696" s="9" t="s">
        <v>24</v>
      </c>
      <c r="O696" s="9" t="s">
        <v>25</v>
      </c>
      <c r="P696" s="11">
        <f>O696*1</f>
        <v>94009630362</v>
      </c>
      <c r="Q696">
        <f>_xlfn.IFNA(_xlfn.IFNA(VLOOKUP($B696,'Contratti Resident'!$B:$H,3,0),VLOOKUP($E696,'Contratti Resident'!$B:$H,3,0)),"NON TROVATO")</f>
        <v>94009630362</v>
      </c>
      <c r="R696" t="str">
        <f>_xlfn.IFNA(_xlfn.IFNA(VLOOKUP($B696,'Contratti Resident'!$B:$H,7,0),VLOOKUP($E696,'Contratti Resident'!$B:$H,7,0)),"NON TROVATO")</f>
        <v>GAS</v>
      </c>
      <c r="S696">
        <f>_xlfn.IFNA(_xlfn.IFNA(VLOOKUP($B696,'Contratti Resident'!$B:$H,1,0),VLOOKUP($E696,'Contratti Resident'!$B:$H,1,0)),"NON TROVATO")</f>
        <v>3081000965501</v>
      </c>
      <c r="T696" t="str">
        <f>_xlfn.IFNA(_xlfn.IFNA(VLOOKUP($B696,'Contratti Resident'!$B:$H,2,0),VLOOKUP($E696,'Contratti Resident'!$B:$H,2,0)),"NON TROVATO")</f>
        <v>ALLEGRETTI</v>
      </c>
    </row>
    <row r="697" spans="1:20" x14ac:dyDescent="0.25">
      <c r="A697" s="8" t="s">
        <v>285</v>
      </c>
      <c r="B697" s="1">
        <f t="shared" si="10"/>
        <v>3081000964743</v>
      </c>
      <c r="C697" s="9" t="s">
        <v>286</v>
      </c>
      <c r="D697" s="9" t="s">
        <v>287</v>
      </c>
      <c r="E697" s="1">
        <f>D697*1</f>
        <v>3024569883</v>
      </c>
      <c r="F697" s="9" t="s">
        <v>288</v>
      </c>
      <c r="G697" s="9" t="s">
        <v>289</v>
      </c>
      <c r="H697" s="9" t="s">
        <v>18</v>
      </c>
      <c r="I697" s="9" t="s">
        <v>19</v>
      </c>
      <c r="J697" s="9" t="s">
        <v>20</v>
      </c>
      <c r="K697" s="1" t="s">
        <v>290</v>
      </c>
      <c r="L697" s="9" t="s">
        <v>291</v>
      </c>
      <c r="M697" s="9" t="s">
        <v>23</v>
      </c>
      <c r="N697" s="9" t="s">
        <v>24</v>
      </c>
      <c r="O697" s="9" t="s">
        <v>292</v>
      </c>
      <c r="P697" s="11">
        <f>O697*1</f>
        <v>94169390369</v>
      </c>
      <c r="Q697">
        <f>_xlfn.IFNA(_xlfn.IFNA(VLOOKUP($B697,'Contratti Resident'!$B:$H,3,0),VLOOKUP($E697,'Contratti Resident'!$B:$H,3,0)),"NON TROVATO")</f>
        <v>94169390369</v>
      </c>
      <c r="R697" t="str">
        <f>_xlfn.IFNA(_xlfn.IFNA(VLOOKUP($B697,'Contratti Resident'!$B:$H,7,0),VLOOKUP($E697,'Contratti Resident'!$B:$H,7,0)),"NON TROVATO")</f>
        <v>GAS</v>
      </c>
      <c r="S697">
        <f>_xlfn.IFNA(_xlfn.IFNA(VLOOKUP($B697,'Contratti Resident'!$B:$H,1,0),VLOOKUP($E697,'Contratti Resident'!$B:$H,1,0)),"NON TROVATO")</f>
        <v>3081000964743</v>
      </c>
      <c r="T697" t="str">
        <f>_xlfn.IFNA(_xlfn.IFNA(VLOOKUP($B697,'Contratti Resident'!$B:$H,2,0),VLOOKUP($E697,'Contratti Resident'!$B:$H,2,0)),"NON TROVATO")</f>
        <v>SIENA</v>
      </c>
    </row>
    <row r="698" spans="1:20" x14ac:dyDescent="0.25">
      <c r="A698" s="8" t="s">
        <v>194</v>
      </c>
      <c r="B698" s="1">
        <f t="shared" si="10"/>
        <v>3081000963821</v>
      </c>
      <c r="C698" s="9" t="s">
        <v>195</v>
      </c>
      <c r="D698" s="9" t="s">
        <v>196</v>
      </c>
      <c r="E698" s="1">
        <f>D698*1</f>
        <v>3024569568</v>
      </c>
      <c r="F698" s="9" t="s">
        <v>197</v>
      </c>
      <c r="G698" s="9" t="s">
        <v>198</v>
      </c>
      <c r="H698" s="9" t="s">
        <v>18</v>
      </c>
      <c r="I698" s="9" t="s">
        <v>19</v>
      </c>
      <c r="J698" s="9" t="s">
        <v>20</v>
      </c>
      <c r="K698" s="1" t="s">
        <v>199</v>
      </c>
      <c r="L698" s="9" t="s">
        <v>200</v>
      </c>
      <c r="M698" s="9" t="s">
        <v>23</v>
      </c>
      <c r="N698" s="9" t="s">
        <v>24</v>
      </c>
      <c r="O698" s="9" t="s">
        <v>201</v>
      </c>
      <c r="P698" s="11">
        <f>O698*1</f>
        <v>94126450363</v>
      </c>
      <c r="Q698">
        <f>_xlfn.IFNA(_xlfn.IFNA(VLOOKUP($B698,'Contratti Resident'!$B:$H,3,0),VLOOKUP($E698,'Contratti Resident'!$B:$H,3,0)),"NON TROVATO")</f>
        <v>94126450363</v>
      </c>
      <c r="R698" t="str">
        <f>_xlfn.IFNA(_xlfn.IFNA(VLOOKUP($B698,'Contratti Resident'!$B:$H,7,0),VLOOKUP($E698,'Contratti Resident'!$B:$H,7,0)),"NON TROVATO")</f>
        <v>GAS</v>
      </c>
      <c r="S698">
        <f>_xlfn.IFNA(_xlfn.IFNA(VLOOKUP($B698,'Contratti Resident'!$B:$H,1,0),VLOOKUP($E698,'Contratti Resident'!$B:$H,1,0)),"NON TROVATO")</f>
        <v>3081000963821</v>
      </c>
      <c r="T698" t="str">
        <f>_xlfn.IFNA(_xlfn.IFNA(VLOOKUP($B698,'Contratti Resident'!$B:$H,2,0),VLOOKUP($E698,'Contratti Resident'!$B:$H,2,0)),"NON TROVATO")</f>
        <v>PIER DELLA VIGNA</v>
      </c>
    </row>
    <row r="699" spans="1:20" x14ac:dyDescent="0.25">
      <c r="A699" s="8" t="s">
        <v>34</v>
      </c>
      <c r="B699" s="1">
        <f t="shared" si="10"/>
        <v>3081000963056</v>
      </c>
      <c r="C699" s="9" t="s">
        <v>35</v>
      </c>
      <c r="D699" s="9" t="s">
        <v>36</v>
      </c>
      <c r="E699" s="1">
        <f>D699*1</f>
        <v>3024569562</v>
      </c>
      <c r="F699" s="9" t="s">
        <v>37</v>
      </c>
      <c r="G699" s="9" t="s">
        <v>38</v>
      </c>
      <c r="H699" s="9" t="s">
        <v>18</v>
      </c>
      <c r="I699" s="9" t="s">
        <v>19</v>
      </c>
      <c r="J699" s="9" t="s">
        <v>20</v>
      </c>
      <c r="K699" s="1" t="s">
        <v>39</v>
      </c>
      <c r="L699" s="9" t="s">
        <v>40</v>
      </c>
      <c r="M699" s="9" t="s">
        <v>23</v>
      </c>
      <c r="N699" s="9" t="s">
        <v>24</v>
      </c>
      <c r="O699" s="9" t="s">
        <v>41</v>
      </c>
      <c r="P699" s="11">
        <f>O699*1</f>
        <v>94015360368</v>
      </c>
      <c r="Q699">
        <f>_xlfn.IFNA(_xlfn.IFNA(VLOOKUP($B699,'Contratti Resident'!$B:$H,3,0),VLOOKUP($E699,'Contratti Resident'!$B:$H,3,0)),"NON TROVATO")</f>
        <v>94015360368</v>
      </c>
      <c r="R699" t="str">
        <f>_xlfn.IFNA(_xlfn.IFNA(VLOOKUP($B699,'Contratti Resident'!$B:$H,7,0),VLOOKUP($E699,'Contratti Resident'!$B:$H,7,0)),"NON TROVATO")</f>
        <v>GAS</v>
      </c>
      <c r="S699">
        <f>_xlfn.IFNA(_xlfn.IFNA(VLOOKUP($B699,'Contratti Resident'!$B:$H,1,0),VLOOKUP($E699,'Contratti Resident'!$B:$H,1,0)),"NON TROVATO")</f>
        <v>3081000963056</v>
      </c>
      <c r="T699" t="str">
        <f>_xlfn.IFNA(_xlfn.IFNA(VLOOKUP($B699,'Contratti Resident'!$B:$H,2,0),VLOOKUP($E699,'Contratti Resident'!$B:$H,2,0)),"NON TROVATO")</f>
        <v>CASINI</v>
      </c>
    </row>
    <row r="700" spans="1:20" x14ac:dyDescent="0.25">
      <c r="A700" s="8" t="s">
        <v>837</v>
      </c>
      <c r="B700" s="1">
        <f t="shared" si="10"/>
        <v>3081000961769</v>
      </c>
      <c r="C700" s="9" t="s">
        <v>838</v>
      </c>
      <c r="D700" s="9" t="s">
        <v>839</v>
      </c>
      <c r="E700" s="1">
        <f>D700*1</f>
        <v>3024569439</v>
      </c>
      <c r="F700" s="9" t="s">
        <v>840</v>
      </c>
      <c r="G700" s="9" t="s">
        <v>841</v>
      </c>
      <c r="H700" s="9" t="s">
        <v>18</v>
      </c>
      <c r="I700" s="9" t="s">
        <v>19</v>
      </c>
      <c r="J700" s="9" t="s">
        <v>20</v>
      </c>
      <c r="K700" s="1" t="s">
        <v>842</v>
      </c>
      <c r="L700" s="9" t="s">
        <v>843</v>
      </c>
      <c r="M700" s="9" t="s">
        <v>23</v>
      </c>
      <c r="N700" s="9" t="s">
        <v>24</v>
      </c>
      <c r="O700" s="9" t="s">
        <v>844</v>
      </c>
      <c r="P700" s="11">
        <f>O700*1</f>
        <v>94027360364</v>
      </c>
      <c r="Q700" t="str">
        <f>_xlfn.IFNA(_xlfn.IFNA(VLOOKUP($B700,'Contratti Resident'!$B:$H,3,0),VLOOKUP($E700,'Contratti Resident'!$B:$H,3,0)),"NON TROVATO")</f>
        <v>NON TROVATO</v>
      </c>
      <c r="R700" t="str">
        <f>_xlfn.IFNA(_xlfn.IFNA(VLOOKUP($B700,'Contratti Resident'!$B:$H,7,0),VLOOKUP($E700,'Contratti Resident'!$B:$H,7,0)),"NON TROVATO")</f>
        <v>NON TROVATO</v>
      </c>
      <c r="S700" t="str">
        <f>_xlfn.IFNA(_xlfn.IFNA(VLOOKUP($B700,'Contratti Resident'!$B:$H,1,0),VLOOKUP($E700,'Contratti Resident'!$B:$H,1,0)),"NON TROVATO")</f>
        <v>NON TROVATO</v>
      </c>
      <c r="T700" t="str">
        <f>_xlfn.IFNA(_xlfn.IFNA(VLOOKUP($B700,'Contratti Resident'!$B:$H,2,0),VLOOKUP($E700,'Contratti Resident'!$B:$H,2,0)),"NON TROVATO")</f>
        <v>NON TROVATO</v>
      </c>
    </row>
    <row r="701" spans="1:20" x14ac:dyDescent="0.25">
      <c r="A701" s="8" t="s">
        <v>814</v>
      </c>
      <c r="B701" s="1">
        <f t="shared" si="10"/>
        <v>3081000960218</v>
      </c>
      <c r="C701" s="9" t="s">
        <v>815</v>
      </c>
      <c r="D701" s="9" t="s">
        <v>816</v>
      </c>
      <c r="E701" s="1">
        <f>D701*1</f>
        <v>3024569430</v>
      </c>
      <c r="F701" s="9" t="s">
        <v>817</v>
      </c>
      <c r="G701" s="9" t="s">
        <v>818</v>
      </c>
      <c r="H701" s="9" t="s">
        <v>18</v>
      </c>
      <c r="I701" s="9" t="s">
        <v>19</v>
      </c>
      <c r="J701" s="9" t="s">
        <v>20</v>
      </c>
      <c r="K701" s="1" t="s">
        <v>317</v>
      </c>
      <c r="L701" s="9" t="s">
        <v>819</v>
      </c>
      <c r="M701" s="9" t="s">
        <v>23</v>
      </c>
      <c r="N701" s="9" t="s">
        <v>24</v>
      </c>
      <c r="O701" s="9" t="s">
        <v>820</v>
      </c>
      <c r="P701" s="11">
        <f>O701*1</f>
        <v>94075430366</v>
      </c>
      <c r="Q701">
        <f>_xlfn.IFNA(_xlfn.IFNA(VLOOKUP($B701,'Contratti Resident'!$B:$H,3,0),VLOOKUP($E701,'Contratti Resident'!$B:$H,3,0)),"NON TROVATO")</f>
        <v>94075430366</v>
      </c>
      <c r="R701" t="str">
        <f>_xlfn.IFNA(_xlfn.IFNA(VLOOKUP($B701,'Contratti Resident'!$B:$H,7,0),VLOOKUP($E701,'Contratti Resident'!$B:$H,7,0)),"NON TROVATO")</f>
        <v>GAS</v>
      </c>
      <c r="S701">
        <f>_xlfn.IFNA(_xlfn.IFNA(VLOOKUP($B701,'Contratti Resident'!$B:$H,1,0),VLOOKUP($E701,'Contratti Resident'!$B:$H,1,0)),"NON TROVATO")</f>
        <v>3081000960218</v>
      </c>
      <c r="T701" t="str">
        <f>_xlfn.IFNA(_xlfn.IFNA(VLOOKUP($B701,'Contratti Resident'!$B:$H,2,0),VLOOKUP($E701,'Contratti Resident'!$B:$H,2,0)),"NON TROVATO")</f>
        <v>EROS</v>
      </c>
    </row>
    <row r="702" spans="1:20" x14ac:dyDescent="0.25">
      <c r="A702" s="8" t="s">
        <v>493</v>
      </c>
      <c r="B702" s="1">
        <f t="shared" si="10"/>
        <v>3081000958544</v>
      </c>
      <c r="C702" s="9" t="s">
        <v>494</v>
      </c>
      <c r="D702" s="9" t="s">
        <v>495</v>
      </c>
      <c r="E702" s="1">
        <f>D702*1</f>
        <v>3024569786</v>
      </c>
      <c r="F702" s="9" t="s">
        <v>496</v>
      </c>
      <c r="G702" s="9" t="s">
        <v>497</v>
      </c>
      <c r="H702" s="9" t="s">
        <v>18</v>
      </c>
      <c r="I702" s="9" t="s">
        <v>19</v>
      </c>
      <c r="J702" s="9" t="s">
        <v>20</v>
      </c>
      <c r="K702" s="1" t="s">
        <v>498</v>
      </c>
      <c r="L702" s="9" t="s">
        <v>499</v>
      </c>
      <c r="M702" s="9" t="s">
        <v>23</v>
      </c>
      <c r="N702" s="9" t="s">
        <v>24</v>
      </c>
      <c r="O702" s="9" t="s">
        <v>500</v>
      </c>
      <c r="P702" s="11">
        <f>O702*1</f>
        <v>94094410365</v>
      </c>
      <c r="Q702">
        <f>_xlfn.IFNA(_xlfn.IFNA(VLOOKUP($B702,'Contratti Resident'!$B:$H,3,0),VLOOKUP($E702,'Contratti Resident'!$B:$H,3,0)),"NON TROVATO")</f>
        <v>94094410365</v>
      </c>
      <c r="R702" t="str">
        <f>_xlfn.IFNA(_xlfn.IFNA(VLOOKUP($B702,'Contratti Resident'!$B:$H,7,0),VLOOKUP($E702,'Contratti Resident'!$B:$H,7,0)),"NON TROVATO")</f>
        <v>GAS</v>
      </c>
      <c r="S702">
        <f>_xlfn.IFNA(_xlfn.IFNA(VLOOKUP($B702,'Contratti Resident'!$B:$H,1,0),VLOOKUP($E702,'Contratti Resident'!$B:$H,1,0)),"NON TROVATO")</f>
        <v>3081000958544</v>
      </c>
      <c r="T702" t="str">
        <f>_xlfn.IFNA(_xlfn.IFNA(VLOOKUP($B702,'Contratti Resident'!$B:$H,2,0),VLOOKUP($E702,'Contratti Resident'!$B:$H,2,0)),"NON TROVATO")</f>
        <v>MONTANARI</v>
      </c>
    </row>
    <row r="703" spans="1:20" x14ac:dyDescent="0.25">
      <c r="A703" s="8" t="s">
        <v>790</v>
      </c>
      <c r="B703" s="1">
        <f t="shared" si="10"/>
        <v>3081000958494</v>
      </c>
      <c r="C703" s="9" t="s">
        <v>791</v>
      </c>
      <c r="D703" s="9" t="s">
        <v>792</v>
      </c>
      <c r="E703" s="1">
        <f>D703*1</f>
        <v>3024569649</v>
      </c>
      <c r="F703" s="9" t="s">
        <v>793</v>
      </c>
      <c r="G703" s="9" t="s">
        <v>794</v>
      </c>
      <c r="H703" s="9" t="s">
        <v>18</v>
      </c>
      <c r="I703" s="9" t="s">
        <v>19</v>
      </c>
      <c r="J703" s="9" t="s">
        <v>20</v>
      </c>
      <c r="K703" s="1" t="s">
        <v>795</v>
      </c>
      <c r="L703" s="9" t="s">
        <v>796</v>
      </c>
      <c r="M703" s="9" t="s">
        <v>23</v>
      </c>
      <c r="N703" s="9" t="s">
        <v>24</v>
      </c>
      <c r="O703" s="9" t="s">
        <v>797</v>
      </c>
      <c r="P703" s="11">
        <f>O703*1</f>
        <v>94002840364</v>
      </c>
      <c r="Q703">
        <f>_xlfn.IFNA(_xlfn.IFNA(VLOOKUP($B703,'Contratti Resident'!$B:$H,3,0),VLOOKUP($E703,'Contratti Resident'!$B:$H,3,0)),"NON TROVATO")</f>
        <v>94002840364</v>
      </c>
      <c r="R703" t="str">
        <f>_xlfn.IFNA(_xlfn.IFNA(VLOOKUP($B703,'Contratti Resident'!$B:$H,7,0),VLOOKUP($E703,'Contratti Resident'!$B:$H,7,0)),"NON TROVATO")</f>
        <v>GAS</v>
      </c>
      <c r="S703">
        <f>_xlfn.IFNA(_xlfn.IFNA(VLOOKUP($B703,'Contratti Resident'!$B:$H,1,0),VLOOKUP($E703,'Contratti Resident'!$B:$H,1,0)),"NON TROVATO")</f>
        <v>3081000958494</v>
      </c>
      <c r="T703" t="str">
        <f>_xlfn.IFNA(_xlfn.IFNA(VLOOKUP($B703,'Contratti Resident'!$B:$H,2,0),VLOOKUP($E703,'Contratti Resident'!$B:$H,2,0)),"NON TROVATO")</f>
        <v>IPPOCRATE 51</v>
      </c>
    </row>
    <row r="704" spans="1:20" x14ac:dyDescent="0.25">
      <c r="A704" s="8" t="s">
        <v>584</v>
      </c>
      <c r="B704" s="1">
        <f t="shared" si="10"/>
        <v>3081000956356</v>
      </c>
      <c r="C704" s="9" t="s">
        <v>585</v>
      </c>
      <c r="D704" s="9" t="s">
        <v>586</v>
      </c>
      <c r="E704" s="1">
        <f>D704*1</f>
        <v>3024569619</v>
      </c>
      <c r="F704" s="9" t="s">
        <v>587</v>
      </c>
      <c r="G704" s="9" t="s">
        <v>588</v>
      </c>
      <c r="H704" s="9" t="s">
        <v>18</v>
      </c>
      <c r="I704" s="9" t="s">
        <v>19</v>
      </c>
      <c r="J704" s="9" t="s">
        <v>20</v>
      </c>
      <c r="K704" s="1" t="s">
        <v>589</v>
      </c>
      <c r="L704" s="9" t="s">
        <v>590</v>
      </c>
      <c r="M704" s="9" t="s">
        <v>23</v>
      </c>
      <c r="N704" s="9" t="s">
        <v>24</v>
      </c>
      <c r="O704" s="9" t="s">
        <v>591</v>
      </c>
      <c r="P704" s="11">
        <f>O704*1</f>
        <v>94024490362</v>
      </c>
      <c r="Q704">
        <f>_xlfn.IFNA(_xlfn.IFNA(VLOOKUP($B704,'Contratti Resident'!$B:$H,3,0),VLOOKUP($E704,'Contratti Resident'!$B:$H,3,0)),"NON TROVATO")</f>
        <v>94024490362</v>
      </c>
      <c r="R704" t="str">
        <f>_xlfn.IFNA(_xlfn.IFNA(VLOOKUP($B704,'Contratti Resident'!$B:$H,7,0),VLOOKUP($E704,'Contratti Resident'!$B:$H,7,0)),"NON TROVATO")</f>
        <v>GAS</v>
      </c>
      <c r="S704">
        <f>_xlfn.IFNA(_xlfn.IFNA(VLOOKUP($B704,'Contratti Resident'!$B:$H,1,0),VLOOKUP($E704,'Contratti Resident'!$B:$H,1,0)),"NON TROVATO")</f>
        <v>3081000956356</v>
      </c>
      <c r="T704" t="str">
        <f>_xlfn.IFNA(_xlfn.IFNA(VLOOKUP($B704,'Contratti Resident'!$B:$H,2,0),VLOOKUP($E704,'Contratti Resident'!$B:$H,2,0)),"NON TROVATO")</f>
        <v>ORCHIDEA 2</v>
      </c>
    </row>
    <row r="705" spans="1:20" x14ac:dyDescent="0.25">
      <c r="A705" s="8" t="s">
        <v>461</v>
      </c>
      <c r="B705" s="1">
        <f t="shared" si="10"/>
        <v>3081000956078</v>
      </c>
      <c r="C705" s="9" t="s">
        <v>462</v>
      </c>
      <c r="D705" s="9" t="s">
        <v>463</v>
      </c>
      <c r="E705" s="1">
        <f>D705*1</f>
        <v>3024569779</v>
      </c>
      <c r="F705" s="9" t="s">
        <v>464</v>
      </c>
      <c r="G705" s="9" t="s">
        <v>465</v>
      </c>
      <c r="H705" s="9" t="s">
        <v>18</v>
      </c>
      <c r="I705" s="9" t="s">
        <v>19</v>
      </c>
      <c r="J705" s="9" t="s">
        <v>20</v>
      </c>
      <c r="K705" s="1" t="s">
        <v>466</v>
      </c>
      <c r="L705" s="9" t="s">
        <v>467</v>
      </c>
      <c r="M705" s="9" t="s">
        <v>23</v>
      </c>
      <c r="N705" s="9" t="s">
        <v>24</v>
      </c>
      <c r="O705" s="9" t="s">
        <v>468</v>
      </c>
      <c r="P705" s="11">
        <f>O705*1</f>
        <v>94009250369</v>
      </c>
      <c r="Q705">
        <f>_xlfn.IFNA(_xlfn.IFNA(VLOOKUP($B705,'Contratti Resident'!$B:$H,3,0),VLOOKUP($E705,'Contratti Resident'!$B:$H,3,0)),"NON TROVATO")</f>
        <v>94009250369</v>
      </c>
      <c r="R705" t="str">
        <f>_xlfn.IFNA(_xlfn.IFNA(VLOOKUP($B705,'Contratti Resident'!$B:$H,7,0),VLOOKUP($E705,'Contratti Resident'!$B:$H,7,0)),"NON TROVATO")</f>
        <v>GAS</v>
      </c>
      <c r="S705">
        <f>_xlfn.IFNA(_xlfn.IFNA(VLOOKUP($B705,'Contratti Resident'!$B:$H,1,0),VLOOKUP($E705,'Contratti Resident'!$B:$H,1,0)),"NON TROVATO")</f>
        <v>3081000956078</v>
      </c>
      <c r="T705" t="str">
        <f>_xlfn.IFNA(_xlfn.IFNA(VLOOKUP($B705,'Contratti Resident'!$B:$H,2,0),VLOOKUP($E705,'Contratti Resident'!$B:$H,2,0)),"NON TROVATO")</f>
        <v>PIAZZA 15</v>
      </c>
    </row>
    <row r="706" spans="1:20" x14ac:dyDescent="0.25">
      <c r="A706" s="8" t="s">
        <v>453</v>
      </c>
      <c r="B706" s="1">
        <f t="shared" si="10"/>
        <v>3081000956014</v>
      </c>
      <c r="C706" s="9" t="s">
        <v>454</v>
      </c>
      <c r="D706" s="9" t="s">
        <v>455</v>
      </c>
      <c r="E706" s="1">
        <f>D706*1</f>
        <v>3024569777</v>
      </c>
      <c r="F706" s="9" t="s">
        <v>456</v>
      </c>
      <c r="G706" s="9" t="s">
        <v>457</v>
      </c>
      <c r="H706" s="9" t="s">
        <v>18</v>
      </c>
      <c r="I706" s="9" t="s">
        <v>19</v>
      </c>
      <c r="J706" s="9" t="s">
        <v>20</v>
      </c>
      <c r="K706" s="1" t="s">
        <v>458</v>
      </c>
      <c r="L706" s="9" t="s">
        <v>459</v>
      </c>
      <c r="M706" s="9" t="s">
        <v>23</v>
      </c>
      <c r="N706" s="9" t="s">
        <v>24</v>
      </c>
      <c r="O706" s="9" t="s">
        <v>460</v>
      </c>
      <c r="P706" s="11">
        <f>O706*1</f>
        <v>80007300363</v>
      </c>
      <c r="Q706" t="str">
        <f>_xlfn.IFNA(_xlfn.IFNA(VLOOKUP($B706,'Contratti Resident'!$B:$H,3,0),VLOOKUP($E706,'Contratti Resident'!$B:$H,3,0)),"NON TROVATO")</f>
        <v>NON TROVATO</v>
      </c>
      <c r="R706" t="str">
        <f>_xlfn.IFNA(_xlfn.IFNA(VLOOKUP($B706,'Contratti Resident'!$B:$H,7,0),VLOOKUP($E706,'Contratti Resident'!$B:$H,7,0)),"NON TROVATO")</f>
        <v>NON TROVATO</v>
      </c>
      <c r="S706" t="str">
        <f>_xlfn.IFNA(_xlfn.IFNA(VLOOKUP($B706,'Contratti Resident'!$B:$H,1,0),VLOOKUP($E706,'Contratti Resident'!$B:$H,1,0)),"NON TROVATO")</f>
        <v>NON TROVATO</v>
      </c>
      <c r="T706" t="str">
        <f>_xlfn.IFNA(_xlfn.IFNA(VLOOKUP($B706,'Contratti Resident'!$B:$H,2,0),VLOOKUP($E706,'Contratti Resident'!$B:$H,2,0)),"NON TROVATO")</f>
        <v>NON TROVATO</v>
      </c>
    </row>
    <row r="707" spans="1:20" x14ac:dyDescent="0.25">
      <c r="A707" s="8" t="s">
        <v>445</v>
      </c>
      <c r="B707" s="1">
        <f t="shared" si="10"/>
        <v>3081000955830</v>
      </c>
      <c r="C707" s="9" t="s">
        <v>446</v>
      </c>
      <c r="D707" s="9" t="s">
        <v>447</v>
      </c>
      <c r="E707" s="1">
        <f>D707*1</f>
        <v>3024569775</v>
      </c>
      <c r="F707" s="9" t="s">
        <v>448</v>
      </c>
      <c r="G707" s="9" t="s">
        <v>449</v>
      </c>
      <c r="H707" s="9" t="s">
        <v>18</v>
      </c>
      <c r="I707" s="9" t="s">
        <v>19</v>
      </c>
      <c r="J707" s="9" t="s">
        <v>20</v>
      </c>
      <c r="K707" s="1" t="s">
        <v>450</v>
      </c>
      <c r="L707" s="9" t="s">
        <v>451</v>
      </c>
      <c r="M707" s="9" t="s">
        <v>23</v>
      </c>
      <c r="N707" s="9" t="s">
        <v>24</v>
      </c>
      <c r="O707" s="9" t="s">
        <v>452</v>
      </c>
      <c r="P707" s="11">
        <f>O707*1</f>
        <v>94035740367</v>
      </c>
      <c r="Q707" t="str">
        <f>_xlfn.IFNA(_xlfn.IFNA(VLOOKUP($B707,'Contratti Resident'!$B:$H,3,0),VLOOKUP($E707,'Contratti Resident'!$B:$H,3,0)),"NON TROVATO")</f>
        <v>NON TROVATO</v>
      </c>
      <c r="R707" t="str">
        <f>_xlfn.IFNA(_xlfn.IFNA(VLOOKUP($B707,'Contratti Resident'!$B:$H,7,0),VLOOKUP($E707,'Contratti Resident'!$B:$H,7,0)),"NON TROVATO")</f>
        <v>NON TROVATO</v>
      </c>
      <c r="S707" t="str">
        <f>_xlfn.IFNA(_xlfn.IFNA(VLOOKUP($B707,'Contratti Resident'!$B:$H,1,0),VLOOKUP($E707,'Contratti Resident'!$B:$H,1,0)),"NON TROVATO")</f>
        <v>NON TROVATO</v>
      </c>
      <c r="T707" t="str">
        <f>_xlfn.IFNA(_xlfn.IFNA(VLOOKUP($B707,'Contratti Resident'!$B:$H,2,0),VLOOKUP($E707,'Contratti Resident'!$B:$H,2,0)),"NON TROVATO")</f>
        <v>NON TROVATO</v>
      </c>
    </row>
    <row r="708" spans="1:20" x14ac:dyDescent="0.25">
      <c r="A708" s="8" t="s">
        <v>552</v>
      </c>
      <c r="B708" s="1">
        <f t="shared" ref="B708:B771" si="11">IF(MID(A708,1,1)="M",A708,IF(MID(A708,1,1)="I",A708,A708*1))</f>
        <v>3081000955082</v>
      </c>
      <c r="C708" s="9" t="s">
        <v>553</v>
      </c>
      <c r="D708" s="9" t="s">
        <v>554</v>
      </c>
      <c r="E708" s="1">
        <f>D708*1</f>
        <v>3024569752</v>
      </c>
      <c r="F708" s="9" t="s">
        <v>555</v>
      </c>
      <c r="G708" s="9" t="s">
        <v>556</v>
      </c>
      <c r="H708" s="9" t="s">
        <v>18</v>
      </c>
      <c r="I708" s="9" t="s">
        <v>19</v>
      </c>
      <c r="J708" s="9" t="s">
        <v>20</v>
      </c>
      <c r="K708" s="1" t="s">
        <v>557</v>
      </c>
      <c r="L708" s="9" t="s">
        <v>558</v>
      </c>
      <c r="M708" s="9" t="s">
        <v>23</v>
      </c>
      <c r="N708" s="9" t="s">
        <v>24</v>
      </c>
      <c r="O708" s="9" t="s">
        <v>559</v>
      </c>
      <c r="P708" s="11">
        <f>O708*1</f>
        <v>94037670364</v>
      </c>
      <c r="Q708" t="str">
        <f>_xlfn.IFNA(_xlfn.IFNA(VLOOKUP($B708,'Contratti Resident'!$B:$H,3,0),VLOOKUP($E708,'Contratti Resident'!$B:$H,3,0)),"NON TROVATO")</f>
        <v>NON TROVATO</v>
      </c>
      <c r="R708" t="str">
        <f>_xlfn.IFNA(_xlfn.IFNA(VLOOKUP($B708,'Contratti Resident'!$B:$H,7,0),VLOOKUP($E708,'Contratti Resident'!$B:$H,7,0)),"NON TROVATO")</f>
        <v>NON TROVATO</v>
      </c>
      <c r="S708" t="str">
        <f>_xlfn.IFNA(_xlfn.IFNA(VLOOKUP($B708,'Contratti Resident'!$B:$H,1,0),VLOOKUP($E708,'Contratti Resident'!$B:$H,1,0)),"NON TROVATO")</f>
        <v>NON TROVATO</v>
      </c>
      <c r="T708" t="str">
        <f>_xlfn.IFNA(_xlfn.IFNA(VLOOKUP($B708,'Contratti Resident'!$B:$H,2,0),VLOOKUP($E708,'Contratti Resident'!$B:$H,2,0)),"NON TROVATO")</f>
        <v>NON TROVATO</v>
      </c>
    </row>
    <row r="709" spans="1:20" x14ac:dyDescent="0.25">
      <c r="A709" s="8" t="s">
        <v>707</v>
      </c>
      <c r="B709" s="1">
        <f t="shared" si="11"/>
        <v>3081000953313</v>
      </c>
      <c r="C709" s="9" t="s">
        <v>708</v>
      </c>
      <c r="D709" s="9" t="s">
        <v>709</v>
      </c>
      <c r="E709" s="1">
        <f>D709*1</f>
        <v>3024569651</v>
      </c>
      <c r="F709" s="9" t="s">
        <v>710</v>
      </c>
      <c r="G709" s="9" t="s">
        <v>711</v>
      </c>
      <c r="H709" s="9" t="s">
        <v>18</v>
      </c>
      <c r="I709" s="9" t="s">
        <v>19</v>
      </c>
      <c r="J709" s="9" t="s">
        <v>20</v>
      </c>
      <c r="K709" s="1" t="s">
        <v>712</v>
      </c>
      <c r="L709" s="9" t="s">
        <v>713</v>
      </c>
      <c r="M709" s="9" t="s">
        <v>23</v>
      </c>
      <c r="N709" s="9" t="s">
        <v>24</v>
      </c>
      <c r="O709" s="9" t="s">
        <v>714</v>
      </c>
      <c r="P709" s="11">
        <f>O709*1</f>
        <v>94009010367</v>
      </c>
      <c r="Q709" t="str">
        <f>_xlfn.IFNA(_xlfn.IFNA(VLOOKUP($B709,'Contratti Resident'!$B:$H,3,0),VLOOKUP($E709,'Contratti Resident'!$B:$H,3,0)),"NON TROVATO")</f>
        <v>NON TROVATO</v>
      </c>
      <c r="R709" t="str">
        <f>_xlfn.IFNA(_xlfn.IFNA(VLOOKUP($B709,'Contratti Resident'!$B:$H,7,0),VLOOKUP($E709,'Contratti Resident'!$B:$H,7,0)),"NON TROVATO")</f>
        <v>NON TROVATO</v>
      </c>
      <c r="S709" t="str">
        <f>_xlfn.IFNA(_xlfn.IFNA(VLOOKUP($B709,'Contratti Resident'!$B:$H,1,0),VLOOKUP($E709,'Contratti Resident'!$B:$H,1,0)),"NON TROVATO")</f>
        <v>NON TROVATO</v>
      </c>
      <c r="T709" t="str">
        <f>_xlfn.IFNA(_xlfn.IFNA(VLOOKUP($B709,'Contratti Resident'!$B:$H,2,0),VLOOKUP($E709,'Contratti Resident'!$B:$H,2,0)),"NON TROVATO")</f>
        <v>NON TROVATO</v>
      </c>
    </row>
    <row r="710" spans="1:20" x14ac:dyDescent="0.25">
      <c r="A710" s="8" t="s">
        <v>26</v>
      </c>
      <c r="B710" s="1">
        <f t="shared" si="11"/>
        <v>3081000953303</v>
      </c>
      <c r="C710" s="9" t="s">
        <v>27</v>
      </c>
      <c r="D710" s="9" t="s">
        <v>28</v>
      </c>
      <c r="E710" s="1">
        <f>D710*1</f>
        <v>3024569560</v>
      </c>
      <c r="F710" s="9" t="s">
        <v>29</v>
      </c>
      <c r="G710" s="9" t="s">
        <v>30</v>
      </c>
      <c r="H710" s="9" t="s">
        <v>18</v>
      </c>
      <c r="I710" s="9" t="s">
        <v>19</v>
      </c>
      <c r="J710" s="9" t="s">
        <v>20</v>
      </c>
      <c r="K710" s="1" t="s">
        <v>31</v>
      </c>
      <c r="L710" s="9" t="s">
        <v>32</v>
      </c>
      <c r="M710" s="9" t="s">
        <v>23</v>
      </c>
      <c r="N710" s="9" t="s">
        <v>24</v>
      </c>
      <c r="O710" s="9" t="s">
        <v>33</v>
      </c>
      <c r="P710" s="11">
        <f>O710*1</f>
        <v>94027490369</v>
      </c>
      <c r="Q710">
        <f>_xlfn.IFNA(_xlfn.IFNA(VLOOKUP($B710,'Contratti Resident'!$B:$H,3,0),VLOOKUP($E710,'Contratti Resident'!$B:$H,3,0)),"NON TROVATO")</f>
        <v>94027490369</v>
      </c>
      <c r="R710" t="str">
        <f>_xlfn.IFNA(_xlfn.IFNA(VLOOKUP($B710,'Contratti Resident'!$B:$H,7,0),VLOOKUP($E710,'Contratti Resident'!$B:$H,7,0)),"NON TROVATO")</f>
        <v>GAS</v>
      </c>
      <c r="S710">
        <f>_xlfn.IFNA(_xlfn.IFNA(VLOOKUP($B710,'Contratti Resident'!$B:$H,1,0),VLOOKUP($E710,'Contratti Resident'!$B:$H,1,0)),"NON TROVATO")</f>
        <v>3081000953303</v>
      </c>
      <c r="T710" t="str">
        <f>_xlfn.IFNA(_xlfn.IFNA(VLOOKUP($B710,'Contratti Resident'!$B:$H,2,0),VLOOKUP($E710,'Contratti Resident'!$B:$H,2,0)),"NON TROVATO")</f>
        <v>MUZZIOLI</v>
      </c>
    </row>
    <row r="711" spans="1:20" x14ac:dyDescent="0.25">
      <c r="A711" s="8" t="s">
        <v>154</v>
      </c>
      <c r="B711" s="1">
        <f t="shared" si="11"/>
        <v>3081000953301</v>
      </c>
      <c r="C711" s="9" t="s">
        <v>155</v>
      </c>
      <c r="D711" s="9" t="s">
        <v>156</v>
      </c>
      <c r="E711" s="1">
        <f>D711*1</f>
        <v>3024569556</v>
      </c>
      <c r="F711" s="9" t="s">
        <v>157</v>
      </c>
      <c r="G711" s="9" t="s">
        <v>158</v>
      </c>
      <c r="H711" s="9" t="s">
        <v>18</v>
      </c>
      <c r="I711" s="9" t="s">
        <v>19</v>
      </c>
      <c r="J711" s="9" t="s">
        <v>20</v>
      </c>
      <c r="K711" s="1" t="s">
        <v>159</v>
      </c>
      <c r="L711" s="9" t="s">
        <v>160</v>
      </c>
      <c r="M711" s="9" t="s">
        <v>23</v>
      </c>
      <c r="N711" s="9" t="s">
        <v>24</v>
      </c>
      <c r="O711" s="9" t="s">
        <v>161</v>
      </c>
      <c r="P711" s="11">
        <f>O711*1</f>
        <v>94171020368</v>
      </c>
      <c r="Q711" t="str">
        <f>_xlfn.IFNA(_xlfn.IFNA(VLOOKUP($B711,'Contratti Resident'!$B:$H,3,0),VLOOKUP($E711,'Contratti Resident'!$B:$H,3,0)),"NON TROVATO")</f>
        <v>NON TROVATO</v>
      </c>
      <c r="R711" t="str">
        <f>_xlfn.IFNA(_xlfn.IFNA(VLOOKUP($B711,'Contratti Resident'!$B:$H,7,0),VLOOKUP($E711,'Contratti Resident'!$B:$H,7,0)),"NON TROVATO")</f>
        <v>NON TROVATO</v>
      </c>
      <c r="S711" t="str">
        <f>_xlfn.IFNA(_xlfn.IFNA(VLOOKUP($B711,'Contratti Resident'!$B:$H,1,0),VLOOKUP($E711,'Contratti Resident'!$B:$H,1,0)),"NON TROVATO")</f>
        <v>NON TROVATO</v>
      </c>
      <c r="T711" t="str">
        <f>_xlfn.IFNA(_xlfn.IFNA(VLOOKUP($B711,'Contratti Resident'!$B:$H,2,0),VLOOKUP($E711,'Contratti Resident'!$B:$H,2,0)),"NON TROVATO")</f>
        <v>NON TROVATO</v>
      </c>
    </row>
    <row r="712" spans="1:20" x14ac:dyDescent="0.25">
      <c r="A712" s="8" t="s">
        <v>560</v>
      </c>
      <c r="B712" s="1">
        <f t="shared" si="11"/>
        <v>3081000953256</v>
      </c>
      <c r="C712" s="9" t="s">
        <v>561</v>
      </c>
      <c r="D712" s="9" t="s">
        <v>562</v>
      </c>
      <c r="E712" s="1">
        <f>D712*1</f>
        <v>3024569754</v>
      </c>
      <c r="F712" s="9" t="s">
        <v>563</v>
      </c>
      <c r="G712" s="9" t="s">
        <v>564</v>
      </c>
      <c r="H712" s="9" t="s">
        <v>18</v>
      </c>
      <c r="I712" s="9" t="s">
        <v>19</v>
      </c>
      <c r="J712" s="9" t="s">
        <v>20</v>
      </c>
      <c r="K712" s="1" t="s">
        <v>565</v>
      </c>
      <c r="L712" s="9" t="s">
        <v>566</v>
      </c>
      <c r="M712" s="9" t="s">
        <v>23</v>
      </c>
      <c r="N712" s="9" t="s">
        <v>24</v>
      </c>
      <c r="O712" s="9" t="s">
        <v>567</v>
      </c>
      <c r="P712" s="11">
        <f>O712*1</f>
        <v>80025480361</v>
      </c>
      <c r="Q712">
        <f>_xlfn.IFNA(_xlfn.IFNA(VLOOKUP($B712,'Contratti Resident'!$B:$H,3,0),VLOOKUP($E712,'Contratti Resident'!$B:$H,3,0)),"NON TROVATO")</f>
        <v>80025480361</v>
      </c>
      <c r="R712" t="str">
        <f>_xlfn.IFNA(_xlfn.IFNA(VLOOKUP($B712,'Contratti Resident'!$B:$H,7,0),VLOOKUP($E712,'Contratti Resident'!$B:$H,7,0)),"NON TROVATO")</f>
        <v>GAS</v>
      </c>
      <c r="S712">
        <f>_xlfn.IFNA(_xlfn.IFNA(VLOOKUP($B712,'Contratti Resident'!$B:$H,1,0),VLOOKUP($E712,'Contratti Resident'!$B:$H,1,0)),"NON TROVATO")</f>
        <v>3081000953256</v>
      </c>
      <c r="T712" t="str">
        <f>_xlfn.IFNA(_xlfn.IFNA(VLOOKUP($B712,'Contratti Resident'!$B:$H,2,0),VLOOKUP($E712,'Contratti Resident'!$B:$H,2,0)),"NON TROVATO")</f>
        <v>ZATTERA</v>
      </c>
    </row>
    <row r="713" spans="1:20" x14ac:dyDescent="0.25">
      <c r="A713" s="8" t="s">
        <v>242</v>
      </c>
      <c r="B713" s="1">
        <f t="shared" si="11"/>
        <v>3081000953109</v>
      </c>
      <c r="C713" s="9" t="s">
        <v>243</v>
      </c>
      <c r="D713" s="9" t="s">
        <v>244</v>
      </c>
      <c r="E713" s="1">
        <f>D713*1</f>
        <v>3024569553</v>
      </c>
      <c r="F713" s="9" t="s">
        <v>245</v>
      </c>
      <c r="G713" s="9" t="s">
        <v>246</v>
      </c>
      <c r="H713" s="9" t="s">
        <v>18</v>
      </c>
      <c r="I713" s="9" t="s">
        <v>19</v>
      </c>
      <c r="J713" s="9" t="s">
        <v>20</v>
      </c>
      <c r="K713" s="1" t="s">
        <v>247</v>
      </c>
      <c r="L713" s="9" t="s">
        <v>248</v>
      </c>
      <c r="M713" s="9" t="s">
        <v>23</v>
      </c>
      <c r="N713" s="9" t="s">
        <v>24</v>
      </c>
      <c r="O713" s="9" t="s">
        <v>249</v>
      </c>
      <c r="P713" s="11">
        <f>O713*1</f>
        <v>94018910367</v>
      </c>
      <c r="Q713" t="str">
        <f>_xlfn.IFNA(_xlfn.IFNA(VLOOKUP($B713,'Contratti Resident'!$B:$H,3,0),VLOOKUP($E713,'Contratti Resident'!$B:$H,3,0)),"NON TROVATO")</f>
        <v>NON TROVATO</v>
      </c>
      <c r="R713" t="str">
        <f>_xlfn.IFNA(_xlfn.IFNA(VLOOKUP($B713,'Contratti Resident'!$B:$H,7,0),VLOOKUP($E713,'Contratti Resident'!$B:$H,7,0)),"NON TROVATO")</f>
        <v>NON TROVATO</v>
      </c>
      <c r="S713" t="str">
        <f>_xlfn.IFNA(_xlfn.IFNA(VLOOKUP($B713,'Contratti Resident'!$B:$H,1,0),VLOOKUP($E713,'Contratti Resident'!$B:$H,1,0)),"NON TROVATO")</f>
        <v>NON TROVATO</v>
      </c>
      <c r="T713" t="str">
        <f>_xlfn.IFNA(_xlfn.IFNA(VLOOKUP($B713,'Contratti Resident'!$B:$H,2,0),VLOOKUP($E713,'Contratti Resident'!$B:$H,2,0)),"NON TROVATO")</f>
        <v>NON TROVATO</v>
      </c>
    </row>
    <row r="714" spans="1:20" x14ac:dyDescent="0.25">
      <c r="A714" s="8" t="s">
        <v>234</v>
      </c>
      <c r="B714" s="1">
        <f t="shared" si="11"/>
        <v>3081000952805</v>
      </c>
      <c r="C714" s="9" t="s">
        <v>235</v>
      </c>
      <c r="D714" s="9" t="s">
        <v>236</v>
      </c>
      <c r="E714" s="1">
        <f>D714*1</f>
        <v>3024569550</v>
      </c>
      <c r="F714" s="9" t="s">
        <v>237</v>
      </c>
      <c r="G714" s="9" t="s">
        <v>238</v>
      </c>
      <c r="H714" s="9" t="s">
        <v>18</v>
      </c>
      <c r="I714" s="9" t="s">
        <v>19</v>
      </c>
      <c r="J714" s="9" t="s">
        <v>20</v>
      </c>
      <c r="K714" s="1" t="s">
        <v>239</v>
      </c>
      <c r="L714" s="9" t="s">
        <v>240</v>
      </c>
      <c r="M714" s="9" t="s">
        <v>23</v>
      </c>
      <c r="N714" s="9" t="s">
        <v>24</v>
      </c>
      <c r="O714" s="9" t="s">
        <v>241</v>
      </c>
      <c r="P714" s="11">
        <f>O714*1</f>
        <v>94012850361</v>
      </c>
      <c r="Q714" t="str">
        <f>_xlfn.IFNA(_xlfn.IFNA(VLOOKUP($B714,'Contratti Resident'!$B:$H,3,0),VLOOKUP($E714,'Contratti Resident'!$B:$H,3,0)),"NON TROVATO")</f>
        <v>NON TROVATO</v>
      </c>
      <c r="R714" t="str">
        <f>_xlfn.IFNA(_xlfn.IFNA(VLOOKUP($B714,'Contratti Resident'!$B:$H,7,0),VLOOKUP($E714,'Contratti Resident'!$B:$H,7,0)),"NON TROVATO")</f>
        <v>NON TROVATO</v>
      </c>
      <c r="S714" t="str">
        <f>_xlfn.IFNA(_xlfn.IFNA(VLOOKUP($B714,'Contratti Resident'!$B:$H,1,0),VLOOKUP($E714,'Contratti Resident'!$B:$H,1,0)),"NON TROVATO")</f>
        <v>NON TROVATO</v>
      </c>
      <c r="T714" t="str">
        <f>_xlfn.IFNA(_xlfn.IFNA(VLOOKUP($B714,'Contratti Resident'!$B:$H,2,0),VLOOKUP($E714,'Contratti Resident'!$B:$H,2,0)),"NON TROVATO")</f>
        <v>NON TROVATO</v>
      </c>
    </row>
    <row r="715" spans="1:20" x14ac:dyDescent="0.25">
      <c r="A715" s="8" t="s">
        <v>853</v>
      </c>
      <c r="B715" s="1">
        <f t="shared" si="11"/>
        <v>3081000952664</v>
      </c>
      <c r="C715" s="9" t="s">
        <v>854</v>
      </c>
      <c r="D715" s="9" t="s">
        <v>855</v>
      </c>
      <c r="E715" s="1">
        <f>D715*1</f>
        <v>3024569533</v>
      </c>
      <c r="F715" s="9" t="s">
        <v>856</v>
      </c>
      <c r="G715" s="9" t="s">
        <v>857</v>
      </c>
      <c r="H715" s="9" t="s">
        <v>18</v>
      </c>
      <c r="I715" s="9" t="s">
        <v>19</v>
      </c>
      <c r="J715" s="9" t="s">
        <v>20</v>
      </c>
      <c r="K715" s="1" t="s">
        <v>858</v>
      </c>
      <c r="L715" s="9" t="s">
        <v>859</v>
      </c>
      <c r="M715" s="9" t="s">
        <v>23</v>
      </c>
      <c r="N715" s="9" t="s">
        <v>24</v>
      </c>
      <c r="O715" s="9" t="s">
        <v>860</v>
      </c>
      <c r="P715" s="11">
        <f>O715*1</f>
        <v>94065230362</v>
      </c>
      <c r="Q715" t="str">
        <f>_xlfn.IFNA(_xlfn.IFNA(VLOOKUP($B715,'Contratti Resident'!$B:$H,3,0),VLOOKUP($E715,'Contratti Resident'!$B:$H,3,0)),"NON TROVATO")</f>
        <v>NON TROVATO</v>
      </c>
      <c r="R715" t="str">
        <f>_xlfn.IFNA(_xlfn.IFNA(VLOOKUP($B715,'Contratti Resident'!$B:$H,7,0),VLOOKUP($E715,'Contratti Resident'!$B:$H,7,0)),"NON TROVATO")</f>
        <v>NON TROVATO</v>
      </c>
      <c r="S715" t="str">
        <f>_xlfn.IFNA(_xlfn.IFNA(VLOOKUP($B715,'Contratti Resident'!$B:$H,1,0),VLOOKUP($E715,'Contratti Resident'!$B:$H,1,0)),"NON TROVATO")</f>
        <v>NON TROVATO</v>
      </c>
      <c r="T715" t="str">
        <f>_xlfn.IFNA(_xlfn.IFNA(VLOOKUP($B715,'Contratti Resident'!$B:$H,2,0),VLOOKUP($E715,'Contratti Resident'!$B:$H,2,0)),"NON TROVATO")</f>
        <v>NON TROVATO</v>
      </c>
    </row>
    <row r="716" spans="1:20" x14ac:dyDescent="0.25">
      <c r="A716" s="8" t="s">
        <v>381</v>
      </c>
      <c r="B716" s="1">
        <f t="shared" si="11"/>
        <v>3081000951222</v>
      </c>
      <c r="C716" s="9" t="s">
        <v>382</v>
      </c>
      <c r="D716" s="9" t="s">
        <v>383</v>
      </c>
      <c r="E716" s="1">
        <f>D716*1</f>
        <v>3024569687</v>
      </c>
      <c r="F716" s="9" t="s">
        <v>384</v>
      </c>
      <c r="G716" s="9" t="s">
        <v>385</v>
      </c>
      <c r="H716" s="9" t="s">
        <v>18</v>
      </c>
      <c r="I716" s="9" t="s">
        <v>19</v>
      </c>
      <c r="J716" s="9" t="s">
        <v>20</v>
      </c>
      <c r="K716" s="1" t="s">
        <v>386</v>
      </c>
      <c r="L716" s="9" t="s">
        <v>387</v>
      </c>
      <c r="M716" s="9" t="s">
        <v>23</v>
      </c>
      <c r="N716" s="9" t="s">
        <v>24</v>
      </c>
      <c r="O716" s="9" t="s">
        <v>388</v>
      </c>
      <c r="P716" s="11">
        <f>O716*1</f>
        <v>94093300369</v>
      </c>
      <c r="Q716">
        <f>_xlfn.IFNA(_xlfn.IFNA(VLOOKUP($B716,'Contratti Resident'!$B:$H,3,0),VLOOKUP($E716,'Contratti Resident'!$B:$H,3,0)),"NON TROVATO")</f>
        <v>94093300369</v>
      </c>
      <c r="R716" t="str">
        <f>_xlfn.IFNA(_xlfn.IFNA(VLOOKUP($B716,'Contratti Resident'!$B:$H,7,0),VLOOKUP($E716,'Contratti Resident'!$B:$H,7,0)),"NON TROVATO")</f>
        <v>GAS</v>
      </c>
      <c r="S716">
        <f>_xlfn.IFNA(_xlfn.IFNA(VLOOKUP($B716,'Contratti Resident'!$B:$H,1,0),VLOOKUP($E716,'Contratti Resident'!$B:$H,1,0)),"NON TROVATO")</f>
        <v>3081000951222</v>
      </c>
      <c r="T716" t="str">
        <f>_xlfn.IFNA(_xlfn.IFNA(VLOOKUP($B716,'Contratti Resident'!$B:$H,2,0),VLOOKUP($E716,'Contratti Resident'!$B:$H,2,0)),"NON TROVATO")</f>
        <v>PACINOTTI 11</v>
      </c>
    </row>
    <row r="717" spans="1:20" x14ac:dyDescent="0.25">
      <c r="A717" s="8" t="s">
        <v>576</v>
      </c>
      <c r="B717" s="1">
        <f t="shared" si="11"/>
        <v>3081000948477</v>
      </c>
      <c r="C717" s="9" t="s">
        <v>577</v>
      </c>
      <c r="D717" s="9" t="s">
        <v>578</v>
      </c>
      <c r="E717" s="1">
        <f>D717*1</f>
        <v>3024557437</v>
      </c>
      <c r="F717" s="9" t="s">
        <v>579</v>
      </c>
      <c r="G717" s="9" t="s">
        <v>580</v>
      </c>
      <c r="H717" s="9" t="s">
        <v>18</v>
      </c>
      <c r="I717" s="9" t="s">
        <v>19</v>
      </c>
      <c r="J717" s="9" t="s">
        <v>20</v>
      </c>
      <c r="K717" s="1" t="s">
        <v>581</v>
      </c>
      <c r="L717" s="9" t="s">
        <v>582</v>
      </c>
      <c r="M717" s="9" t="s">
        <v>23</v>
      </c>
      <c r="N717" s="9" t="s">
        <v>24</v>
      </c>
      <c r="O717" s="9" t="s">
        <v>583</v>
      </c>
      <c r="P717" s="11">
        <f>O717*1</f>
        <v>80025860364</v>
      </c>
      <c r="Q717">
        <f>_xlfn.IFNA(_xlfn.IFNA(VLOOKUP($B717,'Contratti Resident'!$B:$H,3,0),VLOOKUP($E717,'Contratti Resident'!$B:$H,3,0)),"NON TROVATO")</f>
        <v>80025860364</v>
      </c>
      <c r="R717" t="str">
        <f>_xlfn.IFNA(_xlfn.IFNA(VLOOKUP($B717,'Contratti Resident'!$B:$H,7,0),VLOOKUP($E717,'Contratti Resident'!$B:$H,7,0)),"NON TROVATO")</f>
        <v>GAS</v>
      </c>
      <c r="S717">
        <f>_xlfn.IFNA(_xlfn.IFNA(VLOOKUP($B717,'Contratti Resident'!$B:$H,1,0),VLOOKUP($E717,'Contratti Resident'!$B:$H,1,0)),"NON TROVATO")</f>
        <v>3081000948477</v>
      </c>
      <c r="T717" t="str">
        <f>_xlfn.IFNA(_xlfn.IFNA(VLOOKUP($B717,'Contratti Resident'!$B:$H,2,0),VLOOKUP($E717,'Contratti Resident'!$B:$H,2,0)),"NON TROVATO")</f>
        <v>ALLEGRI</v>
      </c>
    </row>
    <row r="718" spans="1:20" x14ac:dyDescent="0.25">
      <c r="A718" s="8" t="s">
        <v>186</v>
      </c>
      <c r="B718" s="1">
        <f t="shared" si="11"/>
        <v>3081000948107</v>
      </c>
      <c r="C718" s="9" t="s">
        <v>187</v>
      </c>
      <c r="D718" s="9" t="s">
        <v>188</v>
      </c>
      <c r="E718" s="1">
        <f>D718*1</f>
        <v>3024569567</v>
      </c>
      <c r="F718" s="9" t="s">
        <v>189</v>
      </c>
      <c r="G718" s="9" t="s">
        <v>190</v>
      </c>
      <c r="H718" s="9" t="s">
        <v>18</v>
      </c>
      <c r="I718" s="9" t="s">
        <v>19</v>
      </c>
      <c r="J718" s="9" t="s">
        <v>20</v>
      </c>
      <c r="K718" s="1" t="s">
        <v>191</v>
      </c>
      <c r="L718" s="9" t="s">
        <v>192</v>
      </c>
      <c r="M718" s="9" t="s">
        <v>23</v>
      </c>
      <c r="N718" s="9" t="s">
        <v>24</v>
      </c>
      <c r="O718" s="9" t="s">
        <v>193</v>
      </c>
      <c r="P718" s="11">
        <f>O718*1</f>
        <v>94031660361</v>
      </c>
      <c r="Q718" t="str">
        <f>_xlfn.IFNA(_xlfn.IFNA(VLOOKUP($B718,'Contratti Resident'!$B:$H,3,0),VLOOKUP($E718,'Contratti Resident'!$B:$H,3,0)),"NON TROVATO")</f>
        <v>NON TROVATO</v>
      </c>
      <c r="R718" t="str">
        <f>_xlfn.IFNA(_xlfn.IFNA(VLOOKUP($B718,'Contratti Resident'!$B:$H,7,0),VLOOKUP($E718,'Contratti Resident'!$B:$H,7,0)),"NON TROVATO")</f>
        <v>NON TROVATO</v>
      </c>
      <c r="S718" t="str">
        <f>_xlfn.IFNA(_xlfn.IFNA(VLOOKUP($B718,'Contratti Resident'!$B:$H,1,0),VLOOKUP($E718,'Contratti Resident'!$B:$H,1,0)),"NON TROVATO")</f>
        <v>NON TROVATO</v>
      </c>
      <c r="T718" t="str">
        <f>_xlfn.IFNA(_xlfn.IFNA(VLOOKUP($B718,'Contratti Resident'!$B:$H,2,0),VLOOKUP($E718,'Contratti Resident'!$B:$H,2,0)),"NON TROVATO")</f>
        <v>NON TROVATO</v>
      </c>
    </row>
    <row r="719" spans="1:20" x14ac:dyDescent="0.25">
      <c r="A719" s="8" t="s">
        <v>178</v>
      </c>
      <c r="B719" s="1">
        <f t="shared" si="11"/>
        <v>3081000947471</v>
      </c>
      <c r="C719" s="9" t="s">
        <v>179</v>
      </c>
      <c r="D719" s="9" t="s">
        <v>180</v>
      </c>
      <c r="E719" s="1">
        <f>D719*1</f>
        <v>3024569566</v>
      </c>
      <c r="F719" s="9" t="s">
        <v>181</v>
      </c>
      <c r="G719" s="9" t="s">
        <v>182</v>
      </c>
      <c r="H719" s="9" t="s">
        <v>18</v>
      </c>
      <c r="I719" s="9" t="s">
        <v>19</v>
      </c>
      <c r="J719" s="9" t="s">
        <v>20</v>
      </c>
      <c r="K719" s="1" t="s">
        <v>183</v>
      </c>
      <c r="L719" s="9" t="s">
        <v>184</v>
      </c>
      <c r="M719" s="9" t="s">
        <v>23</v>
      </c>
      <c r="N719" s="9" t="s">
        <v>24</v>
      </c>
      <c r="O719" s="9" t="s">
        <v>185</v>
      </c>
      <c r="P719" s="11">
        <f>O719*1</f>
        <v>80019980368</v>
      </c>
      <c r="Q719">
        <f>_xlfn.IFNA(_xlfn.IFNA(VLOOKUP($B719,'Contratti Resident'!$B:$H,3,0),VLOOKUP($E719,'Contratti Resident'!$B:$H,3,0)),"NON TROVATO")</f>
        <v>80019980368</v>
      </c>
      <c r="R719" t="str">
        <f>_xlfn.IFNA(_xlfn.IFNA(VLOOKUP($B719,'Contratti Resident'!$B:$H,7,0),VLOOKUP($E719,'Contratti Resident'!$B:$H,7,0)),"NON TROVATO")</f>
        <v>GAS</v>
      </c>
      <c r="S719">
        <f>_xlfn.IFNA(_xlfn.IFNA(VLOOKUP($B719,'Contratti Resident'!$B:$H,1,0),VLOOKUP($E719,'Contratti Resident'!$B:$H,1,0)),"NON TROVATO")</f>
        <v>3081000947471</v>
      </c>
      <c r="T719" t="str">
        <f>_xlfn.IFNA(_xlfn.IFNA(VLOOKUP($B719,'Contratti Resident'!$B:$H,2,0),VLOOKUP($E719,'Contratti Resident'!$B:$H,2,0)),"NON TROVATO")</f>
        <v>DONATELLO C</v>
      </c>
    </row>
    <row r="720" spans="1:20" x14ac:dyDescent="0.25">
      <c r="A720" s="8" t="s">
        <v>779</v>
      </c>
      <c r="B720" s="1">
        <f t="shared" si="11"/>
        <v>3081000947329</v>
      </c>
      <c r="C720" s="9" t="s">
        <v>780</v>
      </c>
      <c r="D720" s="9" t="s">
        <v>781</v>
      </c>
      <c r="E720" s="1">
        <f>D720*1</f>
        <v>3024569447</v>
      </c>
      <c r="F720" s="9" t="s">
        <v>296</v>
      </c>
      <c r="G720" s="9" t="s">
        <v>297</v>
      </c>
      <c r="H720" s="9" t="s">
        <v>18</v>
      </c>
      <c r="I720" s="9" t="s">
        <v>19</v>
      </c>
      <c r="J720" s="9" t="s">
        <v>20</v>
      </c>
      <c r="K720" s="1" t="s">
        <v>298</v>
      </c>
      <c r="L720" s="9" t="s">
        <v>299</v>
      </c>
      <c r="M720" s="9" t="s">
        <v>23</v>
      </c>
      <c r="N720" s="9" t="s">
        <v>24</v>
      </c>
      <c r="O720" s="9" t="s">
        <v>300</v>
      </c>
      <c r="P720" s="11">
        <f>O720*1</f>
        <v>94012910363</v>
      </c>
      <c r="Q720">
        <f>_xlfn.IFNA(_xlfn.IFNA(VLOOKUP($B720,'Contratti Resident'!$B:$H,3,0),VLOOKUP($E720,'Contratti Resident'!$B:$H,3,0)),"NON TROVATO")</f>
        <v>94012910363</v>
      </c>
      <c r="R720" t="str">
        <f>_xlfn.IFNA(_xlfn.IFNA(VLOOKUP($B720,'Contratti Resident'!$B:$H,7,0),VLOOKUP($E720,'Contratti Resident'!$B:$H,7,0)),"NON TROVATO")</f>
        <v>GAS</v>
      </c>
      <c r="S720">
        <f>_xlfn.IFNA(_xlfn.IFNA(VLOOKUP($B720,'Contratti Resident'!$B:$H,1,0),VLOOKUP($E720,'Contratti Resident'!$B:$H,1,0)),"NON TROVATO")</f>
        <v>3081000947329</v>
      </c>
      <c r="T720" t="str">
        <f>_xlfn.IFNA(_xlfn.IFNA(VLOOKUP($B720,'Contratti Resident'!$B:$H,2,0),VLOOKUP($E720,'Contratti Resident'!$B:$H,2,0)),"NON TROVATO")</f>
        <v>NORD EST</v>
      </c>
    </row>
    <row r="721" spans="1:20" x14ac:dyDescent="0.25">
      <c r="A721" s="8" t="s">
        <v>170</v>
      </c>
      <c r="B721" s="1">
        <f t="shared" si="11"/>
        <v>3081000946983</v>
      </c>
      <c r="C721" s="9" t="s">
        <v>171</v>
      </c>
      <c r="D721" s="9" t="s">
        <v>172</v>
      </c>
      <c r="E721" s="1">
        <f>D721*1</f>
        <v>3024569558</v>
      </c>
      <c r="F721" s="9" t="s">
        <v>173</v>
      </c>
      <c r="G721" s="9" t="s">
        <v>174</v>
      </c>
      <c r="H721" s="9" t="s">
        <v>18</v>
      </c>
      <c r="I721" s="9" t="s">
        <v>19</v>
      </c>
      <c r="J721" s="9" t="s">
        <v>20</v>
      </c>
      <c r="K721" s="1" t="s">
        <v>175</v>
      </c>
      <c r="L721" s="9" t="s">
        <v>176</v>
      </c>
      <c r="M721" s="9" t="s">
        <v>23</v>
      </c>
      <c r="N721" s="9" t="s">
        <v>24</v>
      </c>
      <c r="O721" s="9" t="s">
        <v>177</v>
      </c>
      <c r="P721" s="11">
        <f>O721*1</f>
        <v>80011420363</v>
      </c>
      <c r="Q721">
        <f>_xlfn.IFNA(_xlfn.IFNA(VLOOKUP($B721,'Contratti Resident'!$B:$H,3,0),VLOOKUP($E721,'Contratti Resident'!$B:$H,3,0)),"NON TROVATO")</f>
        <v>80011420363</v>
      </c>
      <c r="R721" t="str">
        <f>_xlfn.IFNA(_xlfn.IFNA(VLOOKUP($B721,'Contratti Resident'!$B:$H,7,0),VLOOKUP($E721,'Contratti Resident'!$B:$H,7,0)),"NON TROVATO")</f>
        <v>GAS</v>
      </c>
      <c r="S721">
        <f>_xlfn.IFNA(_xlfn.IFNA(VLOOKUP($B721,'Contratti Resident'!$B:$H,1,0),VLOOKUP($E721,'Contratti Resident'!$B:$H,1,0)),"NON TROVATO")</f>
        <v>3081000946983</v>
      </c>
      <c r="T721" t="str">
        <f>_xlfn.IFNA(_xlfn.IFNA(VLOOKUP($B721,'Contratti Resident'!$B:$H,2,0),VLOOKUP($E721,'Contratti Resident'!$B:$H,2,0)),"NON TROVATO")</f>
        <v>PALLADIO 290</v>
      </c>
    </row>
    <row r="722" spans="1:20" x14ac:dyDescent="0.25">
      <c r="A722" s="8" t="s">
        <v>672</v>
      </c>
      <c r="B722" s="1">
        <f t="shared" si="11"/>
        <v>3081000946964</v>
      </c>
      <c r="C722" s="9" t="s">
        <v>673</v>
      </c>
      <c r="D722" s="9" t="s">
        <v>674</v>
      </c>
      <c r="E722" s="1">
        <f>D722*1</f>
        <v>3024569443</v>
      </c>
      <c r="F722" s="9" t="s">
        <v>675</v>
      </c>
      <c r="G722" s="9" t="s">
        <v>676</v>
      </c>
      <c r="H722" s="9" t="s">
        <v>18</v>
      </c>
      <c r="I722" s="9" t="s">
        <v>19</v>
      </c>
      <c r="J722" s="9" t="s">
        <v>20</v>
      </c>
      <c r="K722" s="1" t="s">
        <v>677</v>
      </c>
      <c r="L722" s="9" t="s">
        <v>678</v>
      </c>
      <c r="M722" s="9" t="s">
        <v>23</v>
      </c>
      <c r="N722" s="9" t="s">
        <v>24</v>
      </c>
      <c r="O722" s="9" t="s">
        <v>679</v>
      </c>
      <c r="P722" s="11">
        <f>O722*1</f>
        <v>94203870368</v>
      </c>
      <c r="Q722">
        <f>_xlfn.IFNA(_xlfn.IFNA(VLOOKUP($B722,'Contratti Resident'!$B:$H,3,0),VLOOKUP($E722,'Contratti Resident'!$B:$H,3,0)),"NON TROVATO")</f>
        <v>94203870368</v>
      </c>
      <c r="R722" t="str">
        <f>_xlfn.IFNA(_xlfn.IFNA(VLOOKUP($B722,'Contratti Resident'!$B:$H,7,0),VLOOKUP($E722,'Contratti Resident'!$B:$H,7,0)),"NON TROVATO")</f>
        <v>GAS</v>
      </c>
      <c r="S722">
        <f>_xlfn.IFNA(_xlfn.IFNA(VLOOKUP($B722,'Contratti Resident'!$B:$H,1,0),VLOOKUP($E722,'Contratti Resident'!$B:$H,1,0)),"NON TROVATO")</f>
        <v>3081000946964</v>
      </c>
      <c r="T722" t="str">
        <f>_xlfn.IFNA(_xlfn.IFNA(VLOOKUP($B722,'Contratti Resident'!$B:$H,2,0),VLOOKUP($E722,'Contratti Resident'!$B:$H,2,0)),"NON TROVATO")</f>
        <v>GIARDINI 186</v>
      </c>
    </row>
    <row r="723" spans="1:20" x14ac:dyDescent="0.25">
      <c r="A723" s="8" t="s">
        <v>656</v>
      </c>
      <c r="B723" s="1">
        <f t="shared" si="11"/>
        <v>3081000946899</v>
      </c>
      <c r="C723" s="9" t="s">
        <v>657</v>
      </c>
      <c r="D723" s="9" t="s">
        <v>658</v>
      </c>
      <c r="E723" s="1">
        <f>D723*1</f>
        <v>3024569421</v>
      </c>
      <c r="F723" s="9" t="s">
        <v>659</v>
      </c>
      <c r="G723" s="9" t="s">
        <v>660</v>
      </c>
      <c r="H723" s="9" t="s">
        <v>18</v>
      </c>
      <c r="I723" s="9" t="s">
        <v>19</v>
      </c>
      <c r="J723" s="9" t="s">
        <v>20</v>
      </c>
      <c r="K723" s="1" t="s">
        <v>661</v>
      </c>
      <c r="L723" s="9" t="s">
        <v>662</v>
      </c>
      <c r="M723" s="9" t="s">
        <v>23</v>
      </c>
      <c r="N723" s="9" t="s">
        <v>24</v>
      </c>
      <c r="O723" s="9" t="s">
        <v>663</v>
      </c>
      <c r="P723" s="11">
        <f>O723*1</f>
        <v>80008600365</v>
      </c>
      <c r="Q723">
        <f>_xlfn.IFNA(_xlfn.IFNA(VLOOKUP($B723,'Contratti Resident'!$B:$H,3,0),VLOOKUP($E723,'Contratti Resident'!$B:$H,3,0)),"NON TROVATO")</f>
        <v>80008600365</v>
      </c>
      <c r="R723" t="str">
        <f>_xlfn.IFNA(_xlfn.IFNA(VLOOKUP($B723,'Contratti Resident'!$B:$H,7,0),VLOOKUP($E723,'Contratti Resident'!$B:$H,7,0)),"NON TROVATO")</f>
        <v>GAS</v>
      </c>
      <c r="S723">
        <f>_xlfn.IFNA(_xlfn.IFNA(VLOOKUP($B723,'Contratti Resident'!$B:$H,1,0),VLOOKUP($E723,'Contratti Resident'!$B:$H,1,0)),"NON TROVATO")</f>
        <v>3081000946899</v>
      </c>
      <c r="T723" t="str">
        <f>_xlfn.IFNA(_xlfn.IFNA(VLOOKUP($B723,'Contratti Resident'!$B:$H,2,0),VLOOKUP($E723,'Contratti Resident'!$B:$H,2,0)),"NON TROVATO")</f>
        <v>CAVEDONE</v>
      </c>
    </row>
    <row r="724" spans="1:20" x14ac:dyDescent="0.25">
      <c r="A724" s="8" t="s">
        <v>114</v>
      </c>
      <c r="B724" s="1">
        <f t="shared" si="11"/>
        <v>3081000946753</v>
      </c>
      <c r="C724" s="9" t="s">
        <v>115</v>
      </c>
      <c r="D724" s="9" t="s">
        <v>116</v>
      </c>
      <c r="E724" s="1">
        <f>D724*1</f>
        <v>3024569543</v>
      </c>
      <c r="F724" s="9" t="s">
        <v>117</v>
      </c>
      <c r="G724" s="9" t="s">
        <v>118</v>
      </c>
      <c r="H724" s="9" t="s">
        <v>18</v>
      </c>
      <c r="I724" s="9" t="s">
        <v>19</v>
      </c>
      <c r="J724" s="9" t="s">
        <v>20</v>
      </c>
      <c r="K724" s="1" t="s">
        <v>119</v>
      </c>
      <c r="L724" s="9" t="s">
        <v>120</v>
      </c>
      <c r="M724" s="9" t="s">
        <v>23</v>
      </c>
      <c r="N724" s="9" t="s">
        <v>24</v>
      </c>
      <c r="O724" s="9" t="s">
        <v>121</v>
      </c>
      <c r="P724" s="11">
        <f>O724*1</f>
        <v>94091230360</v>
      </c>
      <c r="Q724">
        <f>_xlfn.IFNA(_xlfn.IFNA(VLOOKUP($B724,'Contratti Resident'!$B:$H,3,0),VLOOKUP($E724,'Contratti Resident'!$B:$H,3,0)),"NON TROVATO")</f>
        <v>94091230360</v>
      </c>
      <c r="R724" t="str">
        <f>_xlfn.IFNA(_xlfn.IFNA(VLOOKUP($B724,'Contratti Resident'!$B:$H,7,0),VLOOKUP($E724,'Contratti Resident'!$B:$H,7,0)),"NON TROVATO")</f>
        <v>GAS</v>
      </c>
      <c r="S724">
        <f>_xlfn.IFNA(_xlfn.IFNA(VLOOKUP($B724,'Contratti Resident'!$B:$H,1,0),VLOOKUP($E724,'Contratti Resident'!$B:$H,1,0)),"NON TROVATO")</f>
        <v>3081000946753</v>
      </c>
      <c r="T724" t="str">
        <f>_xlfn.IFNA(_xlfn.IFNA(VLOOKUP($B724,'Contratti Resident'!$B:$H,2,0),VLOOKUP($E724,'Contratti Resident'!$B:$H,2,0)),"NON TROVATO")</f>
        <v>S.FAUSTINO 2</v>
      </c>
    </row>
    <row r="725" spans="1:20" x14ac:dyDescent="0.25">
      <c r="A725" s="8" t="s">
        <v>218</v>
      </c>
      <c r="B725" s="1">
        <f t="shared" si="11"/>
        <v>3081000946176</v>
      </c>
      <c r="C725" s="9" t="s">
        <v>219</v>
      </c>
      <c r="D725" s="9" t="s">
        <v>220</v>
      </c>
      <c r="E725" s="1">
        <f>D725*1</f>
        <v>3024496406</v>
      </c>
      <c r="F725" s="9" t="s">
        <v>221</v>
      </c>
      <c r="G725" s="9" t="s">
        <v>222</v>
      </c>
      <c r="H725" s="9" t="s">
        <v>18</v>
      </c>
      <c r="I725" s="9" t="s">
        <v>19</v>
      </c>
      <c r="J725" s="9" t="s">
        <v>20</v>
      </c>
      <c r="K725" s="1" t="s">
        <v>223</v>
      </c>
      <c r="L725" s="9" t="s">
        <v>224</v>
      </c>
      <c r="M725" s="9" t="s">
        <v>23</v>
      </c>
      <c r="N725" s="9" t="s">
        <v>24</v>
      </c>
      <c r="O725" s="9" t="s">
        <v>225</v>
      </c>
      <c r="P725" s="11">
        <f>O725*1</f>
        <v>94005330363</v>
      </c>
      <c r="Q725" t="str">
        <f>_xlfn.IFNA(_xlfn.IFNA(VLOOKUP($B725,'Contratti Resident'!$B:$H,3,0),VLOOKUP($E725,'Contratti Resident'!$B:$H,3,0)),"NON TROVATO")</f>
        <v>NON TROVATO</v>
      </c>
      <c r="R725" t="str">
        <f>_xlfn.IFNA(_xlfn.IFNA(VLOOKUP($B725,'Contratti Resident'!$B:$H,7,0),VLOOKUP($E725,'Contratti Resident'!$B:$H,7,0)),"NON TROVATO")</f>
        <v>NON TROVATO</v>
      </c>
      <c r="S725" t="str">
        <f>_xlfn.IFNA(_xlfn.IFNA(VLOOKUP($B725,'Contratti Resident'!$B:$H,1,0),VLOOKUP($E725,'Contratti Resident'!$B:$H,1,0)),"NON TROVATO")</f>
        <v>NON TROVATO</v>
      </c>
      <c r="T725" t="str">
        <f>_xlfn.IFNA(_xlfn.IFNA(VLOOKUP($B725,'Contratti Resident'!$B:$H,2,0),VLOOKUP($E725,'Contratti Resident'!$B:$H,2,0)),"NON TROVATO")</f>
        <v>NON TROVATO</v>
      </c>
    </row>
    <row r="726" spans="1:20" x14ac:dyDescent="0.25">
      <c r="A726" s="8" t="s">
        <v>739</v>
      </c>
      <c r="B726" s="1">
        <f t="shared" si="11"/>
        <v>3081000946084</v>
      </c>
      <c r="C726" s="9" t="s">
        <v>740</v>
      </c>
      <c r="D726" s="9" t="s">
        <v>741</v>
      </c>
      <c r="E726" s="1">
        <f>D726*1</f>
        <v>3024569426</v>
      </c>
      <c r="F726" s="9" t="s">
        <v>742</v>
      </c>
      <c r="G726" s="9" t="s">
        <v>743</v>
      </c>
      <c r="H726" s="9" t="s">
        <v>18</v>
      </c>
      <c r="I726" s="9" t="s">
        <v>19</v>
      </c>
      <c r="J726" s="9" t="s">
        <v>20</v>
      </c>
      <c r="K726" s="1" t="s">
        <v>744</v>
      </c>
      <c r="L726" s="9" t="s">
        <v>745</v>
      </c>
      <c r="M726" s="9" t="s">
        <v>23</v>
      </c>
      <c r="N726" s="9" t="s">
        <v>24</v>
      </c>
      <c r="O726" s="9" t="s">
        <v>746</v>
      </c>
      <c r="P726" s="11">
        <f>O726*1</f>
        <v>94169380360</v>
      </c>
      <c r="Q726" t="str">
        <f>_xlfn.IFNA(_xlfn.IFNA(VLOOKUP($B726,'Contratti Resident'!$B:$H,3,0),VLOOKUP($E726,'Contratti Resident'!$B:$H,3,0)),"NON TROVATO")</f>
        <v>NON TROVATO</v>
      </c>
      <c r="R726" t="str">
        <f>_xlfn.IFNA(_xlfn.IFNA(VLOOKUP($B726,'Contratti Resident'!$B:$H,7,0),VLOOKUP($E726,'Contratti Resident'!$B:$H,7,0)),"NON TROVATO")</f>
        <v>NON TROVATO</v>
      </c>
      <c r="S726" t="str">
        <f>_xlfn.IFNA(_xlfn.IFNA(VLOOKUP($B726,'Contratti Resident'!$B:$H,1,0),VLOOKUP($E726,'Contratti Resident'!$B:$H,1,0)),"NON TROVATO")</f>
        <v>NON TROVATO</v>
      </c>
      <c r="T726" t="str">
        <f>_xlfn.IFNA(_xlfn.IFNA(VLOOKUP($B726,'Contratti Resident'!$B:$H,2,0),VLOOKUP($E726,'Contratti Resident'!$B:$H,2,0)),"NON TROVATO")</f>
        <v>NON TROVATO</v>
      </c>
    </row>
    <row r="727" spans="1:20" x14ac:dyDescent="0.25">
      <c r="A727" s="8" t="s">
        <v>50</v>
      </c>
      <c r="B727" s="1">
        <f t="shared" si="11"/>
        <v>3081000945031</v>
      </c>
      <c r="C727" s="9" t="s">
        <v>51</v>
      </c>
      <c r="D727" s="9" t="s">
        <v>52</v>
      </c>
      <c r="E727" s="1">
        <f>D727*1</f>
        <v>3024569565</v>
      </c>
      <c r="F727" s="9" t="s">
        <v>53</v>
      </c>
      <c r="G727" s="9" t="s">
        <v>54</v>
      </c>
      <c r="H727" s="9" t="s">
        <v>18</v>
      </c>
      <c r="I727" s="9" t="s">
        <v>19</v>
      </c>
      <c r="J727" s="9" t="s">
        <v>20</v>
      </c>
      <c r="K727" s="1" t="s">
        <v>55</v>
      </c>
      <c r="L727" s="9" t="s">
        <v>56</v>
      </c>
      <c r="M727" s="9" t="s">
        <v>23</v>
      </c>
      <c r="N727" s="9" t="s">
        <v>24</v>
      </c>
      <c r="O727" s="9" t="s">
        <v>57</v>
      </c>
      <c r="P727" s="11">
        <f>O727*1</f>
        <v>94014700366</v>
      </c>
      <c r="Q727">
        <f>_xlfn.IFNA(_xlfn.IFNA(VLOOKUP($B727,'Contratti Resident'!$B:$H,3,0),VLOOKUP($E727,'Contratti Resident'!$B:$H,3,0)),"NON TROVATO")</f>
        <v>94014700366</v>
      </c>
      <c r="R727" t="str">
        <f>_xlfn.IFNA(_xlfn.IFNA(VLOOKUP($B727,'Contratti Resident'!$B:$H,7,0),VLOOKUP($E727,'Contratti Resident'!$B:$H,7,0)),"NON TROVATO")</f>
        <v>GAS</v>
      </c>
      <c r="S727">
        <f>_xlfn.IFNA(_xlfn.IFNA(VLOOKUP($B727,'Contratti Resident'!$B:$H,1,0),VLOOKUP($E727,'Contratti Resident'!$B:$H,1,0)),"NON TROVATO")</f>
        <v>3081000945031</v>
      </c>
      <c r="T727" t="str">
        <f>_xlfn.IFNA(_xlfn.IFNA(VLOOKUP($B727,'Contratti Resident'!$B:$H,2,0),VLOOKUP($E727,'Contratti Resident'!$B:$H,2,0)),"NON TROVATO")</f>
        <v>ZANICHELLI</v>
      </c>
    </row>
    <row r="728" spans="1:20" x14ac:dyDescent="0.25">
      <c r="A728" s="8" t="s">
        <v>162</v>
      </c>
      <c r="B728" s="1">
        <f t="shared" si="11"/>
        <v>3081000944512</v>
      </c>
      <c r="C728" s="9" t="s">
        <v>163</v>
      </c>
      <c r="D728" s="9" t="s">
        <v>164</v>
      </c>
      <c r="E728" s="1">
        <f>D728*1</f>
        <v>3024569557</v>
      </c>
      <c r="F728" s="9" t="s">
        <v>165</v>
      </c>
      <c r="G728" s="9" t="s">
        <v>166</v>
      </c>
      <c r="H728" s="9" t="s">
        <v>18</v>
      </c>
      <c r="I728" s="9" t="s">
        <v>19</v>
      </c>
      <c r="J728" s="9" t="s">
        <v>20</v>
      </c>
      <c r="K728" s="1" t="s">
        <v>167</v>
      </c>
      <c r="L728" s="9" t="s">
        <v>168</v>
      </c>
      <c r="M728" s="9" t="s">
        <v>23</v>
      </c>
      <c r="N728" s="9" t="s">
        <v>24</v>
      </c>
      <c r="O728" s="9" t="s">
        <v>169</v>
      </c>
      <c r="P728" s="11">
        <f>O728*1</f>
        <v>80010040360</v>
      </c>
      <c r="Q728">
        <f>_xlfn.IFNA(_xlfn.IFNA(VLOOKUP($B728,'Contratti Resident'!$B:$H,3,0),VLOOKUP($E728,'Contratti Resident'!$B:$H,3,0)),"NON TROVATO")</f>
        <v>80010040360</v>
      </c>
      <c r="R728" t="str">
        <f>_xlfn.IFNA(_xlfn.IFNA(VLOOKUP($B728,'Contratti Resident'!$B:$H,7,0),VLOOKUP($E728,'Contratti Resident'!$B:$H,7,0)),"NON TROVATO")</f>
        <v>GAS</v>
      </c>
      <c r="S728">
        <f>_xlfn.IFNA(_xlfn.IFNA(VLOOKUP($B728,'Contratti Resident'!$B:$H,1,0),VLOOKUP($E728,'Contratti Resident'!$B:$H,1,0)),"NON TROVATO")</f>
        <v>3081000944512</v>
      </c>
      <c r="T728" t="str">
        <f>_xlfn.IFNA(_xlfn.IFNA(VLOOKUP($B728,'Contratti Resident'!$B:$H,2,0),VLOOKUP($E728,'Contratti Resident'!$B:$H,2,0)),"NON TROVATO")</f>
        <v>FERMI</v>
      </c>
    </row>
    <row r="729" spans="1:20" x14ac:dyDescent="0.25">
      <c r="A729" s="8" t="s">
        <v>106</v>
      </c>
      <c r="B729" s="1">
        <f t="shared" si="11"/>
        <v>3081000944104</v>
      </c>
      <c r="C729" s="9" t="s">
        <v>107</v>
      </c>
      <c r="D729" s="9" t="s">
        <v>108</v>
      </c>
      <c r="E729" s="1">
        <f>D729*1</f>
        <v>3024569542</v>
      </c>
      <c r="F729" s="9" t="s">
        <v>109</v>
      </c>
      <c r="G729" s="9" t="s">
        <v>110</v>
      </c>
      <c r="H729" s="9" t="s">
        <v>18</v>
      </c>
      <c r="I729" s="9" t="s">
        <v>19</v>
      </c>
      <c r="J729" s="9" t="s">
        <v>20</v>
      </c>
      <c r="K729" s="1" t="s">
        <v>111</v>
      </c>
      <c r="L729" s="9" t="s">
        <v>112</v>
      </c>
      <c r="M729" s="9" t="s">
        <v>23</v>
      </c>
      <c r="N729" s="9" t="s">
        <v>24</v>
      </c>
      <c r="O729" s="9" t="s">
        <v>113</v>
      </c>
      <c r="P729" s="11">
        <f>O729*1</f>
        <v>80007060363</v>
      </c>
      <c r="Q729">
        <f>_xlfn.IFNA(_xlfn.IFNA(VLOOKUP($B729,'Contratti Resident'!$B:$H,3,0),VLOOKUP($E729,'Contratti Resident'!$B:$H,3,0)),"NON TROVATO")</f>
        <v>80007060363</v>
      </c>
      <c r="R729" t="str">
        <f>_xlfn.IFNA(_xlfn.IFNA(VLOOKUP($B729,'Contratti Resident'!$B:$H,7,0),VLOOKUP($E729,'Contratti Resident'!$B:$H,7,0)),"NON TROVATO")</f>
        <v>GAS</v>
      </c>
      <c r="S729">
        <f>_xlfn.IFNA(_xlfn.IFNA(VLOOKUP($B729,'Contratti Resident'!$B:$H,1,0),VLOOKUP($E729,'Contratti Resident'!$B:$H,1,0)),"NON TROVATO")</f>
        <v>3081000944104</v>
      </c>
      <c r="T729" t="str">
        <f>_xlfn.IFNA(_xlfn.IFNA(VLOOKUP($B729,'Contratti Resident'!$B:$H,2,0),VLOOKUP($E729,'Contratti Resident'!$B:$H,2,0)),"NON TROVATO")</f>
        <v>SPALLANZANI</v>
      </c>
    </row>
    <row r="730" spans="1:20" x14ac:dyDescent="0.25">
      <c r="A730" s="8" t="s">
        <v>936</v>
      </c>
      <c r="B730" s="1">
        <f t="shared" si="11"/>
        <v>3081000943560</v>
      </c>
      <c r="C730" s="9" t="s">
        <v>937</v>
      </c>
      <c r="D730" s="9" t="s">
        <v>938</v>
      </c>
      <c r="E730" s="1">
        <f>D730*1</f>
        <v>3024569456</v>
      </c>
      <c r="F730" s="9" t="s">
        <v>939</v>
      </c>
      <c r="G730" s="9" t="s">
        <v>940</v>
      </c>
      <c r="H730" s="9" t="s">
        <v>18</v>
      </c>
      <c r="I730" s="9" t="s">
        <v>19</v>
      </c>
      <c r="J730" s="9" t="s">
        <v>20</v>
      </c>
      <c r="K730" s="1" t="s">
        <v>941</v>
      </c>
      <c r="L730" s="9" t="s">
        <v>942</v>
      </c>
      <c r="M730" s="9" t="s">
        <v>23</v>
      </c>
      <c r="N730" s="9" t="s">
        <v>24</v>
      </c>
      <c r="O730" s="9" t="s">
        <v>943</v>
      </c>
      <c r="P730" s="11">
        <f>O730*1</f>
        <v>94024550363</v>
      </c>
      <c r="Q730" t="str">
        <f>_xlfn.IFNA(_xlfn.IFNA(VLOOKUP($B730,'Contratti Resident'!$B:$H,3,0),VLOOKUP($E730,'Contratti Resident'!$B:$H,3,0)),"NON TROVATO")</f>
        <v>NON TROVATO</v>
      </c>
      <c r="R730" t="str">
        <f>_xlfn.IFNA(_xlfn.IFNA(VLOOKUP($B730,'Contratti Resident'!$B:$H,7,0),VLOOKUP($E730,'Contratti Resident'!$B:$H,7,0)),"NON TROVATO")</f>
        <v>NON TROVATO</v>
      </c>
      <c r="S730" t="str">
        <f>_xlfn.IFNA(_xlfn.IFNA(VLOOKUP($B730,'Contratti Resident'!$B:$H,1,0),VLOOKUP($E730,'Contratti Resident'!$B:$H,1,0)),"NON TROVATO")</f>
        <v>NON TROVATO</v>
      </c>
      <c r="T730" t="str">
        <f>_xlfn.IFNA(_xlfn.IFNA(VLOOKUP($B730,'Contratti Resident'!$B:$H,2,0),VLOOKUP($E730,'Contratti Resident'!$B:$H,2,0)),"NON TROVATO")</f>
        <v>NON TROVATO</v>
      </c>
    </row>
    <row r="731" spans="1:20" x14ac:dyDescent="0.25">
      <c r="A731" s="8" t="s">
        <v>763</v>
      </c>
      <c r="B731" s="1">
        <f t="shared" si="11"/>
        <v>3081000943332</v>
      </c>
      <c r="C731" s="9" t="s">
        <v>764</v>
      </c>
      <c r="D731" s="9" t="s">
        <v>765</v>
      </c>
      <c r="E731" s="1">
        <f>D731*1</f>
        <v>3024569441</v>
      </c>
      <c r="F731" s="9" t="s">
        <v>766</v>
      </c>
      <c r="G731" s="9" t="s">
        <v>767</v>
      </c>
      <c r="H731" s="9" t="s">
        <v>18</v>
      </c>
      <c r="I731" s="9" t="s">
        <v>19</v>
      </c>
      <c r="J731" s="9" t="s">
        <v>20</v>
      </c>
      <c r="K731" s="1" t="s">
        <v>768</v>
      </c>
      <c r="L731" s="9" t="s">
        <v>769</v>
      </c>
      <c r="M731" s="9" t="s">
        <v>23</v>
      </c>
      <c r="N731" s="9" t="s">
        <v>24</v>
      </c>
      <c r="O731" s="9" t="s">
        <v>770</v>
      </c>
      <c r="P731" s="11">
        <f>O731*1</f>
        <v>94160380369</v>
      </c>
      <c r="Q731" t="str">
        <f>_xlfn.IFNA(_xlfn.IFNA(VLOOKUP($B731,'Contratti Resident'!$B:$H,3,0),VLOOKUP($E731,'Contratti Resident'!$B:$H,3,0)),"NON TROVATO")</f>
        <v>NON TROVATO</v>
      </c>
      <c r="R731" t="str">
        <f>_xlfn.IFNA(_xlfn.IFNA(VLOOKUP($B731,'Contratti Resident'!$B:$H,7,0),VLOOKUP($E731,'Contratti Resident'!$B:$H,7,0)),"NON TROVATO")</f>
        <v>NON TROVATO</v>
      </c>
      <c r="S731" t="str">
        <f>_xlfn.IFNA(_xlfn.IFNA(VLOOKUP($B731,'Contratti Resident'!$B:$H,1,0),VLOOKUP($E731,'Contratti Resident'!$B:$H,1,0)),"NON TROVATO")</f>
        <v>NON TROVATO</v>
      </c>
      <c r="T731" t="str">
        <f>_xlfn.IFNA(_xlfn.IFNA(VLOOKUP($B731,'Contratti Resident'!$B:$H,2,0),VLOOKUP($E731,'Contratti Resident'!$B:$H,2,0)),"NON TROVATO")</f>
        <v>NON TROVATO</v>
      </c>
    </row>
    <row r="732" spans="1:20" x14ac:dyDescent="0.25">
      <c r="A732" s="8" t="s">
        <v>327</v>
      </c>
      <c r="B732" s="1">
        <f t="shared" si="11"/>
        <v>3081000939068</v>
      </c>
      <c r="C732" s="9" t="s">
        <v>328</v>
      </c>
      <c r="D732" s="9" t="s">
        <v>329</v>
      </c>
      <c r="E732" s="1">
        <f>D732*1</f>
        <v>3024569854</v>
      </c>
      <c r="F732" s="9" t="s">
        <v>330</v>
      </c>
      <c r="G732" s="9" t="s">
        <v>331</v>
      </c>
      <c r="H732" s="9" t="s">
        <v>18</v>
      </c>
      <c r="I732" s="9" t="s">
        <v>19</v>
      </c>
      <c r="J732" s="9" t="s">
        <v>20</v>
      </c>
      <c r="K732" s="1" t="s">
        <v>332</v>
      </c>
      <c r="L732" s="9" t="s">
        <v>333</v>
      </c>
      <c r="M732" s="9" t="s">
        <v>23</v>
      </c>
      <c r="N732" s="9" t="s">
        <v>24</v>
      </c>
      <c r="O732" s="9" t="s">
        <v>334</v>
      </c>
      <c r="P732" s="11">
        <f>O732*1</f>
        <v>94026360365</v>
      </c>
      <c r="Q732" t="str">
        <f>_xlfn.IFNA(_xlfn.IFNA(VLOOKUP($B732,'Contratti Resident'!$B:$H,3,0),VLOOKUP($E732,'Contratti Resident'!$B:$H,3,0)),"NON TROVATO")</f>
        <v>NON TROVATO</v>
      </c>
      <c r="R732" t="str">
        <f>_xlfn.IFNA(_xlfn.IFNA(VLOOKUP($B732,'Contratti Resident'!$B:$H,7,0),VLOOKUP($E732,'Contratti Resident'!$B:$H,7,0)),"NON TROVATO")</f>
        <v>NON TROVATO</v>
      </c>
      <c r="S732" t="str">
        <f>_xlfn.IFNA(_xlfn.IFNA(VLOOKUP($B732,'Contratti Resident'!$B:$H,1,0),VLOOKUP($E732,'Contratti Resident'!$B:$H,1,0)),"NON TROVATO")</f>
        <v>NON TROVATO</v>
      </c>
      <c r="T732" t="str">
        <f>_xlfn.IFNA(_xlfn.IFNA(VLOOKUP($B732,'Contratti Resident'!$B:$H,2,0),VLOOKUP($E732,'Contratti Resident'!$B:$H,2,0)),"NON TROVATO")</f>
        <v>NON TROVATO</v>
      </c>
    </row>
    <row r="733" spans="1:20" x14ac:dyDescent="0.25">
      <c r="A733" s="8" t="s">
        <v>320</v>
      </c>
      <c r="B733" s="1">
        <f t="shared" si="11"/>
        <v>3081000938692</v>
      </c>
      <c r="C733" s="9" t="s">
        <v>321</v>
      </c>
      <c r="D733" s="9" t="s">
        <v>322</v>
      </c>
      <c r="E733" s="1">
        <f>D733*1</f>
        <v>3024569831</v>
      </c>
      <c r="F733" s="9" t="s">
        <v>323</v>
      </c>
      <c r="G733" s="9" t="s">
        <v>324</v>
      </c>
      <c r="H733" s="9" t="s">
        <v>18</v>
      </c>
      <c r="I733" s="9" t="s">
        <v>19</v>
      </c>
      <c r="J733" s="9" t="s">
        <v>20</v>
      </c>
      <c r="K733" s="1" t="s">
        <v>79</v>
      </c>
      <c r="L733" s="9" t="s">
        <v>325</v>
      </c>
      <c r="M733" s="9" t="s">
        <v>23</v>
      </c>
      <c r="N733" s="9" t="s">
        <v>24</v>
      </c>
      <c r="O733" s="9" t="s">
        <v>326</v>
      </c>
      <c r="P733" s="11">
        <f>O733*1</f>
        <v>80022500369</v>
      </c>
      <c r="Q733">
        <f>_xlfn.IFNA(_xlfn.IFNA(VLOOKUP($B733,'Contratti Resident'!$B:$H,3,0),VLOOKUP($E733,'Contratti Resident'!$B:$H,3,0)),"NON TROVATO")</f>
        <v>80022500369</v>
      </c>
      <c r="R733" t="str">
        <f>_xlfn.IFNA(_xlfn.IFNA(VLOOKUP($B733,'Contratti Resident'!$B:$H,7,0),VLOOKUP($E733,'Contratti Resident'!$B:$H,7,0)),"NON TROVATO")</f>
        <v>GAS</v>
      </c>
      <c r="S733">
        <f>_xlfn.IFNA(_xlfn.IFNA(VLOOKUP($B733,'Contratti Resident'!$B:$H,1,0),VLOOKUP($E733,'Contratti Resident'!$B:$H,1,0)),"NON TROVATO")</f>
        <v>3081000938692</v>
      </c>
      <c r="T733" t="str">
        <f>_xlfn.IFNA(_xlfn.IFNA(VLOOKUP($B733,'Contratti Resident'!$B:$H,2,0),VLOOKUP($E733,'Contratti Resident'!$B:$H,2,0)),"NON TROVATO")</f>
        <v>SALUZZO 44</v>
      </c>
    </row>
    <row r="734" spans="1:20" x14ac:dyDescent="0.25">
      <c r="A734" s="8" t="s">
        <v>226</v>
      </c>
      <c r="B734" s="1">
        <f t="shared" si="11"/>
        <v>3081000938437</v>
      </c>
      <c r="C734" s="9" t="s">
        <v>227</v>
      </c>
      <c r="D734" s="9" t="s">
        <v>228</v>
      </c>
      <c r="E734" s="1">
        <f>D734*1</f>
        <v>3024572017</v>
      </c>
      <c r="F734" s="9" t="s">
        <v>229</v>
      </c>
      <c r="G734" s="9" t="s">
        <v>230</v>
      </c>
      <c r="H734" s="9" t="s">
        <v>18</v>
      </c>
      <c r="I734" s="9" t="s">
        <v>19</v>
      </c>
      <c r="J734" s="9" t="s">
        <v>20</v>
      </c>
      <c r="K734" s="1" t="s">
        <v>231</v>
      </c>
      <c r="L734" s="9" t="s">
        <v>232</v>
      </c>
      <c r="M734" s="9" t="s">
        <v>23</v>
      </c>
      <c r="N734" s="9" t="s">
        <v>24</v>
      </c>
      <c r="O734" s="9" t="s">
        <v>233</v>
      </c>
      <c r="P734" s="11">
        <f>O734*1</f>
        <v>94016320361</v>
      </c>
      <c r="Q734">
        <f>_xlfn.IFNA(_xlfn.IFNA(VLOOKUP($B734,'Contratti Resident'!$B:$H,3,0),VLOOKUP($E734,'Contratti Resident'!$B:$H,3,0)),"NON TROVATO")</f>
        <v>94016320361</v>
      </c>
      <c r="R734" t="str">
        <f>_xlfn.IFNA(_xlfn.IFNA(VLOOKUP($B734,'Contratti Resident'!$B:$H,7,0),VLOOKUP($E734,'Contratti Resident'!$B:$H,7,0)),"NON TROVATO")</f>
        <v>GAS</v>
      </c>
      <c r="S734">
        <f>_xlfn.IFNA(_xlfn.IFNA(VLOOKUP($B734,'Contratti Resident'!$B:$H,1,0),VLOOKUP($E734,'Contratti Resident'!$B:$H,1,0)),"NON TROVATO")</f>
        <v>3081000938437</v>
      </c>
      <c r="T734" t="str">
        <f>_xlfn.IFNA(_xlfn.IFNA(VLOOKUP($B734,'Contratti Resident'!$B:$H,2,0),VLOOKUP($E734,'Contratti Resident'!$B:$H,2,0)),"NON TROVATO")</f>
        <v>CESANA</v>
      </c>
    </row>
    <row r="735" spans="1:20" x14ac:dyDescent="0.25">
      <c r="A735" s="8" t="s">
        <v>517</v>
      </c>
      <c r="B735" s="1">
        <f t="shared" si="11"/>
        <v>3081000938192</v>
      </c>
      <c r="C735" s="9" t="s">
        <v>518</v>
      </c>
      <c r="D735" s="9" t="s">
        <v>519</v>
      </c>
      <c r="E735" s="1">
        <f>D735*1</f>
        <v>3024569796</v>
      </c>
      <c r="F735" s="9" t="s">
        <v>520</v>
      </c>
      <c r="G735" s="9" t="s">
        <v>521</v>
      </c>
      <c r="H735" s="9" t="s">
        <v>18</v>
      </c>
      <c r="I735" s="9" t="s">
        <v>19</v>
      </c>
      <c r="J735" s="9" t="s">
        <v>20</v>
      </c>
      <c r="K735" s="1" t="s">
        <v>522</v>
      </c>
      <c r="L735" s="9" t="s">
        <v>523</v>
      </c>
      <c r="M735" s="9" t="s">
        <v>23</v>
      </c>
      <c r="N735" s="9" t="s">
        <v>24</v>
      </c>
      <c r="O735" s="9" t="s">
        <v>524</v>
      </c>
      <c r="P735" s="11">
        <f>O735*1</f>
        <v>94012110360</v>
      </c>
      <c r="Q735">
        <f>_xlfn.IFNA(_xlfn.IFNA(VLOOKUP($B735,'Contratti Resident'!$B:$H,3,0),VLOOKUP($E735,'Contratti Resident'!$B:$H,3,0)),"NON TROVATO")</f>
        <v>94012110360</v>
      </c>
      <c r="R735" t="str">
        <f>_xlfn.IFNA(_xlfn.IFNA(VLOOKUP($B735,'Contratti Resident'!$B:$H,7,0),VLOOKUP($E735,'Contratti Resident'!$B:$H,7,0)),"NON TROVATO")</f>
        <v>GAS</v>
      </c>
      <c r="S735">
        <f>_xlfn.IFNA(_xlfn.IFNA(VLOOKUP($B735,'Contratti Resident'!$B:$H,1,0),VLOOKUP($E735,'Contratti Resident'!$B:$H,1,0)),"NON TROVATO")</f>
        <v>3081000938192</v>
      </c>
      <c r="T735" t="str">
        <f>_xlfn.IFNA(_xlfn.IFNA(VLOOKUP($B735,'Contratti Resident'!$B:$H,2,0),VLOOKUP($E735,'Contratti Resident'!$B:$H,2,0)),"NON TROVATO")</f>
        <v>ZANONI</v>
      </c>
    </row>
    <row r="736" spans="1:20" x14ac:dyDescent="0.25">
      <c r="A736" s="8" t="s">
        <v>861</v>
      </c>
      <c r="B736" s="1">
        <f t="shared" si="11"/>
        <v>3081000937209</v>
      </c>
      <c r="C736" s="9" t="s">
        <v>862</v>
      </c>
      <c r="D736" s="9" t="s">
        <v>863</v>
      </c>
      <c r="E736" s="1">
        <f>D736*1</f>
        <v>3024569637</v>
      </c>
      <c r="F736" s="9" t="s">
        <v>864</v>
      </c>
      <c r="G736" s="9" t="s">
        <v>865</v>
      </c>
      <c r="H736" s="9" t="s">
        <v>18</v>
      </c>
      <c r="I736" s="9" t="s">
        <v>19</v>
      </c>
      <c r="J736" s="9" t="s">
        <v>20</v>
      </c>
      <c r="K736" s="1" t="s">
        <v>866</v>
      </c>
      <c r="L736" s="9" t="s">
        <v>867</v>
      </c>
      <c r="M736" s="9" t="s">
        <v>23</v>
      </c>
      <c r="N736" s="9" t="s">
        <v>24</v>
      </c>
      <c r="O736" s="9" t="s">
        <v>868</v>
      </c>
      <c r="P736" s="11">
        <f>O736*1</f>
        <v>94059850365</v>
      </c>
      <c r="Q736" t="str">
        <f>_xlfn.IFNA(_xlfn.IFNA(VLOOKUP($B736,'Contratti Resident'!$B:$H,3,0),VLOOKUP($E736,'Contratti Resident'!$B:$H,3,0)),"NON TROVATO")</f>
        <v>NON TROVATO</v>
      </c>
      <c r="R736" t="str">
        <f>_xlfn.IFNA(_xlfn.IFNA(VLOOKUP($B736,'Contratti Resident'!$B:$H,7,0),VLOOKUP($E736,'Contratti Resident'!$B:$H,7,0)),"NON TROVATO")</f>
        <v>NON TROVATO</v>
      </c>
      <c r="S736" t="str">
        <f>_xlfn.IFNA(_xlfn.IFNA(VLOOKUP($B736,'Contratti Resident'!$B:$H,1,0),VLOOKUP($E736,'Contratti Resident'!$B:$H,1,0)),"NON TROVATO")</f>
        <v>NON TROVATO</v>
      </c>
      <c r="T736" t="str">
        <f>_xlfn.IFNA(_xlfn.IFNA(VLOOKUP($B736,'Contratti Resident'!$B:$H,2,0),VLOOKUP($E736,'Contratti Resident'!$B:$H,2,0)),"NON TROVATO")</f>
        <v>NON TROVATO</v>
      </c>
    </row>
    <row r="737" spans="1:20" x14ac:dyDescent="0.25">
      <c r="A737" s="8" t="s">
        <v>485</v>
      </c>
      <c r="B737" s="1">
        <f t="shared" si="11"/>
        <v>3081000936709</v>
      </c>
      <c r="C737" s="9" t="s">
        <v>486</v>
      </c>
      <c r="D737" s="9" t="s">
        <v>487</v>
      </c>
      <c r="E737" s="1">
        <f>D737*1</f>
        <v>3024569784</v>
      </c>
      <c r="F737" s="9" t="s">
        <v>488</v>
      </c>
      <c r="G737" s="9" t="s">
        <v>489</v>
      </c>
      <c r="H737" s="9" t="s">
        <v>18</v>
      </c>
      <c r="I737" s="9" t="s">
        <v>19</v>
      </c>
      <c r="J737" s="9" t="s">
        <v>20</v>
      </c>
      <c r="K737" s="1" t="s">
        <v>490</v>
      </c>
      <c r="L737" s="9" t="s">
        <v>491</v>
      </c>
      <c r="M737" s="9" t="s">
        <v>23</v>
      </c>
      <c r="N737" s="9" t="s">
        <v>24</v>
      </c>
      <c r="O737" s="9" t="s">
        <v>492</v>
      </c>
      <c r="P737" s="11">
        <f>O737*1</f>
        <v>94017000368</v>
      </c>
      <c r="Q737">
        <f>_xlfn.IFNA(_xlfn.IFNA(VLOOKUP($B737,'Contratti Resident'!$B:$H,3,0),VLOOKUP($E737,'Contratti Resident'!$B:$H,3,0)),"NON TROVATO")</f>
        <v>94017000368</v>
      </c>
      <c r="R737" t="str">
        <f>_xlfn.IFNA(_xlfn.IFNA(VLOOKUP($B737,'Contratti Resident'!$B:$H,7,0),VLOOKUP($E737,'Contratti Resident'!$B:$H,7,0)),"NON TROVATO")</f>
        <v>GAS</v>
      </c>
      <c r="S737">
        <f>_xlfn.IFNA(_xlfn.IFNA(VLOOKUP($B737,'Contratti Resident'!$B:$H,1,0),VLOOKUP($E737,'Contratti Resident'!$B:$H,1,0)),"NON TROVATO")</f>
        <v>3081000936709</v>
      </c>
      <c r="T737" t="str">
        <f>_xlfn.IFNA(_xlfn.IFNA(VLOOKUP($B737,'Contratti Resident'!$B:$H,2,0),VLOOKUP($E737,'Contratti Resident'!$B:$H,2,0)),"NON TROVATO")</f>
        <v>LAURA UNO</v>
      </c>
    </row>
    <row r="738" spans="1:20" x14ac:dyDescent="0.25">
      <c r="A738" s="8" t="s">
        <v>477</v>
      </c>
      <c r="B738" s="1">
        <f t="shared" si="11"/>
        <v>3081000936595</v>
      </c>
      <c r="C738" s="9" t="s">
        <v>478</v>
      </c>
      <c r="D738" s="9" t="s">
        <v>479</v>
      </c>
      <c r="E738" s="1">
        <f>D738*1</f>
        <v>3024569783</v>
      </c>
      <c r="F738" s="9" t="s">
        <v>480</v>
      </c>
      <c r="G738" s="9" t="s">
        <v>481</v>
      </c>
      <c r="H738" s="9" t="s">
        <v>18</v>
      </c>
      <c r="I738" s="9" t="s">
        <v>19</v>
      </c>
      <c r="J738" s="9" t="s">
        <v>20</v>
      </c>
      <c r="K738" s="1" t="s">
        <v>482</v>
      </c>
      <c r="L738" s="9" t="s">
        <v>483</v>
      </c>
      <c r="M738" s="9" t="s">
        <v>23</v>
      </c>
      <c r="N738" s="9" t="s">
        <v>24</v>
      </c>
      <c r="O738" s="9" t="s">
        <v>484</v>
      </c>
      <c r="P738" s="11">
        <f>O738*1</f>
        <v>80011160365</v>
      </c>
      <c r="Q738">
        <f>_xlfn.IFNA(_xlfn.IFNA(VLOOKUP($B738,'Contratti Resident'!$B:$H,3,0),VLOOKUP($E738,'Contratti Resident'!$B:$H,3,0)),"NON TROVATO")</f>
        <v>80011160365</v>
      </c>
      <c r="R738" t="str">
        <f>_xlfn.IFNA(_xlfn.IFNA(VLOOKUP($B738,'Contratti Resident'!$B:$H,7,0),VLOOKUP($E738,'Contratti Resident'!$B:$H,7,0)),"NON TROVATO")</f>
        <v>GAS</v>
      </c>
      <c r="S738">
        <f>_xlfn.IFNA(_xlfn.IFNA(VLOOKUP($B738,'Contratti Resident'!$B:$H,1,0),VLOOKUP($E738,'Contratti Resident'!$B:$H,1,0)),"NON TROVATO")</f>
        <v>3081000936595</v>
      </c>
      <c r="T738" t="str">
        <f>_xlfn.IFNA(_xlfn.IFNA(VLOOKUP($B738,'Contratti Resident'!$B:$H,2,0),VLOOKUP($E738,'Contratti Resident'!$B:$H,2,0)),"NON TROVATO")</f>
        <v>VIGNOLESE 551</v>
      </c>
    </row>
    <row r="739" spans="1:20" x14ac:dyDescent="0.25">
      <c r="A739" s="8" t="s">
        <v>731</v>
      </c>
      <c r="B739" s="1">
        <f t="shared" si="11"/>
        <v>3081000936181</v>
      </c>
      <c r="C739" s="9" t="s">
        <v>732</v>
      </c>
      <c r="D739" s="9" t="s">
        <v>733</v>
      </c>
      <c r="E739" s="1">
        <f>D739*1</f>
        <v>3024569764</v>
      </c>
      <c r="F739" s="9" t="s">
        <v>734</v>
      </c>
      <c r="G739" s="9" t="s">
        <v>735</v>
      </c>
      <c r="H739" s="9" t="s">
        <v>18</v>
      </c>
      <c r="I739" s="9" t="s">
        <v>19</v>
      </c>
      <c r="J739" s="9" t="s">
        <v>20</v>
      </c>
      <c r="K739" s="1" t="s">
        <v>736</v>
      </c>
      <c r="L739" s="9" t="s">
        <v>737</v>
      </c>
      <c r="M739" s="9" t="s">
        <v>23</v>
      </c>
      <c r="N739" s="9" t="s">
        <v>24</v>
      </c>
      <c r="O739" s="9" t="s">
        <v>738</v>
      </c>
      <c r="P739" s="11">
        <f>O739*1</f>
        <v>80013340361</v>
      </c>
      <c r="Q739">
        <f>_xlfn.IFNA(_xlfn.IFNA(VLOOKUP($B739,'Contratti Resident'!$B:$H,3,0),VLOOKUP($E739,'Contratti Resident'!$B:$H,3,0)),"NON TROVATO")</f>
        <v>80013340361</v>
      </c>
      <c r="R739" t="str">
        <f>_xlfn.IFNA(_xlfn.IFNA(VLOOKUP($B739,'Contratti Resident'!$B:$H,7,0),VLOOKUP($E739,'Contratti Resident'!$B:$H,7,0)),"NON TROVATO")</f>
        <v>GAS</v>
      </c>
      <c r="S739">
        <f>_xlfn.IFNA(_xlfn.IFNA(VLOOKUP($B739,'Contratti Resident'!$B:$H,1,0),VLOOKUP($E739,'Contratti Resident'!$B:$H,1,0)),"NON TROVATO")</f>
        <v>3081000936181</v>
      </c>
      <c r="T739" t="str">
        <f>_xlfn.IFNA(_xlfn.IFNA(VLOOKUP($B739,'Contratti Resident'!$B:$H,2,0),VLOOKUP($E739,'Contratti Resident'!$B:$H,2,0)),"NON TROVATO")</f>
        <v>SPOTORNO</v>
      </c>
    </row>
    <row r="740" spans="1:20" x14ac:dyDescent="0.25">
      <c r="A740" s="8" t="s">
        <v>632</v>
      </c>
      <c r="B740" s="1">
        <f t="shared" si="11"/>
        <v>3081000935749</v>
      </c>
      <c r="C740" s="9" t="s">
        <v>633</v>
      </c>
      <c r="D740" s="9" t="s">
        <v>634</v>
      </c>
      <c r="E740" s="1">
        <f>D740*1</f>
        <v>3024569751</v>
      </c>
      <c r="F740" s="9" t="s">
        <v>635</v>
      </c>
      <c r="G740" s="9" t="s">
        <v>636</v>
      </c>
      <c r="H740" s="9" t="s">
        <v>18</v>
      </c>
      <c r="I740" s="9" t="s">
        <v>19</v>
      </c>
      <c r="J740" s="9" t="s">
        <v>20</v>
      </c>
      <c r="K740" s="1" t="s">
        <v>637</v>
      </c>
      <c r="L740" s="9" t="s">
        <v>638</v>
      </c>
      <c r="M740" s="9" t="s">
        <v>23</v>
      </c>
      <c r="N740" s="9" t="s">
        <v>24</v>
      </c>
      <c r="O740" s="9" t="s">
        <v>639</v>
      </c>
      <c r="P740" s="11">
        <f>O740*1</f>
        <v>94075500366</v>
      </c>
      <c r="Q740">
        <f>_xlfn.IFNA(_xlfn.IFNA(VLOOKUP($B740,'Contratti Resident'!$B:$H,3,0),VLOOKUP($E740,'Contratti Resident'!$B:$H,3,0)),"NON TROVATO")</f>
        <v>94075500366</v>
      </c>
      <c r="R740" t="str">
        <f>_xlfn.IFNA(_xlfn.IFNA(VLOOKUP($B740,'Contratti Resident'!$B:$H,7,0),VLOOKUP($E740,'Contratti Resident'!$B:$H,7,0)),"NON TROVATO")</f>
        <v>GAS</v>
      </c>
      <c r="S740">
        <f>_xlfn.IFNA(_xlfn.IFNA(VLOOKUP($B740,'Contratti Resident'!$B:$H,1,0),VLOOKUP($E740,'Contratti Resident'!$B:$H,1,0)),"NON TROVATO")</f>
        <v>3081000935749</v>
      </c>
      <c r="T740" t="str">
        <f>_xlfn.IFNA(_xlfn.IFNA(VLOOKUP($B740,'Contratti Resident'!$B:$H,2,0),VLOOKUP($E740,'Contratti Resident'!$B:$H,2,0)),"NON TROVATO")</f>
        <v>LA SPEZIA</v>
      </c>
    </row>
    <row r="741" spans="1:20" x14ac:dyDescent="0.25">
      <c r="A741" s="8" t="s">
        <v>608</v>
      </c>
      <c r="B741" s="1">
        <f t="shared" si="11"/>
        <v>3081000935516</v>
      </c>
      <c r="C741" s="9" t="s">
        <v>609</v>
      </c>
      <c r="D741" s="9" t="s">
        <v>610</v>
      </c>
      <c r="E741" s="1">
        <f>D741*1</f>
        <v>3024569742</v>
      </c>
      <c r="F741" s="9" t="s">
        <v>611</v>
      </c>
      <c r="G741" s="9" t="s">
        <v>612</v>
      </c>
      <c r="H741" s="9" t="s">
        <v>18</v>
      </c>
      <c r="I741" s="9" t="s">
        <v>19</v>
      </c>
      <c r="J741" s="9" t="s">
        <v>20</v>
      </c>
      <c r="K741" s="1" t="s">
        <v>613</v>
      </c>
      <c r="L741" s="9" t="s">
        <v>614</v>
      </c>
      <c r="M741" s="9" t="s">
        <v>23</v>
      </c>
      <c r="N741" s="9" t="s">
        <v>24</v>
      </c>
      <c r="O741" s="9" t="s">
        <v>615</v>
      </c>
      <c r="P741" s="11">
        <f>O741*1</f>
        <v>94036270364</v>
      </c>
      <c r="Q741">
        <f>_xlfn.IFNA(_xlfn.IFNA(VLOOKUP($B741,'Contratti Resident'!$B:$H,3,0),VLOOKUP($E741,'Contratti Resident'!$B:$H,3,0)),"NON TROVATO")</f>
        <v>94036270364</v>
      </c>
      <c r="R741" t="str">
        <f>_xlfn.IFNA(_xlfn.IFNA(VLOOKUP($B741,'Contratti Resident'!$B:$H,7,0),VLOOKUP($E741,'Contratti Resident'!$B:$H,7,0)),"NON TROVATO")</f>
        <v>GAS</v>
      </c>
      <c r="S741">
        <f>_xlfn.IFNA(_xlfn.IFNA(VLOOKUP($B741,'Contratti Resident'!$B:$H,1,0),VLOOKUP($E741,'Contratti Resident'!$B:$H,1,0)),"NON TROVATO")</f>
        <v>3081000935516</v>
      </c>
      <c r="T741" t="str">
        <f>_xlfn.IFNA(_xlfn.IFNA(VLOOKUP($B741,'Contratti Resident'!$B:$H,2,0),VLOOKUP($E741,'Contratti Resident'!$B:$H,2,0)),"NON TROVATO")</f>
        <v>CAMOGLI 47</v>
      </c>
    </row>
    <row r="742" spans="1:20" x14ac:dyDescent="0.25">
      <c r="A742" s="8" t="s">
        <v>304</v>
      </c>
      <c r="B742" s="1">
        <f t="shared" si="11"/>
        <v>3081000934680</v>
      </c>
      <c r="C742" s="9" t="s">
        <v>305</v>
      </c>
      <c r="D742" s="9" t="s">
        <v>306</v>
      </c>
      <c r="E742" s="1">
        <f>D742*1</f>
        <v>3024569452</v>
      </c>
      <c r="F742" s="9" t="s">
        <v>307</v>
      </c>
      <c r="G742" s="9" t="s">
        <v>308</v>
      </c>
      <c r="H742" s="9" t="s">
        <v>18</v>
      </c>
      <c r="I742" s="9" t="s">
        <v>19</v>
      </c>
      <c r="J742" s="9" t="s">
        <v>20</v>
      </c>
      <c r="K742" s="1" t="s">
        <v>309</v>
      </c>
      <c r="L742" s="9" t="s">
        <v>310</v>
      </c>
      <c r="M742" s="9" t="s">
        <v>23</v>
      </c>
      <c r="N742" s="9" t="s">
        <v>24</v>
      </c>
      <c r="O742" s="9" t="s">
        <v>311</v>
      </c>
      <c r="P742" s="11">
        <f>O742*1</f>
        <v>94087680362</v>
      </c>
      <c r="Q742">
        <f>_xlfn.IFNA(_xlfn.IFNA(VLOOKUP($B742,'Contratti Resident'!$B:$H,3,0),VLOOKUP($E742,'Contratti Resident'!$B:$H,3,0)),"NON TROVATO")</f>
        <v>94087680362</v>
      </c>
      <c r="R742" t="str">
        <f>_xlfn.IFNA(_xlfn.IFNA(VLOOKUP($B742,'Contratti Resident'!$B:$H,7,0),VLOOKUP($E742,'Contratti Resident'!$B:$H,7,0)),"NON TROVATO")</f>
        <v>GAS</v>
      </c>
      <c r="S742">
        <f>_xlfn.IFNA(_xlfn.IFNA(VLOOKUP($B742,'Contratti Resident'!$B:$H,1,0),VLOOKUP($E742,'Contratti Resident'!$B:$H,1,0)),"NON TROVATO")</f>
        <v>3081000934680</v>
      </c>
      <c r="T742" t="str">
        <f>_xlfn.IFNA(_xlfn.IFNA(VLOOKUP($B742,'Contratti Resident'!$B:$H,2,0),VLOOKUP($E742,'Contratti Resident'!$B:$H,2,0)),"NON TROVATO")</f>
        <v>FREGNI 175</v>
      </c>
    </row>
    <row r="743" spans="1:20" x14ac:dyDescent="0.25">
      <c r="A743" s="8" t="s">
        <v>680</v>
      </c>
      <c r="B743" s="1">
        <f t="shared" si="11"/>
        <v>3081000934509</v>
      </c>
      <c r="C743" s="9" t="s">
        <v>681</v>
      </c>
      <c r="D743" s="9" t="s">
        <v>682</v>
      </c>
      <c r="E743" s="1">
        <f>D743*1</f>
        <v>3024569445</v>
      </c>
      <c r="F743" s="9" t="s">
        <v>683</v>
      </c>
      <c r="G743" s="9" t="s">
        <v>684</v>
      </c>
      <c r="H743" s="9" t="s">
        <v>18</v>
      </c>
      <c r="I743" s="9" t="s">
        <v>19</v>
      </c>
      <c r="J743" s="9" t="s">
        <v>20</v>
      </c>
      <c r="K743" s="1" t="s">
        <v>685</v>
      </c>
      <c r="L743" s="9" t="s">
        <v>686</v>
      </c>
      <c r="M743" s="9" t="s">
        <v>23</v>
      </c>
      <c r="N743" s="9" t="s">
        <v>24</v>
      </c>
      <c r="O743" s="9" t="s">
        <v>687</v>
      </c>
      <c r="P743" s="11">
        <f>O743*1</f>
        <v>94107760368</v>
      </c>
      <c r="Q743" t="str">
        <f>_xlfn.IFNA(_xlfn.IFNA(VLOOKUP($B743,'Contratti Resident'!$B:$H,3,0),VLOOKUP($E743,'Contratti Resident'!$B:$H,3,0)),"NON TROVATO")</f>
        <v>NON TROVATO</v>
      </c>
      <c r="R743" t="str">
        <f>_xlfn.IFNA(_xlfn.IFNA(VLOOKUP($B743,'Contratti Resident'!$B:$H,7,0),VLOOKUP($E743,'Contratti Resident'!$B:$H,7,0)),"NON TROVATO")</f>
        <v>NON TROVATO</v>
      </c>
      <c r="S743" t="str">
        <f>_xlfn.IFNA(_xlfn.IFNA(VLOOKUP($B743,'Contratti Resident'!$B:$H,1,0),VLOOKUP($E743,'Contratti Resident'!$B:$H,1,0)),"NON TROVATO")</f>
        <v>NON TROVATO</v>
      </c>
      <c r="T743" t="str">
        <f>_xlfn.IFNA(_xlfn.IFNA(VLOOKUP($B743,'Contratti Resident'!$B:$H,2,0),VLOOKUP($E743,'Contratti Resident'!$B:$H,2,0)),"NON TROVATO")</f>
        <v>NON TROVATO</v>
      </c>
    </row>
    <row r="744" spans="1:20" x14ac:dyDescent="0.25">
      <c r="A744" s="8" t="s">
        <v>771</v>
      </c>
      <c r="B744" s="1">
        <f t="shared" si="11"/>
        <v>3081000934360</v>
      </c>
      <c r="C744" s="9" t="s">
        <v>772</v>
      </c>
      <c r="D744" s="9" t="s">
        <v>773</v>
      </c>
      <c r="E744" s="1">
        <f>D744*1</f>
        <v>3024569442</v>
      </c>
      <c r="F744" s="9" t="s">
        <v>774</v>
      </c>
      <c r="G744" s="9" t="s">
        <v>775</v>
      </c>
      <c r="H744" s="9" t="s">
        <v>18</v>
      </c>
      <c r="I744" s="9" t="s">
        <v>19</v>
      </c>
      <c r="J744" s="9" t="s">
        <v>20</v>
      </c>
      <c r="K744" s="1" t="s">
        <v>776</v>
      </c>
      <c r="L744" s="9" t="s">
        <v>777</v>
      </c>
      <c r="M744" s="9" t="s">
        <v>23</v>
      </c>
      <c r="N744" s="9" t="s">
        <v>24</v>
      </c>
      <c r="O744" s="9" t="s">
        <v>778</v>
      </c>
      <c r="P744" s="11">
        <f>O744*1</f>
        <v>94006790367</v>
      </c>
      <c r="Q744" t="str">
        <f>_xlfn.IFNA(_xlfn.IFNA(VLOOKUP($B744,'Contratti Resident'!$B:$H,3,0),VLOOKUP($E744,'Contratti Resident'!$B:$H,3,0)),"NON TROVATO")</f>
        <v>NON TROVATO</v>
      </c>
      <c r="R744" t="str">
        <f>_xlfn.IFNA(_xlfn.IFNA(VLOOKUP($B744,'Contratti Resident'!$B:$H,7,0),VLOOKUP($E744,'Contratti Resident'!$B:$H,7,0)),"NON TROVATO")</f>
        <v>NON TROVATO</v>
      </c>
      <c r="S744" t="str">
        <f>_xlfn.IFNA(_xlfn.IFNA(VLOOKUP($B744,'Contratti Resident'!$B:$H,1,0),VLOOKUP($E744,'Contratti Resident'!$B:$H,1,0)),"NON TROVATO")</f>
        <v>NON TROVATO</v>
      </c>
      <c r="T744" t="str">
        <f>_xlfn.IFNA(_xlfn.IFNA(VLOOKUP($B744,'Contratti Resident'!$B:$H,2,0),VLOOKUP($E744,'Contratti Resident'!$B:$H,2,0)),"NON TROVATO")</f>
        <v>NON TROVATO</v>
      </c>
    </row>
    <row r="745" spans="1:20" x14ac:dyDescent="0.25">
      <c r="A745" s="8" t="s">
        <v>664</v>
      </c>
      <c r="B745" s="1">
        <f t="shared" si="11"/>
        <v>3081000934287</v>
      </c>
      <c r="C745" s="9" t="s">
        <v>665</v>
      </c>
      <c r="D745" s="9" t="s">
        <v>666</v>
      </c>
      <c r="E745" s="1">
        <f>D745*1</f>
        <v>3024569435</v>
      </c>
      <c r="F745" s="9" t="s">
        <v>667</v>
      </c>
      <c r="G745" s="9" t="s">
        <v>668</v>
      </c>
      <c r="H745" s="9" t="s">
        <v>18</v>
      </c>
      <c r="I745" s="9" t="s">
        <v>19</v>
      </c>
      <c r="J745" s="9" t="s">
        <v>20</v>
      </c>
      <c r="K745" s="1" t="s">
        <v>669</v>
      </c>
      <c r="L745" s="9" t="s">
        <v>670</v>
      </c>
      <c r="M745" s="9" t="s">
        <v>23</v>
      </c>
      <c r="N745" s="9" t="s">
        <v>24</v>
      </c>
      <c r="O745" s="9" t="s">
        <v>671</v>
      </c>
      <c r="P745" s="11">
        <f>O745*1</f>
        <v>94078440362</v>
      </c>
      <c r="Q745">
        <f>_xlfn.IFNA(_xlfn.IFNA(VLOOKUP($B745,'Contratti Resident'!$B:$H,3,0),VLOOKUP($E745,'Contratti Resident'!$B:$H,3,0)),"NON TROVATO")</f>
        <v>94078440362</v>
      </c>
      <c r="R745" t="str">
        <f>_xlfn.IFNA(_xlfn.IFNA(VLOOKUP($B745,'Contratti Resident'!$B:$H,7,0),VLOOKUP($E745,'Contratti Resident'!$B:$H,7,0)),"NON TROVATO")</f>
        <v>GAS</v>
      </c>
      <c r="S745">
        <f>_xlfn.IFNA(_xlfn.IFNA(VLOOKUP($B745,'Contratti Resident'!$B:$H,1,0),VLOOKUP($E745,'Contratti Resident'!$B:$H,1,0)),"NON TROVATO")</f>
        <v>3081000934287</v>
      </c>
      <c r="T745" t="str">
        <f>_xlfn.IFNA(_xlfn.IFNA(VLOOKUP($B745,'Contratti Resident'!$B:$H,2,0),VLOOKUP($E745,'Contratti Resident'!$B:$H,2,0)),"NON TROVATO")</f>
        <v>PINCETTI 30</v>
      </c>
    </row>
    <row r="746" spans="1:20" x14ac:dyDescent="0.25">
      <c r="A746" s="8" t="s">
        <v>821</v>
      </c>
      <c r="B746" s="1">
        <f t="shared" si="11"/>
        <v>3081000934080</v>
      </c>
      <c r="C746" s="9" t="s">
        <v>822</v>
      </c>
      <c r="D746" s="9" t="s">
        <v>823</v>
      </c>
      <c r="E746" s="1">
        <f>D746*1</f>
        <v>3024569431</v>
      </c>
      <c r="F746" s="9" t="s">
        <v>824</v>
      </c>
      <c r="G746" s="9" t="s">
        <v>825</v>
      </c>
      <c r="H746" s="9" t="s">
        <v>18</v>
      </c>
      <c r="I746" s="9" t="s">
        <v>19</v>
      </c>
      <c r="J746" s="9" t="s">
        <v>20</v>
      </c>
      <c r="K746" s="1" t="s">
        <v>826</v>
      </c>
      <c r="L746" s="9" t="s">
        <v>827</v>
      </c>
      <c r="M746" s="9" t="s">
        <v>23</v>
      </c>
      <c r="N746" s="9" t="s">
        <v>24</v>
      </c>
      <c r="O746" s="9" t="s">
        <v>828</v>
      </c>
      <c r="P746" s="11">
        <f>O746*1</f>
        <v>94023680369</v>
      </c>
      <c r="Q746">
        <f>_xlfn.IFNA(_xlfn.IFNA(VLOOKUP($B746,'Contratti Resident'!$B:$H,3,0),VLOOKUP($E746,'Contratti Resident'!$B:$H,3,0)),"NON TROVATO")</f>
        <v>94023680369</v>
      </c>
      <c r="R746" t="str">
        <f>_xlfn.IFNA(_xlfn.IFNA(VLOOKUP($B746,'Contratti Resident'!$B:$H,7,0),VLOOKUP($E746,'Contratti Resident'!$B:$H,7,0)),"NON TROVATO")</f>
        <v>GAS</v>
      </c>
      <c r="S746">
        <f>_xlfn.IFNA(_xlfn.IFNA(VLOOKUP($B746,'Contratti Resident'!$B:$H,1,0),VLOOKUP($E746,'Contratti Resident'!$B:$H,1,0)),"NON TROVATO")</f>
        <v>3081000934080</v>
      </c>
      <c r="T746" t="str">
        <f>_xlfn.IFNA(_xlfn.IFNA(VLOOKUP($B746,'Contratti Resident'!$B:$H,2,0),VLOOKUP($E746,'Contratti Resident'!$B:$H,2,0)),"NON TROVATO")</f>
        <v>SMERALDO B</v>
      </c>
    </row>
    <row r="747" spans="1:20" x14ac:dyDescent="0.25">
      <c r="A747" s="8" t="s">
        <v>210</v>
      </c>
      <c r="B747" s="1">
        <f t="shared" si="11"/>
        <v>3081000931788</v>
      </c>
      <c r="C747" s="9" t="s">
        <v>211</v>
      </c>
      <c r="D747" s="9" t="s">
        <v>212</v>
      </c>
      <c r="E747" s="1">
        <f>D747*1</f>
        <v>3024496400</v>
      </c>
      <c r="F747" s="9" t="s">
        <v>213</v>
      </c>
      <c r="G747" s="9" t="s">
        <v>214</v>
      </c>
      <c r="H747" s="9" t="s">
        <v>18</v>
      </c>
      <c r="I747" s="9" t="s">
        <v>19</v>
      </c>
      <c r="J747" s="9" t="s">
        <v>20</v>
      </c>
      <c r="K747" s="1" t="s">
        <v>215</v>
      </c>
      <c r="L747" s="9" t="s">
        <v>216</v>
      </c>
      <c r="M747" s="9" t="s">
        <v>23</v>
      </c>
      <c r="N747" s="9" t="s">
        <v>24</v>
      </c>
      <c r="O747" s="9" t="s">
        <v>217</v>
      </c>
      <c r="P747" s="11">
        <f>O747*1</f>
        <v>94001420366</v>
      </c>
      <c r="Q747">
        <f>_xlfn.IFNA(_xlfn.IFNA(VLOOKUP($B747,'Contratti Resident'!$B:$H,3,0),VLOOKUP($E747,'Contratti Resident'!$B:$H,3,0)),"NON TROVATO")</f>
        <v>94001420366</v>
      </c>
      <c r="R747" t="str">
        <f>_xlfn.IFNA(_xlfn.IFNA(VLOOKUP($B747,'Contratti Resident'!$B:$H,7,0),VLOOKUP($E747,'Contratti Resident'!$B:$H,7,0)),"NON TROVATO")</f>
        <v>GAS</v>
      </c>
      <c r="S747">
        <f>_xlfn.IFNA(_xlfn.IFNA(VLOOKUP($B747,'Contratti Resident'!$B:$H,1,0),VLOOKUP($E747,'Contratti Resident'!$B:$H,1,0)),"NON TROVATO")</f>
        <v>3081000931788</v>
      </c>
      <c r="T747" t="str">
        <f>_xlfn.IFNA(_xlfn.IFNA(VLOOKUP($B747,'Contratti Resident'!$B:$H,2,0),VLOOKUP($E747,'Contratti Resident'!$B:$H,2,0)),"NON TROVATO")</f>
        <v>COBER 6</v>
      </c>
    </row>
    <row r="748" spans="1:20" x14ac:dyDescent="0.25">
      <c r="A748" s="8" t="s">
        <v>920</v>
      </c>
      <c r="B748" s="1">
        <f t="shared" si="11"/>
        <v>3081000931444</v>
      </c>
      <c r="C748" s="9" t="s">
        <v>921</v>
      </c>
      <c r="D748" s="9" t="s">
        <v>922</v>
      </c>
      <c r="E748" s="1">
        <f>D748*1</f>
        <v>3024569454</v>
      </c>
      <c r="F748" s="9" t="s">
        <v>923</v>
      </c>
      <c r="G748" s="9" t="s">
        <v>924</v>
      </c>
      <c r="H748" s="9" t="s">
        <v>18</v>
      </c>
      <c r="I748" s="9" t="s">
        <v>19</v>
      </c>
      <c r="J748" s="9" t="s">
        <v>20</v>
      </c>
      <c r="K748" s="1" t="s">
        <v>925</v>
      </c>
      <c r="L748" s="9" t="s">
        <v>926</v>
      </c>
      <c r="M748" s="9" t="s">
        <v>23</v>
      </c>
      <c r="N748" s="9" t="s">
        <v>24</v>
      </c>
      <c r="O748" s="9" t="s">
        <v>927</v>
      </c>
      <c r="P748" s="11">
        <f>O748*1</f>
        <v>94022980364</v>
      </c>
      <c r="Q748">
        <f>_xlfn.IFNA(_xlfn.IFNA(VLOOKUP($B748,'Contratti Resident'!$B:$H,3,0),VLOOKUP($E748,'Contratti Resident'!$B:$H,3,0)),"NON TROVATO")</f>
        <v>94022980364</v>
      </c>
      <c r="R748" t="str">
        <f>_xlfn.IFNA(_xlfn.IFNA(VLOOKUP($B748,'Contratti Resident'!$B:$H,7,0),VLOOKUP($E748,'Contratti Resident'!$B:$H,7,0)),"NON TROVATO")</f>
        <v>GAS</v>
      </c>
      <c r="S748">
        <f>_xlfn.IFNA(_xlfn.IFNA(VLOOKUP($B748,'Contratti Resident'!$B:$H,1,0),VLOOKUP($E748,'Contratti Resident'!$B:$H,1,0)),"NON TROVATO")</f>
        <v>3081000931444</v>
      </c>
      <c r="T748" t="str">
        <f>_xlfn.IFNA(_xlfn.IFNA(VLOOKUP($B748,'Contratti Resident'!$B:$H,2,0),VLOOKUP($E748,'Contratti Resident'!$B:$H,2,0)),"NON TROVATO")</f>
        <v>IMMOBILIARE EST 6</v>
      </c>
    </row>
    <row r="749" spans="1:20" x14ac:dyDescent="0.25">
      <c r="A749" s="8" t="s">
        <v>82</v>
      </c>
      <c r="B749" s="1">
        <f t="shared" si="11"/>
        <v>3081000930688</v>
      </c>
      <c r="C749" s="9" t="s">
        <v>83</v>
      </c>
      <c r="D749" s="9" t="s">
        <v>84</v>
      </c>
      <c r="E749" s="1">
        <f>D749*1</f>
        <v>3024569535</v>
      </c>
      <c r="F749" s="9" t="s">
        <v>85</v>
      </c>
      <c r="G749" s="9" t="s">
        <v>86</v>
      </c>
      <c r="H749" s="9" t="s">
        <v>18</v>
      </c>
      <c r="I749" s="9" t="s">
        <v>19</v>
      </c>
      <c r="J749" s="9" t="s">
        <v>20</v>
      </c>
      <c r="K749" s="1" t="s">
        <v>87</v>
      </c>
      <c r="L749" s="9" t="s">
        <v>88</v>
      </c>
      <c r="M749" s="9" t="s">
        <v>23</v>
      </c>
      <c r="N749" s="9" t="s">
        <v>24</v>
      </c>
      <c r="O749" s="9" t="s">
        <v>89</v>
      </c>
      <c r="P749" s="11">
        <f>O749*1</f>
        <v>94023640363</v>
      </c>
      <c r="Q749">
        <f>_xlfn.IFNA(_xlfn.IFNA(VLOOKUP($B749,'Contratti Resident'!$B:$H,3,0),VLOOKUP($E749,'Contratti Resident'!$B:$H,3,0)),"NON TROVATO")</f>
        <v>94023640363</v>
      </c>
      <c r="R749" t="str">
        <f>_xlfn.IFNA(_xlfn.IFNA(VLOOKUP($B749,'Contratti Resident'!$B:$H,7,0),VLOOKUP($E749,'Contratti Resident'!$B:$H,7,0)),"NON TROVATO")</f>
        <v>GAS</v>
      </c>
      <c r="S749">
        <f>_xlfn.IFNA(_xlfn.IFNA(VLOOKUP($B749,'Contratti Resident'!$B:$H,1,0),VLOOKUP($E749,'Contratti Resident'!$B:$H,1,0)),"NON TROVATO")</f>
        <v>3081000930688</v>
      </c>
      <c r="T749" t="str">
        <f>_xlfn.IFNA(_xlfn.IFNA(VLOOKUP($B749,'Contratti Resident'!$B:$H,2,0),VLOOKUP($E749,'Contratti Resident'!$B:$H,2,0)),"NON TROVATO")</f>
        <v>RESPIGHI 155-163</v>
      </c>
    </row>
    <row r="750" spans="1:20" x14ac:dyDescent="0.25">
      <c r="A750" s="8" t="s">
        <v>312</v>
      </c>
      <c r="B750" s="1">
        <f t="shared" si="11"/>
        <v>3081000929759</v>
      </c>
      <c r="C750" s="9" t="s">
        <v>313</v>
      </c>
      <c r="D750" s="9" t="s">
        <v>314</v>
      </c>
      <c r="E750" s="1">
        <f>D750*1</f>
        <v>3024501076</v>
      </c>
      <c r="F750" s="9" t="s">
        <v>315</v>
      </c>
      <c r="G750" s="9" t="s">
        <v>316</v>
      </c>
      <c r="H750" s="9" t="s">
        <v>18</v>
      </c>
      <c r="I750" s="9" t="s">
        <v>19</v>
      </c>
      <c r="J750" s="9" t="s">
        <v>20</v>
      </c>
      <c r="K750" s="1" t="s">
        <v>317</v>
      </c>
      <c r="L750" s="9" t="s">
        <v>318</v>
      </c>
      <c r="M750" s="9" t="s">
        <v>23</v>
      </c>
      <c r="N750" s="9" t="s">
        <v>24</v>
      </c>
      <c r="O750" s="9" t="s">
        <v>319</v>
      </c>
      <c r="P750" s="11">
        <f>O750*1</f>
        <v>94125750367</v>
      </c>
      <c r="Q750" t="str">
        <f>_xlfn.IFNA(_xlfn.IFNA(VLOOKUP($B750,'Contratti Resident'!$B:$H,3,0),VLOOKUP($E750,'Contratti Resident'!$B:$H,3,0)),"NON TROVATO")</f>
        <v>NON TROVATO</v>
      </c>
      <c r="R750" t="str">
        <f>_xlfn.IFNA(_xlfn.IFNA(VLOOKUP($B750,'Contratti Resident'!$B:$H,7,0),VLOOKUP($E750,'Contratti Resident'!$B:$H,7,0)),"NON TROVATO")</f>
        <v>NON TROVATO</v>
      </c>
      <c r="S750" t="str">
        <f>_xlfn.IFNA(_xlfn.IFNA(VLOOKUP($B750,'Contratti Resident'!$B:$H,1,0),VLOOKUP($E750,'Contratti Resident'!$B:$H,1,0)),"NON TROVATO")</f>
        <v>NON TROVATO</v>
      </c>
      <c r="T750" t="str">
        <f>_xlfn.IFNA(_xlfn.IFNA(VLOOKUP($B750,'Contratti Resident'!$B:$H,2,0),VLOOKUP($E750,'Contratti Resident'!$B:$H,2,0)),"NON TROVATO")</f>
        <v>NON TROVATO</v>
      </c>
    </row>
    <row r="751" spans="1:20" x14ac:dyDescent="0.25">
      <c r="A751" s="8" t="s">
        <v>146</v>
      </c>
      <c r="B751" s="1">
        <f t="shared" si="11"/>
        <v>3081000927726</v>
      </c>
      <c r="C751" s="9" t="s">
        <v>147</v>
      </c>
      <c r="D751" s="9" t="s">
        <v>148</v>
      </c>
      <c r="E751" s="1">
        <f>D751*1</f>
        <v>3024569549</v>
      </c>
      <c r="F751" s="9" t="s">
        <v>149</v>
      </c>
      <c r="G751" s="9" t="s">
        <v>150</v>
      </c>
      <c r="H751" s="9" t="s">
        <v>18</v>
      </c>
      <c r="I751" s="9" t="s">
        <v>19</v>
      </c>
      <c r="J751" s="9" t="s">
        <v>20</v>
      </c>
      <c r="K751" s="1" t="s">
        <v>151</v>
      </c>
      <c r="L751" s="9" t="s">
        <v>152</v>
      </c>
      <c r="M751" s="9" t="s">
        <v>23</v>
      </c>
      <c r="N751" s="9" t="s">
        <v>24</v>
      </c>
      <c r="O751" s="9" t="s">
        <v>153</v>
      </c>
      <c r="P751" s="11">
        <f>O751*1</f>
        <v>94002220369</v>
      </c>
      <c r="Q751">
        <f>_xlfn.IFNA(_xlfn.IFNA(VLOOKUP($B751,'Contratti Resident'!$B:$H,3,0),VLOOKUP($E751,'Contratti Resident'!$B:$H,3,0)),"NON TROVATO")</f>
        <v>94002220369</v>
      </c>
      <c r="R751" t="str">
        <f>_xlfn.IFNA(_xlfn.IFNA(VLOOKUP($B751,'Contratti Resident'!$B:$H,7,0),VLOOKUP($E751,'Contratti Resident'!$B:$H,7,0)),"NON TROVATO")</f>
        <v>GAS</v>
      </c>
      <c r="S751">
        <f>_xlfn.IFNA(_xlfn.IFNA(VLOOKUP($B751,'Contratti Resident'!$B:$H,1,0),VLOOKUP($E751,'Contratti Resident'!$B:$H,1,0)),"NON TROVATO")</f>
        <v>3081000927726</v>
      </c>
      <c r="T751" t="str">
        <f>_xlfn.IFNA(_xlfn.IFNA(VLOOKUP($B751,'Contratti Resident'!$B:$H,2,0),VLOOKUP($E751,'Contratti Resident'!$B:$H,2,0)),"NON TROVATO")</f>
        <v>SOLE B</v>
      </c>
    </row>
    <row r="752" spans="1:20" x14ac:dyDescent="0.25">
      <c r="A752" s="8" t="s">
        <v>869</v>
      </c>
      <c r="B752" s="1">
        <f t="shared" si="11"/>
        <v>3081000926254</v>
      </c>
      <c r="C752" s="9" t="s">
        <v>870</v>
      </c>
      <c r="D752" s="9" t="s">
        <v>871</v>
      </c>
      <c r="E752" s="1">
        <f>D752*1</f>
        <v>3024569438</v>
      </c>
      <c r="F752" s="9" t="s">
        <v>872</v>
      </c>
      <c r="G752" s="9" t="s">
        <v>873</v>
      </c>
      <c r="H752" s="9" t="s">
        <v>18</v>
      </c>
      <c r="I752" s="9" t="s">
        <v>19</v>
      </c>
      <c r="J752" s="9" t="s">
        <v>20</v>
      </c>
      <c r="K752" s="1" t="s">
        <v>874</v>
      </c>
      <c r="L752" s="9" t="s">
        <v>875</v>
      </c>
      <c r="M752" s="9" t="s">
        <v>23</v>
      </c>
      <c r="N752" s="9" t="s">
        <v>24</v>
      </c>
      <c r="O752" s="9" t="s">
        <v>876</v>
      </c>
      <c r="P752" s="11">
        <f>O752*1</f>
        <v>94031280368</v>
      </c>
      <c r="Q752" t="str">
        <f>_xlfn.IFNA(_xlfn.IFNA(VLOOKUP($B752,'Contratti Resident'!$B:$H,3,0),VLOOKUP($E752,'Contratti Resident'!$B:$H,3,0)),"NON TROVATO")</f>
        <v>NON TROVATO</v>
      </c>
      <c r="R752" t="str">
        <f>_xlfn.IFNA(_xlfn.IFNA(VLOOKUP($B752,'Contratti Resident'!$B:$H,7,0),VLOOKUP($E752,'Contratti Resident'!$B:$H,7,0)),"NON TROVATO")</f>
        <v>NON TROVATO</v>
      </c>
      <c r="S752" t="str">
        <f>_xlfn.IFNA(_xlfn.IFNA(VLOOKUP($B752,'Contratti Resident'!$B:$H,1,0),VLOOKUP($E752,'Contratti Resident'!$B:$H,1,0)),"NON TROVATO")</f>
        <v>NON TROVATO</v>
      </c>
      <c r="T752" t="str">
        <f>_xlfn.IFNA(_xlfn.IFNA(VLOOKUP($B752,'Contratti Resident'!$B:$H,2,0),VLOOKUP($E752,'Contratti Resident'!$B:$H,2,0)),"NON TROVATO")</f>
        <v>NON TROVATO</v>
      </c>
    </row>
    <row r="753" spans="1:20" x14ac:dyDescent="0.25">
      <c r="A753" s="8" t="s">
        <v>806</v>
      </c>
      <c r="B753" s="1">
        <f t="shared" si="11"/>
        <v>3081000924839</v>
      </c>
      <c r="C753" s="9" t="s">
        <v>807</v>
      </c>
      <c r="D753" s="9" t="s">
        <v>808</v>
      </c>
      <c r="E753" s="1">
        <f>D753*1</f>
        <v>3024569425</v>
      </c>
      <c r="F753" s="9" t="s">
        <v>809</v>
      </c>
      <c r="G753" s="9" t="s">
        <v>810</v>
      </c>
      <c r="H753" s="9" t="s">
        <v>18</v>
      </c>
      <c r="I753" s="9" t="s">
        <v>19</v>
      </c>
      <c r="J753" s="9" t="s">
        <v>20</v>
      </c>
      <c r="K753" s="1" t="s">
        <v>811</v>
      </c>
      <c r="L753" s="9" t="s">
        <v>812</v>
      </c>
      <c r="M753" s="9" t="s">
        <v>23</v>
      </c>
      <c r="N753" s="9" t="s">
        <v>24</v>
      </c>
      <c r="O753" s="9" t="s">
        <v>813</v>
      </c>
      <c r="P753" s="11">
        <f>O753*1</f>
        <v>94201470369</v>
      </c>
      <c r="Q753">
        <f>_xlfn.IFNA(_xlfn.IFNA(VLOOKUP($B753,'Contratti Resident'!$B:$H,3,0),VLOOKUP($E753,'Contratti Resident'!$B:$H,3,0)),"NON TROVATO")</f>
        <v>94201470369</v>
      </c>
      <c r="R753" t="str">
        <f>_xlfn.IFNA(_xlfn.IFNA(VLOOKUP($B753,'Contratti Resident'!$B:$H,7,0),VLOOKUP($E753,'Contratti Resident'!$B:$H,7,0)),"NON TROVATO")</f>
        <v>GAS</v>
      </c>
      <c r="S753">
        <f>_xlfn.IFNA(_xlfn.IFNA(VLOOKUP($B753,'Contratti Resident'!$B:$H,1,0),VLOOKUP($E753,'Contratti Resident'!$B:$H,1,0)),"NON TROVATO")</f>
        <v>3081000924839</v>
      </c>
      <c r="T753" t="str">
        <f>_xlfn.IFNA(_xlfn.IFNA(VLOOKUP($B753,'Contratti Resident'!$B:$H,2,0),VLOOKUP($E753,'Contratti Resident'!$B:$H,2,0)),"NON TROVATO")</f>
        <v>RAVENNA</v>
      </c>
    </row>
    <row r="754" spans="1:20" x14ac:dyDescent="0.25">
      <c r="A754" s="8" t="s">
        <v>469</v>
      </c>
      <c r="B754" s="1">
        <f t="shared" si="11"/>
        <v>3081000924120</v>
      </c>
      <c r="C754" s="9" t="s">
        <v>470</v>
      </c>
      <c r="D754" s="9" t="s">
        <v>471</v>
      </c>
      <c r="E754" s="1">
        <f>D754*1</f>
        <v>3024569781</v>
      </c>
      <c r="F754" s="9" t="s">
        <v>472</v>
      </c>
      <c r="G754" s="9" t="s">
        <v>473</v>
      </c>
      <c r="H754" s="9" t="s">
        <v>18</v>
      </c>
      <c r="I754" s="9" t="s">
        <v>19</v>
      </c>
      <c r="J754" s="9" t="s">
        <v>20</v>
      </c>
      <c r="K754" s="1" t="s">
        <v>474</v>
      </c>
      <c r="L754" s="9" t="s">
        <v>475</v>
      </c>
      <c r="M754" s="9" t="s">
        <v>23</v>
      </c>
      <c r="N754" s="9" t="s">
        <v>24</v>
      </c>
      <c r="O754" s="9" t="s">
        <v>476</v>
      </c>
      <c r="P754" s="11">
        <f>O754*1</f>
        <v>80007680368</v>
      </c>
      <c r="Q754" t="str">
        <f>_xlfn.IFNA(_xlfn.IFNA(VLOOKUP($B754,'Contratti Resident'!$B:$H,3,0),VLOOKUP($E754,'Contratti Resident'!$B:$H,3,0)),"NON TROVATO")</f>
        <v>NON TROVATO</v>
      </c>
      <c r="R754" t="str">
        <f>_xlfn.IFNA(_xlfn.IFNA(VLOOKUP($B754,'Contratti Resident'!$B:$H,7,0),VLOOKUP($E754,'Contratti Resident'!$B:$H,7,0)),"NON TROVATO")</f>
        <v>NON TROVATO</v>
      </c>
      <c r="S754" t="str">
        <f>_xlfn.IFNA(_xlfn.IFNA(VLOOKUP($B754,'Contratti Resident'!$B:$H,1,0),VLOOKUP($E754,'Contratti Resident'!$B:$H,1,0)),"NON TROVATO")</f>
        <v>NON TROVATO</v>
      </c>
      <c r="T754" t="str">
        <f>_xlfn.IFNA(_xlfn.IFNA(VLOOKUP($B754,'Contratti Resident'!$B:$H,2,0),VLOOKUP($E754,'Contratti Resident'!$B:$H,2,0)),"NON TROVATO")</f>
        <v>NON TROVATO</v>
      </c>
    </row>
    <row r="755" spans="1:20" x14ac:dyDescent="0.25">
      <c r="A755" s="8" t="s">
        <v>429</v>
      </c>
      <c r="B755" s="1">
        <f t="shared" si="11"/>
        <v>3081000923816</v>
      </c>
      <c r="C755" s="9" t="s">
        <v>430</v>
      </c>
      <c r="D755" s="9" t="s">
        <v>431</v>
      </c>
      <c r="E755" s="1">
        <f>D755*1</f>
        <v>3024569771</v>
      </c>
      <c r="F755" s="9" t="s">
        <v>432</v>
      </c>
      <c r="G755" s="9" t="s">
        <v>433</v>
      </c>
      <c r="H755" s="9" t="s">
        <v>18</v>
      </c>
      <c r="I755" s="9" t="s">
        <v>19</v>
      </c>
      <c r="J755" s="9" t="s">
        <v>20</v>
      </c>
      <c r="K755" s="1" t="s">
        <v>434</v>
      </c>
      <c r="L755" s="9" t="s">
        <v>435</v>
      </c>
      <c r="M755" s="9" t="s">
        <v>23</v>
      </c>
      <c r="N755" s="9" t="s">
        <v>24</v>
      </c>
      <c r="O755" s="9" t="s">
        <v>436</v>
      </c>
      <c r="P755" s="11">
        <f>O755*1</f>
        <v>94000410368</v>
      </c>
      <c r="Q755">
        <f>_xlfn.IFNA(_xlfn.IFNA(VLOOKUP($B755,'Contratti Resident'!$B:$H,3,0),VLOOKUP($E755,'Contratti Resident'!$B:$H,3,0)),"NON TROVATO")</f>
        <v>94000410368</v>
      </c>
      <c r="R755" t="str">
        <f>_xlfn.IFNA(_xlfn.IFNA(VLOOKUP($B755,'Contratti Resident'!$B:$H,7,0),VLOOKUP($E755,'Contratti Resident'!$B:$H,7,0)),"NON TROVATO")</f>
        <v>GAS</v>
      </c>
      <c r="S755">
        <f>_xlfn.IFNA(_xlfn.IFNA(VLOOKUP($B755,'Contratti Resident'!$B:$H,1,0),VLOOKUP($E755,'Contratti Resident'!$B:$H,1,0)),"NON TROVATO")</f>
        <v>3081000923816</v>
      </c>
      <c r="T755" t="str">
        <f>_xlfn.IFNA(_xlfn.IFNA(VLOOKUP($B755,'Contratti Resident'!$B:$H,2,0),VLOOKUP($E755,'Contratti Resident'!$B:$H,2,0)),"NON TROVATO")</f>
        <v>VILLA DEI FIORI</v>
      </c>
    </row>
    <row r="756" spans="1:20" x14ac:dyDescent="0.25">
      <c r="A756" s="8" t="s">
        <v>405</v>
      </c>
      <c r="B756" s="1">
        <f t="shared" si="11"/>
        <v>3081000923536</v>
      </c>
      <c r="C756" s="9" t="s">
        <v>406</v>
      </c>
      <c r="D756" s="9" t="s">
        <v>407</v>
      </c>
      <c r="E756" s="1">
        <f>D756*1</f>
        <v>3024569766</v>
      </c>
      <c r="F756" s="9" t="s">
        <v>408</v>
      </c>
      <c r="G756" s="9" t="s">
        <v>409</v>
      </c>
      <c r="H756" s="9" t="s">
        <v>18</v>
      </c>
      <c r="I756" s="9" t="s">
        <v>19</v>
      </c>
      <c r="J756" s="9" t="s">
        <v>20</v>
      </c>
      <c r="K756" s="1" t="s">
        <v>410</v>
      </c>
      <c r="L756" s="9" t="s">
        <v>411</v>
      </c>
      <c r="M756" s="9" t="s">
        <v>23</v>
      </c>
      <c r="N756" s="9" t="s">
        <v>24</v>
      </c>
      <c r="O756" s="9" t="s">
        <v>412</v>
      </c>
      <c r="P756" s="11">
        <f>O756*1</f>
        <v>94037930362</v>
      </c>
      <c r="Q756" t="str">
        <f>_xlfn.IFNA(_xlfn.IFNA(VLOOKUP($B756,'Contratti Resident'!$B:$H,3,0),VLOOKUP($E756,'Contratti Resident'!$B:$H,3,0)),"NON TROVATO")</f>
        <v>NON TROVATO</v>
      </c>
      <c r="R756" t="str">
        <f>_xlfn.IFNA(_xlfn.IFNA(VLOOKUP($B756,'Contratti Resident'!$B:$H,7,0),VLOOKUP($E756,'Contratti Resident'!$B:$H,7,0)),"NON TROVATO")</f>
        <v>NON TROVATO</v>
      </c>
      <c r="S756" t="str">
        <f>_xlfn.IFNA(_xlfn.IFNA(VLOOKUP($B756,'Contratti Resident'!$B:$H,1,0),VLOOKUP($E756,'Contratti Resident'!$B:$H,1,0)),"NON TROVATO")</f>
        <v>NON TROVATO</v>
      </c>
      <c r="T756" t="str">
        <f>_xlfn.IFNA(_xlfn.IFNA(VLOOKUP($B756,'Contratti Resident'!$B:$H,2,0),VLOOKUP($E756,'Contratti Resident'!$B:$H,2,0)),"NON TROVATO")</f>
        <v>NON TROVATO</v>
      </c>
    </row>
    <row r="757" spans="1:20" x14ac:dyDescent="0.25">
      <c r="A757" s="8" t="s">
        <v>723</v>
      </c>
      <c r="B757" s="1">
        <f t="shared" si="11"/>
        <v>3081000922864</v>
      </c>
      <c r="C757" s="9" t="s">
        <v>724</v>
      </c>
      <c r="D757" s="9" t="s">
        <v>725</v>
      </c>
      <c r="E757" s="1">
        <f>D757*1</f>
        <v>3024569760</v>
      </c>
      <c r="F757" s="9" t="s">
        <v>726</v>
      </c>
      <c r="G757" s="9" t="s">
        <v>727</v>
      </c>
      <c r="H757" s="9" t="s">
        <v>18</v>
      </c>
      <c r="I757" s="9" t="s">
        <v>19</v>
      </c>
      <c r="J757" s="9" t="s">
        <v>20</v>
      </c>
      <c r="K757" s="1" t="s">
        <v>728</v>
      </c>
      <c r="L757" s="9" t="s">
        <v>729</v>
      </c>
      <c r="M757" s="9" t="s">
        <v>23</v>
      </c>
      <c r="N757" s="9" t="s">
        <v>24</v>
      </c>
      <c r="O757" s="9" t="s">
        <v>730</v>
      </c>
      <c r="P757" s="11">
        <f>O757*1</f>
        <v>94029330365</v>
      </c>
      <c r="Q757" t="str">
        <f>_xlfn.IFNA(_xlfn.IFNA(VLOOKUP($B757,'Contratti Resident'!$B:$H,3,0),VLOOKUP($E757,'Contratti Resident'!$B:$H,3,0)),"NON TROVATO")</f>
        <v>NON TROVATO</v>
      </c>
      <c r="R757" t="str">
        <f>_xlfn.IFNA(_xlfn.IFNA(VLOOKUP($B757,'Contratti Resident'!$B:$H,7,0),VLOOKUP($E757,'Contratti Resident'!$B:$H,7,0)),"NON TROVATO")</f>
        <v>NON TROVATO</v>
      </c>
      <c r="S757" t="str">
        <f>_xlfn.IFNA(_xlfn.IFNA(VLOOKUP($B757,'Contratti Resident'!$B:$H,1,0),VLOOKUP($E757,'Contratti Resident'!$B:$H,1,0)),"NON TROVATO")</f>
        <v>NON TROVATO</v>
      </c>
      <c r="T757" t="str">
        <f>_xlfn.IFNA(_xlfn.IFNA(VLOOKUP($B757,'Contratti Resident'!$B:$H,2,0),VLOOKUP($E757,'Contratti Resident'!$B:$H,2,0)),"NON TROVATO")</f>
        <v>NON TROVATO</v>
      </c>
    </row>
    <row r="758" spans="1:20" x14ac:dyDescent="0.25">
      <c r="A758" s="8" t="s">
        <v>715</v>
      </c>
      <c r="B758" s="1">
        <f t="shared" si="11"/>
        <v>3081000922789</v>
      </c>
      <c r="C758" s="9" t="s">
        <v>716</v>
      </c>
      <c r="D758" s="9" t="s">
        <v>717</v>
      </c>
      <c r="E758" s="1">
        <f>D758*1</f>
        <v>3024569622</v>
      </c>
      <c r="F758" s="9" t="s">
        <v>718</v>
      </c>
      <c r="G758" s="9" t="s">
        <v>719</v>
      </c>
      <c r="H758" s="9" t="s">
        <v>18</v>
      </c>
      <c r="I758" s="9" t="s">
        <v>19</v>
      </c>
      <c r="J758" s="9" t="s">
        <v>20</v>
      </c>
      <c r="K758" s="1" t="s">
        <v>720</v>
      </c>
      <c r="L758" s="9" t="s">
        <v>721</v>
      </c>
      <c r="M758" s="9" t="s">
        <v>23</v>
      </c>
      <c r="N758" s="9" t="s">
        <v>24</v>
      </c>
      <c r="O758" s="9" t="s">
        <v>722</v>
      </c>
      <c r="P758" s="11">
        <f>O758*1</f>
        <v>94030090362</v>
      </c>
      <c r="Q758" t="str">
        <f>_xlfn.IFNA(_xlfn.IFNA(VLOOKUP($B758,'Contratti Resident'!$B:$H,3,0),VLOOKUP($E758,'Contratti Resident'!$B:$H,3,0)),"NON TROVATO")</f>
        <v>NON TROVATO</v>
      </c>
      <c r="R758" t="str">
        <f>_xlfn.IFNA(_xlfn.IFNA(VLOOKUP($B758,'Contratti Resident'!$B:$H,7,0),VLOOKUP($E758,'Contratti Resident'!$B:$H,7,0)),"NON TROVATO")</f>
        <v>NON TROVATO</v>
      </c>
      <c r="S758" t="str">
        <f>_xlfn.IFNA(_xlfn.IFNA(VLOOKUP($B758,'Contratti Resident'!$B:$H,1,0),VLOOKUP($E758,'Contratti Resident'!$B:$H,1,0)),"NON TROVATO")</f>
        <v>NON TROVATO</v>
      </c>
      <c r="T758" t="str">
        <f>_xlfn.IFNA(_xlfn.IFNA(VLOOKUP($B758,'Contratti Resident'!$B:$H,2,0),VLOOKUP($E758,'Contratti Resident'!$B:$H,2,0)),"NON TROVATO")</f>
        <v>NON TROVATO</v>
      </c>
    </row>
    <row r="759" spans="1:20" x14ac:dyDescent="0.25">
      <c r="A759" s="8" t="s">
        <v>640</v>
      </c>
      <c r="B759" s="1">
        <f t="shared" si="11"/>
        <v>3081000922507</v>
      </c>
      <c r="C759" s="9" t="s">
        <v>641</v>
      </c>
      <c r="D759" s="9" t="s">
        <v>642</v>
      </c>
      <c r="E759" s="1">
        <f>D759*1</f>
        <v>3024569758</v>
      </c>
      <c r="F759" s="9" t="s">
        <v>643</v>
      </c>
      <c r="G759" s="9" t="s">
        <v>644</v>
      </c>
      <c r="H759" s="9" t="s">
        <v>18</v>
      </c>
      <c r="I759" s="9" t="s">
        <v>19</v>
      </c>
      <c r="J759" s="9" t="s">
        <v>20</v>
      </c>
      <c r="K759" s="1" t="s">
        <v>645</v>
      </c>
      <c r="L759" s="9" t="s">
        <v>646</v>
      </c>
      <c r="M759" s="9" t="s">
        <v>23</v>
      </c>
      <c r="N759" s="9" t="s">
        <v>24</v>
      </c>
      <c r="O759" s="9" t="s">
        <v>647</v>
      </c>
      <c r="P759" s="11">
        <f>O759*1</f>
        <v>94070810364</v>
      </c>
      <c r="Q759">
        <f>_xlfn.IFNA(_xlfn.IFNA(VLOOKUP($B759,'Contratti Resident'!$B:$H,3,0),VLOOKUP($E759,'Contratti Resident'!$B:$H,3,0)),"NON TROVATO")</f>
        <v>94070810364</v>
      </c>
      <c r="R759" t="str">
        <f>_xlfn.IFNA(_xlfn.IFNA(VLOOKUP($B759,'Contratti Resident'!$B:$H,7,0),VLOOKUP($E759,'Contratti Resident'!$B:$H,7,0)),"NON TROVATO")</f>
        <v>GAS</v>
      </c>
      <c r="S759">
        <f>_xlfn.IFNA(_xlfn.IFNA(VLOOKUP($B759,'Contratti Resident'!$B:$H,1,0),VLOOKUP($E759,'Contratti Resident'!$B:$H,1,0)),"NON TROVATO")</f>
        <v>3081000922507</v>
      </c>
      <c r="T759" t="str">
        <f>_xlfn.IFNA(_xlfn.IFNA(VLOOKUP($B759,'Contratti Resident'!$B:$H,2,0),VLOOKUP($E759,'Contratti Resident'!$B:$H,2,0)),"NON TROVATO")</f>
        <v>GORIZIA</v>
      </c>
    </row>
    <row r="760" spans="1:20" x14ac:dyDescent="0.25">
      <c r="A760" s="8" t="s">
        <v>1000</v>
      </c>
      <c r="B760" s="1">
        <f t="shared" si="11"/>
        <v>3081000922046</v>
      </c>
      <c r="C760" s="9" t="s">
        <v>1001</v>
      </c>
      <c r="D760" s="9" t="s">
        <v>1002</v>
      </c>
      <c r="E760" s="1">
        <f>D760*1</f>
        <v>3024585366</v>
      </c>
      <c r="F760" s="9" t="s">
        <v>1003</v>
      </c>
      <c r="G760" s="9" t="s">
        <v>1004</v>
      </c>
      <c r="H760" s="9" t="s">
        <v>18</v>
      </c>
      <c r="I760" s="9" t="s">
        <v>19</v>
      </c>
      <c r="J760" s="9" t="s">
        <v>20</v>
      </c>
      <c r="K760" s="1" t="s">
        <v>1005</v>
      </c>
      <c r="L760" s="9" t="s">
        <v>1006</v>
      </c>
      <c r="M760" s="9" t="s">
        <v>23</v>
      </c>
      <c r="N760" s="9" t="s">
        <v>24</v>
      </c>
      <c r="O760" s="9" t="s">
        <v>1007</v>
      </c>
      <c r="P760" s="11">
        <f>O760*1</f>
        <v>94016990361</v>
      </c>
      <c r="Q760">
        <f>_xlfn.IFNA(_xlfn.IFNA(VLOOKUP($B760,'Contratti Resident'!$B:$H,3,0),VLOOKUP($E760,'Contratti Resident'!$B:$H,3,0)),"NON TROVATO")</f>
        <v>94016990361</v>
      </c>
      <c r="R760" t="str">
        <f>_xlfn.IFNA(_xlfn.IFNA(VLOOKUP($B760,'Contratti Resident'!$B:$H,7,0),VLOOKUP($E760,'Contratti Resident'!$B:$H,7,0)),"NON TROVATO")</f>
        <v>GAS</v>
      </c>
      <c r="S760">
        <f>_xlfn.IFNA(_xlfn.IFNA(VLOOKUP($B760,'Contratti Resident'!$B:$H,1,0),VLOOKUP($E760,'Contratti Resident'!$B:$H,1,0)),"NON TROVATO")</f>
        <v>3081000922046</v>
      </c>
      <c r="T760" t="str">
        <f>_xlfn.IFNA(_xlfn.IFNA(VLOOKUP($B760,'Contratti Resident'!$B:$H,2,0),VLOOKUP($E760,'Contratti Resident'!$B:$H,2,0)),"NON TROVATO")</f>
        <v>LONGHENA</v>
      </c>
    </row>
    <row r="761" spans="1:20" x14ac:dyDescent="0.25">
      <c r="A761" s="8" t="s">
        <v>421</v>
      </c>
      <c r="B761" s="1">
        <f t="shared" si="11"/>
        <v>3081000921326</v>
      </c>
      <c r="C761" s="9" t="s">
        <v>422</v>
      </c>
      <c r="D761" s="9" t="s">
        <v>423</v>
      </c>
      <c r="E761" s="1">
        <f>D761*1</f>
        <v>3024569770</v>
      </c>
      <c r="F761" s="9" t="s">
        <v>424</v>
      </c>
      <c r="G761" s="9" t="s">
        <v>425</v>
      </c>
      <c r="H761" s="9" t="s">
        <v>18</v>
      </c>
      <c r="I761" s="9" t="s">
        <v>19</v>
      </c>
      <c r="J761" s="9" t="s">
        <v>20</v>
      </c>
      <c r="K761" s="1" t="s">
        <v>426</v>
      </c>
      <c r="L761" s="9" t="s">
        <v>427</v>
      </c>
      <c r="M761" s="9" t="s">
        <v>23</v>
      </c>
      <c r="N761" s="9" t="s">
        <v>24</v>
      </c>
      <c r="O761" s="9" t="s">
        <v>428</v>
      </c>
      <c r="P761" s="11">
        <f>O761*1</f>
        <v>80020260362</v>
      </c>
      <c r="Q761" t="str">
        <f>_xlfn.IFNA(_xlfn.IFNA(VLOOKUP($B761,'Contratti Resident'!$B:$H,3,0),VLOOKUP($E761,'Contratti Resident'!$B:$H,3,0)),"NON TROVATO")</f>
        <v>NON TROVATO</v>
      </c>
      <c r="R761" t="str">
        <f>_xlfn.IFNA(_xlfn.IFNA(VLOOKUP($B761,'Contratti Resident'!$B:$H,7,0),VLOOKUP($E761,'Contratti Resident'!$B:$H,7,0)),"NON TROVATO")</f>
        <v>NON TROVATO</v>
      </c>
      <c r="S761" t="str">
        <f>_xlfn.IFNA(_xlfn.IFNA(VLOOKUP($B761,'Contratti Resident'!$B:$H,1,0),VLOOKUP($E761,'Contratti Resident'!$B:$H,1,0)),"NON TROVATO")</f>
        <v>NON TROVATO</v>
      </c>
      <c r="T761" t="str">
        <f>_xlfn.IFNA(_xlfn.IFNA(VLOOKUP($B761,'Contratti Resident'!$B:$H,2,0),VLOOKUP($E761,'Contratti Resident'!$B:$H,2,0)),"NON TROVATO")</f>
        <v>NON TROVATO</v>
      </c>
    </row>
    <row r="762" spans="1:20" x14ac:dyDescent="0.25">
      <c r="A762" s="8" t="s">
        <v>648</v>
      </c>
      <c r="B762" s="1">
        <f t="shared" si="11"/>
        <v>3081000919818</v>
      </c>
      <c r="C762" s="9" t="s">
        <v>649</v>
      </c>
      <c r="D762" s="9" t="s">
        <v>650</v>
      </c>
      <c r="E762" s="1">
        <f>D762*1</f>
        <v>3024569749</v>
      </c>
      <c r="F762" s="9" t="s">
        <v>651</v>
      </c>
      <c r="G762" s="9" t="s">
        <v>652</v>
      </c>
      <c r="H762" s="9" t="s">
        <v>18</v>
      </c>
      <c r="I762" s="9" t="s">
        <v>19</v>
      </c>
      <c r="J762" s="9" t="s">
        <v>20</v>
      </c>
      <c r="K762" s="1" t="s">
        <v>653</v>
      </c>
      <c r="L762" s="9" t="s">
        <v>654</v>
      </c>
      <c r="M762" s="9" t="s">
        <v>23</v>
      </c>
      <c r="N762" s="9" t="s">
        <v>24</v>
      </c>
      <c r="O762" s="9" t="s">
        <v>655</v>
      </c>
      <c r="P762" s="11">
        <f>O762*1</f>
        <v>94092340366</v>
      </c>
      <c r="Q762" t="str">
        <f>_xlfn.IFNA(_xlfn.IFNA(VLOOKUP($B762,'Contratti Resident'!$B:$H,3,0),VLOOKUP($E762,'Contratti Resident'!$B:$H,3,0)),"NON TROVATO")</f>
        <v>NON TROVATO</v>
      </c>
      <c r="R762" t="str">
        <f>_xlfn.IFNA(_xlfn.IFNA(VLOOKUP($B762,'Contratti Resident'!$B:$H,7,0),VLOOKUP($E762,'Contratti Resident'!$B:$H,7,0)),"NON TROVATO")</f>
        <v>NON TROVATO</v>
      </c>
      <c r="S762" t="str">
        <f>_xlfn.IFNA(_xlfn.IFNA(VLOOKUP($B762,'Contratti Resident'!$B:$H,1,0),VLOOKUP($E762,'Contratti Resident'!$B:$H,1,0)),"NON TROVATO")</f>
        <v>NON TROVATO</v>
      </c>
      <c r="T762" t="str">
        <f>_xlfn.IFNA(_xlfn.IFNA(VLOOKUP($B762,'Contratti Resident'!$B:$H,2,0),VLOOKUP($E762,'Contratti Resident'!$B:$H,2,0)),"NON TROVATO")</f>
        <v>NON TROVATO</v>
      </c>
    </row>
    <row r="763" spans="1:20" x14ac:dyDescent="0.25">
      <c r="A763" s="8" t="s">
        <v>624</v>
      </c>
      <c r="B763" s="1">
        <f t="shared" si="11"/>
        <v>3081000919756</v>
      </c>
      <c r="C763" s="9" t="s">
        <v>625</v>
      </c>
      <c r="D763" s="9" t="s">
        <v>626</v>
      </c>
      <c r="E763" s="1">
        <f>D763*1</f>
        <v>3024569748</v>
      </c>
      <c r="F763" s="9" t="s">
        <v>627</v>
      </c>
      <c r="G763" s="9" t="s">
        <v>628</v>
      </c>
      <c r="H763" s="9" t="s">
        <v>18</v>
      </c>
      <c r="I763" s="9" t="s">
        <v>19</v>
      </c>
      <c r="J763" s="9" t="s">
        <v>20</v>
      </c>
      <c r="K763" s="1" t="s">
        <v>629</v>
      </c>
      <c r="L763" s="9" t="s">
        <v>630</v>
      </c>
      <c r="M763" s="9" t="s">
        <v>23</v>
      </c>
      <c r="N763" s="9" t="s">
        <v>24</v>
      </c>
      <c r="O763" s="9" t="s">
        <v>631</v>
      </c>
      <c r="P763" s="11">
        <f>O763*1</f>
        <v>94078630368</v>
      </c>
      <c r="Q763">
        <f>_xlfn.IFNA(_xlfn.IFNA(VLOOKUP($B763,'Contratti Resident'!$B:$H,3,0),VLOOKUP($E763,'Contratti Resident'!$B:$H,3,0)),"NON TROVATO")</f>
        <v>94078630368</v>
      </c>
      <c r="R763" t="str">
        <f>_xlfn.IFNA(_xlfn.IFNA(VLOOKUP($B763,'Contratti Resident'!$B:$H,7,0),VLOOKUP($E763,'Contratti Resident'!$B:$H,7,0)),"NON TROVATO")</f>
        <v>GAS</v>
      </c>
      <c r="S763">
        <f>_xlfn.IFNA(_xlfn.IFNA(VLOOKUP($B763,'Contratti Resident'!$B:$H,1,0),VLOOKUP($E763,'Contratti Resident'!$B:$H,1,0)),"NON TROVATO")</f>
        <v>3081000919756</v>
      </c>
      <c r="T763" t="str">
        <f>_xlfn.IFNA(_xlfn.IFNA(VLOOKUP($B763,'Contratti Resident'!$B:$H,2,0),VLOOKUP($E763,'Contratti Resident'!$B:$H,2,0)),"NON TROVATO")</f>
        <v>FERRINI 102</v>
      </c>
    </row>
    <row r="764" spans="1:20" x14ac:dyDescent="0.25">
      <c r="A764" s="8" t="s">
        <v>616</v>
      </c>
      <c r="B764" s="1">
        <f t="shared" si="11"/>
        <v>3081000919754</v>
      </c>
      <c r="C764" s="9" t="s">
        <v>617</v>
      </c>
      <c r="D764" s="9" t="s">
        <v>618</v>
      </c>
      <c r="E764" s="1">
        <f>D764*1</f>
        <v>3024569746</v>
      </c>
      <c r="F764" s="9" t="s">
        <v>619</v>
      </c>
      <c r="G764" s="9" t="s">
        <v>620</v>
      </c>
      <c r="H764" s="9" t="s">
        <v>18</v>
      </c>
      <c r="I764" s="9" t="s">
        <v>19</v>
      </c>
      <c r="J764" s="9" t="s">
        <v>20</v>
      </c>
      <c r="K764" s="1" t="s">
        <v>621</v>
      </c>
      <c r="L764" s="9" t="s">
        <v>622</v>
      </c>
      <c r="M764" s="9" t="s">
        <v>23</v>
      </c>
      <c r="N764" s="9" t="s">
        <v>24</v>
      </c>
      <c r="O764" s="9" t="s">
        <v>623</v>
      </c>
      <c r="P764" s="11">
        <f>O764*1</f>
        <v>94066140362</v>
      </c>
      <c r="Q764">
        <f>_xlfn.IFNA(_xlfn.IFNA(VLOOKUP($B764,'Contratti Resident'!$B:$H,3,0),VLOOKUP($E764,'Contratti Resident'!$B:$H,3,0)),"NON TROVATO")</f>
        <v>94066140362</v>
      </c>
      <c r="R764" t="str">
        <f>_xlfn.IFNA(_xlfn.IFNA(VLOOKUP($B764,'Contratti Resident'!$B:$H,7,0),VLOOKUP($E764,'Contratti Resident'!$B:$H,7,0)),"NON TROVATO")</f>
        <v>GAS</v>
      </c>
      <c r="S764">
        <f>_xlfn.IFNA(_xlfn.IFNA(VLOOKUP($B764,'Contratti Resident'!$B:$H,1,0),VLOOKUP($E764,'Contratti Resident'!$B:$H,1,0)),"NON TROVATO")</f>
        <v>3081000919754</v>
      </c>
      <c r="T764" t="str">
        <f>_xlfn.IFNA(_xlfn.IFNA(VLOOKUP($B764,'Contratti Resident'!$B:$H,2,0),VLOOKUP($E764,'Contratti Resident'!$B:$H,2,0)),"NON TROVATO")</f>
        <v>FERRINI 92</v>
      </c>
    </row>
    <row r="765" spans="1:20" x14ac:dyDescent="0.25">
      <c r="A765" s="8" t="s">
        <v>600</v>
      </c>
      <c r="B765" s="1">
        <f t="shared" si="11"/>
        <v>3081000919555</v>
      </c>
      <c r="C765" s="9" t="s">
        <v>601</v>
      </c>
      <c r="D765" s="9" t="s">
        <v>602</v>
      </c>
      <c r="E765" s="1">
        <f>D765*1</f>
        <v>3024569711</v>
      </c>
      <c r="F765" s="9" t="s">
        <v>603</v>
      </c>
      <c r="G765" s="9" t="s">
        <v>604</v>
      </c>
      <c r="H765" s="9" t="s">
        <v>18</v>
      </c>
      <c r="I765" s="9" t="s">
        <v>19</v>
      </c>
      <c r="J765" s="9" t="s">
        <v>20</v>
      </c>
      <c r="K765" s="1" t="s">
        <v>605</v>
      </c>
      <c r="L765" s="9" t="s">
        <v>606</v>
      </c>
      <c r="M765" s="9" t="s">
        <v>23</v>
      </c>
      <c r="N765" s="9" t="s">
        <v>24</v>
      </c>
      <c r="O765" s="9" t="s">
        <v>607</v>
      </c>
      <c r="P765" s="11">
        <f>O765*1</f>
        <v>94036060369</v>
      </c>
      <c r="Q765">
        <f>_xlfn.IFNA(_xlfn.IFNA(VLOOKUP($B765,'Contratti Resident'!$B:$H,3,0),VLOOKUP($E765,'Contratti Resident'!$B:$H,3,0)),"NON TROVATO")</f>
        <v>94036060369</v>
      </c>
      <c r="R765" t="str">
        <f>_xlfn.IFNA(_xlfn.IFNA(VLOOKUP($B765,'Contratti Resident'!$B:$H,7,0),VLOOKUP($E765,'Contratti Resident'!$B:$H,7,0)),"NON TROVATO")</f>
        <v>GAS</v>
      </c>
      <c r="S765">
        <f>_xlfn.IFNA(_xlfn.IFNA(VLOOKUP($B765,'Contratti Resident'!$B:$H,1,0),VLOOKUP($E765,'Contratti Resident'!$B:$H,1,0)),"NON TROVATO")</f>
        <v>3081000919555</v>
      </c>
      <c r="T765" t="str">
        <f>_xlfn.IFNA(_xlfn.IFNA(VLOOKUP($B765,'Contratti Resident'!$B:$H,2,0),VLOOKUP($E765,'Contratti Resident'!$B:$H,2,0)),"NON TROVATO")</f>
        <v>TREVISO 29</v>
      </c>
    </row>
    <row r="766" spans="1:20" x14ac:dyDescent="0.25">
      <c r="A766" s="8" t="s">
        <v>544</v>
      </c>
      <c r="B766" s="1">
        <f t="shared" si="11"/>
        <v>3081000919545</v>
      </c>
      <c r="C766" s="9" t="s">
        <v>545</v>
      </c>
      <c r="D766" s="9" t="s">
        <v>546</v>
      </c>
      <c r="E766" s="1">
        <f>D766*1</f>
        <v>3024569706</v>
      </c>
      <c r="F766" s="9" t="s">
        <v>547</v>
      </c>
      <c r="G766" s="9" t="s">
        <v>548</v>
      </c>
      <c r="H766" s="9" t="s">
        <v>18</v>
      </c>
      <c r="I766" s="9" t="s">
        <v>19</v>
      </c>
      <c r="J766" s="9" t="s">
        <v>20</v>
      </c>
      <c r="K766" s="1" t="s">
        <v>549</v>
      </c>
      <c r="L766" s="9" t="s">
        <v>550</v>
      </c>
      <c r="M766" s="9" t="s">
        <v>23</v>
      </c>
      <c r="N766" s="9" t="s">
        <v>24</v>
      </c>
      <c r="O766" s="9" t="s">
        <v>551</v>
      </c>
      <c r="P766" s="11">
        <f>O766*1</f>
        <v>94033890362</v>
      </c>
      <c r="Q766" t="str">
        <f>_xlfn.IFNA(_xlfn.IFNA(VLOOKUP($B766,'Contratti Resident'!$B:$H,3,0),VLOOKUP($E766,'Contratti Resident'!$B:$H,3,0)),"NON TROVATO")</f>
        <v>NON TROVATO</v>
      </c>
      <c r="R766" t="str">
        <f>_xlfn.IFNA(_xlfn.IFNA(VLOOKUP($B766,'Contratti Resident'!$B:$H,7,0),VLOOKUP($E766,'Contratti Resident'!$B:$H,7,0)),"NON TROVATO")</f>
        <v>NON TROVATO</v>
      </c>
      <c r="S766" t="str">
        <f>_xlfn.IFNA(_xlfn.IFNA(VLOOKUP($B766,'Contratti Resident'!$B:$H,1,0),VLOOKUP($E766,'Contratti Resident'!$B:$H,1,0)),"NON TROVATO")</f>
        <v>NON TROVATO</v>
      </c>
      <c r="T766" t="str">
        <f>_xlfn.IFNA(_xlfn.IFNA(VLOOKUP($B766,'Contratti Resident'!$B:$H,2,0),VLOOKUP($E766,'Contratti Resident'!$B:$H,2,0)),"NON TROVATO")</f>
        <v>NON TROVATO</v>
      </c>
    </row>
    <row r="767" spans="1:20" x14ac:dyDescent="0.25">
      <c r="A767" s="8" t="s">
        <v>397</v>
      </c>
      <c r="B767" s="1">
        <f t="shared" si="11"/>
        <v>3081000919497</v>
      </c>
      <c r="C767" s="9" t="s">
        <v>398</v>
      </c>
      <c r="D767" s="9" t="s">
        <v>399</v>
      </c>
      <c r="E767" s="1">
        <f>D767*1</f>
        <v>3024569704</v>
      </c>
      <c r="F767" s="9" t="s">
        <v>400</v>
      </c>
      <c r="G767" s="9" t="s">
        <v>401</v>
      </c>
      <c r="H767" s="9" t="s">
        <v>18</v>
      </c>
      <c r="I767" s="9" t="s">
        <v>19</v>
      </c>
      <c r="J767" s="9" t="s">
        <v>20</v>
      </c>
      <c r="K767" s="1" t="s">
        <v>402</v>
      </c>
      <c r="L767" s="9" t="s">
        <v>403</v>
      </c>
      <c r="M767" s="9" t="s">
        <v>23</v>
      </c>
      <c r="N767" s="9" t="s">
        <v>24</v>
      </c>
      <c r="O767" s="9" t="s">
        <v>404</v>
      </c>
      <c r="P767" s="11">
        <f>O767*1</f>
        <v>94023730362</v>
      </c>
      <c r="Q767">
        <f>_xlfn.IFNA(_xlfn.IFNA(VLOOKUP($B767,'Contratti Resident'!$B:$H,3,0),VLOOKUP($E767,'Contratti Resident'!$B:$H,3,0)),"NON TROVATO")</f>
        <v>94023730362</v>
      </c>
      <c r="R767" t="str">
        <f>_xlfn.IFNA(_xlfn.IFNA(VLOOKUP($B767,'Contratti Resident'!$B:$H,7,0),VLOOKUP($E767,'Contratti Resident'!$B:$H,7,0)),"NON TROVATO")</f>
        <v>GAS</v>
      </c>
      <c r="S767">
        <f>_xlfn.IFNA(_xlfn.IFNA(VLOOKUP($B767,'Contratti Resident'!$B:$H,1,0),VLOOKUP($E767,'Contratti Resident'!$B:$H,1,0)),"NON TROVATO")</f>
        <v>3081000919497</v>
      </c>
      <c r="T767" t="str">
        <f>_xlfn.IFNA(_xlfn.IFNA(VLOOKUP($B767,'Contratti Resident'!$B:$H,2,0),VLOOKUP($E767,'Contratti Resident'!$B:$H,2,0)),"NON TROVATO")</f>
        <v>CASA MADRE</v>
      </c>
    </row>
    <row r="768" spans="1:20" x14ac:dyDescent="0.25">
      <c r="A768" s="8" t="s">
        <v>696</v>
      </c>
      <c r="B768" s="1">
        <f t="shared" si="11"/>
        <v>3081000919146</v>
      </c>
      <c r="C768" s="9" t="s">
        <v>697</v>
      </c>
      <c r="D768" s="9" t="s">
        <v>698</v>
      </c>
      <c r="E768" s="1">
        <f>D768*1</f>
        <v>3024569654</v>
      </c>
      <c r="F768" s="9" t="s">
        <v>699</v>
      </c>
      <c r="G768" s="9" t="s">
        <v>700</v>
      </c>
      <c r="H768" s="9" t="s">
        <v>18</v>
      </c>
      <c r="I768" s="9" t="s">
        <v>19</v>
      </c>
      <c r="J768" s="9" t="s">
        <v>20</v>
      </c>
      <c r="K768" s="1" t="s">
        <v>701</v>
      </c>
      <c r="L768" s="9" t="s">
        <v>702</v>
      </c>
      <c r="M768" s="9" t="s">
        <v>23</v>
      </c>
      <c r="N768" s="9" t="s">
        <v>24</v>
      </c>
      <c r="O768" s="9" t="s">
        <v>703</v>
      </c>
      <c r="P768" s="11">
        <f>O768*1</f>
        <v>94154140365</v>
      </c>
      <c r="Q768">
        <f>_xlfn.IFNA(_xlfn.IFNA(VLOOKUP($B768,'Contratti Resident'!$B:$H,3,0),VLOOKUP($E768,'Contratti Resident'!$B:$H,3,0)),"NON TROVATO")</f>
        <v>94154140365</v>
      </c>
      <c r="R768" t="str">
        <f>_xlfn.IFNA(_xlfn.IFNA(VLOOKUP($B768,'Contratti Resident'!$B:$H,7,0),VLOOKUP($E768,'Contratti Resident'!$B:$H,7,0)),"NON TROVATO")</f>
        <v>GAS</v>
      </c>
      <c r="S768">
        <f>_xlfn.IFNA(_xlfn.IFNA(VLOOKUP($B768,'Contratti Resident'!$B:$H,1,0),VLOOKUP($E768,'Contratti Resident'!$B:$H,1,0)),"NON TROVATO")</f>
        <v>3081000919146</v>
      </c>
      <c r="T768" t="str">
        <f>_xlfn.IFNA(_xlfn.IFNA(VLOOKUP($B768,'Contratti Resident'!$B:$H,2,0),VLOOKUP($E768,'Contratti Resident'!$B:$H,2,0)),"NON TROVATO")</f>
        <v>VICENZA 104-120</v>
      </c>
    </row>
    <row r="769" spans="1:20" x14ac:dyDescent="0.25">
      <c r="A769" s="8" t="s">
        <v>138</v>
      </c>
      <c r="B769" s="1">
        <f t="shared" si="11"/>
        <v>3081000918506</v>
      </c>
      <c r="C769" s="9" t="s">
        <v>139</v>
      </c>
      <c r="D769" s="9" t="s">
        <v>140</v>
      </c>
      <c r="E769" s="1">
        <f>D769*1</f>
        <v>3024569548</v>
      </c>
      <c r="F769" s="9" t="s">
        <v>141</v>
      </c>
      <c r="G769" s="9" t="s">
        <v>142</v>
      </c>
      <c r="H769" s="9" t="s">
        <v>18</v>
      </c>
      <c r="I769" s="9" t="s">
        <v>19</v>
      </c>
      <c r="J769" s="9" t="s">
        <v>20</v>
      </c>
      <c r="K769" s="1" t="s">
        <v>143</v>
      </c>
      <c r="L769" s="9" t="s">
        <v>144</v>
      </c>
      <c r="M769" s="9" t="s">
        <v>23</v>
      </c>
      <c r="N769" s="9" t="s">
        <v>24</v>
      </c>
      <c r="O769" s="9" t="s">
        <v>145</v>
      </c>
      <c r="P769" s="11">
        <f>O769*1</f>
        <v>94055920360</v>
      </c>
      <c r="Q769" t="str">
        <f>_xlfn.IFNA(_xlfn.IFNA(VLOOKUP($B769,'Contratti Resident'!$B:$H,3,0),VLOOKUP($E769,'Contratti Resident'!$B:$H,3,0)),"NON TROVATO")</f>
        <v>NON TROVATO</v>
      </c>
      <c r="R769" t="str">
        <f>_xlfn.IFNA(_xlfn.IFNA(VLOOKUP($B769,'Contratti Resident'!$B:$H,7,0),VLOOKUP($E769,'Contratti Resident'!$B:$H,7,0)),"NON TROVATO")</f>
        <v>NON TROVATO</v>
      </c>
      <c r="S769" t="str">
        <f>_xlfn.IFNA(_xlfn.IFNA(VLOOKUP($B769,'Contratti Resident'!$B:$H,1,0),VLOOKUP($E769,'Contratti Resident'!$B:$H,1,0)),"NON TROVATO")</f>
        <v>NON TROVATO</v>
      </c>
      <c r="T769" t="str">
        <f>_xlfn.IFNA(_xlfn.IFNA(VLOOKUP($B769,'Contratti Resident'!$B:$H,2,0),VLOOKUP($E769,'Contratti Resident'!$B:$H,2,0)),"NON TROVATO")</f>
        <v>NON TROVATO</v>
      </c>
    </row>
    <row r="770" spans="1:20" x14ac:dyDescent="0.25">
      <c r="A770" s="8" t="s">
        <v>98</v>
      </c>
      <c r="B770" s="1">
        <f t="shared" si="11"/>
        <v>3081000918462</v>
      </c>
      <c r="C770" s="9" t="s">
        <v>99</v>
      </c>
      <c r="D770" s="9" t="s">
        <v>100</v>
      </c>
      <c r="E770" s="1">
        <f>D770*1</f>
        <v>3024569540</v>
      </c>
      <c r="F770" s="9" t="s">
        <v>101</v>
      </c>
      <c r="G770" s="9" t="s">
        <v>102</v>
      </c>
      <c r="H770" s="9" t="s">
        <v>18</v>
      </c>
      <c r="I770" s="9" t="s">
        <v>19</v>
      </c>
      <c r="J770" s="9" t="s">
        <v>20</v>
      </c>
      <c r="K770" s="1" t="s">
        <v>103</v>
      </c>
      <c r="L770" s="9" t="s">
        <v>104</v>
      </c>
      <c r="M770" s="9" t="s">
        <v>23</v>
      </c>
      <c r="N770" s="9" t="s">
        <v>24</v>
      </c>
      <c r="O770" s="9" t="s">
        <v>105</v>
      </c>
      <c r="P770" s="11">
        <f>O770*1</f>
        <v>94046090364</v>
      </c>
      <c r="Q770">
        <f>_xlfn.IFNA(_xlfn.IFNA(VLOOKUP($B770,'Contratti Resident'!$B:$H,3,0),VLOOKUP($E770,'Contratti Resident'!$B:$H,3,0)),"NON TROVATO")</f>
        <v>94046090364</v>
      </c>
      <c r="R770" t="str">
        <f>_xlfn.IFNA(_xlfn.IFNA(VLOOKUP($B770,'Contratti Resident'!$B:$H,7,0),VLOOKUP($E770,'Contratti Resident'!$B:$H,7,0)),"NON TROVATO")</f>
        <v>GAS</v>
      </c>
      <c r="S770">
        <f>_xlfn.IFNA(_xlfn.IFNA(VLOOKUP($B770,'Contratti Resident'!$B:$H,1,0),VLOOKUP($E770,'Contratti Resident'!$B:$H,1,0)),"NON TROVATO")</f>
        <v>3081000918462</v>
      </c>
      <c r="T770" t="str">
        <f>_xlfn.IFNA(_xlfn.IFNA(VLOOKUP($B770,'Contratti Resident'!$B:$H,2,0),VLOOKUP($E770,'Contratti Resident'!$B:$H,2,0)),"NON TROVATO")</f>
        <v>NICOLO' DALL'ARCA</v>
      </c>
    </row>
    <row r="771" spans="1:20" x14ac:dyDescent="0.25">
      <c r="A771" s="8" t="s">
        <v>541</v>
      </c>
      <c r="B771" s="1">
        <f t="shared" si="11"/>
        <v>3081000917272</v>
      </c>
      <c r="C771" s="9" t="s">
        <v>542</v>
      </c>
      <c r="D771" s="9" t="s">
        <v>543</v>
      </c>
      <c r="E771" s="1">
        <f>D771*1</f>
        <v>3024585278</v>
      </c>
      <c r="F771" s="9" t="s">
        <v>45</v>
      </c>
      <c r="G771" s="9" t="s">
        <v>46</v>
      </c>
      <c r="H771" s="9" t="s">
        <v>18</v>
      </c>
      <c r="I771" s="9" t="s">
        <v>19</v>
      </c>
      <c r="J771" s="9" t="s">
        <v>20</v>
      </c>
      <c r="K771" s="1" t="s">
        <v>47</v>
      </c>
      <c r="L771" s="9" t="s">
        <v>48</v>
      </c>
      <c r="M771" s="9" t="s">
        <v>23</v>
      </c>
      <c r="N771" s="9" t="s">
        <v>24</v>
      </c>
      <c r="O771" s="9" t="s">
        <v>49</v>
      </c>
      <c r="P771" s="11">
        <f>O771*1</f>
        <v>80007540364</v>
      </c>
      <c r="Q771">
        <f>_xlfn.IFNA(_xlfn.IFNA(VLOOKUP($B771,'Contratti Resident'!$B:$H,3,0),VLOOKUP($E771,'Contratti Resident'!$B:$H,3,0)),"NON TROVATO")</f>
        <v>80007540364</v>
      </c>
      <c r="R771" t="str">
        <f>_xlfn.IFNA(_xlfn.IFNA(VLOOKUP($B771,'Contratti Resident'!$B:$H,7,0),VLOOKUP($E771,'Contratti Resident'!$B:$H,7,0)),"NON TROVATO")</f>
        <v>GAS</v>
      </c>
      <c r="S771">
        <f>_xlfn.IFNA(_xlfn.IFNA(VLOOKUP($B771,'Contratti Resident'!$B:$H,1,0),VLOOKUP($E771,'Contratti Resident'!$B:$H,1,0)),"NON TROVATO")</f>
        <v>3081000917272</v>
      </c>
      <c r="T771" t="str">
        <f>_xlfn.IFNA(_xlfn.IFNA(VLOOKUP($B771,'Contratti Resident'!$B:$H,2,0),VLOOKUP($E771,'Contratti Resident'!$B:$H,2,0)),"NON TROVATO")</f>
        <v>LA PALAZZINA</v>
      </c>
    </row>
    <row r="772" spans="1:20" x14ac:dyDescent="0.25">
      <c r="A772" s="8" t="s">
        <v>42</v>
      </c>
      <c r="B772" s="1">
        <f t="shared" ref="B772:B835" si="12">IF(MID(A772,1,1)="M",A772,IF(MID(A772,1,1)="I",A772,A772*1))</f>
        <v>3081000917255</v>
      </c>
      <c r="C772" s="9" t="s">
        <v>43</v>
      </c>
      <c r="D772" s="9" t="s">
        <v>44</v>
      </c>
      <c r="E772" s="1">
        <f>D772*1</f>
        <v>3024569563</v>
      </c>
      <c r="F772" s="9" t="s">
        <v>45</v>
      </c>
      <c r="G772" s="9" t="s">
        <v>46</v>
      </c>
      <c r="H772" s="9" t="s">
        <v>18</v>
      </c>
      <c r="I772" s="9" t="s">
        <v>19</v>
      </c>
      <c r="J772" s="9" t="s">
        <v>20</v>
      </c>
      <c r="K772" s="1" t="s">
        <v>47</v>
      </c>
      <c r="L772" s="9" t="s">
        <v>48</v>
      </c>
      <c r="M772" s="9" t="s">
        <v>23</v>
      </c>
      <c r="N772" s="9" t="s">
        <v>24</v>
      </c>
      <c r="O772" s="9" t="s">
        <v>49</v>
      </c>
      <c r="P772" s="11">
        <f>O772*1</f>
        <v>80007540364</v>
      </c>
      <c r="Q772">
        <f>_xlfn.IFNA(_xlfn.IFNA(VLOOKUP($B772,'Contratti Resident'!$B:$H,3,0),VLOOKUP($E772,'Contratti Resident'!$B:$H,3,0)),"NON TROVATO")</f>
        <v>80007540364</v>
      </c>
      <c r="R772" t="str">
        <f>_xlfn.IFNA(_xlfn.IFNA(VLOOKUP($B772,'Contratti Resident'!$B:$H,7,0),VLOOKUP($E772,'Contratti Resident'!$B:$H,7,0)),"NON TROVATO")</f>
        <v>GAS</v>
      </c>
      <c r="S772">
        <f>_xlfn.IFNA(_xlfn.IFNA(VLOOKUP($B772,'Contratti Resident'!$B:$H,1,0),VLOOKUP($E772,'Contratti Resident'!$B:$H,1,0)),"NON TROVATO")</f>
        <v>3081000917255</v>
      </c>
      <c r="T772" t="str">
        <f>_xlfn.IFNA(_xlfn.IFNA(VLOOKUP($B772,'Contratti Resident'!$B:$H,2,0),VLOOKUP($E772,'Contratti Resident'!$B:$H,2,0)),"NON TROVATO")</f>
        <v>LA PALAZZINA</v>
      </c>
    </row>
    <row r="773" spans="1:20" x14ac:dyDescent="0.25">
      <c r="A773" s="8" t="s">
        <v>413</v>
      </c>
      <c r="B773" s="1">
        <f t="shared" si="12"/>
        <v>3081000915803</v>
      </c>
      <c r="C773" s="9" t="s">
        <v>414</v>
      </c>
      <c r="D773" s="9" t="s">
        <v>415</v>
      </c>
      <c r="E773" s="1">
        <f>D773*1</f>
        <v>3024569768</v>
      </c>
      <c r="F773" s="9" t="s">
        <v>416</v>
      </c>
      <c r="G773" s="9" t="s">
        <v>417</v>
      </c>
      <c r="H773" s="9" t="s">
        <v>18</v>
      </c>
      <c r="I773" s="9" t="s">
        <v>19</v>
      </c>
      <c r="J773" s="9" t="s">
        <v>20</v>
      </c>
      <c r="K773" s="1" t="s">
        <v>418</v>
      </c>
      <c r="L773" s="9" t="s">
        <v>419</v>
      </c>
      <c r="M773" s="9" t="s">
        <v>23</v>
      </c>
      <c r="N773" s="9" t="s">
        <v>24</v>
      </c>
      <c r="O773" s="9" t="s">
        <v>420</v>
      </c>
      <c r="P773" s="11">
        <f>O773*1</f>
        <v>80018680365</v>
      </c>
      <c r="Q773">
        <f>_xlfn.IFNA(_xlfn.IFNA(VLOOKUP($B773,'Contratti Resident'!$B:$H,3,0),VLOOKUP($E773,'Contratti Resident'!$B:$H,3,0)),"NON TROVATO")</f>
        <v>80018680365</v>
      </c>
      <c r="R773" t="str">
        <f>_xlfn.IFNA(_xlfn.IFNA(VLOOKUP($B773,'Contratti Resident'!$B:$H,7,0),VLOOKUP($E773,'Contratti Resident'!$B:$H,7,0)),"NON TROVATO")</f>
        <v>GAS</v>
      </c>
      <c r="S773">
        <f>_xlfn.IFNA(_xlfn.IFNA(VLOOKUP($B773,'Contratti Resident'!$B:$H,1,0),VLOOKUP($E773,'Contratti Resident'!$B:$H,1,0)),"NON TROVATO")</f>
        <v>3081000915803</v>
      </c>
      <c r="T773" t="str">
        <f>_xlfn.IFNA(_xlfn.IFNA(VLOOKUP($B773,'Contratti Resident'!$B:$H,2,0),VLOOKUP($E773,'Contratti Resident'!$B:$H,2,0)),"NON TROVATO")</f>
        <v>ORIENTE</v>
      </c>
    </row>
    <row r="774" spans="1:20" x14ac:dyDescent="0.25">
      <c r="A774" s="8" t="s">
        <v>747</v>
      </c>
      <c r="B774" s="1">
        <f t="shared" si="12"/>
        <v>3081000911145</v>
      </c>
      <c r="C774" s="9" t="s">
        <v>748</v>
      </c>
      <c r="D774" s="9" t="s">
        <v>749</v>
      </c>
      <c r="E774" s="1">
        <f>D774*1</f>
        <v>3024569429</v>
      </c>
      <c r="F774" s="9" t="s">
        <v>750</v>
      </c>
      <c r="G774" s="9" t="s">
        <v>751</v>
      </c>
      <c r="H774" s="9" t="s">
        <v>18</v>
      </c>
      <c r="I774" s="9" t="s">
        <v>19</v>
      </c>
      <c r="J774" s="9" t="s">
        <v>20</v>
      </c>
      <c r="K774" s="1" t="s">
        <v>752</v>
      </c>
      <c r="L774" s="9" t="s">
        <v>753</v>
      </c>
      <c r="M774" s="9" t="s">
        <v>23</v>
      </c>
      <c r="N774" s="9" t="s">
        <v>24</v>
      </c>
      <c r="O774" s="9" t="s">
        <v>754</v>
      </c>
      <c r="P774" s="11">
        <f>O774*1</f>
        <v>80006540365</v>
      </c>
      <c r="Q774">
        <f>_xlfn.IFNA(_xlfn.IFNA(VLOOKUP($B774,'Contratti Resident'!$B:$H,3,0),VLOOKUP($E774,'Contratti Resident'!$B:$H,3,0)),"NON TROVATO")</f>
        <v>80006540365</v>
      </c>
      <c r="R774" t="str">
        <f>_xlfn.IFNA(_xlfn.IFNA(VLOOKUP($B774,'Contratti Resident'!$B:$H,7,0),VLOOKUP($E774,'Contratti Resident'!$B:$H,7,0)),"NON TROVATO")</f>
        <v>GAS</v>
      </c>
      <c r="S774">
        <f>_xlfn.IFNA(_xlfn.IFNA(VLOOKUP($B774,'Contratti Resident'!$B:$H,1,0),VLOOKUP($E774,'Contratti Resident'!$B:$H,1,0)),"NON TROVATO")</f>
        <v>3081000911145</v>
      </c>
      <c r="T774" t="str">
        <f>_xlfn.IFNA(_xlfn.IFNA(VLOOKUP($B774,'Contratti Resident'!$B:$H,2,0),VLOOKUP($E774,'Contratti Resident'!$B:$H,2,0)),"NON TROVATO")</f>
        <v>VIOLI</v>
      </c>
    </row>
    <row r="775" spans="1:20" x14ac:dyDescent="0.25">
      <c r="A775" s="8" t="s">
        <v>992</v>
      </c>
      <c r="B775" s="1">
        <f t="shared" si="12"/>
        <v>3081000910499</v>
      </c>
      <c r="C775" s="9" t="s">
        <v>993</v>
      </c>
      <c r="D775" s="9" t="s">
        <v>994</v>
      </c>
      <c r="E775" s="1">
        <f>D775*1</f>
        <v>3021926189</v>
      </c>
      <c r="F775" s="9" t="s">
        <v>995</v>
      </c>
      <c r="G775" s="9" t="s">
        <v>996</v>
      </c>
      <c r="H775" s="9" t="s">
        <v>18</v>
      </c>
      <c r="I775" s="9" t="s">
        <v>19</v>
      </c>
      <c r="J775" s="9" t="s">
        <v>20</v>
      </c>
      <c r="K775" s="1" t="s">
        <v>997</v>
      </c>
      <c r="L775" s="9" t="s">
        <v>998</v>
      </c>
      <c r="M775" s="9" t="s">
        <v>23</v>
      </c>
      <c r="N775" s="9" t="s">
        <v>24</v>
      </c>
      <c r="O775" s="9" t="s">
        <v>999</v>
      </c>
      <c r="P775" s="11">
        <f>O775*1</f>
        <v>94029960369</v>
      </c>
      <c r="Q775" t="str">
        <f>_xlfn.IFNA(_xlfn.IFNA(VLOOKUP($B775,'Contratti Resident'!$B:$H,3,0),VLOOKUP($E775,'Contratti Resident'!$B:$H,3,0)),"NON TROVATO")</f>
        <v>NON TROVATO</v>
      </c>
      <c r="R775" t="str">
        <f>_xlfn.IFNA(_xlfn.IFNA(VLOOKUP($B775,'Contratti Resident'!$B:$H,7,0),VLOOKUP($E775,'Contratti Resident'!$B:$H,7,0)),"NON TROVATO")</f>
        <v>NON TROVATO</v>
      </c>
      <c r="S775" t="str">
        <f>_xlfn.IFNA(_xlfn.IFNA(VLOOKUP($B775,'Contratti Resident'!$B:$H,1,0),VLOOKUP($E775,'Contratti Resident'!$B:$H,1,0)),"NON TROVATO")</f>
        <v>NON TROVATO</v>
      </c>
      <c r="T775" t="str">
        <f>_xlfn.IFNA(_xlfn.IFNA(VLOOKUP($B775,'Contratti Resident'!$B:$H,2,0),VLOOKUP($E775,'Contratti Resident'!$B:$H,2,0)),"NON TROVATO")</f>
        <v>NON TROVATO</v>
      </c>
    </row>
    <row r="776" spans="1:20" x14ac:dyDescent="0.25">
      <c r="A776" s="8" t="s">
        <v>984</v>
      </c>
      <c r="B776" s="1">
        <f t="shared" si="12"/>
        <v>3081000910330</v>
      </c>
      <c r="C776" s="9" t="s">
        <v>985</v>
      </c>
      <c r="D776" s="9" t="s">
        <v>986</v>
      </c>
      <c r="E776" s="1">
        <f>D776*1</f>
        <v>3024569652</v>
      </c>
      <c r="F776" s="9" t="s">
        <v>987</v>
      </c>
      <c r="G776" s="9" t="s">
        <v>988</v>
      </c>
      <c r="H776" s="9" t="s">
        <v>18</v>
      </c>
      <c r="I776" s="9" t="s">
        <v>19</v>
      </c>
      <c r="J776" s="9" t="s">
        <v>20</v>
      </c>
      <c r="K776" s="1" t="s">
        <v>989</v>
      </c>
      <c r="L776" s="9" t="s">
        <v>990</v>
      </c>
      <c r="M776" s="9" t="s">
        <v>23</v>
      </c>
      <c r="N776" s="9" t="s">
        <v>24</v>
      </c>
      <c r="O776" s="9" t="s">
        <v>991</v>
      </c>
      <c r="P776" s="11">
        <f>O776*1</f>
        <v>94082620363</v>
      </c>
      <c r="Q776">
        <f>_xlfn.IFNA(_xlfn.IFNA(VLOOKUP($B776,'Contratti Resident'!$B:$H,3,0),VLOOKUP($E776,'Contratti Resident'!$B:$H,3,0)),"NON TROVATO")</f>
        <v>94082620363</v>
      </c>
      <c r="R776" t="str">
        <f>_xlfn.IFNA(_xlfn.IFNA(VLOOKUP($B776,'Contratti Resident'!$B:$H,7,0),VLOOKUP($E776,'Contratti Resident'!$B:$H,7,0)),"NON TROVATO")</f>
        <v>GAS</v>
      </c>
      <c r="S776">
        <f>_xlfn.IFNA(_xlfn.IFNA(VLOOKUP($B776,'Contratti Resident'!$B:$H,1,0),VLOOKUP($E776,'Contratti Resident'!$B:$H,1,0)),"NON TROVATO")</f>
        <v>3081000910330</v>
      </c>
      <c r="T776" t="str">
        <f>_xlfn.IFNA(_xlfn.IFNA(VLOOKUP($B776,'Contratti Resident'!$B:$H,2,0),VLOOKUP($E776,'Contratti Resident'!$B:$H,2,0)),"NON TROVATO")</f>
        <v>MARTIRI DELLA LIBERTA` 28</v>
      </c>
    </row>
    <row r="777" spans="1:20" x14ac:dyDescent="0.25">
      <c r="A777" s="8" t="s">
        <v>250</v>
      </c>
      <c r="B777" s="1">
        <f t="shared" si="12"/>
        <v>3081000905018</v>
      </c>
      <c r="C777" s="9" t="s">
        <v>251</v>
      </c>
      <c r="D777" s="9" t="s">
        <v>252</v>
      </c>
      <c r="E777" s="1">
        <f>D777*1</f>
        <v>3011984262</v>
      </c>
      <c r="F777" s="9" t="s">
        <v>253</v>
      </c>
      <c r="G777" s="9" t="s">
        <v>254</v>
      </c>
      <c r="H777" s="9" t="s">
        <v>18</v>
      </c>
      <c r="I777" s="9" t="s">
        <v>19</v>
      </c>
      <c r="J777" s="9" t="s">
        <v>20</v>
      </c>
      <c r="K777" s="1" t="s">
        <v>255</v>
      </c>
      <c r="L777" s="9" t="s">
        <v>256</v>
      </c>
      <c r="M777" s="9" t="s">
        <v>23</v>
      </c>
      <c r="N777" s="9" t="s">
        <v>24</v>
      </c>
      <c r="O777" s="9" t="s">
        <v>257</v>
      </c>
      <c r="P777" s="11">
        <f>O777*1</f>
        <v>80020020360</v>
      </c>
      <c r="Q777">
        <f>_xlfn.IFNA(_xlfn.IFNA(VLOOKUP($B777,'Contratti Resident'!$B:$H,3,0),VLOOKUP($E777,'Contratti Resident'!$B:$H,3,0)),"NON TROVATO")</f>
        <v>80020020360</v>
      </c>
      <c r="R777" t="str">
        <f>_xlfn.IFNA(_xlfn.IFNA(VLOOKUP($B777,'Contratti Resident'!$B:$H,7,0),VLOOKUP($E777,'Contratti Resident'!$B:$H,7,0)),"NON TROVATO")</f>
        <v>GAS</v>
      </c>
      <c r="S777">
        <f>_xlfn.IFNA(_xlfn.IFNA(VLOOKUP($B777,'Contratti Resident'!$B:$H,1,0),VLOOKUP($E777,'Contratti Resident'!$B:$H,1,0)),"NON TROVATO")</f>
        <v>3081000905018</v>
      </c>
      <c r="T777" t="str">
        <f>_xlfn.IFNA(_xlfn.IFNA(VLOOKUP($B777,'Contratti Resident'!$B:$H,2,0),VLOOKUP($E777,'Contratti Resident'!$B:$H,2,0)),"NON TROVATO")</f>
        <v>VILLAFRANCA</v>
      </c>
    </row>
    <row r="778" spans="1:20" x14ac:dyDescent="0.25">
      <c r="A778" s="8" t="s">
        <v>2585</v>
      </c>
      <c r="B778" s="1">
        <f t="shared" si="12"/>
        <v>3080005044609</v>
      </c>
      <c r="C778" s="9" t="s">
        <v>2586</v>
      </c>
      <c r="D778" s="9" t="s">
        <v>2587</v>
      </c>
      <c r="E778" s="1">
        <f>D778*1</f>
        <v>3025189037</v>
      </c>
      <c r="F778" s="9" t="s">
        <v>1576</v>
      </c>
      <c r="G778" s="9" t="s">
        <v>281</v>
      </c>
      <c r="H778" s="9" t="s">
        <v>1022</v>
      </c>
      <c r="I778" s="9" t="s">
        <v>1577</v>
      </c>
      <c r="J778" s="9" t="s">
        <v>1023</v>
      </c>
      <c r="K778" s="1" t="s">
        <v>282</v>
      </c>
      <c r="L778" s="9" t="s">
        <v>283</v>
      </c>
      <c r="M778" s="9" t="s">
        <v>23</v>
      </c>
      <c r="N778" s="9" t="s">
        <v>24</v>
      </c>
      <c r="O778" s="9" t="s">
        <v>284</v>
      </c>
      <c r="P778" s="11">
        <f>O778*1</f>
        <v>80015330360</v>
      </c>
      <c r="Q778" t="str">
        <f>_xlfn.IFNA(_xlfn.IFNA(VLOOKUP($B778,'Contratti Resident'!$B:$H,3,0),VLOOKUP($E778,'Contratti Resident'!$B:$H,3,0)),"NON TROVATO")</f>
        <v>NON TROVATO</v>
      </c>
      <c r="R778" t="str">
        <f>_xlfn.IFNA(_xlfn.IFNA(VLOOKUP($B778,'Contratti Resident'!$B:$H,7,0),VLOOKUP($E778,'Contratti Resident'!$B:$H,7,0)),"NON TROVATO")</f>
        <v>NON TROVATO</v>
      </c>
      <c r="S778" t="str">
        <f>_xlfn.IFNA(_xlfn.IFNA(VLOOKUP($B778,'Contratti Resident'!$B:$H,1,0),VLOOKUP($E778,'Contratti Resident'!$B:$H,1,0)),"NON TROVATO")</f>
        <v>NON TROVATO</v>
      </c>
      <c r="T778" t="str">
        <f>_xlfn.IFNA(_xlfn.IFNA(VLOOKUP($B778,'Contratti Resident'!$B:$H,2,0),VLOOKUP($E778,'Contratti Resident'!$B:$H,2,0)),"NON TROVATO")</f>
        <v>NON TROVATO</v>
      </c>
    </row>
    <row r="779" spans="1:20" x14ac:dyDescent="0.25">
      <c r="A779" s="8" t="s">
        <v>2506</v>
      </c>
      <c r="B779" s="1">
        <f t="shared" si="12"/>
        <v>3080005024958</v>
      </c>
      <c r="C779" s="9" t="s">
        <v>2507</v>
      </c>
      <c r="D779" s="9" t="s">
        <v>2508</v>
      </c>
      <c r="E779" s="1">
        <f>D779*1</f>
        <v>3019813079</v>
      </c>
      <c r="F779" s="9" t="s">
        <v>2509</v>
      </c>
      <c r="G779" s="9" t="s">
        <v>1012</v>
      </c>
      <c r="H779" s="9" t="s">
        <v>1022</v>
      </c>
      <c r="I779" s="9" t="s">
        <v>19</v>
      </c>
      <c r="J779" s="9" t="s">
        <v>1023</v>
      </c>
      <c r="K779" s="1" t="s">
        <v>1014</v>
      </c>
      <c r="L779" s="9" t="s">
        <v>1015</v>
      </c>
      <c r="M779" s="9" t="s">
        <v>23</v>
      </c>
      <c r="N779" s="9" t="s">
        <v>24</v>
      </c>
      <c r="O779" s="9" t="s">
        <v>1016</v>
      </c>
      <c r="P779" s="11">
        <f>O779*1</f>
        <v>94198860366</v>
      </c>
      <c r="Q779" t="str">
        <f>_xlfn.IFNA(_xlfn.IFNA(VLOOKUP($B779,'Contratti Resident'!$B:$H,3,0),VLOOKUP($E779,'Contratti Resident'!$B:$H,3,0)),"NON TROVATO")</f>
        <v>NON TROVATO</v>
      </c>
      <c r="R779" t="str">
        <f>_xlfn.IFNA(_xlfn.IFNA(VLOOKUP($B779,'Contratti Resident'!$B:$H,7,0),VLOOKUP($E779,'Contratti Resident'!$B:$H,7,0)),"NON TROVATO")</f>
        <v>NON TROVATO</v>
      </c>
      <c r="S779" t="str">
        <f>_xlfn.IFNA(_xlfn.IFNA(VLOOKUP($B779,'Contratti Resident'!$B:$H,1,0),VLOOKUP($E779,'Contratti Resident'!$B:$H,1,0)),"NON TROVATO")</f>
        <v>NON TROVATO</v>
      </c>
      <c r="T779" t="str">
        <f>_xlfn.IFNA(_xlfn.IFNA(VLOOKUP($B779,'Contratti Resident'!$B:$H,2,0),VLOOKUP($E779,'Contratti Resident'!$B:$H,2,0)),"NON TROVATO")</f>
        <v>NON TROVATO</v>
      </c>
    </row>
    <row r="780" spans="1:20" x14ac:dyDescent="0.25">
      <c r="A780" s="8" t="s">
        <v>3396</v>
      </c>
      <c r="B780" s="1">
        <f t="shared" si="12"/>
        <v>3080005016504</v>
      </c>
      <c r="C780" s="9" t="s">
        <v>3397</v>
      </c>
      <c r="D780" s="9" t="s">
        <v>3398</v>
      </c>
      <c r="E780" s="1">
        <f>D780*1</f>
        <v>3022198168</v>
      </c>
      <c r="F780" s="9" t="s">
        <v>3399</v>
      </c>
      <c r="G780" s="9" t="s">
        <v>972</v>
      </c>
      <c r="H780" s="9" t="s">
        <v>1022</v>
      </c>
      <c r="I780" s="9" t="s">
        <v>19</v>
      </c>
      <c r="J780" s="9" t="s">
        <v>1023</v>
      </c>
      <c r="K780" s="1" t="s">
        <v>973</v>
      </c>
      <c r="L780" s="9" t="s">
        <v>974</v>
      </c>
      <c r="M780" s="9" t="s">
        <v>23</v>
      </c>
      <c r="N780" s="9" t="s">
        <v>24</v>
      </c>
      <c r="O780" s="9" t="s">
        <v>975</v>
      </c>
      <c r="P780" s="11">
        <f>O780*1</f>
        <v>94191550360</v>
      </c>
      <c r="Q780">
        <f>_xlfn.IFNA(_xlfn.IFNA(VLOOKUP($B780,'Contratti Resident'!$B:$H,3,0),VLOOKUP($E780,'Contratti Resident'!$B:$H,3,0)),"NON TROVATO")</f>
        <v>94191550360</v>
      </c>
      <c r="R780" t="str">
        <f>_xlfn.IFNA(_xlfn.IFNA(VLOOKUP($B780,'Contratti Resident'!$B:$H,7,0),VLOOKUP($E780,'Contratti Resident'!$B:$H,7,0)),"NON TROVATO")</f>
        <v>ACQUA</v>
      </c>
      <c r="S780">
        <f>_xlfn.IFNA(_xlfn.IFNA(VLOOKUP($B780,'Contratti Resident'!$B:$H,1,0),VLOOKUP($E780,'Contratti Resident'!$B:$H,1,0)),"NON TROVATO")</f>
        <v>3022198168</v>
      </c>
      <c r="T780" t="str">
        <f>_xlfn.IFNA(_xlfn.IFNA(VLOOKUP($B780,'Contratti Resident'!$B:$H,2,0),VLOOKUP($E780,'Contratti Resident'!$B:$H,2,0)),"NON TROVATO")</f>
        <v>STELLA UNO</v>
      </c>
    </row>
    <row r="781" spans="1:20" x14ac:dyDescent="0.25">
      <c r="A781" s="8" t="s">
        <v>1333</v>
      </c>
      <c r="B781" s="1">
        <f t="shared" si="12"/>
        <v>3080005008319</v>
      </c>
      <c r="C781" s="9" t="s">
        <v>1334</v>
      </c>
      <c r="D781" s="9" t="s">
        <v>1335</v>
      </c>
      <c r="E781" s="1">
        <f>D781*1</f>
        <v>3015503568</v>
      </c>
      <c r="F781" s="9" t="s">
        <v>1336</v>
      </c>
      <c r="G781" s="9" t="s">
        <v>1337</v>
      </c>
      <c r="H781" s="9" t="s">
        <v>1022</v>
      </c>
      <c r="I781" s="9" t="s">
        <v>19</v>
      </c>
      <c r="J781" s="9" t="s">
        <v>1023</v>
      </c>
      <c r="K781" s="1" t="s">
        <v>1338</v>
      </c>
      <c r="L781" s="9" t="s">
        <v>1339</v>
      </c>
      <c r="M781" s="9" t="s">
        <v>23</v>
      </c>
      <c r="N781" s="9" t="s">
        <v>24</v>
      </c>
      <c r="O781" s="9" t="s">
        <v>1340</v>
      </c>
      <c r="P781" s="11">
        <f>O781*1</f>
        <v>2872440363</v>
      </c>
      <c r="Q781" t="str">
        <f>_xlfn.IFNA(_xlfn.IFNA(VLOOKUP($B781,'Contratti Resident'!$B:$H,3,0),VLOOKUP($E781,'Contratti Resident'!$B:$H,3,0)),"NON TROVATO")</f>
        <v>NON TROVATO</v>
      </c>
      <c r="R781" t="str">
        <f>_xlfn.IFNA(_xlfn.IFNA(VLOOKUP($B781,'Contratti Resident'!$B:$H,7,0),VLOOKUP($E781,'Contratti Resident'!$B:$H,7,0)),"NON TROVATO")</f>
        <v>NON TROVATO</v>
      </c>
      <c r="S781" t="str">
        <f>_xlfn.IFNA(_xlfn.IFNA(VLOOKUP($B781,'Contratti Resident'!$B:$H,1,0),VLOOKUP($E781,'Contratti Resident'!$B:$H,1,0)),"NON TROVATO")</f>
        <v>NON TROVATO</v>
      </c>
      <c r="T781" t="str">
        <f>_xlfn.IFNA(_xlfn.IFNA(VLOOKUP($B781,'Contratti Resident'!$B:$H,2,0),VLOOKUP($E781,'Contratti Resident'!$B:$H,2,0)),"NON TROVATO")</f>
        <v>NON TROVATO</v>
      </c>
    </row>
    <row r="782" spans="1:20" x14ac:dyDescent="0.25">
      <c r="A782" s="8" t="s">
        <v>1578</v>
      </c>
      <c r="B782" s="1">
        <f t="shared" si="12"/>
        <v>3080000290057</v>
      </c>
      <c r="C782" s="9" t="s">
        <v>1579</v>
      </c>
      <c r="D782" s="9" t="s">
        <v>1580</v>
      </c>
      <c r="E782" s="1">
        <f>D782*1</f>
        <v>3010677551</v>
      </c>
      <c r="F782" s="9" t="s">
        <v>1581</v>
      </c>
      <c r="G782" s="9" t="s">
        <v>1582</v>
      </c>
      <c r="H782" s="9" t="s">
        <v>1022</v>
      </c>
      <c r="I782" s="9" t="s">
        <v>19</v>
      </c>
      <c r="J782" s="9" t="s">
        <v>1023</v>
      </c>
      <c r="K782" s="1" t="s">
        <v>1583</v>
      </c>
      <c r="L782" s="9" t="s">
        <v>950</v>
      </c>
      <c r="M782" s="9" t="s">
        <v>23</v>
      </c>
      <c r="N782" s="9" t="s">
        <v>24</v>
      </c>
      <c r="O782" s="9" t="s">
        <v>1584</v>
      </c>
      <c r="P782" s="11">
        <f>O782*1</f>
        <v>2050360367</v>
      </c>
      <c r="Q782" t="str">
        <f>_xlfn.IFNA(_xlfn.IFNA(VLOOKUP($B782,'Contratti Resident'!$B:$H,3,0),VLOOKUP($E782,'Contratti Resident'!$B:$H,3,0)),"NON TROVATO")</f>
        <v>NON TROVATO</v>
      </c>
      <c r="R782" t="str">
        <f>_xlfn.IFNA(_xlfn.IFNA(VLOOKUP($B782,'Contratti Resident'!$B:$H,7,0),VLOOKUP($E782,'Contratti Resident'!$B:$H,7,0)),"NON TROVATO")</f>
        <v>NON TROVATO</v>
      </c>
      <c r="S782" t="str">
        <f>_xlfn.IFNA(_xlfn.IFNA(VLOOKUP($B782,'Contratti Resident'!$B:$H,1,0),VLOOKUP($E782,'Contratti Resident'!$B:$H,1,0)),"NON TROVATO")</f>
        <v>NON TROVATO</v>
      </c>
      <c r="T782" t="str">
        <f>_xlfn.IFNA(_xlfn.IFNA(VLOOKUP($B782,'Contratti Resident'!$B:$H,2,0),VLOOKUP($E782,'Contratti Resident'!$B:$H,2,0)),"NON TROVATO")</f>
        <v>NON TROVATO</v>
      </c>
    </row>
    <row r="783" spans="1:20" x14ac:dyDescent="0.25">
      <c r="A783" s="8" t="s">
        <v>3084</v>
      </c>
      <c r="B783" s="1">
        <f t="shared" si="12"/>
        <v>3080000286997</v>
      </c>
      <c r="C783" s="9" t="s">
        <v>3085</v>
      </c>
      <c r="D783" s="9" t="s">
        <v>3086</v>
      </c>
      <c r="E783" s="1">
        <f>D783*1</f>
        <v>3010300417</v>
      </c>
      <c r="F783" s="9" t="s">
        <v>3087</v>
      </c>
      <c r="G783" s="9" t="s">
        <v>271</v>
      </c>
      <c r="H783" s="9" t="s">
        <v>1022</v>
      </c>
      <c r="I783" s="9" t="s">
        <v>272</v>
      </c>
      <c r="J783" s="9" t="s">
        <v>1023</v>
      </c>
      <c r="K783" s="1" t="s">
        <v>273</v>
      </c>
      <c r="L783" s="9" t="s">
        <v>274</v>
      </c>
      <c r="M783" s="9" t="s">
        <v>275</v>
      </c>
      <c r="N783" s="9" t="s">
        <v>24</v>
      </c>
      <c r="O783" s="9" t="s">
        <v>276</v>
      </c>
      <c r="P783" s="11">
        <f>O783*1</f>
        <v>94173790364</v>
      </c>
      <c r="Q783">
        <f>_xlfn.IFNA(_xlfn.IFNA(VLOOKUP($B783,'Contratti Resident'!$B:$H,3,0),VLOOKUP($E783,'Contratti Resident'!$B:$H,3,0)),"NON TROVATO")</f>
        <v>94173770366</v>
      </c>
      <c r="R783" t="str">
        <f>_xlfn.IFNA(_xlfn.IFNA(VLOOKUP($B783,'Contratti Resident'!$B:$H,7,0),VLOOKUP($E783,'Contratti Resident'!$B:$H,7,0)),"NON TROVATO")</f>
        <v>ACQUA</v>
      </c>
      <c r="S783">
        <f>_xlfn.IFNA(_xlfn.IFNA(VLOOKUP($B783,'Contratti Resident'!$B:$H,1,0),VLOOKUP($E783,'Contratti Resident'!$B:$H,1,0)),"NON TROVATO")</f>
        <v>3010300417</v>
      </c>
      <c r="T783" t="str">
        <f>_xlfn.IFNA(_xlfn.IFNA(VLOOKUP($B783,'Contratti Resident'!$B:$H,2,0),VLOOKUP($E783,'Contratti Resident'!$B:$H,2,0)),"NON TROVATO")</f>
        <v>STAMPA 28-40-54</v>
      </c>
    </row>
    <row r="784" spans="1:20" x14ac:dyDescent="0.25">
      <c r="A784" s="8" t="s">
        <v>3863</v>
      </c>
      <c r="B784" s="1">
        <f t="shared" si="12"/>
        <v>3080000286985</v>
      </c>
      <c r="C784" s="9" t="s">
        <v>3864</v>
      </c>
      <c r="D784" s="9" t="s">
        <v>3865</v>
      </c>
      <c r="E784" s="1">
        <f>D784*1</f>
        <v>3010385356</v>
      </c>
      <c r="F784" s="9" t="s">
        <v>3866</v>
      </c>
      <c r="G784" s="9" t="s">
        <v>377</v>
      </c>
      <c r="H784" s="9" t="s">
        <v>1022</v>
      </c>
      <c r="I784" s="9" t="s">
        <v>272</v>
      </c>
      <c r="J784" s="9" t="s">
        <v>1023</v>
      </c>
      <c r="K784" s="1" t="s">
        <v>378</v>
      </c>
      <c r="L784" s="9" t="s">
        <v>379</v>
      </c>
      <c r="M784" s="9" t="s">
        <v>275</v>
      </c>
      <c r="N784" s="9" t="s">
        <v>24</v>
      </c>
      <c r="O784" s="9" t="s">
        <v>380</v>
      </c>
      <c r="P784" s="11">
        <f>O784*1</f>
        <v>94173780365</v>
      </c>
      <c r="Q784">
        <f>_xlfn.IFNA(_xlfn.IFNA(VLOOKUP($B784,'Contratti Resident'!$B:$H,3,0),VLOOKUP($E784,'Contratti Resident'!$B:$H,3,0)),"NON TROVATO")</f>
        <v>94173770366</v>
      </c>
      <c r="R784" t="str">
        <f>_xlfn.IFNA(_xlfn.IFNA(VLOOKUP($B784,'Contratti Resident'!$B:$H,7,0),VLOOKUP($E784,'Contratti Resident'!$B:$H,7,0)),"NON TROVATO")</f>
        <v>ACQUA</v>
      </c>
      <c r="S784">
        <f>_xlfn.IFNA(_xlfn.IFNA(VLOOKUP($B784,'Contratti Resident'!$B:$H,1,0),VLOOKUP($E784,'Contratti Resident'!$B:$H,1,0)),"NON TROVATO")</f>
        <v>3010385356</v>
      </c>
      <c r="T784" t="str">
        <f>_xlfn.IFNA(_xlfn.IFNA(VLOOKUP($B784,'Contratti Resident'!$B:$H,2,0),VLOOKUP($E784,'Contratti Resident'!$B:$H,2,0)),"NON TROVATO")</f>
        <v>STAMPA 28-40-54</v>
      </c>
    </row>
    <row r="785" spans="1:20" x14ac:dyDescent="0.25">
      <c r="A785" s="8" t="s">
        <v>1609</v>
      </c>
      <c r="B785" s="1">
        <f t="shared" si="12"/>
        <v>3080000245700</v>
      </c>
      <c r="C785" s="9" t="s">
        <v>1610</v>
      </c>
      <c r="D785" s="9" t="s">
        <v>1611</v>
      </c>
      <c r="E785" s="1">
        <f>D785*1</f>
        <v>3008221703</v>
      </c>
      <c r="F785" s="9" t="s">
        <v>1608</v>
      </c>
      <c r="G785" s="9" t="s">
        <v>916</v>
      </c>
      <c r="H785" s="9" t="s">
        <v>1022</v>
      </c>
      <c r="I785" s="9" t="s">
        <v>19</v>
      </c>
      <c r="J785" s="9" t="s">
        <v>1023</v>
      </c>
      <c r="K785" s="1" t="s">
        <v>917</v>
      </c>
      <c r="L785" s="9" t="s">
        <v>918</v>
      </c>
      <c r="M785" s="9" t="s">
        <v>23</v>
      </c>
      <c r="N785" s="9" t="s">
        <v>24</v>
      </c>
      <c r="O785" s="9" t="s">
        <v>919</v>
      </c>
      <c r="P785" s="11">
        <f>O785*1</f>
        <v>94161380368</v>
      </c>
      <c r="Q785">
        <f>_xlfn.IFNA(_xlfn.IFNA(VLOOKUP($B785,'Contratti Resident'!$B:$H,3,0),VLOOKUP($E785,'Contratti Resident'!$B:$H,3,0)),"NON TROVATO")</f>
        <v>94161380368</v>
      </c>
      <c r="R785" t="str">
        <f>_xlfn.IFNA(_xlfn.IFNA(VLOOKUP($B785,'Contratti Resident'!$B:$H,7,0),VLOOKUP($E785,'Contratti Resident'!$B:$H,7,0)),"NON TROVATO")</f>
        <v>ACQUA</v>
      </c>
      <c r="S785">
        <f>_xlfn.IFNA(_xlfn.IFNA(VLOOKUP($B785,'Contratti Resident'!$B:$H,1,0),VLOOKUP($E785,'Contratti Resident'!$B:$H,1,0)),"NON TROVATO")</f>
        <v>3008221703</v>
      </c>
      <c r="T785" t="str">
        <f>_xlfn.IFNA(_xlfn.IFNA(VLOOKUP($B785,'Contratti Resident'!$B:$H,2,0),VLOOKUP($E785,'Contratti Resident'!$B:$H,2,0)),"NON TROVATO")</f>
        <v>DIREZIONALE AMENDOLA</v>
      </c>
    </row>
    <row r="786" spans="1:20" x14ac:dyDescent="0.25">
      <c r="A786" s="8" t="s">
        <v>1605</v>
      </c>
      <c r="B786" s="1">
        <f t="shared" si="12"/>
        <v>3080000245696</v>
      </c>
      <c r="C786" s="9" t="s">
        <v>1606</v>
      </c>
      <c r="D786" s="9" t="s">
        <v>1607</v>
      </c>
      <c r="E786" s="1">
        <f>D786*1</f>
        <v>3008221693</v>
      </c>
      <c r="F786" s="9" t="s">
        <v>1608</v>
      </c>
      <c r="G786" s="9" t="s">
        <v>916</v>
      </c>
      <c r="H786" s="9" t="s">
        <v>1022</v>
      </c>
      <c r="I786" s="9" t="s">
        <v>19</v>
      </c>
      <c r="J786" s="9" t="s">
        <v>1023</v>
      </c>
      <c r="K786" s="1" t="s">
        <v>917</v>
      </c>
      <c r="L786" s="9" t="s">
        <v>918</v>
      </c>
      <c r="M786" s="9" t="s">
        <v>23</v>
      </c>
      <c r="N786" s="9" t="s">
        <v>24</v>
      </c>
      <c r="O786" s="9" t="s">
        <v>919</v>
      </c>
      <c r="P786" s="11">
        <f>O786*1</f>
        <v>94161380368</v>
      </c>
      <c r="Q786">
        <f>_xlfn.IFNA(_xlfn.IFNA(VLOOKUP($B786,'Contratti Resident'!$B:$H,3,0),VLOOKUP($E786,'Contratti Resident'!$B:$H,3,0)),"NON TROVATO")</f>
        <v>94161380368</v>
      </c>
      <c r="R786" t="str">
        <f>_xlfn.IFNA(_xlfn.IFNA(VLOOKUP($B786,'Contratti Resident'!$B:$H,7,0),VLOOKUP($E786,'Contratti Resident'!$B:$H,7,0)),"NON TROVATO")</f>
        <v>ACQUA</v>
      </c>
      <c r="S786">
        <f>_xlfn.IFNA(_xlfn.IFNA(VLOOKUP($B786,'Contratti Resident'!$B:$H,1,0),VLOOKUP($E786,'Contratti Resident'!$B:$H,1,0)),"NON TROVATO")</f>
        <v>3008221693</v>
      </c>
      <c r="T786" t="str">
        <f>_xlfn.IFNA(_xlfn.IFNA(VLOOKUP($B786,'Contratti Resident'!$B:$H,2,0),VLOOKUP($E786,'Contratti Resident'!$B:$H,2,0)),"NON TROVATO")</f>
        <v>DIREZIONALE AMENDOLA</v>
      </c>
    </row>
    <row r="787" spans="1:20" x14ac:dyDescent="0.25">
      <c r="A787" s="8" t="s">
        <v>1811</v>
      </c>
      <c r="B787" s="1">
        <f t="shared" si="12"/>
        <v>3080000245133</v>
      </c>
      <c r="C787" s="9" t="s">
        <v>1812</v>
      </c>
      <c r="D787" s="9" t="s">
        <v>1813</v>
      </c>
      <c r="E787" s="1">
        <f>D787*1</f>
        <v>3008236271</v>
      </c>
      <c r="F787" s="9" t="s">
        <v>1814</v>
      </c>
      <c r="G787" s="9" t="s">
        <v>916</v>
      </c>
      <c r="H787" s="9" t="s">
        <v>1022</v>
      </c>
      <c r="I787" s="9" t="s">
        <v>19</v>
      </c>
      <c r="J787" s="9" t="s">
        <v>1023</v>
      </c>
      <c r="K787" s="1" t="s">
        <v>917</v>
      </c>
      <c r="L787" s="9" t="s">
        <v>918</v>
      </c>
      <c r="M787" s="9" t="s">
        <v>23</v>
      </c>
      <c r="N787" s="9" t="s">
        <v>24</v>
      </c>
      <c r="O787" s="9" t="s">
        <v>919</v>
      </c>
      <c r="P787" s="11">
        <f>O787*1</f>
        <v>94161380368</v>
      </c>
      <c r="Q787">
        <f>_xlfn.IFNA(_xlfn.IFNA(VLOOKUP($B787,'Contratti Resident'!$B:$H,3,0),VLOOKUP($E787,'Contratti Resident'!$B:$H,3,0)),"NON TROVATO")</f>
        <v>94161380368</v>
      </c>
      <c r="R787" t="str">
        <f>_xlfn.IFNA(_xlfn.IFNA(VLOOKUP($B787,'Contratti Resident'!$B:$H,7,0),VLOOKUP($E787,'Contratti Resident'!$B:$H,7,0)),"NON TROVATO")</f>
        <v>ACQUA</v>
      </c>
      <c r="S787">
        <f>_xlfn.IFNA(_xlfn.IFNA(VLOOKUP($B787,'Contratti Resident'!$B:$H,1,0),VLOOKUP($E787,'Contratti Resident'!$B:$H,1,0)),"NON TROVATO")</f>
        <v>3008236271</v>
      </c>
      <c r="T787" t="str">
        <f>_xlfn.IFNA(_xlfn.IFNA(VLOOKUP($B787,'Contratti Resident'!$B:$H,2,0),VLOOKUP($E787,'Contratti Resident'!$B:$H,2,0)),"NON TROVATO")</f>
        <v>DIREZIONALE AMENDOLA</v>
      </c>
    </row>
    <row r="788" spans="1:20" x14ac:dyDescent="0.25">
      <c r="A788" s="8" t="s">
        <v>1597</v>
      </c>
      <c r="B788" s="1">
        <f t="shared" si="12"/>
        <v>3080000229523</v>
      </c>
      <c r="C788" s="9" t="s">
        <v>1598</v>
      </c>
      <c r="D788" s="9" t="s">
        <v>1599</v>
      </c>
      <c r="E788" s="1">
        <f>D788*1</f>
        <v>3007378435</v>
      </c>
      <c r="F788" s="9" t="s">
        <v>1600</v>
      </c>
      <c r="G788" s="9" t="s">
        <v>1601</v>
      </c>
      <c r="H788" s="9" t="s">
        <v>1022</v>
      </c>
      <c r="I788" s="9" t="s">
        <v>19</v>
      </c>
      <c r="J788" s="9" t="s">
        <v>1023</v>
      </c>
      <c r="K788" s="1" t="s">
        <v>1602</v>
      </c>
      <c r="L788" s="9" t="s">
        <v>1603</v>
      </c>
      <c r="M788" s="9" t="s">
        <v>265</v>
      </c>
      <c r="N788" s="9" t="s">
        <v>24</v>
      </c>
      <c r="O788" s="9" t="s">
        <v>1604</v>
      </c>
      <c r="P788" s="11">
        <f>O788*1</f>
        <v>94142620361</v>
      </c>
      <c r="Q788">
        <f>_xlfn.IFNA(_xlfn.IFNA(VLOOKUP($B788,'Contratti Resident'!$B:$H,3,0),VLOOKUP($E788,'Contratti Resident'!$B:$H,3,0)),"NON TROVATO")</f>
        <v>94142620361</v>
      </c>
      <c r="R788" t="str">
        <f>_xlfn.IFNA(_xlfn.IFNA(VLOOKUP($B788,'Contratti Resident'!$B:$H,7,0),VLOOKUP($E788,'Contratti Resident'!$B:$H,7,0)),"NON TROVATO")</f>
        <v>ACQUA</v>
      </c>
      <c r="S788">
        <f>_xlfn.IFNA(_xlfn.IFNA(VLOOKUP($B788,'Contratti Resident'!$B:$H,1,0),VLOOKUP($E788,'Contratti Resident'!$B:$H,1,0)),"NON TROVATO")</f>
        <v>3007378435</v>
      </c>
      <c r="T788" t="str">
        <f>_xlfn.IFNA(_xlfn.IFNA(VLOOKUP($B788,'Contratti Resident'!$B:$H,2,0),VLOOKUP($E788,'Contratti Resident'!$B:$H,2,0)),"NON TROVATO")</f>
        <v>BRAMANTE</v>
      </c>
    </row>
    <row r="789" spans="1:20" x14ac:dyDescent="0.25">
      <c r="A789" s="8" t="s">
        <v>1325</v>
      </c>
      <c r="B789" s="1">
        <f t="shared" si="12"/>
        <v>3080000229199</v>
      </c>
      <c r="C789" s="9" t="s">
        <v>1326</v>
      </c>
      <c r="D789" s="9" t="s">
        <v>1327</v>
      </c>
      <c r="E789" s="1">
        <f>D789*1</f>
        <v>3007483327</v>
      </c>
      <c r="F789" s="9" t="s">
        <v>1328</v>
      </c>
      <c r="G789" s="9" t="s">
        <v>1329</v>
      </c>
      <c r="H789" s="9" t="s">
        <v>1022</v>
      </c>
      <c r="I789" s="9" t="s">
        <v>19</v>
      </c>
      <c r="J789" s="9" t="s">
        <v>1023</v>
      </c>
      <c r="K789" s="1" t="s">
        <v>1330</v>
      </c>
      <c r="L789" s="9" t="s">
        <v>1331</v>
      </c>
      <c r="M789" s="9" t="s">
        <v>23</v>
      </c>
      <c r="N789" s="9" t="s">
        <v>24</v>
      </c>
      <c r="O789" s="9" t="s">
        <v>1332</v>
      </c>
      <c r="P789" s="11">
        <f>O789*1</f>
        <v>94156970363</v>
      </c>
      <c r="Q789" t="str">
        <f>_xlfn.IFNA(_xlfn.IFNA(VLOOKUP($B789,'Contratti Resident'!$B:$H,3,0),VLOOKUP($E789,'Contratti Resident'!$B:$H,3,0)),"NON TROVATO")</f>
        <v>NON TROVATO</v>
      </c>
      <c r="R789" t="str">
        <f>_xlfn.IFNA(_xlfn.IFNA(VLOOKUP($B789,'Contratti Resident'!$B:$H,7,0),VLOOKUP($E789,'Contratti Resident'!$B:$H,7,0)),"NON TROVATO")</f>
        <v>NON TROVATO</v>
      </c>
      <c r="S789" t="str">
        <f>_xlfn.IFNA(_xlfn.IFNA(VLOOKUP($B789,'Contratti Resident'!$B:$H,1,0),VLOOKUP($E789,'Contratti Resident'!$B:$H,1,0)),"NON TROVATO")</f>
        <v>NON TROVATO</v>
      </c>
      <c r="T789" t="str">
        <f>_xlfn.IFNA(_xlfn.IFNA(VLOOKUP($B789,'Contratti Resident'!$B:$H,2,0),VLOOKUP($E789,'Contratti Resident'!$B:$H,2,0)),"NON TROVATO")</f>
        <v>NON TROVATO</v>
      </c>
    </row>
    <row r="790" spans="1:20" x14ac:dyDescent="0.25">
      <c r="A790" s="8" t="s">
        <v>3699</v>
      </c>
      <c r="B790" s="1">
        <f t="shared" si="12"/>
        <v>3080000217967</v>
      </c>
      <c r="C790" s="9" t="s">
        <v>3700</v>
      </c>
      <c r="D790" s="9" t="s">
        <v>3701</v>
      </c>
      <c r="E790" s="1">
        <f>D790*1</f>
        <v>3007864824</v>
      </c>
      <c r="F790" s="9" t="s">
        <v>3702</v>
      </c>
      <c r="G790" s="9" t="s">
        <v>262</v>
      </c>
      <c r="H790" s="9" t="s">
        <v>1022</v>
      </c>
      <c r="I790" s="9" t="s">
        <v>19</v>
      </c>
      <c r="J790" s="9" t="s">
        <v>1023</v>
      </c>
      <c r="K790" s="1" t="s">
        <v>263</v>
      </c>
      <c r="L790" s="9" t="s">
        <v>264</v>
      </c>
      <c r="M790" s="9" t="s">
        <v>265</v>
      </c>
      <c r="N790" s="9" t="s">
        <v>24</v>
      </c>
      <c r="O790" s="9" t="s">
        <v>266</v>
      </c>
      <c r="P790" s="11">
        <f>O790*1</f>
        <v>94154480365</v>
      </c>
      <c r="Q790">
        <f>_xlfn.IFNA(_xlfn.IFNA(VLOOKUP($B790,'Contratti Resident'!$B:$H,3,0),VLOOKUP($E790,'Contratti Resident'!$B:$H,3,0)),"NON TROVATO")</f>
        <v>94154480365</v>
      </c>
      <c r="R790" t="str">
        <f>_xlfn.IFNA(_xlfn.IFNA(VLOOKUP($B790,'Contratti Resident'!$B:$H,7,0),VLOOKUP($E790,'Contratti Resident'!$B:$H,7,0)),"NON TROVATO")</f>
        <v>ACQUA</v>
      </c>
      <c r="S790">
        <f>_xlfn.IFNA(_xlfn.IFNA(VLOOKUP($B790,'Contratti Resident'!$B:$H,1,0),VLOOKUP($E790,'Contratti Resident'!$B:$H,1,0)),"NON TROVATO")</f>
        <v>3007864824</v>
      </c>
      <c r="T790" t="str">
        <f>_xlfn.IFNA(_xlfn.IFNA(VLOOKUP($B790,'Contratti Resident'!$B:$H,2,0),VLOOKUP($E790,'Contratti Resident'!$B:$H,2,0)),"NON TROVATO")</f>
        <v>GIOTTO</v>
      </c>
    </row>
    <row r="791" spans="1:20" x14ac:dyDescent="0.25">
      <c r="A791" s="8" t="s">
        <v>2544</v>
      </c>
      <c r="B791" s="1">
        <f t="shared" si="12"/>
        <v>3080000212797</v>
      </c>
      <c r="C791" s="9" t="s">
        <v>2545</v>
      </c>
      <c r="D791" s="9" t="s">
        <v>2546</v>
      </c>
      <c r="E791" s="1">
        <f>D791*1</f>
        <v>3006806211</v>
      </c>
      <c r="F791" s="9" t="s">
        <v>2547</v>
      </c>
      <c r="G791" s="9" t="s">
        <v>2548</v>
      </c>
      <c r="H791" s="9" t="s">
        <v>1022</v>
      </c>
      <c r="I791" s="9" t="s">
        <v>19</v>
      </c>
      <c r="J791" s="9" t="s">
        <v>1023</v>
      </c>
      <c r="K791" s="1" t="s">
        <v>2549</v>
      </c>
      <c r="L791" s="9" t="s">
        <v>2550</v>
      </c>
      <c r="M791" s="9" t="s">
        <v>23</v>
      </c>
      <c r="N791" s="9" t="s">
        <v>24</v>
      </c>
      <c r="O791" s="9" t="s">
        <v>2551</v>
      </c>
      <c r="P791" s="11">
        <f>O791*1</f>
        <v>94146400364</v>
      </c>
      <c r="Q791">
        <f>_xlfn.IFNA(_xlfn.IFNA(VLOOKUP($B791,'Contratti Resident'!$B:$H,3,0),VLOOKUP($E791,'Contratti Resident'!$B:$H,3,0)),"NON TROVATO")</f>
        <v>94146400364</v>
      </c>
      <c r="R791" t="str">
        <f>_xlfn.IFNA(_xlfn.IFNA(VLOOKUP($B791,'Contratti Resident'!$B:$H,7,0),VLOOKUP($E791,'Contratti Resident'!$B:$H,7,0)),"NON TROVATO")</f>
        <v>ACQUA</v>
      </c>
      <c r="S791">
        <f>_xlfn.IFNA(_xlfn.IFNA(VLOOKUP($B791,'Contratti Resident'!$B:$H,1,0),VLOOKUP($E791,'Contratti Resident'!$B:$H,1,0)),"NON TROVATO")</f>
        <v>3006806211</v>
      </c>
      <c r="T791" t="str">
        <f>_xlfn.IFNA(_xlfn.IFNA(VLOOKUP($B791,'Contratti Resident'!$B:$H,2,0),VLOOKUP($E791,'Contratti Resident'!$B:$H,2,0)),"NON TROVATO")</f>
        <v>LUISA I</v>
      </c>
    </row>
    <row r="792" spans="1:20" x14ac:dyDescent="0.25">
      <c r="A792" s="8" t="s">
        <v>2048</v>
      </c>
      <c r="B792" s="1">
        <f t="shared" si="12"/>
        <v>3080000210382</v>
      </c>
      <c r="C792" s="9" t="s">
        <v>2049</v>
      </c>
      <c r="D792" s="9" t="s">
        <v>2050</v>
      </c>
      <c r="E792" s="1">
        <f>D792*1</f>
        <v>3023818896</v>
      </c>
      <c r="F792" s="9" t="s">
        <v>2051</v>
      </c>
      <c r="G792" s="9" t="s">
        <v>1847</v>
      </c>
      <c r="H792" s="9" t="s">
        <v>1022</v>
      </c>
      <c r="I792" s="9" t="s">
        <v>19</v>
      </c>
      <c r="J792" s="9" t="s">
        <v>1023</v>
      </c>
      <c r="K792" s="1" t="s">
        <v>1848</v>
      </c>
      <c r="L792" s="9" t="s">
        <v>1849</v>
      </c>
      <c r="M792" s="9" t="s">
        <v>23</v>
      </c>
      <c r="N792" s="9" t="s">
        <v>24</v>
      </c>
      <c r="O792" s="9" t="s">
        <v>1850</v>
      </c>
      <c r="P792" s="11">
        <f>O792*1</f>
        <v>94093010364</v>
      </c>
      <c r="Q792" t="str">
        <f>_xlfn.IFNA(_xlfn.IFNA(VLOOKUP($B792,'Contratti Resident'!$B:$H,3,0),VLOOKUP($E792,'Contratti Resident'!$B:$H,3,0)),"NON TROVATO")</f>
        <v>NON TROVATO</v>
      </c>
      <c r="R792" t="str">
        <f>_xlfn.IFNA(_xlfn.IFNA(VLOOKUP($B792,'Contratti Resident'!$B:$H,7,0),VLOOKUP($E792,'Contratti Resident'!$B:$H,7,0)),"NON TROVATO")</f>
        <v>NON TROVATO</v>
      </c>
      <c r="S792" t="str">
        <f>_xlfn.IFNA(_xlfn.IFNA(VLOOKUP($B792,'Contratti Resident'!$B:$H,1,0),VLOOKUP($E792,'Contratti Resident'!$B:$H,1,0)),"NON TROVATO")</f>
        <v>NON TROVATO</v>
      </c>
      <c r="T792" t="str">
        <f>_xlfn.IFNA(_xlfn.IFNA(VLOOKUP($B792,'Contratti Resident'!$B:$H,2,0),VLOOKUP($E792,'Contratti Resident'!$B:$H,2,0)),"NON TROVATO")</f>
        <v>NON TROVATO</v>
      </c>
    </row>
    <row r="793" spans="1:20" x14ac:dyDescent="0.25">
      <c r="A793" s="8" t="s">
        <v>3786</v>
      </c>
      <c r="B793" s="1">
        <f t="shared" si="12"/>
        <v>3080000200455</v>
      </c>
      <c r="C793" s="9" t="s">
        <v>3787</v>
      </c>
      <c r="D793" s="9" t="s">
        <v>3788</v>
      </c>
      <c r="E793" s="1">
        <f>D793*1</f>
        <v>3006725823</v>
      </c>
      <c r="F793" s="9" t="s">
        <v>3789</v>
      </c>
      <c r="G793" s="9" t="s">
        <v>369</v>
      </c>
      <c r="H793" s="9" t="s">
        <v>1022</v>
      </c>
      <c r="I793" s="9" t="s">
        <v>19</v>
      </c>
      <c r="J793" s="9" t="s">
        <v>1023</v>
      </c>
      <c r="K793" s="1" t="s">
        <v>370</v>
      </c>
      <c r="L793" s="9" t="s">
        <v>371</v>
      </c>
      <c r="M793" s="9" t="s">
        <v>265</v>
      </c>
      <c r="N793" s="9" t="s">
        <v>24</v>
      </c>
      <c r="O793" s="9" t="s">
        <v>372</v>
      </c>
      <c r="P793" s="11">
        <f>O793*1</f>
        <v>94150570367</v>
      </c>
      <c r="Q793">
        <f>_xlfn.IFNA(_xlfn.IFNA(VLOOKUP($B793,'Contratti Resident'!$B:$H,3,0),VLOOKUP($E793,'Contratti Resident'!$B:$H,3,0)),"NON TROVATO")</f>
        <v>94150570367</v>
      </c>
      <c r="R793" t="str">
        <f>_xlfn.IFNA(_xlfn.IFNA(VLOOKUP($B793,'Contratti Resident'!$B:$H,7,0),VLOOKUP($E793,'Contratti Resident'!$B:$H,7,0)),"NON TROVATO")</f>
        <v>ACQUA</v>
      </c>
      <c r="S793">
        <f>_xlfn.IFNA(_xlfn.IFNA(VLOOKUP($B793,'Contratti Resident'!$B:$H,1,0),VLOOKUP($E793,'Contratti Resident'!$B:$H,1,0)),"NON TROVATO")</f>
        <v>3006725823</v>
      </c>
      <c r="T793" t="str">
        <f>_xlfn.IFNA(_xlfn.IFNA(VLOOKUP($B793,'Contratti Resident'!$B:$H,2,0),VLOOKUP($E793,'Contratti Resident'!$B:$H,2,0)),"NON TROVATO")</f>
        <v>MICHELANGELO 1</v>
      </c>
    </row>
    <row r="794" spans="1:20" x14ac:dyDescent="0.25">
      <c r="A794" s="8" t="s">
        <v>3216</v>
      </c>
      <c r="B794" s="1">
        <f t="shared" si="12"/>
        <v>3080000198371</v>
      </c>
      <c r="C794" s="9" t="s">
        <v>3217</v>
      </c>
      <c r="D794" s="9" t="s">
        <v>3218</v>
      </c>
      <c r="E794" s="1">
        <f>D794*1</f>
        <v>3007097828</v>
      </c>
      <c r="F794" s="9" t="s">
        <v>3219</v>
      </c>
      <c r="G794" s="9" t="s">
        <v>361</v>
      </c>
      <c r="H794" s="9" t="s">
        <v>1022</v>
      </c>
      <c r="I794" s="9" t="s">
        <v>19</v>
      </c>
      <c r="J794" s="9" t="s">
        <v>1023</v>
      </c>
      <c r="K794" s="1" t="s">
        <v>362</v>
      </c>
      <c r="L794" s="9" t="s">
        <v>363</v>
      </c>
      <c r="M794" s="9" t="s">
        <v>23</v>
      </c>
      <c r="N794" s="9" t="s">
        <v>24</v>
      </c>
      <c r="O794" s="9" t="s">
        <v>364</v>
      </c>
      <c r="P794" s="11">
        <f>O794*1</f>
        <v>94150420365</v>
      </c>
      <c r="Q794">
        <f>_xlfn.IFNA(_xlfn.IFNA(VLOOKUP($B794,'Contratti Resident'!$B:$H,3,0),VLOOKUP($E794,'Contratti Resident'!$B:$H,3,0)),"NON TROVATO")</f>
        <v>94150420365</v>
      </c>
      <c r="R794" t="str">
        <f>_xlfn.IFNA(_xlfn.IFNA(VLOOKUP($B794,'Contratti Resident'!$B:$H,7,0),VLOOKUP($E794,'Contratti Resident'!$B:$H,7,0)),"NON TROVATO")</f>
        <v>ACQUA</v>
      </c>
      <c r="S794">
        <f>_xlfn.IFNA(_xlfn.IFNA(VLOOKUP($B794,'Contratti Resident'!$B:$H,1,0),VLOOKUP($E794,'Contratti Resident'!$B:$H,1,0)),"NON TROVATO")</f>
        <v>3007097828</v>
      </c>
      <c r="T794" t="str">
        <f>_xlfn.IFNA(_xlfn.IFNA(VLOOKUP($B794,'Contratti Resident'!$B:$H,2,0),VLOOKUP($E794,'Contratti Resident'!$B:$H,2,0)),"NON TROVATO")</f>
        <v>SATURNO</v>
      </c>
    </row>
    <row r="795" spans="1:20" x14ac:dyDescent="0.25">
      <c r="A795" s="8" t="s">
        <v>1353</v>
      </c>
      <c r="B795" s="1">
        <f t="shared" si="12"/>
        <v>3080000198332</v>
      </c>
      <c r="C795" s="9" t="s">
        <v>1354</v>
      </c>
      <c r="D795" s="9" t="s">
        <v>1355</v>
      </c>
      <c r="E795" s="1">
        <f>D795*1</f>
        <v>3006530278</v>
      </c>
      <c r="F795" s="9" t="s">
        <v>1356</v>
      </c>
      <c r="G795" s="9" t="s">
        <v>1357</v>
      </c>
      <c r="H795" s="9" t="s">
        <v>1022</v>
      </c>
      <c r="I795" s="9" t="s">
        <v>19</v>
      </c>
      <c r="J795" s="9" t="s">
        <v>1023</v>
      </c>
      <c r="K795" s="1" t="s">
        <v>1358</v>
      </c>
      <c r="L795" s="9" t="s">
        <v>1359</v>
      </c>
      <c r="M795" s="9" t="s">
        <v>23</v>
      </c>
      <c r="N795" s="9" t="s">
        <v>24</v>
      </c>
      <c r="O795" s="9" t="s">
        <v>1360</v>
      </c>
      <c r="P795" s="11">
        <f>O795*1</f>
        <v>94148360368</v>
      </c>
      <c r="Q795">
        <f>_xlfn.IFNA(_xlfn.IFNA(VLOOKUP($B795,'Contratti Resident'!$B:$H,3,0),VLOOKUP($E795,'Contratti Resident'!$B:$H,3,0)),"NON TROVATO")</f>
        <v>94148360368</v>
      </c>
      <c r="R795" t="str">
        <f>_xlfn.IFNA(_xlfn.IFNA(VLOOKUP($B795,'Contratti Resident'!$B:$H,7,0),VLOOKUP($E795,'Contratti Resident'!$B:$H,7,0)),"NON TROVATO")</f>
        <v>ACQUA</v>
      </c>
      <c r="S795">
        <f>_xlfn.IFNA(_xlfn.IFNA(VLOOKUP($B795,'Contratti Resident'!$B:$H,1,0),VLOOKUP($E795,'Contratti Resident'!$B:$H,1,0)),"NON TROVATO")</f>
        <v>3006530278</v>
      </c>
      <c r="T795" t="str">
        <f>_xlfn.IFNA(_xlfn.IFNA(VLOOKUP($B795,'Contratti Resident'!$B:$H,2,0),VLOOKUP($E795,'Contratti Resident'!$B:$H,2,0)),"NON TROVATO")</f>
        <v>STELLA MARINA</v>
      </c>
    </row>
    <row r="796" spans="1:20" x14ac:dyDescent="0.25">
      <c r="A796" s="8" t="s">
        <v>3299</v>
      </c>
      <c r="B796" s="1">
        <f t="shared" si="12"/>
        <v>3080000198309</v>
      </c>
      <c r="C796" s="9" t="s">
        <v>3300</v>
      </c>
      <c r="D796" s="9" t="s">
        <v>3301</v>
      </c>
      <c r="E796" s="1">
        <f>D796*1</f>
        <v>3006506725</v>
      </c>
      <c r="F796" s="9" t="s">
        <v>3302</v>
      </c>
      <c r="G796" s="9" t="s">
        <v>3303</v>
      </c>
      <c r="H796" s="9" t="s">
        <v>1022</v>
      </c>
      <c r="I796" s="9" t="s">
        <v>19</v>
      </c>
      <c r="J796" s="9" t="s">
        <v>1023</v>
      </c>
      <c r="K796" s="1" t="s">
        <v>3304</v>
      </c>
      <c r="L796" s="9" t="s">
        <v>950</v>
      </c>
      <c r="M796" s="9" t="s">
        <v>23</v>
      </c>
      <c r="N796" s="9" t="s">
        <v>24</v>
      </c>
      <c r="O796" s="9" t="s">
        <v>3305</v>
      </c>
      <c r="P796" s="11">
        <f>O796*1</f>
        <v>94148320362</v>
      </c>
      <c r="Q796">
        <f>_xlfn.IFNA(_xlfn.IFNA(VLOOKUP($B796,'Contratti Resident'!$B:$H,3,0),VLOOKUP($E796,'Contratti Resident'!$B:$H,3,0)),"NON TROVATO")</f>
        <v>94148320362</v>
      </c>
      <c r="R796" t="str">
        <f>_xlfn.IFNA(_xlfn.IFNA(VLOOKUP($B796,'Contratti Resident'!$B:$H,7,0),VLOOKUP($E796,'Contratti Resident'!$B:$H,7,0)),"NON TROVATO")</f>
        <v>ACQUA</v>
      </c>
      <c r="S796">
        <f>_xlfn.IFNA(_xlfn.IFNA(VLOOKUP($B796,'Contratti Resident'!$B:$H,1,0),VLOOKUP($E796,'Contratti Resident'!$B:$H,1,0)),"NON TROVATO")</f>
        <v>3006506725</v>
      </c>
      <c r="T796" t="str">
        <f>_xlfn.IFNA(_xlfn.IFNA(VLOOKUP($B796,'Contratti Resident'!$B:$H,2,0),VLOOKUP($E796,'Contratti Resident'!$B:$H,2,0)),"NON TROVATO")</f>
        <v>MAR LIGURE 94</v>
      </c>
    </row>
    <row r="797" spans="1:20" x14ac:dyDescent="0.25">
      <c r="A797" s="8" t="s">
        <v>3574</v>
      </c>
      <c r="B797" s="1">
        <f t="shared" si="12"/>
        <v>3080000198269</v>
      </c>
      <c r="C797" s="9" t="s">
        <v>3575</v>
      </c>
      <c r="D797" s="9" t="s">
        <v>3576</v>
      </c>
      <c r="E797" s="1">
        <f>D797*1</f>
        <v>3007097829</v>
      </c>
      <c r="F797" s="9" t="s">
        <v>3577</v>
      </c>
      <c r="G797" s="9" t="s">
        <v>353</v>
      </c>
      <c r="H797" s="9" t="s">
        <v>1022</v>
      </c>
      <c r="I797" s="9" t="s">
        <v>19</v>
      </c>
      <c r="J797" s="9" t="s">
        <v>1023</v>
      </c>
      <c r="K797" s="1" t="s">
        <v>354</v>
      </c>
      <c r="L797" s="9" t="s">
        <v>355</v>
      </c>
      <c r="M797" s="9" t="s">
        <v>23</v>
      </c>
      <c r="N797" s="9" t="s">
        <v>24</v>
      </c>
      <c r="O797" s="9" t="s">
        <v>356</v>
      </c>
      <c r="P797" s="11">
        <f>O797*1</f>
        <v>94150430364</v>
      </c>
      <c r="Q797">
        <f>_xlfn.IFNA(_xlfn.IFNA(VLOOKUP($B797,'Contratti Resident'!$B:$H,3,0),VLOOKUP($E797,'Contratti Resident'!$B:$H,3,0)),"NON TROVATO")</f>
        <v>94150430364</v>
      </c>
      <c r="R797" t="str">
        <f>_xlfn.IFNA(_xlfn.IFNA(VLOOKUP($B797,'Contratti Resident'!$B:$H,7,0),VLOOKUP($E797,'Contratti Resident'!$B:$H,7,0)),"NON TROVATO")</f>
        <v>ACQUA</v>
      </c>
      <c r="S797">
        <f>_xlfn.IFNA(_xlfn.IFNA(VLOOKUP($B797,'Contratti Resident'!$B:$H,1,0),VLOOKUP($E797,'Contratti Resident'!$B:$H,1,0)),"NON TROVATO")</f>
        <v>3007097829</v>
      </c>
      <c r="T797" t="str">
        <f>_xlfn.IFNA(_xlfn.IFNA(VLOOKUP($B797,'Contratti Resident'!$B:$H,2,0),VLOOKUP($E797,'Contratti Resident'!$B:$H,2,0)),"NON TROVATO")</f>
        <v>LUNA 1</v>
      </c>
    </row>
    <row r="798" spans="1:20" x14ac:dyDescent="0.25">
      <c r="A798" s="8" t="s">
        <v>2480</v>
      </c>
      <c r="B798" s="1">
        <f t="shared" si="12"/>
        <v>3080000166138</v>
      </c>
      <c r="C798" s="9" t="s">
        <v>2481</v>
      </c>
      <c r="D798" s="9" t="s">
        <v>2482</v>
      </c>
      <c r="E798" s="1">
        <f>D798*1</f>
        <v>3020331159</v>
      </c>
      <c r="F798" s="9" t="s">
        <v>2483</v>
      </c>
      <c r="G798" s="9" t="s">
        <v>2484</v>
      </c>
      <c r="H798" s="9" t="s">
        <v>1022</v>
      </c>
      <c r="I798" s="9" t="s">
        <v>19</v>
      </c>
      <c r="J798" s="9" t="s">
        <v>1023</v>
      </c>
      <c r="K798" s="1" t="s">
        <v>2485</v>
      </c>
      <c r="L798" s="9" t="s">
        <v>2486</v>
      </c>
      <c r="M798" s="9" t="s">
        <v>1026</v>
      </c>
      <c r="N798" s="9" t="s">
        <v>24</v>
      </c>
      <c r="O798" s="9" t="s">
        <v>2487</v>
      </c>
      <c r="P798" s="11">
        <f>O798*1</f>
        <v>94198190368</v>
      </c>
      <c r="Q798">
        <f>_xlfn.IFNA(_xlfn.IFNA(VLOOKUP($B798,'Contratti Resident'!$B:$H,3,0),VLOOKUP($E798,'Contratti Resident'!$B:$H,3,0)),"NON TROVATO")</f>
        <v>94198190368</v>
      </c>
      <c r="R798" t="str">
        <f>_xlfn.IFNA(_xlfn.IFNA(VLOOKUP($B798,'Contratti Resident'!$B:$H,7,0),VLOOKUP($E798,'Contratti Resident'!$B:$H,7,0)),"NON TROVATO")</f>
        <v>ACQUA</v>
      </c>
      <c r="S798">
        <f>_xlfn.IFNA(_xlfn.IFNA(VLOOKUP($B798,'Contratti Resident'!$B:$H,1,0),VLOOKUP($E798,'Contratti Resident'!$B:$H,1,0)),"NON TROVATO")</f>
        <v>3020331159</v>
      </c>
      <c r="T798" t="str">
        <f>_xlfn.IFNA(_xlfn.IFNA(VLOOKUP($B798,'Contratti Resident'!$B:$H,2,0),VLOOKUP($E798,'Contratti Resident'!$B:$H,2,0)),"NON TROVATO")</f>
        <v>CA' DEL VENTO</v>
      </c>
    </row>
    <row r="799" spans="1:20" x14ac:dyDescent="0.25">
      <c r="A799" s="8" t="s">
        <v>1783</v>
      </c>
      <c r="B799" s="1">
        <f t="shared" si="12"/>
        <v>3080000165770</v>
      </c>
      <c r="C799" s="9" t="s">
        <v>1784</v>
      </c>
      <c r="D799" s="9" t="s">
        <v>1785</v>
      </c>
      <c r="E799" s="1">
        <f>D799*1</f>
        <v>3006250103</v>
      </c>
      <c r="F799" s="9" t="s">
        <v>1786</v>
      </c>
      <c r="G799" s="9" t="s">
        <v>1787</v>
      </c>
      <c r="H799" s="9" t="s">
        <v>1022</v>
      </c>
      <c r="I799" s="9" t="s">
        <v>19</v>
      </c>
      <c r="J799" s="9" t="s">
        <v>1023</v>
      </c>
      <c r="K799" s="1" t="s">
        <v>1788</v>
      </c>
      <c r="L799" s="9" t="s">
        <v>1789</v>
      </c>
      <c r="M799" s="9" t="s">
        <v>1026</v>
      </c>
      <c r="N799" s="9" t="s">
        <v>24</v>
      </c>
      <c r="O799" s="9" t="s">
        <v>1790</v>
      </c>
      <c r="P799" s="11">
        <f>O799*1</f>
        <v>94028340365</v>
      </c>
      <c r="Q799">
        <f>_xlfn.IFNA(_xlfn.IFNA(VLOOKUP($B799,'Contratti Resident'!$B:$H,3,0),VLOOKUP($E799,'Contratti Resident'!$B:$H,3,0)),"NON TROVATO")</f>
        <v>94028340365</v>
      </c>
      <c r="R799" t="str">
        <f>_xlfn.IFNA(_xlfn.IFNA(VLOOKUP($B799,'Contratti Resident'!$B:$H,7,0),VLOOKUP($E799,'Contratti Resident'!$B:$H,7,0)),"NON TROVATO")</f>
        <v>ACQUA</v>
      </c>
      <c r="S799">
        <f>_xlfn.IFNA(_xlfn.IFNA(VLOOKUP($B799,'Contratti Resident'!$B:$H,1,0),VLOOKUP($E799,'Contratti Resident'!$B:$H,1,0)),"NON TROVATO")</f>
        <v>3006250103</v>
      </c>
      <c r="T799" t="str">
        <f>_xlfn.IFNA(_xlfn.IFNA(VLOOKUP($B799,'Contratti Resident'!$B:$H,2,0),VLOOKUP($E799,'Contratti Resident'!$B:$H,2,0)),"NON TROVATO")</f>
        <v>XXV APRILE</v>
      </c>
    </row>
    <row r="800" spans="1:20" x14ac:dyDescent="0.25">
      <c r="A800" s="8" t="s">
        <v>3898</v>
      </c>
      <c r="B800" s="1">
        <f t="shared" si="12"/>
        <v>3080000165769</v>
      </c>
      <c r="C800" s="9" t="s">
        <v>3899</v>
      </c>
      <c r="D800" s="9" t="s">
        <v>3900</v>
      </c>
      <c r="E800" s="1">
        <f>D800*1</f>
        <v>3017764287</v>
      </c>
      <c r="F800" s="9" t="s">
        <v>3901</v>
      </c>
      <c r="G800" s="9" t="s">
        <v>1787</v>
      </c>
      <c r="H800" s="9" t="s">
        <v>1022</v>
      </c>
      <c r="I800" s="9" t="s">
        <v>19</v>
      </c>
      <c r="J800" s="9" t="s">
        <v>1023</v>
      </c>
      <c r="K800" s="1" t="s">
        <v>1788</v>
      </c>
      <c r="L800" s="9" t="s">
        <v>1789</v>
      </c>
      <c r="M800" s="9" t="s">
        <v>1026</v>
      </c>
      <c r="N800" s="9" t="s">
        <v>24</v>
      </c>
      <c r="O800" s="9" t="s">
        <v>1790</v>
      </c>
      <c r="P800" s="11">
        <f>O800*1</f>
        <v>94028340365</v>
      </c>
      <c r="Q800">
        <f>_xlfn.IFNA(_xlfn.IFNA(VLOOKUP($B800,'Contratti Resident'!$B:$H,3,0),VLOOKUP($E800,'Contratti Resident'!$B:$H,3,0)),"NON TROVATO")</f>
        <v>94028340365</v>
      </c>
      <c r="R800" t="str">
        <f>_xlfn.IFNA(_xlfn.IFNA(VLOOKUP($B800,'Contratti Resident'!$B:$H,7,0),VLOOKUP($E800,'Contratti Resident'!$B:$H,7,0)),"NON TROVATO")</f>
        <v>ACQUA</v>
      </c>
      <c r="S800">
        <f>_xlfn.IFNA(_xlfn.IFNA(VLOOKUP($B800,'Contratti Resident'!$B:$H,1,0),VLOOKUP($E800,'Contratti Resident'!$B:$H,1,0)),"NON TROVATO")</f>
        <v>3017764287</v>
      </c>
      <c r="T800" t="str">
        <f>_xlfn.IFNA(_xlfn.IFNA(VLOOKUP($B800,'Contratti Resident'!$B:$H,2,0),VLOOKUP($E800,'Contratti Resident'!$B:$H,2,0)),"NON TROVATO")</f>
        <v>XXV APRILE</v>
      </c>
    </row>
    <row r="801" spans="1:20" x14ac:dyDescent="0.25">
      <c r="A801" s="8" t="s">
        <v>1482</v>
      </c>
      <c r="B801" s="1">
        <f t="shared" si="12"/>
        <v>3080000157468</v>
      </c>
      <c r="C801" s="9" t="s">
        <v>1483</v>
      </c>
      <c r="D801" s="9" t="s">
        <v>1484</v>
      </c>
      <c r="E801" s="1">
        <f>D801*1</f>
        <v>3006240985</v>
      </c>
      <c r="F801" s="9" t="s">
        <v>1485</v>
      </c>
      <c r="G801" s="9" t="s">
        <v>1486</v>
      </c>
      <c r="H801" s="9" t="s">
        <v>1022</v>
      </c>
      <c r="I801" s="9" t="s">
        <v>19</v>
      </c>
      <c r="J801" s="9" t="s">
        <v>1023</v>
      </c>
      <c r="K801" s="1" t="s">
        <v>1487</v>
      </c>
      <c r="L801" s="9" t="s">
        <v>1488</v>
      </c>
      <c r="M801" s="9" t="s">
        <v>1026</v>
      </c>
      <c r="N801" s="9" t="s">
        <v>24</v>
      </c>
      <c r="O801" s="9" t="s">
        <v>1489</v>
      </c>
      <c r="P801" s="11">
        <f>O801*1</f>
        <v>94172770367</v>
      </c>
      <c r="Q801">
        <f>_xlfn.IFNA(_xlfn.IFNA(VLOOKUP($B801,'Contratti Resident'!$B:$H,3,0),VLOOKUP($E801,'Contratti Resident'!$B:$H,3,0)),"NON TROVATO")</f>
        <v>94172770367</v>
      </c>
      <c r="R801" t="str">
        <f>_xlfn.IFNA(_xlfn.IFNA(VLOOKUP($B801,'Contratti Resident'!$B:$H,7,0),VLOOKUP($E801,'Contratti Resident'!$B:$H,7,0)),"NON TROVATO")</f>
        <v>ACQUA</v>
      </c>
      <c r="S801">
        <f>_xlfn.IFNA(_xlfn.IFNA(VLOOKUP($B801,'Contratti Resident'!$B:$H,1,0),VLOOKUP($E801,'Contratti Resident'!$B:$H,1,0)),"NON TROVATO")</f>
        <v>3006240985</v>
      </c>
      <c r="T801" t="str">
        <f>_xlfn.IFNA(_xlfn.IFNA(VLOOKUP($B801,'Contratti Resident'!$B:$H,2,0),VLOOKUP($E801,'Contratti Resident'!$B:$H,2,0)),"NON TROVATO")</f>
        <v>FRATELLI CERVI</v>
      </c>
    </row>
    <row r="802" spans="1:20" x14ac:dyDescent="0.25">
      <c r="A802" s="8" t="s">
        <v>2552</v>
      </c>
      <c r="B802" s="1">
        <f t="shared" si="12"/>
        <v>3080000157339</v>
      </c>
      <c r="C802" s="9" t="s">
        <v>2553</v>
      </c>
      <c r="D802" s="9" t="s">
        <v>2554</v>
      </c>
      <c r="E802" s="1">
        <f>D802*1</f>
        <v>3017764250</v>
      </c>
      <c r="F802" s="9" t="s">
        <v>2555</v>
      </c>
      <c r="G802" s="9" t="s">
        <v>1787</v>
      </c>
      <c r="H802" s="9" t="s">
        <v>1022</v>
      </c>
      <c r="I802" s="9" t="s">
        <v>19</v>
      </c>
      <c r="J802" s="9" t="s">
        <v>1023</v>
      </c>
      <c r="K802" s="1" t="s">
        <v>1788</v>
      </c>
      <c r="L802" s="9" t="s">
        <v>1789</v>
      </c>
      <c r="M802" s="9" t="s">
        <v>1026</v>
      </c>
      <c r="N802" s="9" t="s">
        <v>24</v>
      </c>
      <c r="O802" s="9" t="s">
        <v>1790</v>
      </c>
      <c r="P802" s="11">
        <f>O802*1</f>
        <v>94028340365</v>
      </c>
      <c r="Q802">
        <f>_xlfn.IFNA(_xlfn.IFNA(VLOOKUP($B802,'Contratti Resident'!$B:$H,3,0),VLOOKUP($E802,'Contratti Resident'!$B:$H,3,0)),"NON TROVATO")</f>
        <v>94028340365</v>
      </c>
      <c r="R802" t="str">
        <f>_xlfn.IFNA(_xlfn.IFNA(VLOOKUP($B802,'Contratti Resident'!$B:$H,7,0),VLOOKUP($E802,'Contratti Resident'!$B:$H,7,0)),"NON TROVATO")</f>
        <v>ACQUA</v>
      </c>
      <c r="S802">
        <f>_xlfn.IFNA(_xlfn.IFNA(VLOOKUP($B802,'Contratti Resident'!$B:$H,1,0),VLOOKUP($E802,'Contratti Resident'!$B:$H,1,0)),"NON TROVATO")</f>
        <v>3017764250</v>
      </c>
      <c r="T802" t="str">
        <f>_xlfn.IFNA(_xlfn.IFNA(VLOOKUP($B802,'Contratti Resident'!$B:$H,2,0),VLOOKUP($E802,'Contratti Resident'!$B:$H,2,0)),"NON TROVATO")</f>
        <v>XXV APRILE</v>
      </c>
    </row>
    <row r="803" spans="1:20" x14ac:dyDescent="0.25">
      <c r="A803" s="8" t="s">
        <v>3367</v>
      </c>
      <c r="B803" s="1">
        <f t="shared" si="12"/>
        <v>3080000157338</v>
      </c>
      <c r="C803" s="9" t="s">
        <v>3368</v>
      </c>
      <c r="D803" s="9" t="s">
        <v>3369</v>
      </c>
      <c r="E803" s="1">
        <f>D803*1</f>
        <v>3006240856</v>
      </c>
      <c r="F803" s="9" t="s">
        <v>3370</v>
      </c>
      <c r="G803" s="9" t="s">
        <v>1787</v>
      </c>
      <c r="H803" s="9" t="s">
        <v>1022</v>
      </c>
      <c r="I803" s="9" t="s">
        <v>19</v>
      </c>
      <c r="J803" s="9" t="s">
        <v>1023</v>
      </c>
      <c r="K803" s="1" t="s">
        <v>1788</v>
      </c>
      <c r="L803" s="9" t="s">
        <v>1789</v>
      </c>
      <c r="M803" s="9" t="s">
        <v>1026</v>
      </c>
      <c r="N803" s="9" t="s">
        <v>24</v>
      </c>
      <c r="O803" s="9" t="s">
        <v>1790</v>
      </c>
      <c r="P803" s="11">
        <f>O803*1</f>
        <v>94028340365</v>
      </c>
      <c r="Q803">
        <f>_xlfn.IFNA(_xlfn.IFNA(VLOOKUP($B803,'Contratti Resident'!$B:$H,3,0),VLOOKUP($E803,'Contratti Resident'!$B:$H,3,0)),"NON TROVATO")</f>
        <v>94028340365</v>
      </c>
      <c r="R803" t="str">
        <f>_xlfn.IFNA(_xlfn.IFNA(VLOOKUP($B803,'Contratti Resident'!$B:$H,7,0),VLOOKUP($E803,'Contratti Resident'!$B:$H,7,0)),"NON TROVATO")</f>
        <v>ACQUA</v>
      </c>
      <c r="S803">
        <f>_xlfn.IFNA(_xlfn.IFNA(VLOOKUP($B803,'Contratti Resident'!$B:$H,1,0),VLOOKUP($E803,'Contratti Resident'!$B:$H,1,0)),"NON TROVATO")</f>
        <v>3006240856</v>
      </c>
      <c r="T803" t="str">
        <f>_xlfn.IFNA(_xlfn.IFNA(VLOOKUP($B803,'Contratti Resident'!$B:$H,2,0),VLOOKUP($E803,'Contratti Resident'!$B:$H,2,0)),"NON TROVATO")</f>
        <v>XXV APRILE</v>
      </c>
    </row>
    <row r="804" spans="1:20" x14ac:dyDescent="0.25">
      <c r="A804" s="8" t="s">
        <v>2358</v>
      </c>
      <c r="B804" s="1">
        <f t="shared" si="12"/>
        <v>3080000157090</v>
      </c>
      <c r="C804" s="9" t="s">
        <v>2359</v>
      </c>
      <c r="D804" s="9" t="s">
        <v>2360</v>
      </c>
      <c r="E804" s="1">
        <f>D804*1</f>
        <v>3006239610</v>
      </c>
      <c r="F804" s="9" t="s">
        <v>2361</v>
      </c>
      <c r="G804" s="9" t="s">
        <v>2362</v>
      </c>
      <c r="H804" s="9" t="s">
        <v>1022</v>
      </c>
      <c r="I804" s="9" t="s">
        <v>19</v>
      </c>
      <c r="J804" s="9" t="s">
        <v>1023</v>
      </c>
      <c r="K804" s="1" t="s">
        <v>2363</v>
      </c>
      <c r="L804" s="9" t="s">
        <v>2364</v>
      </c>
      <c r="M804" s="9" t="s">
        <v>1026</v>
      </c>
      <c r="N804" s="9" t="s">
        <v>24</v>
      </c>
      <c r="O804" s="9" t="s">
        <v>2365</v>
      </c>
      <c r="P804" s="11">
        <f>O804*1</f>
        <v>94094640367</v>
      </c>
      <c r="Q804">
        <f>_xlfn.IFNA(_xlfn.IFNA(VLOOKUP($B804,'Contratti Resident'!$B:$H,3,0),VLOOKUP($E804,'Contratti Resident'!$B:$H,3,0)),"NON TROVATO")</f>
        <v>94094640367</v>
      </c>
      <c r="R804" t="str">
        <f>_xlfn.IFNA(_xlfn.IFNA(VLOOKUP($B804,'Contratti Resident'!$B:$H,7,0),VLOOKUP($E804,'Contratti Resident'!$B:$H,7,0)),"NON TROVATO")</f>
        <v>ACQUA</v>
      </c>
      <c r="S804">
        <f>_xlfn.IFNA(_xlfn.IFNA(VLOOKUP($B804,'Contratti Resident'!$B:$H,1,0),VLOOKUP($E804,'Contratti Resident'!$B:$H,1,0)),"NON TROVATO")</f>
        <v>3006239610</v>
      </c>
      <c r="T804" t="str">
        <f>_xlfn.IFNA(_xlfn.IFNA(VLOOKUP($B804,'Contratti Resident'!$B:$H,2,0),VLOOKUP($E804,'Contratti Resident'!$B:$H,2,0)),"NON TROVATO")</f>
        <v>PASCOLI</v>
      </c>
    </row>
    <row r="805" spans="1:20" x14ac:dyDescent="0.25">
      <c r="A805" s="8" t="s">
        <v>1870</v>
      </c>
      <c r="B805" s="1">
        <f t="shared" si="12"/>
        <v>3080000156706</v>
      </c>
      <c r="C805" s="9" t="s">
        <v>1871</v>
      </c>
      <c r="D805" s="9" t="s">
        <v>1872</v>
      </c>
      <c r="E805" s="1">
        <f>D805*1</f>
        <v>3006239231</v>
      </c>
      <c r="F805" s="9" t="s">
        <v>1873</v>
      </c>
      <c r="G805" s="9" t="s">
        <v>1874</v>
      </c>
      <c r="H805" s="9" t="s">
        <v>1022</v>
      </c>
      <c r="I805" s="9" t="s">
        <v>19</v>
      </c>
      <c r="J805" s="9" t="s">
        <v>1023</v>
      </c>
      <c r="K805" s="1" t="s">
        <v>1875</v>
      </c>
      <c r="L805" s="9" t="s">
        <v>1876</v>
      </c>
      <c r="M805" s="9" t="s">
        <v>1026</v>
      </c>
      <c r="N805" s="9" t="s">
        <v>24</v>
      </c>
      <c r="O805" s="9" t="s">
        <v>1877</v>
      </c>
      <c r="P805" s="11">
        <f>O805*1</f>
        <v>94088280360</v>
      </c>
      <c r="Q805">
        <f>_xlfn.IFNA(_xlfn.IFNA(VLOOKUP($B805,'Contratti Resident'!$B:$H,3,0),VLOOKUP($E805,'Contratti Resident'!$B:$H,3,0)),"NON TROVATO")</f>
        <v>94088280360</v>
      </c>
      <c r="R805" t="str">
        <f>_xlfn.IFNA(_xlfn.IFNA(VLOOKUP($B805,'Contratti Resident'!$B:$H,7,0),VLOOKUP($E805,'Contratti Resident'!$B:$H,7,0)),"NON TROVATO")</f>
        <v>ACQUA</v>
      </c>
      <c r="S805">
        <f>_xlfn.IFNA(_xlfn.IFNA(VLOOKUP($B805,'Contratti Resident'!$B:$H,1,0),VLOOKUP($E805,'Contratti Resident'!$B:$H,1,0)),"NON TROVATO")</f>
        <v>3006239231</v>
      </c>
      <c r="T805" t="str">
        <f>_xlfn.IFNA(_xlfn.IFNA(VLOOKUP($B805,'Contratti Resident'!$B:$H,2,0),VLOOKUP($E805,'Contratti Resident'!$B:$H,2,0)),"NON TROVATO")</f>
        <v>KATIA</v>
      </c>
    </row>
    <row r="806" spans="1:20" x14ac:dyDescent="0.25">
      <c r="A806" s="8" t="s">
        <v>1854</v>
      </c>
      <c r="B806" s="1">
        <f t="shared" si="12"/>
        <v>3080000156705</v>
      </c>
      <c r="C806" s="9" t="s">
        <v>1855</v>
      </c>
      <c r="D806" s="9" t="s">
        <v>1856</v>
      </c>
      <c r="E806" s="1">
        <f>D806*1</f>
        <v>3006239230</v>
      </c>
      <c r="F806" s="9" t="s">
        <v>1857</v>
      </c>
      <c r="G806" s="9" t="s">
        <v>1858</v>
      </c>
      <c r="H806" s="9" t="s">
        <v>1022</v>
      </c>
      <c r="I806" s="9" t="s">
        <v>19</v>
      </c>
      <c r="J806" s="9" t="s">
        <v>1023</v>
      </c>
      <c r="K806" s="1" t="s">
        <v>1859</v>
      </c>
      <c r="L806" s="9" t="s">
        <v>1860</v>
      </c>
      <c r="M806" s="9" t="s">
        <v>1026</v>
      </c>
      <c r="N806" s="9" t="s">
        <v>24</v>
      </c>
      <c r="O806" s="9" t="s">
        <v>1861</v>
      </c>
      <c r="P806" s="11">
        <f>O806*1</f>
        <v>94039830362</v>
      </c>
      <c r="Q806">
        <f>_xlfn.IFNA(_xlfn.IFNA(VLOOKUP($B806,'Contratti Resident'!$B:$H,3,0),VLOOKUP($E806,'Contratti Resident'!$B:$H,3,0)),"NON TROVATO")</f>
        <v>94039830362</v>
      </c>
      <c r="R806" t="str">
        <f>_xlfn.IFNA(_xlfn.IFNA(VLOOKUP($B806,'Contratti Resident'!$B:$H,7,0),VLOOKUP($E806,'Contratti Resident'!$B:$H,7,0)),"NON TROVATO")</f>
        <v>ACQUA</v>
      </c>
      <c r="S806">
        <f>_xlfn.IFNA(_xlfn.IFNA(VLOOKUP($B806,'Contratti Resident'!$B:$H,1,0),VLOOKUP($E806,'Contratti Resident'!$B:$H,1,0)),"NON TROVATO")</f>
        <v>3006239230</v>
      </c>
      <c r="T806" t="str">
        <f>_xlfn.IFNA(_xlfn.IFNA(VLOOKUP($B806,'Contratti Resident'!$B:$H,2,0),VLOOKUP($E806,'Contratti Resident'!$B:$H,2,0)),"NON TROVATO")</f>
        <v>FEDERICO</v>
      </c>
    </row>
    <row r="807" spans="1:20" x14ac:dyDescent="0.25">
      <c r="A807" s="8" t="s">
        <v>2231</v>
      </c>
      <c r="B807" s="1">
        <f t="shared" si="12"/>
        <v>3080000156587</v>
      </c>
      <c r="C807" s="9" t="s">
        <v>2232</v>
      </c>
      <c r="D807" s="9" t="s">
        <v>2233</v>
      </c>
      <c r="E807" s="1">
        <f>D807*1</f>
        <v>3006238616</v>
      </c>
      <c r="F807" s="9" t="s">
        <v>2234</v>
      </c>
      <c r="G807" s="9" t="s">
        <v>2235</v>
      </c>
      <c r="H807" s="9" t="s">
        <v>1022</v>
      </c>
      <c r="I807" s="9" t="s">
        <v>19</v>
      </c>
      <c r="J807" s="9" t="s">
        <v>1023</v>
      </c>
      <c r="K807" s="1" t="s">
        <v>2236</v>
      </c>
      <c r="L807" s="9" t="s">
        <v>2237</v>
      </c>
      <c r="M807" s="9" t="s">
        <v>1026</v>
      </c>
      <c r="N807" s="9" t="s">
        <v>24</v>
      </c>
      <c r="O807" s="9" t="s">
        <v>2238</v>
      </c>
      <c r="P807" s="11">
        <f>O807*1</f>
        <v>94082470363</v>
      </c>
      <c r="Q807">
        <f>_xlfn.IFNA(_xlfn.IFNA(VLOOKUP($B807,'Contratti Resident'!$B:$H,3,0),VLOOKUP($E807,'Contratti Resident'!$B:$H,3,0)),"NON TROVATO")</f>
        <v>94082470363</v>
      </c>
      <c r="R807" t="str">
        <f>_xlfn.IFNA(_xlfn.IFNA(VLOOKUP($B807,'Contratti Resident'!$B:$H,7,0),VLOOKUP($E807,'Contratti Resident'!$B:$H,7,0)),"NON TROVATO")</f>
        <v>ACQUA</v>
      </c>
      <c r="S807">
        <f>_xlfn.IFNA(_xlfn.IFNA(VLOOKUP($B807,'Contratti Resident'!$B:$H,1,0),VLOOKUP($E807,'Contratti Resident'!$B:$H,1,0)),"NON TROVATO")</f>
        <v>3006238616</v>
      </c>
      <c r="T807" t="str">
        <f>_xlfn.IFNA(_xlfn.IFNA(VLOOKUP($B807,'Contratti Resident'!$B:$H,2,0),VLOOKUP($E807,'Contratti Resident'!$B:$H,2,0)),"NON TROVATO")</f>
        <v>FORMIGGINI</v>
      </c>
    </row>
    <row r="808" spans="1:20" x14ac:dyDescent="0.25">
      <c r="A808" s="8" t="s">
        <v>2323</v>
      </c>
      <c r="B808" s="1">
        <f t="shared" si="12"/>
        <v>3080000156586</v>
      </c>
      <c r="C808" s="9" t="s">
        <v>2324</v>
      </c>
      <c r="D808" s="9" t="s">
        <v>2325</v>
      </c>
      <c r="E808" s="1">
        <f>D808*1</f>
        <v>3008599529</v>
      </c>
      <c r="F808" s="9" t="s">
        <v>2326</v>
      </c>
      <c r="G808" s="9" t="s">
        <v>2235</v>
      </c>
      <c r="H808" s="9" t="s">
        <v>1022</v>
      </c>
      <c r="I808" s="9" t="s">
        <v>19</v>
      </c>
      <c r="J808" s="9" t="s">
        <v>1023</v>
      </c>
      <c r="K808" s="1" t="s">
        <v>2236</v>
      </c>
      <c r="L808" s="9" t="s">
        <v>2237</v>
      </c>
      <c r="M808" s="9" t="s">
        <v>1026</v>
      </c>
      <c r="N808" s="9" t="s">
        <v>24</v>
      </c>
      <c r="O808" s="9" t="s">
        <v>2238</v>
      </c>
      <c r="P808" s="11">
        <f>O808*1</f>
        <v>94082470363</v>
      </c>
      <c r="Q808">
        <f>_xlfn.IFNA(_xlfn.IFNA(VLOOKUP($B808,'Contratti Resident'!$B:$H,3,0),VLOOKUP($E808,'Contratti Resident'!$B:$H,3,0)),"NON TROVATO")</f>
        <v>94082470363</v>
      </c>
      <c r="R808" t="str">
        <f>_xlfn.IFNA(_xlfn.IFNA(VLOOKUP($B808,'Contratti Resident'!$B:$H,7,0),VLOOKUP($E808,'Contratti Resident'!$B:$H,7,0)),"NON TROVATO")</f>
        <v>ACQUA</v>
      </c>
      <c r="S808">
        <f>_xlfn.IFNA(_xlfn.IFNA(VLOOKUP($B808,'Contratti Resident'!$B:$H,1,0),VLOOKUP($E808,'Contratti Resident'!$B:$H,1,0)),"NON TROVATO")</f>
        <v>3008599529</v>
      </c>
      <c r="T808" t="str">
        <f>_xlfn.IFNA(_xlfn.IFNA(VLOOKUP($B808,'Contratti Resident'!$B:$H,2,0),VLOOKUP($E808,'Contratti Resident'!$B:$H,2,0)),"NON TROVATO")</f>
        <v>FORMIGGINI</v>
      </c>
    </row>
    <row r="809" spans="1:20" x14ac:dyDescent="0.25">
      <c r="A809" s="8" t="s">
        <v>1017</v>
      </c>
      <c r="B809" s="1">
        <f t="shared" si="12"/>
        <v>3080000156532</v>
      </c>
      <c r="C809" s="9" t="s">
        <v>1018</v>
      </c>
      <c r="D809" s="9" t="s">
        <v>1019</v>
      </c>
      <c r="E809" s="1">
        <f>D809*1</f>
        <v>3006238561</v>
      </c>
      <c r="F809" s="9" t="s">
        <v>1020</v>
      </c>
      <c r="G809" s="9" t="s">
        <v>1021</v>
      </c>
      <c r="H809" s="9" t="s">
        <v>1022</v>
      </c>
      <c r="I809" s="9" t="s">
        <v>19</v>
      </c>
      <c r="J809" s="9" t="s">
        <v>1023</v>
      </c>
      <c r="K809" s="1" t="s">
        <v>1024</v>
      </c>
      <c r="L809" s="9" t="s">
        <v>1025</v>
      </c>
      <c r="M809" s="9" t="s">
        <v>1026</v>
      </c>
      <c r="N809" s="9" t="s">
        <v>24</v>
      </c>
      <c r="O809" s="9" t="s">
        <v>1027</v>
      </c>
      <c r="P809" s="11">
        <f>O809*1</f>
        <v>94061010362</v>
      </c>
      <c r="Q809" t="str">
        <f>_xlfn.IFNA(_xlfn.IFNA(VLOOKUP($B809,'Contratti Resident'!$B:$H,3,0),VLOOKUP($E809,'Contratti Resident'!$B:$H,3,0)),"NON TROVATO")</f>
        <v>NON TROVATO</v>
      </c>
      <c r="R809" t="str">
        <f>_xlfn.IFNA(_xlfn.IFNA(VLOOKUP($B809,'Contratti Resident'!$B:$H,7,0),VLOOKUP($E809,'Contratti Resident'!$B:$H,7,0)),"NON TROVATO")</f>
        <v>NON TROVATO</v>
      </c>
      <c r="S809" t="str">
        <f>_xlfn.IFNA(_xlfn.IFNA(VLOOKUP($B809,'Contratti Resident'!$B:$H,1,0),VLOOKUP($E809,'Contratti Resident'!$B:$H,1,0)),"NON TROVATO")</f>
        <v>NON TROVATO</v>
      </c>
      <c r="T809" t="str">
        <f>_xlfn.IFNA(_xlfn.IFNA(VLOOKUP($B809,'Contratti Resident'!$B:$H,2,0),VLOOKUP($E809,'Contratti Resident'!$B:$H,2,0)),"NON TROVATO")</f>
        <v>NON TROVATO</v>
      </c>
    </row>
    <row r="810" spans="1:20" x14ac:dyDescent="0.25">
      <c r="A810" s="8" t="s">
        <v>1795</v>
      </c>
      <c r="B810" s="1">
        <f t="shared" si="12"/>
        <v>3080000124390</v>
      </c>
      <c r="C810" s="9" t="s">
        <v>1796</v>
      </c>
      <c r="D810" s="9" t="s">
        <v>1797</v>
      </c>
      <c r="E810" s="1">
        <f>D810*1</f>
        <v>3007635665</v>
      </c>
      <c r="F810" s="9" t="s">
        <v>1798</v>
      </c>
      <c r="G810" s="9" t="s">
        <v>1799</v>
      </c>
      <c r="H810" s="9" t="s">
        <v>1022</v>
      </c>
      <c r="I810" s="9" t="s">
        <v>19</v>
      </c>
      <c r="J810" s="9" t="s">
        <v>1023</v>
      </c>
      <c r="K810" s="1" t="s">
        <v>1800</v>
      </c>
      <c r="L810" s="9" t="s">
        <v>1801</v>
      </c>
      <c r="M810" s="9" t="s">
        <v>265</v>
      </c>
      <c r="N810" s="9" t="s">
        <v>24</v>
      </c>
      <c r="O810" s="9" t="s">
        <v>1802</v>
      </c>
      <c r="P810" s="11">
        <f>O810*1</f>
        <v>94155470365</v>
      </c>
      <c r="Q810">
        <f>_xlfn.IFNA(_xlfn.IFNA(VLOOKUP($B810,'Contratti Resident'!$B:$H,3,0),VLOOKUP($E810,'Contratti Resident'!$B:$H,3,0)),"NON TROVATO")</f>
        <v>94155470365</v>
      </c>
      <c r="R810" t="str">
        <f>_xlfn.IFNA(_xlfn.IFNA(VLOOKUP($B810,'Contratti Resident'!$B:$H,7,0),VLOOKUP($E810,'Contratti Resident'!$B:$H,7,0)),"NON TROVATO")</f>
        <v>ACQUA</v>
      </c>
      <c r="S810">
        <f>_xlfn.IFNA(_xlfn.IFNA(VLOOKUP($B810,'Contratti Resident'!$B:$H,1,0),VLOOKUP($E810,'Contratti Resident'!$B:$H,1,0)),"NON TROVATO")</f>
        <v>3007635665</v>
      </c>
      <c r="T810" t="str">
        <f>_xlfn.IFNA(_xlfn.IFNA(VLOOKUP($B810,'Contratti Resident'!$B:$H,2,0),VLOOKUP($E810,'Contratti Resident'!$B:$H,2,0)),"NON TROVATO")</f>
        <v>DIREZIONALE ALDRO</v>
      </c>
    </row>
    <row r="811" spans="1:20" x14ac:dyDescent="0.25">
      <c r="A811" s="8" t="s">
        <v>2393</v>
      </c>
      <c r="B811" s="1">
        <f t="shared" si="12"/>
        <v>3080000113099</v>
      </c>
      <c r="C811" s="9" t="s">
        <v>2394</v>
      </c>
      <c r="D811" s="9" t="s">
        <v>2395</v>
      </c>
      <c r="E811" s="1">
        <f>D811*1</f>
        <v>3007198888</v>
      </c>
      <c r="F811" s="9" t="s">
        <v>2396</v>
      </c>
      <c r="G811" s="9" t="s">
        <v>134</v>
      </c>
      <c r="H811" s="9" t="s">
        <v>1022</v>
      </c>
      <c r="I811" s="9" t="s">
        <v>19</v>
      </c>
      <c r="J811" s="9" t="s">
        <v>1023</v>
      </c>
      <c r="K811" s="1" t="s">
        <v>135</v>
      </c>
      <c r="L811" s="9" t="s">
        <v>136</v>
      </c>
      <c r="M811" s="9" t="s">
        <v>23</v>
      </c>
      <c r="N811" s="9" t="s">
        <v>24</v>
      </c>
      <c r="O811" s="9" t="s">
        <v>137</v>
      </c>
      <c r="P811" s="11">
        <f>O811*1</f>
        <v>94148520367</v>
      </c>
      <c r="Q811">
        <f>_xlfn.IFNA(_xlfn.IFNA(VLOOKUP($B811,'Contratti Resident'!$B:$H,3,0),VLOOKUP($E811,'Contratti Resident'!$B:$H,3,0)),"NON TROVATO")</f>
        <v>94148520367</v>
      </c>
      <c r="R811" t="str">
        <f>_xlfn.IFNA(_xlfn.IFNA(VLOOKUP($B811,'Contratti Resident'!$B:$H,7,0),VLOOKUP($E811,'Contratti Resident'!$B:$H,7,0)),"NON TROVATO")</f>
        <v>ACQUA</v>
      </c>
      <c r="S811">
        <f>_xlfn.IFNA(_xlfn.IFNA(VLOOKUP($B811,'Contratti Resident'!$B:$H,1,0),VLOOKUP($E811,'Contratti Resident'!$B:$H,1,0)),"NON TROVATO")</f>
        <v>3007198888</v>
      </c>
      <c r="T811" t="str">
        <f>_xlfn.IFNA(_xlfn.IFNA(VLOOKUP($B811,'Contratti Resident'!$B:$H,2,0),VLOOKUP($E811,'Contratti Resident'!$B:$H,2,0)),"NON TROVATO")</f>
        <v>PALAZZO CAMPORI 115</v>
      </c>
    </row>
    <row r="812" spans="1:20" x14ac:dyDescent="0.25">
      <c r="A812" s="8" t="s">
        <v>1620</v>
      </c>
      <c r="B812" s="1">
        <f t="shared" si="12"/>
        <v>3080000105217</v>
      </c>
      <c r="C812" s="9" t="s">
        <v>1621</v>
      </c>
      <c r="D812" s="9" t="s">
        <v>1622</v>
      </c>
      <c r="E812" s="1">
        <f>D812*1</f>
        <v>3006273813</v>
      </c>
      <c r="F812" s="9" t="s">
        <v>1623</v>
      </c>
      <c r="G812" s="9" t="s">
        <v>1624</v>
      </c>
      <c r="H812" s="9" t="s">
        <v>1022</v>
      </c>
      <c r="I812" s="9" t="s">
        <v>19</v>
      </c>
      <c r="J812" s="9" t="s">
        <v>1023</v>
      </c>
      <c r="K812" s="1" t="s">
        <v>1625</v>
      </c>
      <c r="L812" s="9" t="s">
        <v>1626</v>
      </c>
      <c r="M812" s="9" t="s">
        <v>23</v>
      </c>
      <c r="N812" s="9" t="s">
        <v>24</v>
      </c>
      <c r="O812" s="9" t="s">
        <v>1627</v>
      </c>
      <c r="P812" s="11">
        <f>O812*1</f>
        <v>94140540363</v>
      </c>
      <c r="Q812">
        <f>_xlfn.IFNA(_xlfn.IFNA(VLOOKUP($B812,'Contratti Resident'!$B:$H,3,0),VLOOKUP($E812,'Contratti Resident'!$B:$H,3,0)),"NON TROVATO")</f>
        <v>94140540363</v>
      </c>
      <c r="R812" t="str">
        <f>_xlfn.IFNA(_xlfn.IFNA(VLOOKUP($B812,'Contratti Resident'!$B:$H,7,0),VLOOKUP($E812,'Contratti Resident'!$B:$H,7,0)),"NON TROVATO")</f>
        <v>ACQUA</v>
      </c>
      <c r="S812">
        <f>_xlfn.IFNA(_xlfn.IFNA(VLOOKUP($B812,'Contratti Resident'!$B:$H,1,0),VLOOKUP($E812,'Contratti Resident'!$B:$H,1,0)),"NON TROVATO")</f>
        <v>3006273813</v>
      </c>
      <c r="T812" t="str">
        <f>_xlfn.IFNA(_xlfn.IFNA(VLOOKUP($B812,'Contratti Resident'!$B:$H,2,0),VLOOKUP($E812,'Contratti Resident'!$B:$H,2,0)),"NON TROVATO")</f>
        <v>RESIDENZA VIA BRESCIA</v>
      </c>
    </row>
    <row r="813" spans="1:20" x14ac:dyDescent="0.25">
      <c r="A813" s="8" t="s">
        <v>3677</v>
      </c>
      <c r="B813" s="1">
        <f t="shared" si="12"/>
        <v>3080000105150</v>
      </c>
      <c r="C813" s="9" t="s">
        <v>3678</v>
      </c>
      <c r="D813" s="9" t="s">
        <v>3679</v>
      </c>
      <c r="E813" s="1">
        <f>D813*1</f>
        <v>3006268555</v>
      </c>
      <c r="F813" s="9" t="s">
        <v>3680</v>
      </c>
      <c r="G813" s="9" t="s">
        <v>1624</v>
      </c>
      <c r="H813" s="9" t="s">
        <v>1022</v>
      </c>
      <c r="I813" s="9" t="s">
        <v>19</v>
      </c>
      <c r="J813" s="9" t="s">
        <v>1023</v>
      </c>
      <c r="K813" s="1" t="s">
        <v>1625</v>
      </c>
      <c r="L813" s="9" t="s">
        <v>1626</v>
      </c>
      <c r="M813" s="9" t="s">
        <v>23</v>
      </c>
      <c r="N813" s="9" t="s">
        <v>24</v>
      </c>
      <c r="O813" s="9" t="s">
        <v>1627</v>
      </c>
      <c r="P813" s="11">
        <f>O813*1</f>
        <v>94140540363</v>
      </c>
      <c r="Q813">
        <f>_xlfn.IFNA(_xlfn.IFNA(VLOOKUP($B813,'Contratti Resident'!$B:$H,3,0),VLOOKUP($E813,'Contratti Resident'!$B:$H,3,0)),"NON TROVATO")</f>
        <v>94140540363</v>
      </c>
      <c r="R813" t="str">
        <f>_xlfn.IFNA(_xlfn.IFNA(VLOOKUP($B813,'Contratti Resident'!$B:$H,7,0),VLOOKUP($E813,'Contratti Resident'!$B:$H,7,0)),"NON TROVATO")</f>
        <v>ACQUA</v>
      </c>
      <c r="S813">
        <f>_xlfn.IFNA(_xlfn.IFNA(VLOOKUP($B813,'Contratti Resident'!$B:$H,1,0),VLOOKUP($E813,'Contratti Resident'!$B:$H,1,0)),"NON TROVATO")</f>
        <v>3006268555</v>
      </c>
      <c r="T813" t="str">
        <f>_xlfn.IFNA(_xlfn.IFNA(VLOOKUP($B813,'Contratti Resident'!$B:$H,2,0),VLOOKUP($E813,'Contratti Resident'!$B:$H,2,0)),"NON TROVATO")</f>
        <v>RESIDENZA VIA BRESCIA</v>
      </c>
    </row>
    <row r="814" spans="1:20" x14ac:dyDescent="0.25">
      <c r="A814" s="8" t="s">
        <v>1698</v>
      </c>
      <c r="B814" s="1">
        <f t="shared" si="12"/>
        <v>3080000102469</v>
      </c>
      <c r="C814" s="9" t="s">
        <v>1699</v>
      </c>
      <c r="D814" s="9" t="s">
        <v>1700</v>
      </c>
      <c r="E814" s="1">
        <f>D814*1</f>
        <v>3005616182</v>
      </c>
      <c r="F814" s="9" t="s">
        <v>1701</v>
      </c>
      <c r="G814" s="9" t="s">
        <v>1702</v>
      </c>
      <c r="H814" s="9" t="s">
        <v>1022</v>
      </c>
      <c r="I814" s="9" t="s">
        <v>19</v>
      </c>
      <c r="J814" s="9" t="s">
        <v>1023</v>
      </c>
      <c r="K814" s="1" t="s">
        <v>1703</v>
      </c>
      <c r="L814" s="9" t="s">
        <v>1704</v>
      </c>
      <c r="M814" s="9" t="s">
        <v>23</v>
      </c>
      <c r="N814" s="9" t="s">
        <v>24</v>
      </c>
      <c r="O814" s="9" t="s">
        <v>1705</v>
      </c>
      <c r="P814" s="11">
        <f>O814*1</f>
        <v>94137780360</v>
      </c>
      <c r="Q814">
        <f>_xlfn.IFNA(_xlfn.IFNA(VLOOKUP($B814,'Contratti Resident'!$B:$H,3,0),VLOOKUP($E814,'Contratti Resident'!$B:$H,3,0)),"NON TROVATO")</f>
        <v>94137780360</v>
      </c>
      <c r="R814" t="str">
        <f>_xlfn.IFNA(_xlfn.IFNA(VLOOKUP($B814,'Contratti Resident'!$B:$H,7,0),VLOOKUP($E814,'Contratti Resident'!$B:$H,7,0)),"NON TROVATO")</f>
        <v>ACQUA</v>
      </c>
      <c r="S814">
        <f>_xlfn.IFNA(_xlfn.IFNA(VLOOKUP($B814,'Contratti Resident'!$B:$H,1,0),VLOOKUP($E814,'Contratti Resident'!$B:$H,1,0)),"NON TROVATO")</f>
        <v>3005616182</v>
      </c>
      <c r="T814" t="str">
        <f>_xlfn.IFNA(_xlfn.IFNA(VLOOKUP($B814,'Contratti Resident'!$B:$H,2,0),VLOOKUP($E814,'Contratti Resident'!$B:$H,2,0)),"NON TROVATO")</f>
        <v>DAVIDE</v>
      </c>
    </row>
    <row r="815" spans="1:20" x14ac:dyDescent="0.25">
      <c r="A815" s="8" t="s">
        <v>3076</v>
      </c>
      <c r="B815" s="1">
        <f t="shared" si="12"/>
        <v>3080000101571</v>
      </c>
      <c r="C815" s="9" t="s">
        <v>3077</v>
      </c>
      <c r="D815" s="9" t="s">
        <v>3078</v>
      </c>
      <c r="E815" s="1">
        <f>D815*1</f>
        <v>3005841310</v>
      </c>
      <c r="F815" s="9" t="s">
        <v>3079</v>
      </c>
      <c r="G815" s="9" t="s">
        <v>3080</v>
      </c>
      <c r="H815" s="9" t="s">
        <v>1022</v>
      </c>
      <c r="I815" s="9" t="s">
        <v>19</v>
      </c>
      <c r="J815" s="9" t="s">
        <v>1023</v>
      </c>
      <c r="K815" s="1" t="s">
        <v>3081</v>
      </c>
      <c r="L815" s="9" t="s">
        <v>3082</v>
      </c>
      <c r="M815" s="9" t="s">
        <v>23</v>
      </c>
      <c r="N815" s="9" t="s">
        <v>24</v>
      </c>
      <c r="O815" s="9" t="s">
        <v>3083</v>
      </c>
      <c r="P815" s="11">
        <f>O815*1</f>
        <v>94139170362</v>
      </c>
      <c r="Q815">
        <f>_xlfn.IFNA(_xlfn.IFNA(VLOOKUP($B815,'Contratti Resident'!$B:$H,3,0),VLOOKUP($E815,'Contratti Resident'!$B:$H,3,0)),"NON TROVATO")</f>
        <v>94139170362</v>
      </c>
      <c r="R815" t="str">
        <f>_xlfn.IFNA(_xlfn.IFNA(VLOOKUP($B815,'Contratti Resident'!$B:$H,7,0),VLOOKUP($E815,'Contratti Resident'!$B:$H,7,0)),"NON TROVATO")</f>
        <v>ACQUA</v>
      </c>
      <c r="S815">
        <f>_xlfn.IFNA(_xlfn.IFNA(VLOOKUP($B815,'Contratti Resident'!$B:$H,1,0),VLOOKUP($E815,'Contratti Resident'!$B:$H,1,0)),"NON TROVATO")</f>
        <v>3005841310</v>
      </c>
      <c r="T815" t="str">
        <f>_xlfn.IFNA(_xlfn.IFNA(VLOOKUP($B815,'Contratti Resident'!$B:$H,2,0),VLOOKUP($E815,'Contratti Resident'!$B:$H,2,0)),"NON TROVATO")</f>
        <v>ZANFROGNINI 52</v>
      </c>
    </row>
    <row r="816" spans="1:20" x14ac:dyDescent="0.25">
      <c r="A816" s="8" t="s">
        <v>2736</v>
      </c>
      <c r="B816" s="1">
        <f t="shared" si="12"/>
        <v>3080000097825</v>
      </c>
      <c r="C816" s="9" t="s">
        <v>2737</v>
      </c>
      <c r="D816" s="9" t="s">
        <v>2738</v>
      </c>
      <c r="E816" s="1">
        <f>D816*1</f>
        <v>3007088131</v>
      </c>
      <c r="F816" s="9" t="s">
        <v>2739</v>
      </c>
      <c r="G816" s="9" t="s">
        <v>2740</v>
      </c>
      <c r="H816" s="9" t="s">
        <v>1022</v>
      </c>
      <c r="I816" s="9" t="s">
        <v>19</v>
      </c>
      <c r="J816" s="9" t="s">
        <v>1023</v>
      </c>
      <c r="K816" s="1" t="s">
        <v>2741</v>
      </c>
      <c r="L816" s="9" t="s">
        <v>2742</v>
      </c>
      <c r="M816" s="9" t="s">
        <v>265</v>
      </c>
      <c r="N816" s="9" t="s">
        <v>24</v>
      </c>
      <c r="O816" s="9" t="s">
        <v>2743</v>
      </c>
      <c r="P816" s="11">
        <f>O816*1</f>
        <v>94134160368</v>
      </c>
      <c r="Q816">
        <f>_xlfn.IFNA(_xlfn.IFNA(VLOOKUP($B816,'Contratti Resident'!$B:$H,3,0),VLOOKUP($E816,'Contratti Resident'!$B:$H,3,0)),"NON TROVATO")</f>
        <v>94134160368</v>
      </c>
      <c r="R816" t="str">
        <f>_xlfn.IFNA(_xlfn.IFNA(VLOOKUP($B816,'Contratti Resident'!$B:$H,7,0),VLOOKUP($E816,'Contratti Resident'!$B:$H,7,0)),"NON TROVATO")</f>
        <v>ACQUA</v>
      </c>
      <c r="S816">
        <f>_xlfn.IFNA(_xlfn.IFNA(VLOOKUP($B816,'Contratti Resident'!$B:$H,1,0),VLOOKUP($E816,'Contratti Resident'!$B:$H,1,0)),"NON TROVATO")</f>
        <v>3007088131</v>
      </c>
      <c r="T816" t="str">
        <f>_xlfn.IFNA(_xlfn.IFNA(VLOOKUP($B816,'Contratti Resident'!$B:$H,2,0),VLOOKUP($E816,'Contratti Resident'!$B:$H,2,0)),"NON TROVATO")</f>
        <v>MANZONI</v>
      </c>
    </row>
    <row r="817" spans="1:20" x14ac:dyDescent="0.25">
      <c r="A817" s="8" t="s">
        <v>1947</v>
      </c>
      <c r="B817" s="1">
        <f t="shared" si="12"/>
        <v>3080000096761</v>
      </c>
      <c r="C817" s="9" t="s">
        <v>1948</v>
      </c>
      <c r="D817" s="9" t="s">
        <v>1949</v>
      </c>
      <c r="E817" s="1">
        <f>D817*1</f>
        <v>3005639618</v>
      </c>
      <c r="F817" s="9" t="s">
        <v>1950</v>
      </c>
      <c r="G817" s="9" t="s">
        <v>1951</v>
      </c>
      <c r="H817" s="9" t="s">
        <v>1022</v>
      </c>
      <c r="I817" s="9" t="s">
        <v>19</v>
      </c>
      <c r="J817" s="9" t="s">
        <v>1023</v>
      </c>
      <c r="K817" s="1" t="s">
        <v>1695</v>
      </c>
      <c r="L817" s="9" t="s">
        <v>1952</v>
      </c>
      <c r="M817" s="9" t="s">
        <v>265</v>
      </c>
      <c r="N817" s="9" t="s">
        <v>24</v>
      </c>
      <c r="O817" s="9" t="s">
        <v>1953</v>
      </c>
      <c r="P817" s="11">
        <f>O817*1</f>
        <v>94139630365</v>
      </c>
      <c r="Q817">
        <f>_xlfn.IFNA(_xlfn.IFNA(VLOOKUP($B817,'Contratti Resident'!$B:$H,3,0),VLOOKUP($E817,'Contratti Resident'!$B:$H,3,0)),"NON TROVATO")</f>
        <v>94139630365</v>
      </c>
      <c r="R817" t="str">
        <f>_xlfn.IFNA(_xlfn.IFNA(VLOOKUP($B817,'Contratti Resident'!$B:$H,7,0),VLOOKUP($E817,'Contratti Resident'!$B:$H,7,0)),"NON TROVATO")</f>
        <v>ACQUA</v>
      </c>
      <c r="S817">
        <f>_xlfn.IFNA(_xlfn.IFNA(VLOOKUP($B817,'Contratti Resident'!$B:$H,1,0),VLOOKUP($E817,'Contratti Resident'!$B:$H,1,0)),"NON TROVATO")</f>
        <v>3005639618</v>
      </c>
      <c r="T817" t="str">
        <f>_xlfn.IFNA(_xlfn.IFNA(VLOOKUP($B817,'Contratti Resident'!$B:$H,2,0),VLOOKUP($E817,'Contratti Resident'!$B:$H,2,0)),"NON TROVATO")</f>
        <v>PICASSO</v>
      </c>
    </row>
    <row r="818" spans="1:20" x14ac:dyDescent="0.25">
      <c r="A818" s="8" t="s">
        <v>1135</v>
      </c>
      <c r="B818" s="1">
        <f t="shared" si="12"/>
        <v>3080000086463</v>
      </c>
      <c r="C818" s="9" t="s">
        <v>1136</v>
      </c>
      <c r="D818" s="9" t="s">
        <v>1137</v>
      </c>
      <c r="E818" s="1">
        <f>D818*1</f>
        <v>3005859159</v>
      </c>
      <c r="F818" s="9" t="s">
        <v>1138</v>
      </c>
      <c r="G818" s="9" t="s">
        <v>1139</v>
      </c>
      <c r="H818" s="9" t="s">
        <v>1022</v>
      </c>
      <c r="I818" s="9" t="s">
        <v>19</v>
      </c>
      <c r="J818" s="9" t="s">
        <v>1023</v>
      </c>
      <c r="K818" s="1" t="s">
        <v>1140</v>
      </c>
      <c r="L818" s="9" t="s">
        <v>1141</v>
      </c>
      <c r="M818" s="9" t="s">
        <v>23</v>
      </c>
      <c r="N818" s="9" t="s">
        <v>24</v>
      </c>
      <c r="O818" s="9" t="s">
        <v>1142</v>
      </c>
      <c r="P818" s="11">
        <f>O818*1</f>
        <v>94138730364</v>
      </c>
      <c r="Q818">
        <f>_xlfn.IFNA(_xlfn.IFNA(VLOOKUP($B818,'Contratti Resident'!$B:$H,3,0),VLOOKUP($E818,'Contratti Resident'!$B:$H,3,0)),"NON TROVATO")</f>
        <v>94138730364</v>
      </c>
      <c r="R818" t="str">
        <f>_xlfn.IFNA(_xlfn.IFNA(VLOOKUP($B818,'Contratti Resident'!$B:$H,7,0),VLOOKUP($E818,'Contratti Resident'!$B:$H,7,0)),"NON TROVATO")</f>
        <v>ACQUA</v>
      </c>
      <c r="S818">
        <f>_xlfn.IFNA(_xlfn.IFNA(VLOOKUP($B818,'Contratti Resident'!$B:$H,1,0),VLOOKUP($E818,'Contratti Resident'!$B:$H,1,0)),"NON TROVATO")</f>
        <v>3005859159</v>
      </c>
      <c r="T818" t="str">
        <f>_xlfn.IFNA(_xlfn.IFNA(VLOOKUP($B818,'Contratti Resident'!$B:$H,2,0),VLOOKUP($E818,'Contratti Resident'!$B:$H,2,0)),"NON TROVATO")</f>
        <v>CASA CLIMA</v>
      </c>
    </row>
    <row r="819" spans="1:20" x14ac:dyDescent="0.25">
      <c r="A819" s="8" t="s">
        <v>1886</v>
      </c>
      <c r="B819" s="1">
        <f t="shared" si="12"/>
        <v>3080000086455</v>
      </c>
      <c r="C819" s="9" t="s">
        <v>1887</v>
      </c>
      <c r="D819" s="9" t="s">
        <v>1888</v>
      </c>
      <c r="E819" s="1">
        <f>D819*1</f>
        <v>3011116253</v>
      </c>
      <c r="F819" s="9" t="s">
        <v>1138</v>
      </c>
      <c r="G819" s="9" t="s">
        <v>1139</v>
      </c>
      <c r="H819" s="9" t="s">
        <v>1022</v>
      </c>
      <c r="I819" s="9" t="s">
        <v>19</v>
      </c>
      <c r="J819" s="9" t="s">
        <v>1023</v>
      </c>
      <c r="K819" s="1" t="s">
        <v>1140</v>
      </c>
      <c r="L819" s="9" t="s">
        <v>1141</v>
      </c>
      <c r="M819" s="9" t="s">
        <v>23</v>
      </c>
      <c r="N819" s="9" t="s">
        <v>24</v>
      </c>
      <c r="O819" s="9" t="s">
        <v>1142</v>
      </c>
      <c r="P819" s="11">
        <f>O819*1</f>
        <v>94138730364</v>
      </c>
      <c r="Q819">
        <f>_xlfn.IFNA(_xlfn.IFNA(VLOOKUP($B819,'Contratti Resident'!$B:$H,3,0),VLOOKUP($E819,'Contratti Resident'!$B:$H,3,0)),"NON TROVATO")</f>
        <v>94138730364</v>
      </c>
      <c r="R819" t="str">
        <f>_xlfn.IFNA(_xlfn.IFNA(VLOOKUP($B819,'Contratti Resident'!$B:$H,7,0),VLOOKUP($E819,'Contratti Resident'!$B:$H,7,0)),"NON TROVATO")</f>
        <v>ACQUA</v>
      </c>
      <c r="S819">
        <f>_xlfn.IFNA(_xlfn.IFNA(VLOOKUP($B819,'Contratti Resident'!$B:$H,1,0),VLOOKUP($E819,'Contratti Resident'!$B:$H,1,0)),"NON TROVATO")</f>
        <v>3011116253</v>
      </c>
      <c r="T819" t="str">
        <f>_xlfn.IFNA(_xlfn.IFNA(VLOOKUP($B819,'Contratti Resident'!$B:$H,2,0),VLOOKUP($E819,'Contratti Resident'!$B:$H,2,0)),"NON TROVATO")</f>
        <v>CASA CLIMA</v>
      </c>
    </row>
    <row r="820" spans="1:20" x14ac:dyDescent="0.25">
      <c r="A820" s="8" t="s">
        <v>1039</v>
      </c>
      <c r="B820" s="1">
        <f t="shared" si="12"/>
        <v>3080000084795</v>
      </c>
      <c r="C820" s="9" t="s">
        <v>1040</v>
      </c>
      <c r="D820" s="9" t="s">
        <v>1041</v>
      </c>
      <c r="E820" s="1">
        <f>D820*1</f>
        <v>3019792946</v>
      </c>
      <c r="F820" s="9" t="s">
        <v>1042</v>
      </c>
      <c r="G820" s="9" t="s">
        <v>1043</v>
      </c>
      <c r="H820" s="9" t="s">
        <v>1022</v>
      </c>
      <c r="I820" s="9" t="s">
        <v>19</v>
      </c>
      <c r="J820" s="9" t="s">
        <v>1023</v>
      </c>
      <c r="K820" s="1" t="s">
        <v>1044</v>
      </c>
      <c r="L820" s="9" t="s">
        <v>1045</v>
      </c>
      <c r="M820" s="9" t="s">
        <v>23</v>
      </c>
      <c r="N820" s="9" t="s">
        <v>24</v>
      </c>
      <c r="O820" s="9" t="s">
        <v>1046</v>
      </c>
      <c r="P820" s="11">
        <f>O820*1</f>
        <v>94134450363</v>
      </c>
      <c r="Q820" t="str">
        <f>_xlfn.IFNA(_xlfn.IFNA(VLOOKUP($B820,'Contratti Resident'!$B:$H,3,0),VLOOKUP($E820,'Contratti Resident'!$B:$H,3,0)),"NON TROVATO")</f>
        <v>NON TROVATO</v>
      </c>
      <c r="R820" t="str">
        <f>_xlfn.IFNA(_xlfn.IFNA(VLOOKUP($B820,'Contratti Resident'!$B:$H,7,0),VLOOKUP($E820,'Contratti Resident'!$B:$H,7,0)),"NON TROVATO")</f>
        <v>NON TROVATO</v>
      </c>
      <c r="S820" t="str">
        <f>_xlfn.IFNA(_xlfn.IFNA(VLOOKUP($B820,'Contratti Resident'!$B:$H,1,0),VLOOKUP($E820,'Contratti Resident'!$B:$H,1,0)),"NON TROVATO")</f>
        <v>NON TROVATO</v>
      </c>
      <c r="T820" t="str">
        <f>_xlfn.IFNA(_xlfn.IFNA(VLOOKUP($B820,'Contratti Resident'!$B:$H,2,0),VLOOKUP($E820,'Contratti Resident'!$B:$H,2,0)),"NON TROVATO")</f>
        <v>NON TROVATO</v>
      </c>
    </row>
    <row r="821" spans="1:20" x14ac:dyDescent="0.25">
      <c r="A821" s="8" t="s">
        <v>3993</v>
      </c>
      <c r="B821" s="1">
        <f t="shared" si="12"/>
        <v>3080000081879</v>
      </c>
      <c r="C821" s="9" t="s">
        <v>3994</v>
      </c>
      <c r="D821" s="9" t="s">
        <v>3995</v>
      </c>
      <c r="E821" s="1">
        <f>D821*1</f>
        <v>3005316749</v>
      </c>
      <c r="F821" s="9" t="s">
        <v>3996</v>
      </c>
      <c r="G821" s="9" t="s">
        <v>3997</v>
      </c>
      <c r="H821" s="9" t="s">
        <v>1022</v>
      </c>
      <c r="I821" s="9" t="s">
        <v>19</v>
      </c>
      <c r="J821" s="9" t="s">
        <v>1023</v>
      </c>
      <c r="K821" s="1" t="s">
        <v>3998</v>
      </c>
      <c r="L821" s="9" t="s">
        <v>3999</v>
      </c>
      <c r="M821" s="9" t="s">
        <v>23</v>
      </c>
      <c r="N821" s="9" t="s">
        <v>24</v>
      </c>
      <c r="O821" s="9" t="s">
        <v>4000</v>
      </c>
      <c r="P821" s="11">
        <f>O821*1</f>
        <v>94130300364</v>
      </c>
      <c r="Q821">
        <f>_xlfn.IFNA(_xlfn.IFNA(VLOOKUP($B821,'Contratti Resident'!$B:$H,3,0),VLOOKUP($E821,'Contratti Resident'!$B:$H,3,0)),"NON TROVATO")</f>
        <v>94130300364</v>
      </c>
      <c r="R821" t="str">
        <f>_xlfn.IFNA(_xlfn.IFNA(VLOOKUP($B821,'Contratti Resident'!$B:$H,7,0),VLOOKUP($E821,'Contratti Resident'!$B:$H,7,0)),"NON TROVATO")</f>
        <v>ACQUA</v>
      </c>
      <c r="S821">
        <f>_xlfn.IFNA(_xlfn.IFNA(VLOOKUP($B821,'Contratti Resident'!$B:$H,1,0),VLOOKUP($E821,'Contratti Resident'!$B:$H,1,0)),"NON TROVATO")</f>
        <v>3005316749</v>
      </c>
      <c r="T821" t="str">
        <f>_xlfn.IFNA(_xlfn.IFNA(VLOOKUP($B821,'Contratti Resident'!$B:$H,2,0),VLOOKUP($E821,'Contratti Resident'!$B:$H,2,0)),"NON TROVATO")</f>
        <v>S.GEMINIANO 2</v>
      </c>
    </row>
    <row r="822" spans="1:20" x14ac:dyDescent="0.25">
      <c r="A822" s="8" t="s">
        <v>3839</v>
      </c>
      <c r="B822" s="1">
        <f t="shared" si="12"/>
        <v>3080000081118</v>
      </c>
      <c r="C822" s="9" t="s">
        <v>3840</v>
      </c>
      <c r="D822" s="9" t="s">
        <v>3841</v>
      </c>
      <c r="E822" s="1">
        <f>D822*1</f>
        <v>3006492056</v>
      </c>
      <c r="F822" s="9" t="s">
        <v>3842</v>
      </c>
      <c r="G822" s="9" t="s">
        <v>3843</v>
      </c>
      <c r="H822" s="9" t="s">
        <v>1022</v>
      </c>
      <c r="I822" s="9" t="s">
        <v>19</v>
      </c>
      <c r="J822" s="9" t="s">
        <v>1023</v>
      </c>
      <c r="K822" s="1" t="s">
        <v>3844</v>
      </c>
      <c r="L822" s="9" t="s">
        <v>3845</v>
      </c>
      <c r="M822" s="9" t="s">
        <v>23</v>
      </c>
      <c r="N822" s="9" t="s">
        <v>24</v>
      </c>
      <c r="O822" s="9" t="s">
        <v>3846</v>
      </c>
      <c r="P822" s="11">
        <f>O822*1</f>
        <v>94135820366</v>
      </c>
      <c r="Q822">
        <f>_xlfn.IFNA(_xlfn.IFNA(VLOOKUP($B822,'Contratti Resident'!$B:$H,3,0),VLOOKUP($E822,'Contratti Resident'!$B:$H,3,0)),"NON TROVATO")</f>
        <v>94135820366</v>
      </c>
      <c r="R822" t="str">
        <f>_xlfn.IFNA(_xlfn.IFNA(VLOOKUP($B822,'Contratti Resident'!$B:$H,7,0),VLOOKUP($E822,'Contratti Resident'!$B:$H,7,0)),"NON TROVATO")</f>
        <v>ACQUA</v>
      </c>
      <c r="S822">
        <f>_xlfn.IFNA(_xlfn.IFNA(VLOOKUP($B822,'Contratti Resident'!$B:$H,1,0),VLOOKUP($E822,'Contratti Resident'!$B:$H,1,0)),"NON TROVATO")</f>
        <v>3006492056</v>
      </c>
      <c r="T822" t="str">
        <f>_xlfn.IFNA(_xlfn.IFNA(VLOOKUP($B822,'Contratti Resident'!$B:$H,2,0),VLOOKUP($E822,'Contratti Resident'!$B:$H,2,0)),"NON TROVATO")</f>
        <v>MARINETTI</v>
      </c>
    </row>
    <row r="823" spans="1:20" x14ac:dyDescent="0.25">
      <c r="A823" s="8" t="s">
        <v>3505</v>
      </c>
      <c r="B823" s="1">
        <f t="shared" si="12"/>
        <v>3080000063749</v>
      </c>
      <c r="C823" s="9" t="s">
        <v>3506</v>
      </c>
      <c r="D823" s="9" t="s">
        <v>3507</v>
      </c>
      <c r="E823" s="1">
        <f>D823*1</f>
        <v>3004614167</v>
      </c>
      <c r="F823" s="9" t="s">
        <v>3508</v>
      </c>
      <c r="G823" s="9" t="s">
        <v>3509</v>
      </c>
      <c r="H823" s="9" t="s">
        <v>1022</v>
      </c>
      <c r="I823" s="9" t="s">
        <v>1023</v>
      </c>
      <c r="J823" s="9" t="s">
        <v>1023</v>
      </c>
      <c r="K823" s="1" t="s">
        <v>3510</v>
      </c>
      <c r="L823" s="9" t="s">
        <v>3511</v>
      </c>
      <c r="M823" s="9" t="s">
        <v>23</v>
      </c>
      <c r="N823" s="9" t="s">
        <v>24</v>
      </c>
      <c r="O823" s="9" t="s">
        <v>3512</v>
      </c>
      <c r="P823" s="11">
        <f>O823*1</f>
        <v>94013870368</v>
      </c>
      <c r="Q823">
        <f>_xlfn.IFNA(_xlfn.IFNA(VLOOKUP($B823,'Contratti Resident'!$B:$H,3,0),VLOOKUP($E823,'Contratti Resident'!$B:$H,3,0)),"NON TROVATO")</f>
        <v>94013870368</v>
      </c>
      <c r="R823" t="str">
        <f>_xlfn.IFNA(_xlfn.IFNA(VLOOKUP($B823,'Contratti Resident'!$B:$H,7,0),VLOOKUP($E823,'Contratti Resident'!$B:$H,7,0)),"NON TROVATO")</f>
        <v>ACQUA</v>
      </c>
      <c r="S823">
        <f>_xlfn.IFNA(_xlfn.IFNA(VLOOKUP($B823,'Contratti Resident'!$B:$H,1,0),VLOOKUP($E823,'Contratti Resident'!$B:$H,1,0)),"NON TROVATO")</f>
        <v>3004614167</v>
      </c>
      <c r="T823" t="str">
        <f>_xlfn.IFNA(_xlfn.IFNA(VLOOKUP($B823,'Contratti Resident'!$B:$H,2,0),VLOOKUP($E823,'Contratti Resident'!$B:$H,2,0)),"NON TROVATO")</f>
        <v>SELMI</v>
      </c>
    </row>
    <row r="824" spans="1:20" x14ac:dyDescent="0.25">
      <c r="A824" s="8" t="s">
        <v>2848</v>
      </c>
      <c r="B824" s="1">
        <f t="shared" si="12"/>
        <v>3080000061413</v>
      </c>
      <c r="C824" s="9" t="s">
        <v>2849</v>
      </c>
      <c r="D824" s="9" t="s">
        <v>2850</v>
      </c>
      <c r="E824" s="1">
        <f>D824*1</f>
        <v>3005241792</v>
      </c>
      <c r="F824" s="9" t="s">
        <v>2851</v>
      </c>
      <c r="G824" s="9" t="s">
        <v>2852</v>
      </c>
      <c r="H824" s="9" t="s">
        <v>1022</v>
      </c>
      <c r="I824" s="9" t="s">
        <v>19</v>
      </c>
      <c r="J824" s="9" t="s">
        <v>1023</v>
      </c>
      <c r="K824" s="1" t="s">
        <v>2853</v>
      </c>
      <c r="L824" s="9" t="s">
        <v>2854</v>
      </c>
      <c r="M824" s="9" t="s">
        <v>23</v>
      </c>
      <c r="N824" s="9" t="s">
        <v>24</v>
      </c>
      <c r="O824" s="9" t="s">
        <v>2855</v>
      </c>
      <c r="P824" s="11">
        <f>O824*1</f>
        <v>94134910366</v>
      </c>
      <c r="Q824">
        <f>_xlfn.IFNA(_xlfn.IFNA(VLOOKUP($B824,'Contratti Resident'!$B:$H,3,0),VLOOKUP($E824,'Contratti Resident'!$B:$H,3,0)),"NON TROVATO")</f>
        <v>94134910366</v>
      </c>
      <c r="R824" t="str">
        <f>_xlfn.IFNA(_xlfn.IFNA(VLOOKUP($B824,'Contratti Resident'!$B:$H,7,0),VLOOKUP($E824,'Contratti Resident'!$B:$H,7,0)),"NON TROVATO")</f>
        <v>ACQUA</v>
      </c>
      <c r="S824">
        <f>_xlfn.IFNA(_xlfn.IFNA(VLOOKUP($B824,'Contratti Resident'!$B:$H,1,0),VLOOKUP($E824,'Contratti Resident'!$B:$H,1,0)),"NON TROVATO")</f>
        <v>3005241792</v>
      </c>
      <c r="T824" t="str">
        <f>_xlfn.IFNA(_xlfn.IFNA(VLOOKUP($B824,'Contratti Resident'!$B:$H,2,0),VLOOKUP($E824,'Contratti Resident'!$B:$H,2,0)),"NON TROVATO")</f>
        <v>CASINO DEL DUCA</v>
      </c>
    </row>
    <row r="825" spans="1:20" x14ac:dyDescent="0.25">
      <c r="A825" s="8" t="s">
        <v>3154</v>
      </c>
      <c r="B825" s="1">
        <f t="shared" si="12"/>
        <v>2644174</v>
      </c>
      <c r="C825" s="9" t="s">
        <v>3155</v>
      </c>
      <c r="D825" s="9" t="s">
        <v>3156</v>
      </c>
      <c r="E825" s="1">
        <f>D825*1</f>
        <v>3003995417</v>
      </c>
      <c r="F825" s="9" t="s">
        <v>3157</v>
      </c>
      <c r="G825" s="9" t="s">
        <v>3158</v>
      </c>
      <c r="H825" s="9" t="s">
        <v>1022</v>
      </c>
      <c r="I825" s="9" t="s">
        <v>19</v>
      </c>
      <c r="J825" s="9" t="s">
        <v>1023</v>
      </c>
      <c r="K825" s="1" t="s">
        <v>3159</v>
      </c>
      <c r="L825" s="9" t="s">
        <v>3160</v>
      </c>
      <c r="M825" s="9" t="s">
        <v>1826</v>
      </c>
      <c r="N825" s="9" t="s">
        <v>24</v>
      </c>
      <c r="O825" s="9" t="s">
        <v>3161</v>
      </c>
      <c r="P825" s="11">
        <f>O825*1</f>
        <v>94127500364</v>
      </c>
      <c r="Q825">
        <f>_xlfn.IFNA(_xlfn.IFNA(VLOOKUP($B825,'Contratti Resident'!$B:$H,3,0),VLOOKUP($E825,'Contratti Resident'!$B:$H,3,0)),"NON TROVATO")</f>
        <v>94127500364</v>
      </c>
      <c r="R825" t="str">
        <f>_xlfn.IFNA(_xlfn.IFNA(VLOOKUP($B825,'Contratti Resident'!$B:$H,7,0),VLOOKUP($E825,'Contratti Resident'!$B:$H,7,0)),"NON TROVATO")</f>
        <v>ACQUA</v>
      </c>
      <c r="S825">
        <f>_xlfn.IFNA(_xlfn.IFNA(VLOOKUP($B825,'Contratti Resident'!$B:$H,1,0),VLOOKUP($E825,'Contratti Resident'!$B:$H,1,0)),"NON TROVATO")</f>
        <v>3003995417</v>
      </c>
      <c r="T825" t="str">
        <f>_xlfn.IFNA(_xlfn.IFNA(VLOOKUP($B825,'Contratti Resident'!$B:$H,2,0),VLOOKUP($E825,'Contratti Resident'!$B:$H,2,0)),"NON TROVATO")</f>
        <v>S.MARIA ROTONDA  LOTTO 2</v>
      </c>
    </row>
    <row r="826" spans="1:20" x14ac:dyDescent="0.25">
      <c r="A826" s="8" t="s">
        <v>3607</v>
      </c>
      <c r="B826" s="1">
        <f t="shared" si="12"/>
        <v>2643728</v>
      </c>
      <c r="C826" s="9" t="s">
        <v>3608</v>
      </c>
      <c r="D826" s="9" t="s">
        <v>3609</v>
      </c>
      <c r="E826" s="1">
        <f>D826*1</f>
        <v>3003978042</v>
      </c>
      <c r="F826" s="9" t="s">
        <v>3610</v>
      </c>
      <c r="G826" s="9" t="s">
        <v>3611</v>
      </c>
      <c r="H826" s="9" t="s">
        <v>1022</v>
      </c>
      <c r="I826" s="9" t="s">
        <v>19</v>
      </c>
      <c r="J826" s="9" t="s">
        <v>1023</v>
      </c>
      <c r="K826" s="1" t="s">
        <v>3612</v>
      </c>
      <c r="L826" s="9" t="s">
        <v>3613</v>
      </c>
      <c r="M826" s="9" t="s">
        <v>265</v>
      </c>
      <c r="N826" s="9" t="s">
        <v>24</v>
      </c>
      <c r="O826" s="9" t="s">
        <v>3614</v>
      </c>
      <c r="P826" s="11">
        <f>O826*1</f>
        <v>94126460362</v>
      </c>
      <c r="Q826">
        <f>_xlfn.IFNA(_xlfn.IFNA(VLOOKUP($B826,'Contratti Resident'!$B:$H,3,0),VLOOKUP($E826,'Contratti Resident'!$B:$H,3,0)),"NON TROVATO")</f>
        <v>94126460362</v>
      </c>
      <c r="R826" t="str">
        <f>_xlfn.IFNA(_xlfn.IFNA(VLOOKUP($B826,'Contratti Resident'!$B:$H,7,0),VLOOKUP($E826,'Contratti Resident'!$B:$H,7,0)),"NON TROVATO")</f>
        <v>ACQUA</v>
      </c>
      <c r="S826">
        <f>_xlfn.IFNA(_xlfn.IFNA(VLOOKUP($B826,'Contratti Resident'!$B:$H,1,0),VLOOKUP($E826,'Contratti Resident'!$B:$H,1,0)),"NON TROVATO")</f>
        <v>3003978042</v>
      </c>
      <c r="T826" t="str">
        <f>_xlfn.IFNA(_xlfn.IFNA(VLOOKUP($B826,'Contratti Resident'!$B:$H,2,0),VLOOKUP($E826,'Contratti Resident'!$B:$H,2,0)),"NON TROVATO")</f>
        <v>AMBRA</v>
      </c>
    </row>
    <row r="827" spans="1:20" x14ac:dyDescent="0.25">
      <c r="A827" s="8" t="s">
        <v>3594</v>
      </c>
      <c r="B827" s="1">
        <f t="shared" si="12"/>
        <v>2642245</v>
      </c>
      <c r="C827" s="9" t="s">
        <v>3595</v>
      </c>
      <c r="D827" s="9" t="s">
        <v>3596</v>
      </c>
      <c r="E827" s="1">
        <f>D827*1</f>
        <v>3003945289</v>
      </c>
      <c r="F827" s="9" t="s">
        <v>3597</v>
      </c>
      <c r="G827" s="9" t="s">
        <v>3598</v>
      </c>
      <c r="H827" s="9" t="s">
        <v>1022</v>
      </c>
      <c r="I827" s="9" t="s">
        <v>19</v>
      </c>
      <c r="J827" s="9" t="s">
        <v>1023</v>
      </c>
      <c r="K827" s="1" t="s">
        <v>3599</v>
      </c>
      <c r="L827" s="9" t="s">
        <v>3600</v>
      </c>
      <c r="M827" s="9" t="s">
        <v>23</v>
      </c>
      <c r="N827" s="9" t="s">
        <v>24</v>
      </c>
      <c r="O827" s="9" t="s">
        <v>3601</v>
      </c>
      <c r="P827" s="11">
        <f>O827*1</f>
        <v>94080110367</v>
      </c>
      <c r="Q827">
        <f>_xlfn.IFNA(_xlfn.IFNA(VLOOKUP($B827,'Contratti Resident'!$B:$H,3,0),VLOOKUP($E827,'Contratti Resident'!$B:$H,3,0)),"NON TROVATO")</f>
        <v>94080110367</v>
      </c>
      <c r="R827" t="str">
        <f>_xlfn.IFNA(_xlfn.IFNA(VLOOKUP($B827,'Contratti Resident'!$B:$H,7,0),VLOOKUP($E827,'Contratti Resident'!$B:$H,7,0)),"NON TROVATO")</f>
        <v>ACQUA</v>
      </c>
      <c r="S827">
        <f>_xlfn.IFNA(_xlfn.IFNA(VLOOKUP($B827,'Contratti Resident'!$B:$H,1,0),VLOOKUP($E827,'Contratti Resident'!$B:$H,1,0)),"NON TROVATO")</f>
        <v>3003945289</v>
      </c>
      <c r="T827" t="str">
        <f>_xlfn.IFNA(_xlfn.IFNA(VLOOKUP($B827,'Contratti Resident'!$B:$H,2,0),VLOOKUP($E827,'Contratti Resident'!$B:$H,2,0)),"NON TROVATO")</f>
        <v>GIARDINI 848-850</v>
      </c>
    </row>
    <row r="828" spans="1:20" x14ac:dyDescent="0.25">
      <c r="A828" s="8" t="s">
        <v>1689</v>
      </c>
      <c r="B828" s="1">
        <f t="shared" si="12"/>
        <v>2640770</v>
      </c>
      <c r="C828" s="9" t="s">
        <v>1690</v>
      </c>
      <c r="D828" s="9" t="s">
        <v>1691</v>
      </c>
      <c r="E828" s="1">
        <f>D828*1</f>
        <v>3003871624</v>
      </c>
      <c r="F828" s="9" t="s">
        <v>1692</v>
      </c>
      <c r="G828" s="9" t="s">
        <v>1693</v>
      </c>
      <c r="H828" s="9" t="s">
        <v>1022</v>
      </c>
      <c r="I828" s="9" t="s">
        <v>1694</v>
      </c>
      <c r="J828" s="9" t="s">
        <v>1023</v>
      </c>
      <c r="K828" s="1" t="s">
        <v>1695</v>
      </c>
      <c r="L828" s="9" t="s">
        <v>1696</v>
      </c>
      <c r="M828" s="9" t="s">
        <v>265</v>
      </c>
      <c r="N828" s="9" t="s">
        <v>24</v>
      </c>
      <c r="O828" s="9" t="s">
        <v>1697</v>
      </c>
      <c r="P828" s="11">
        <f>O828*1</f>
        <v>94121530367</v>
      </c>
      <c r="Q828" t="str">
        <f>_xlfn.IFNA(_xlfn.IFNA(VLOOKUP($B828,'Contratti Resident'!$B:$H,3,0),VLOOKUP($E828,'Contratti Resident'!$B:$H,3,0)),"NON TROVATO")</f>
        <v>NON TROVATO</v>
      </c>
      <c r="R828" t="str">
        <f>_xlfn.IFNA(_xlfn.IFNA(VLOOKUP($B828,'Contratti Resident'!$B:$H,7,0),VLOOKUP($E828,'Contratti Resident'!$B:$H,7,0)),"NON TROVATO")</f>
        <v>NON TROVATO</v>
      </c>
      <c r="S828" t="str">
        <f>_xlfn.IFNA(_xlfn.IFNA(VLOOKUP($B828,'Contratti Resident'!$B:$H,1,0),VLOOKUP($E828,'Contratti Resident'!$B:$H,1,0)),"NON TROVATO")</f>
        <v>NON TROVATO</v>
      </c>
      <c r="T828" t="str">
        <f>_xlfn.IFNA(_xlfn.IFNA(VLOOKUP($B828,'Contratti Resident'!$B:$H,2,0),VLOOKUP($E828,'Contratti Resident'!$B:$H,2,0)),"NON TROVATO")</f>
        <v>NON TROVATO</v>
      </c>
    </row>
    <row r="829" spans="1:20" x14ac:dyDescent="0.25">
      <c r="A829" s="8" t="s">
        <v>3317</v>
      </c>
      <c r="B829" s="1">
        <f t="shared" si="12"/>
        <v>2639882</v>
      </c>
      <c r="C829" s="9" t="s">
        <v>3318</v>
      </c>
      <c r="D829" s="9" t="s">
        <v>3319</v>
      </c>
      <c r="E829" s="1">
        <f>D829*1</f>
        <v>3004479119</v>
      </c>
      <c r="F829" s="9" t="s">
        <v>3320</v>
      </c>
      <c r="G829" s="9" t="s">
        <v>3321</v>
      </c>
      <c r="H829" s="9" t="s">
        <v>1022</v>
      </c>
      <c r="I829" s="9" t="s">
        <v>19</v>
      </c>
      <c r="J829" s="9" t="s">
        <v>1023</v>
      </c>
      <c r="K829" s="1" t="s">
        <v>3322</v>
      </c>
      <c r="L829" s="9" t="s">
        <v>3323</v>
      </c>
      <c r="M829" s="9" t="s">
        <v>23</v>
      </c>
      <c r="N829" s="9" t="s">
        <v>24</v>
      </c>
      <c r="O829" s="9" t="s">
        <v>3324</v>
      </c>
      <c r="P829" s="11">
        <f>O829*1</f>
        <v>94128660365</v>
      </c>
      <c r="Q829">
        <f>_xlfn.IFNA(_xlfn.IFNA(VLOOKUP($B829,'Contratti Resident'!$B:$H,3,0),VLOOKUP($E829,'Contratti Resident'!$B:$H,3,0)),"NON TROVATO")</f>
        <v>94128660365</v>
      </c>
      <c r="R829" t="str">
        <f>_xlfn.IFNA(_xlfn.IFNA(VLOOKUP($B829,'Contratti Resident'!$B:$H,7,0),VLOOKUP($E829,'Contratti Resident'!$B:$H,7,0)),"NON TROVATO")</f>
        <v>ACQUA</v>
      </c>
      <c r="S829">
        <f>_xlfn.IFNA(_xlfn.IFNA(VLOOKUP($B829,'Contratti Resident'!$B:$H,1,0),VLOOKUP($E829,'Contratti Resident'!$B:$H,1,0)),"NON TROVATO")</f>
        <v>3004479119</v>
      </c>
      <c r="T829" t="str">
        <f>_xlfn.IFNA(_xlfn.IFNA(VLOOKUP($B829,'Contratti Resident'!$B:$H,2,0),VLOOKUP($E829,'Contratti Resident'!$B:$H,2,0)),"NON TROVATO")</f>
        <v>PIACENTINI</v>
      </c>
    </row>
    <row r="830" spans="1:20" x14ac:dyDescent="0.25">
      <c r="A830" s="8" t="s">
        <v>3325</v>
      </c>
      <c r="B830" s="1">
        <f t="shared" si="12"/>
        <v>2639029</v>
      </c>
      <c r="C830" s="9" t="s">
        <v>3326</v>
      </c>
      <c r="D830" s="9" t="s">
        <v>3327</v>
      </c>
      <c r="E830" s="1">
        <f>D830*1</f>
        <v>3004476874</v>
      </c>
      <c r="F830" s="9" t="s">
        <v>3328</v>
      </c>
      <c r="G830" s="9" t="s">
        <v>3329</v>
      </c>
      <c r="H830" s="9" t="s">
        <v>1022</v>
      </c>
      <c r="I830" s="9" t="s">
        <v>19</v>
      </c>
      <c r="J830" s="9" t="s">
        <v>1023</v>
      </c>
      <c r="K830" s="1" t="s">
        <v>3330</v>
      </c>
      <c r="L830" s="9" t="s">
        <v>3331</v>
      </c>
      <c r="M830" s="9" t="s">
        <v>23</v>
      </c>
      <c r="N830" s="9" t="s">
        <v>24</v>
      </c>
      <c r="O830" s="9" t="s">
        <v>3332</v>
      </c>
      <c r="P830" s="11">
        <f>O830*1</f>
        <v>94124560361</v>
      </c>
      <c r="Q830">
        <f>_xlfn.IFNA(_xlfn.IFNA(VLOOKUP($B830,'Contratti Resident'!$B:$H,3,0),VLOOKUP($E830,'Contratti Resident'!$B:$H,3,0)),"NON TROVATO")</f>
        <v>94124560361</v>
      </c>
      <c r="R830" t="str">
        <f>_xlfn.IFNA(_xlfn.IFNA(VLOOKUP($B830,'Contratti Resident'!$B:$H,7,0),VLOOKUP($E830,'Contratti Resident'!$B:$H,7,0)),"NON TROVATO")</f>
        <v>ACQUA</v>
      </c>
      <c r="S830">
        <f>_xlfn.IFNA(_xlfn.IFNA(VLOOKUP($B830,'Contratti Resident'!$B:$H,1,0),VLOOKUP($E830,'Contratti Resident'!$B:$H,1,0)),"NON TROVATO")</f>
        <v>3004476874</v>
      </c>
      <c r="T830" t="str">
        <f>_xlfn.IFNA(_xlfn.IFNA(VLOOKUP($B830,'Contratti Resident'!$B:$H,2,0),VLOOKUP($E830,'Contratti Resident'!$B:$H,2,0)),"NON TROVATO")</f>
        <v>IL TIGLIO</v>
      </c>
    </row>
    <row r="831" spans="1:20" x14ac:dyDescent="0.25">
      <c r="A831" s="8" t="s">
        <v>2397</v>
      </c>
      <c r="B831" s="1">
        <f t="shared" si="12"/>
        <v>2637850</v>
      </c>
      <c r="C831" s="9" t="s">
        <v>2398</v>
      </c>
      <c r="D831" s="9" t="s">
        <v>2399</v>
      </c>
      <c r="E831" s="1">
        <f>D831*1</f>
        <v>3004467263</v>
      </c>
      <c r="F831" s="9" t="s">
        <v>2400</v>
      </c>
      <c r="G831" s="9" t="s">
        <v>2401</v>
      </c>
      <c r="H831" s="9" t="s">
        <v>1022</v>
      </c>
      <c r="I831" s="9" t="s">
        <v>19</v>
      </c>
      <c r="J831" s="9" t="s">
        <v>1023</v>
      </c>
      <c r="K831" s="1" t="s">
        <v>2402</v>
      </c>
      <c r="L831" s="9" t="s">
        <v>2403</v>
      </c>
      <c r="M831" s="9" t="s">
        <v>23</v>
      </c>
      <c r="N831" s="9" t="s">
        <v>24</v>
      </c>
      <c r="O831" s="9" t="s">
        <v>2404</v>
      </c>
      <c r="P831" s="11">
        <f>O831*1</f>
        <v>94126900367</v>
      </c>
      <c r="Q831">
        <f>_xlfn.IFNA(_xlfn.IFNA(VLOOKUP($B831,'Contratti Resident'!$B:$H,3,0),VLOOKUP($E831,'Contratti Resident'!$B:$H,3,0)),"NON TROVATO")</f>
        <v>94126900367</v>
      </c>
      <c r="R831" t="str">
        <f>_xlfn.IFNA(_xlfn.IFNA(VLOOKUP($B831,'Contratti Resident'!$B:$H,7,0),VLOOKUP($E831,'Contratti Resident'!$B:$H,7,0)),"NON TROVATO")</f>
        <v>ACQUA</v>
      </c>
      <c r="S831">
        <f>_xlfn.IFNA(_xlfn.IFNA(VLOOKUP($B831,'Contratti Resident'!$B:$H,1,0),VLOOKUP($E831,'Contratti Resident'!$B:$H,1,0)),"NON TROVATO")</f>
        <v>3004467263</v>
      </c>
      <c r="T831" t="str">
        <f>_xlfn.IFNA(_xlfn.IFNA(VLOOKUP($B831,'Contratti Resident'!$B:$H,2,0),VLOOKUP($E831,'Contratti Resident'!$B:$H,2,0)),"NON TROVATO")</f>
        <v>VIA DEL TAGLIO 16</v>
      </c>
    </row>
    <row r="832" spans="1:20" x14ac:dyDescent="0.25">
      <c r="A832" s="8" t="s">
        <v>1398</v>
      </c>
      <c r="B832" s="1">
        <f t="shared" si="12"/>
        <v>2636447</v>
      </c>
      <c r="C832" s="9" t="s">
        <v>1399</v>
      </c>
      <c r="D832" s="9" t="s">
        <v>1400</v>
      </c>
      <c r="E832" s="1">
        <f>D832*1</f>
        <v>3013767964</v>
      </c>
      <c r="F832" s="9" t="s">
        <v>1401</v>
      </c>
      <c r="G832" s="9" t="s">
        <v>1402</v>
      </c>
      <c r="H832" s="9" t="s">
        <v>1022</v>
      </c>
      <c r="I832" s="9" t="s">
        <v>19</v>
      </c>
      <c r="J832" s="9" t="s">
        <v>1023</v>
      </c>
      <c r="K832" s="1" t="s">
        <v>1403</v>
      </c>
      <c r="L832" s="9" t="s">
        <v>1404</v>
      </c>
      <c r="M832" s="9" t="s">
        <v>23</v>
      </c>
      <c r="N832" s="9" t="s">
        <v>24</v>
      </c>
      <c r="O832" s="9" t="s">
        <v>1405</v>
      </c>
      <c r="P832" s="11">
        <f>O832*1</f>
        <v>94136340364</v>
      </c>
      <c r="Q832">
        <f>_xlfn.IFNA(_xlfn.IFNA(VLOOKUP($B832,'Contratti Resident'!$B:$H,3,0),VLOOKUP($E832,'Contratti Resident'!$B:$H,3,0)),"NON TROVATO")</f>
        <v>94136340364</v>
      </c>
      <c r="R832" t="str">
        <f>_xlfn.IFNA(_xlfn.IFNA(VLOOKUP($B832,'Contratti Resident'!$B:$H,7,0),VLOOKUP($E832,'Contratti Resident'!$B:$H,7,0)),"NON TROVATO")</f>
        <v>ACQUA</v>
      </c>
      <c r="S832">
        <f>_xlfn.IFNA(_xlfn.IFNA(VLOOKUP($B832,'Contratti Resident'!$B:$H,1,0),VLOOKUP($E832,'Contratti Resident'!$B:$H,1,0)),"NON TROVATO")</f>
        <v>3013767964</v>
      </c>
      <c r="T832" t="str">
        <f>_xlfn.IFNA(_xlfn.IFNA(VLOOKUP($B832,'Contratti Resident'!$B:$H,2,0),VLOOKUP($E832,'Contratti Resident'!$B:$H,2,0)),"NON TROVATO")</f>
        <v>VENERE</v>
      </c>
    </row>
    <row r="833" spans="1:20" x14ac:dyDescent="0.25">
      <c r="A833" s="8" t="s">
        <v>2287</v>
      </c>
      <c r="B833" s="1">
        <f t="shared" si="12"/>
        <v>2634378</v>
      </c>
      <c r="C833" s="9" t="s">
        <v>2288</v>
      </c>
      <c r="D833" s="9" t="s">
        <v>2289</v>
      </c>
      <c r="E833" s="1">
        <f>D833*1</f>
        <v>3004389125</v>
      </c>
      <c r="F833" s="9" t="s">
        <v>2290</v>
      </c>
      <c r="G833" s="9" t="s">
        <v>948</v>
      </c>
      <c r="H833" s="9" t="s">
        <v>1022</v>
      </c>
      <c r="I833" s="9" t="s">
        <v>19</v>
      </c>
      <c r="J833" s="9" t="s">
        <v>1023</v>
      </c>
      <c r="K833" s="1" t="s">
        <v>949</v>
      </c>
      <c r="L833" s="9" t="s">
        <v>950</v>
      </c>
      <c r="M833" s="9" t="s">
        <v>23</v>
      </c>
      <c r="N833" s="9" t="s">
        <v>24</v>
      </c>
      <c r="O833" s="9" t="s">
        <v>951</v>
      </c>
      <c r="P833" s="11">
        <f>O833*1</f>
        <v>94122780367</v>
      </c>
      <c r="Q833">
        <f>_xlfn.IFNA(_xlfn.IFNA(VLOOKUP($B833,'Contratti Resident'!$B:$H,3,0),VLOOKUP($E833,'Contratti Resident'!$B:$H,3,0)),"NON TROVATO")</f>
        <v>94122780367</v>
      </c>
      <c r="R833" t="str">
        <f>_xlfn.IFNA(_xlfn.IFNA(VLOOKUP($B833,'Contratti Resident'!$B:$H,7,0),VLOOKUP($E833,'Contratti Resident'!$B:$H,7,0)),"NON TROVATO")</f>
        <v>ACQUA</v>
      </c>
      <c r="S833">
        <f>_xlfn.IFNA(_xlfn.IFNA(VLOOKUP($B833,'Contratti Resident'!$B:$H,1,0),VLOOKUP($E833,'Contratti Resident'!$B:$H,1,0)),"NON TROVATO")</f>
        <v>3004389125</v>
      </c>
      <c r="T833" t="str">
        <f>_xlfn.IFNA(_xlfn.IFNA(VLOOKUP($B833,'Contratti Resident'!$B:$H,2,0),VLOOKUP($E833,'Contratti Resident'!$B:$H,2,0)),"NON TROVATO")</f>
        <v>DIREZIONALE N3</v>
      </c>
    </row>
    <row r="834" spans="1:20" x14ac:dyDescent="0.25">
      <c r="A834" s="8" t="s">
        <v>2279</v>
      </c>
      <c r="B834" s="1">
        <f t="shared" si="12"/>
        <v>2634335</v>
      </c>
      <c r="C834" s="9" t="s">
        <v>2280</v>
      </c>
      <c r="D834" s="9" t="s">
        <v>2281</v>
      </c>
      <c r="E834" s="1">
        <f>D834*1</f>
        <v>3004389084</v>
      </c>
      <c r="F834" s="9" t="s">
        <v>2282</v>
      </c>
      <c r="G834" s="9" t="s">
        <v>2283</v>
      </c>
      <c r="H834" s="9" t="s">
        <v>1022</v>
      </c>
      <c r="I834" s="9" t="s">
        <v>19</v>
      </c>
      <c r="J834" s="9" t="s">
        <v>1023</v>
      </c>
      <c r="K834" s="1" t="s">
        <v>2284</v>
      </c>
      <c r="L834" s="9" t="s">
        <v>2285</v>
      </c>
      <c r="M834" s="9" t="s">
        <v>23</v>
      </c>
      <c r="N834" s="9" t="s">
        <v>24</v>
      </c>
      <c r="O834" s="9" t="s">
        <v>2286</v>
      </c>
      <c r="P834" s="11">
        <f>O834*1</f>
        <v>94117250368</v>
      </c>
      <c r="Q834" t="str">
        <f>_xlfn.IFNA(_xlfn.IFNA(VLOOKUP($B834,'Contratti Resident'!$B:$H,3,0),VLOOKUP($E834,'Contratti Resident'!$B:$H,3,0)),"NON TROVATO")</f>
        <v>NON TROVATO</v>
      </c>
      <c r="R834" t="str">
        <f>_xlfn.IFNA(_xlfn.IFNA(VLOOKUP($B834,'Contratti Resident'!$B:$H,7,0),VLOOKUP($E834,'Contratti Resident'!$B:$H,7,0)),"NON TROVATO")</f>
        <v>NON TROVATO</v>
      </c>
      <c r="S834" t="str">
        <f>_xlfn.IFNA(_xlfn.IFNA(VLOOKUP($B834,'Contratti Resident'!$B:$H,1,0),VLOOKUP($E834,'Contratti Resident'!$B:$H,1,0)),"NON TROVATO")</f>
        <v>NON TROVATO</v>
      </c>
      <c r="T834" t="str">
        <f>_xlfn.IFNA(_xlfn.IFNA(VLOOKUP($B834,'Contratti Resident'!$B:$H,2,0),VLOOKUP($E834,'Contratti Resident'!$B:$H,2,0)),"NON TROVATO")</f>
        <v>NON TROVATO</v>
      </c>
    </row>
    <row r="835" spans="1:20" x14ac:dyDescent="0.25">
      <c r="A835" s="8" t="s">
        <v>2122</v>
      </c>
      <c r="B835" s="1">
        <f t="shared" si="12"/>
        <v>2632872</v>
      </c>
      <c r="C835" s="9" t="s">
        <v>2123</v>
      </c>
      <c r="D835" s="9" t="s">
        <v>2124</v>
      </c>
      <c r="E835" s="1">
        <f>D835*1</f>
        <v>3004356186</v>
      </c>
      <c r="F835" s="9" t="s">
        <v>2125</v>
      </c>
      <c r="G835" s="9" t="s">
        <v>2126</v>
      </c>
      <c r="H835" s="9" t="s">
        <v>1022</v>
      </c>
      <c r="I835" s="9" t="s">
        <v>19</v>
      </c>
      <c r="J835" s="9" t="s">
        <v>1023</v>
      </c>
      <c r="K835" s="1" t="s">
        <v>2127</v>
      </c>
      <c r="L835" s="9" t="s">
        <v>2128</v>
      </c>
      <c r="M835" s="9" t="s">
        <v>23</v>
      </c>
      <c r="N835" s="9" t="s">
        <v>24</v>
      </c>
      <c r="O835" s="9" t="s">
        <v>2129</v>
      </c>
      <c r="P835" s="11">
        <f>O835*1</f>
        <v>94118480360</v>
      </c>
      <c r="Q835" t="str">
        <f>_xlfn.IFNA(_xlfn.IFNA(VLOOKUP($B835,'Contratti Resident'!$B:$H,3,0),VLOOKUP($E835,'Contratti Resident'!$B:$H,3,0)),"NON TROVATO")</f>
        <v>NON TROVATO</v>
      </c>
      <c r="R835" t="str">
        <f>_xlfn.IFNA(_xlfn.IFNA(VLOOKUP($B835,'Contratti Resident'!$B:$H,7,0),VLOOKUP($E835,'Contratti Resident'!$B:$H,7,0)),"NON TROVATO")</f>
        <v>NON TROVATO</v>
      </c>
      <c r="S835" t="str">
        <f>_xlfn.IFNA(_xlfn.IFNA(VLOOKUP($B835,'Contratti Resident'!$B:$H,1,0),VLOOKUP($E835,'Contratti Resident'!$B:$H,1,0)),"NON TROVATO")</f>
        <v>NON TROVATO</v>
      </c>
      <c r="T835" t="str">
        <f>_xlfn.IFNA(_xlfn.IFNA(VLOOKUP($B835,'Contratti Resident'!$B:$H,2,0),VLOOKUP($E835,'Contratti Resident'!$B:$H,2,0)),"NON TROVATO")</f>
        <v>NON TROVATO</v>
      </c>
    </row>
    <row r="836" spans="1:20" x14ac:dyDescent="0.25">
      <c r="A836" s="8" t="s">
        <v>3818</v>
      </c>
      <c r="B836" s="1">
        <f t="shared" ref="B836:B899" si="13">IF(MID(A836,1,1)="M",A836,IF(MID(A836,1,1)="I",A836,A836*1))</f>
        <v>2630791</v>
      </c>
      <c r="C836" s="9" t="s">
        <v>3819</v>
      </c>
      <c r="D836" s="9" t="s">
        <v>3820</v>
      </c>
      <c r="E836" s="1">
        <f>D836*1</f>
        <v>3006688311</v>
      </c>
      <c r="F836" s="9" t="s">
        <v>3821</v>
      </c>
      <c r="G836" s="9" t="s">
        <v>3822</v>
      </c>
      <c r="H836" s="9" t="s">
        <v>1022</v>
      </c>
      <c r="I836" s="9" t="s">
        <v>19</v>
      </c>
      <c r="J836" s="9" t="s">
        <v>1023</v>
      </c>
      <c r="K836" s="1" t="s">
        <v>3823</v>
      </c>
      <c r="L836" s="9" t="s">
        <v>3824</v>
      </c>
      <c r="M836" s="9" t="s">
        <v>23</v>
      </c>
      <c r="N836" s="9" t="s">
        <v>24</v>
      </c>
      <c r="O836" s="9" t="s">
        <v>3825</v>
      </c>
      <c r="P836" s="11">
        <f>O836*1</f>
        <v>94135150368</v>
      </c>
      <c r="Q836">
        <f>_xlfn.IFNA(_xlfn.IFNA(VLOOKUP($B836,'Contratti Resident'!$B:$H,3,0),VLOOKUP($E836,'Contratti Resident'!$B:$H,3,0)),"NON TROVATO")</f>
        <v>94135150368</v>
      </c>
      <c r="R836" t="str">
        <f>_xlfn.IFNA(_xlfn.IFNA(VLOOKUP($B836,'Contratti Resident'!$B:$H,7,0),VLOOKUP($E836,'Contratti Resident'!$B:$H,7,0)),"NON TROVATO")</f>
        <v>ACQUA</v>
      </c>
      <c r="S836">
        <f>_xlfn.IFNA(_xlfn.IFNA(VLOOKUP($B836,'Contratti Resident'!$B:$H,1,0),VLOOKUP($E836,'Contratti Resident'!$B:$H,1,0)),"NON TROVATO")</f>
        <v>3006688311</v>
      </c>
      <c r="T836" t="str">
        <f>_xlfn.IFNA(_xlfn.IFNA(VLOOKUP($B836,'Contratti Resident'!$B:$H,2,0),VLOOKUP($E836,'Contratti Resident'!$B:$H,2,0)),"NON TROVATO")</f>
        <v>VIGNOLESE 648</v>
      </c>
    </row>
    <row r="837" spans="1:20" x14ac:dyDescent="0.25">
      <c r="A837" s="8" t="s">
        <v>1406</v>
      </c>
      <c r="B837" s="1">
        <f t="shared" si="13"/>
        <v>2630735</v>
      </c>
      <c r="C837" s="9" t="s">
        <v>1407</v>
      </c>
      <c r="D837" s="9" t="s">
        <v>1408</v>
      </c>
      <c r="E837" s="1">
        <f>D837*1</f>
        <v>3020405789</v>
      </c>
      <c r="F837" s="9" t="s">
        <v>1409</v>
      </c>
      <c r="G837" s="9" t="s">
        <v>810</v>
      </c>
      <c r="H837" s="9" t="s">
        <v>1022</v>
      </c>
      <c r="I837" s="9" t="s">
        <v>19</v>
      </c>
      <c r="J837" s="9" t="s">
        <v>1023</v>
      </c>
      <c r="K837" s="1" t="s">
        <v>811</v>
      </c>
      <c r="L837" s="9" t="s">
        <v>812</v>
      </c>
      <c r="M837" s="9" t="s">
        <v>23</v>
      </c>
      <c r="N837" s="9" t="s">
        <v>24</v>
      </c>
      <c r="O837" s="9" t="s">
        <v>813</v>
      </c>
      <c r="P837" s="11">
        <f>O837*1</f>
        <v>94201470369</v>
      </c>
      <c r="Q837">
        <f>_xlfn.IFNA(_xlfn.IFNA(VLOOKUP($B837,'Contratti Resident'!$B:$H,3,0),VLOOKUP($E837,'Contratti Resident'!$B:$H,3,0)),"NON TROVATO")</f>
        <v>94201470369</v>
      </c>
      <c r="R837" t="str">
        <f>_xlfn.IFNA(_xlfn.IFNA(VLOOKUP($B837,'Contratti Resident'!$B:$H,7,0),VLOOKUP($E837,'Contratti Resident'!$B:$H,7,0)),"NON TROVATO")</f>
        <v>ACQUA</v>
      </c>
      <c r="S837">
        <f>_xlfn.IFNA(_xlfn.IFNA(VLOOKUP($B837,'Contratti Resident'!$B:$H,1,0),VLOOKUP($E837,'Contratti Resident'!$B:$H,1,0)),"NON TROVATO")</f>
        <v>3020405789</v>
      </c>
      <c r="T837" t="str">
        <f>_xlfn.IFNA(_xlfn.IFNA(VLOOKUP($B837,'Contratti Resident'!$B:$H,2,0),VLOOKUP($E837,'Contratti Resident'!$B:$H,2,0)),"NON TROVATO")</f>
        <v>RAVENNA</v>
      </c>
    </row>
    <row r="838" spans="1:20" x14ac:dyDescent="0.25">
      <c r="A838" s="8" t="s">
        <v>2456</v>
      </c>
      <c r="B838" s="1">
        <f t="shared" si="13"/>
        <v>2630490</v>
      </c>
      <c r="C838" s="9" t="s">
        <v>2457</v>
      </c>
      <c r="D838" s="9" t="s">
        <v>2458</v>
      </c>
      <c r="E838" s="1">
        <f>D838*1</f>
        <v>3004263490</v>
      </c>
      <c r="F838" s="9" t="s">
        <v>2459</v>
      </c>
      <c r="G838" s="9" t="s">
        <v>2460</v>
      </c>
      <c r="H838" s="9" t="s">
        <v>1022</v>
      </c>
      <c r="I838" s="9" t="s">
        <v>19</v>
      </c>
      <c r="J838" s="9" t="s">
        <v>1023</v>
      </c>
      <c r="K838" s="1" t="s">
        <v>2461</v>
      </c>
      <c r="L838" s="9" t="s">
        <v>2462</v>
      </c>
      <c r="M838" s="9" t="s">
        <v>1283</v>
      </c>
      <c r="N838" s="9" t="s">
        <v>24</v>
      </c>
      <c r="O838" s="9" t="s">
        <v>2463</v>
      </c>
      <c r="P838" s="11">
        <f>O838*1</f>
        <v>94119280363</v>
      </c>
      <c r="Q838">
        <f>_xlfn.IFNA(_xlfn.IFNA(VLOOKUP($B838,'Contratti Resident'!$B:$H,3,0),VLOOKUP($E838,'Contratti Resident'!$B:$H,3,0)),"NON TROVATO")</f>
        <v>94119280363</v>
      </c>
      <c r="R838" t="str">
        <f>_xlfn.IFNA(_xlfn.IFNA(VLOOKUP($B838,'Contratti Resident'!$B:$H,7,0),VLOOKUP($E838,'Contratti Resident'!$B:$H,7,0)),"NON TROVATO")</f>
        <v>ACQUA</v>
      </c>
      <c r="S838">
        <f>_xlfn.IFNA(_xlfn.IFNA(VLOOKUP($B838,'Contratti Resident'!$B:$H,1,0),VLOOKUP($E838,'Contratti Resident'!$B:$H,1,0)),"NON TROVATO")</f>
        <v>3004263490</v>
      </c>
      <c r="T838" t="str">
        <f>_xlfn.IFNA(_xlfn.IFNA(VLOOKUP($B838,'Contratti Resident'!$B:$H,2,0),VLOOKUP($E838,'Contratti Resident'!$B:$H,2,0)),"NON TROVATO")</f>
        <v>CICLAMINO</v>
      </c>
    </row>
    <row r="839" spans="1:20" x14ac:dyDescent="0.25">
      <c r="A839" s="8" t="s">
        <v>2518</v>
      </c>
      <c r="B839" s="1">
        <f t="shared" si="13"/>
        <v>2630057</v>
      </c>
      <c r="C839" s="9" t="s">
        <v>2519</v>
      </c>
      <c r="D839" s="9" t="s">
        <v>2520</v>
      </c>
      <c r="E839" s="1">
        <f>D839*1</f>
        <v>3004246597</v>
      </c>
      <c r="F839" s="9" t="s">
        <v>2521</v>
      </c>
      <c r="G839" s="9" t="s">
        <v>2522</v>
      </c>
      <c r="H839" s="9" t="s">
        <v>1022</v>
      </c>
      <c r="I839" s="9" t="s">
        <v>19</v>
      </c>
      <c r="J839" s="9" t="s">
        <v>1023</v>
      </c>
      <c r="K839" s="1" t="s">
        <v>2523</v>
      </c>
      <c r="L839" s="9" t="s">
        <v>2524</v>
      </c>
      <c r="M839" s="9" t="s">
        <v>265</v>
      </c>
      <c r="N839" s="9" t="s">
        <v>24</v>
      </c>
      <c r="O839" s="9" t="s">
        <v>2525</v>
      </c>
      <c r="P839" s="11">
        <f>O839*1</f>
        <v>94114740361</v>
      </c>
      <c r="Q839">
        <f>_xlfn.IFNA(_xlfn.IFNA(VLOOKUP($B839,'Contratti Resident'!$B:$H,3,0),VLOOKUP($E839,'Contratti Resident'!$B:$H,3,0)),"NON TROVATO")</f>
        <v>94111080365</v>
      </c>
      <c r="R839" t="str">
        <f>_xlfn.IFNA(_xlfn.IFNA(VLOOKUP($B839,'Contratti Resident'!$B:$H,7,0),VLOOKUP($E839,'Contratti Resident'!$B:$H,7,0)),"NON TROVATO")</f>
        <v>ACQUA</v>
      </c>
      <c r="S839">
        <f>_xlfn.IFNA(_xlfn.IFNA(VLOOKUP($B839,'Contratti Resident'!$B:$H,1,0),VLOOKUP($E839,'Contratti Resident'!$B:$H,1,0)),"NON TROVATO")</f>
        <v>3004246597</v>
      </c>
      <c r="T839" t="str">
        <f>_xlfn.IFNA(_xlfn.IFNA(VLOOKUP($B839,'Contratti Resident'!$B:$H,2,0),VLOOKUP($E839,'Contratti Resident'!$B:$H,2,0)),"NON TROVATO")</f>
        <v>LA RIPA</v>
      </c>
    </row>
    <row r="840" spans="1:20" x14ac:dyDescent="0.25">
      <c r="A840" s="8" t="s">
        <v>2948</v>
      </c>
      <c r="B840" s="1">
        <f t="shared" si="13"/>
        <v>2627244</v>
      </c>
      <c r="C840" s="9" t="s">
        <v>2949</v>
      </c>
      <c r="D840" s="9" t="s">
        <v>2950</v>
      </c>
      <c r="E840" s="1">
        <f>D840*1</f>
        <v>3004159429</v>
      </c>
      <c r="F840" s="9" t="s">
        <v>2951</v>
      </c>
      <c r="G840" s="9" t="s">
        <v>2952</v>
      </c>
      <c r="H840" s="9" t="s">
        <v>1022</v>
      </c>
      <c r="I840" s="9" t="s">
        <v>19</v>
      </c>
      <c r="J840" s="9" t="s">
        <v>1023</v>
      </c>
      <c r="K840" s="1" t="s">
        <v>2953</v>
      </c>
      <c r="L840" s="9" t="s">
        <v>2954</v>
      </c>
      <c r="M840" s="9" t="s">
        <v>265</v>
      </c>
      <c r="N840" s="9" t="s">
        <v>24</v>
      </c>
      <c r="O840" s="9" t="s">
        <v>2955</v>
      </c>
      <c r="P840" s="11">
        <f>O840*1</f>
        <v>94087960368</v>
      </c>
      <c r="Q840">
        <f>_xlfn.IFNA(_xlfn.IFNA(VLOOKUP($B840,'Contratti Resident'!$B:$H,3,0),VLOOKUP($E840,'Contratti Resident'!$B:$H,3,0)),"NON TROVATO")</f>
        <v>94087960368</v>
      </c>
      <c r="R840" t="str">
        <f>_xlfn.IFNA(_xlfn.IFNA(VLOOKUP($B840,'Contratti Resident'!$B:$H,7,0),VLOOKUP($E840,'Contratti Resident'!$B:$H,7,0)),"NON TROVATO")</f>
        <v>ACQUA</v>
      </c>
      <c r="S840">
        <f>_xlfn.IFNA(_xlfn.IFNA(VLOOKUP($B840,'Contratti Resident'!$B:$H,1,0),VLOOKUP($E840,'Contratti Resident'!$B:$H,1,0)),"NON TROVATO")</f>
        <v>3004159429</v>
      </c>
      <c r="T840" t="str">
        <f>_xlfn.IFNA(_xlfn.IFNA(VLOOKUP($B840,'Contratti Resident'!$B:$H,2,0),VLOOKUP($E840,'Contratti Resident'!$B:$H,2,0)),"NON TROVATO")</f>
        <v>MAGENTA 2</v>
      </c>
    </row>
    <row r="841" spans="1:20" x14ac:dyDescent="0.25">
      <c r="A841" s="8" t="s">
        <v>3730</v>
      </c>
      <c r="B841" s="1">
        <f t="shared" si="13"/>
        <v>2626868</v>
      </c>
      <c r="C841" s="9" t="s">
        <v>3731</v>
      </c>
      <c r="D841" s="9" t="s">
        <v>3732</v>
      </c>
      <c r="E841" s="1">
        <f>D841*1</f>
        <v>3004140082</v>
      </c>
      <c r="F841" s="9" t="s">
        <v>3733</v>
      </c>
      <c r="G841" s="9" t="s">
        <v>3734</v>
      </c>
      <c r="H841" s="9" t="s">
        <v>1022</v>
      </c>
      <c r="I841" s="9" t="s">
        <v>19</v>
      </c>
      <c r="J841" s="9" t="s">
        <v>1023</v>
      </c>
      <c r="K841" s="1" t="s">
        <v>3735</v>
      </c>
      <c r="L841" s="9" t="s">
        <v>3736</v>
      </c>
      <c r="M841" s="9" t="s">
        <v>265</v>
      </c>
      <c r="N841" s="9" t="s">
        <v>24</v>
      </c>
      <c r="O841" s="9" t="s">
        <v>3737</v>
      </c>
      <c r="P841" s="11">
        <f>O841*1</f>
        <v>94118460362</v>
      </c>
      <c r="Q841">
        <f>_xlfn.IFNA(_xlfn.IFNA(VLOOKUP($B841,'Contratti Resident'!$B:$H,3,0),VLOOKUP($E841,'Contratti Resident'!$B:$H,3,0)),"NON TROVATO")</f>
        <v>94118460362</v>
      </c>
      <c r="R841" t="str">
        <f>_xlfn.IFNA(_xlfn.IFNA(VLOOKUP($B841,'Contratti Resident'!$B:$H,7,0),VLOOKUP($E841,'Contratti Resident'!$B:$H,7,0)),"NON TROVATO")</f>
        <v>ACQUA</v>
      </c>
      <c r="S841">
        <f>_xlfn.IFNA(_xlfn.IFNA(VLOOKUP($B841,'Contratti Resident'!$B:$H,1,0),VLOOKUP($E841,'Contratti Resident'!$B:$H,1,0)),"NON TROVATO")</f>
        <v>3004140082</v>
      </c>
      <c r="T841" t="str">
        <f>_xlfn.IFNA(_xlfn.IFNA(VLOOKUP($B841,'Contratti Resident'!$B:$H,2,0),VLOOKUP($E841,'Contratti Resident'!$B:$H,2,0)),"NON TROVATO")</f>
        <v>SAN PIO</v>
      </c>
    </row>
    <row r="842" spans="1:20" x14ac:dyDescent="0.25">
      <c r="A842" s="8" t="s">
        <v>2754</v>
      </c>
      <c r="B842" s="1">
        <f t="shared" si="13"/>
        <v>2626823</v>
      </c>
      <c r="C842" s="9" t="s">
        <v>2755</v>
      </c>
      <c r="D842" s="9" t="s">
        <v>2756</v>
      </c>
      <c r="E842" s="1">
        <f>D842*1</f>
        <v>3004140037</v>
      </c>
      <c r="F842" s="9" t="s">
        <v>2757</v>
      </c>
      <c r="G842" s="9" t="s">
        <v>2758</v>
      </c>
      <c r="H842" s="9" t="s">
        <v>1022</v>
      </c>
      <c r="I842" s="9" t="s">
        <v>19</v>
      </c>
      <c r="J842" s="9" t="s">
        <v>1023</v>
      </c>
      <c r="K842" s="1" t="s">
        <v>2759</v>
      </c>
      <c r="L842" s="9" t="s">
        <v>2760</v>
      </c>
      <c r="M842" s="9" t="s">
        <v>265</v>
      </c>
      <c r="N842" s="9" t="s">
        <v>24</v>
      </c>
      <c r="O842" s="9" t="s">
        <v>2761</v>
      </c>
      <c r="P842" s="11">
        <f>O842*1</f>
        <v>94055160363</v>
      </c>
      <c r="Q842">
        <f>_xlfn.IFNA(_xlfn.IFNA(VLOOKUP($B842,'Contratti Resident'!$B:$H,3,0),VLOOKUP($E842,'Contratti Resident'!$B:$H,3,0)),"NON TROVATO")</f>
        <v>94055160363</v>
      </c>
      <c r="R842" t="str">
        <f>_xlfn.IFNA(_xlfn.IFNA(VLOOKUP($B842,'Contratti Resident'!$B:$H,7,0),VLOOKUP($E842,'Contratti Resident'!$B:$H,7,0)),"NON TROVATO")</f>
        <v>ACQUA</v>
      </c>
      <c r="S842">
        <f>_xlfn.IFNA(_xlfn.IFNA(VLOOKUP($B842,'Contratti Resident'!$B:$H,1,0),VLOOKUP($E842,'Contratti Resident'!$B:$H,1,0)),"NON TROVATO")</f>
        <v>3004140037</v>
      </c>
      <c r="T842" t="str">
        <f>_xlfn.IFNA(_xlfn.IFNA(VLOOKUP($B842,'Contratti Resident'!$B:$H,2,0),VLOOKUP($E842,'Contratti Resident'!$B:$H,2,0)),"NON TROVATO")</f>
        <v>PIELLA</v>
      </c>
    </row>
    <row r="843" spans="1:20" x14ac:dyDescent="0.25">
      <c r="A843" s="8" t="s">
        <v>3162</v>
      </c>
      <c r="B843" s="1">
        <f t="shared" si="13"/>
        <v>2626820</v>
      </c>
      <c r="C843" s="9" t="s">
        <v>3163</v>
      </c>
      <c r="D843" s="9" t="s">
        <v>3164</v>
      </c>
      <c r="E843" s="1">
        <f>D843*1</f>
        <v>3004140034</v>
      </c>
      <c r="F843" s="9" t="s">
        <v>3165</v>
      </c>
      <c r="G843" s="9" t="s">
        <v>3166</v>
      </c>
      <c r="H843" s="9" t="s">
        <v>1022</v>
      </c>
      <c r="I843" s="9" t="s">
        <v>19</v>
      </c>
      <c r="J843" s="9" t="s">
        <v>1023</v>
      </c>
      <c r="K843" s="1" t="s">
        <v>3167</v>
      </c>
      <c r="L843" s="9" t="s">
        <v>3168</v>
      </c>
      <c r="M843" s="9" t="s">
        <v>265</v>
      </c>
      <c r="N843" s="9" t="s">
        <v>24</v>
      </c>
      <c r="O843" s="9" t="s">
        <v>3169</v>
      </c>
      <c r="P843" s="11">
        <f>O843*1</f>
        <v>94117440365</v>
      </c>
      <c r="Q843">
        <f>_xlfn.IFNA(_xlfn.IFNA(VLOOKUP($B843,'Contratti Resident'!$B:$H,3,0),VLOOKUP($E843,'Contratti Resident'!$B:$H,3,0)),"NON TROVATO")</f>
        <v>94117440365</v>
      </c>
      <c r="R843" t="str">
        <f>_xlfn.IFNA(_xlfn.IFNA(VLOOKUP($B843,'Contratti Resident'!$B:$H,7,0),VLOOKUP($E843,'Contratti Resident'!$B:$H,7,0)),"NON TROVATO")</f>
        <v>ACQUA</v>
      </c>
      <c r="S843">
        <f>_xlfn.IFNA(_xlfn.IFNA(VLOOKUP($B843,'Contratti Resident'!$B:$H,1,0),VLOOKUP($E843,'Contratti Resident'!$B:$H,1,0)),"NON TROVATO")</f>
        <v>3004140034</v>
      </c>
      <c r="T843" t="str">
        <f>_xlfn.IFNA(_xlfn.IFNA(VLOOKUP($B843,'Contratti Resident'!$B:$H,2,0),VLOOKUP($E843,'Contratti Resident'!$B:$H,2,0)),"NON TROVATO")</f>
        <v>SETTE NANI</v>
      </c>
    </row>
    <row r="844" spans="1:20" x14ac:dyDescent="0.25">
      <c r="A844" s="8" t="s">
        <v>2828</v>
      </c>
      <c r="B844" s="1">
        <f t="shared" si="13"/>
        <v>2626686</v>
      </c>
      <c r="C844" s="9" t="s">
        <v>2829</v>
      </c>
      <c r="D844" s="9" t="s">
        <v>2830</v>
      </c>
      <c r="E844" s="1">
        <f>D844*1</f>
        <v>3004139899</v>
      </c>
      <c r="F844" s="9" t="s">
        <v>2831</v>
      </c>
      <c r="G844" s="9" t="s">
        <v>2126</v>
      </c>
      <c r="H844" s="9" t="s">
        <v>1022</v>
      </c>
      <c r="I844" s="9" t="s">
        <v>19</v>
      </c>
      <c r="J844" s="9" t="s">
        <v>1023</v>
      </c>
      <c r="K844" s="1" t="s">
        <v>2127</v>
      </c>
      <c r="L844" s="9" t="s">
        <v>2128</v>
      </c>
      <c r="M844" s="9" t="s">
        <v>23</v>
      </c>
      <c r="N844" s="9" t="s">
        <v>24</v>
      </c>
      <c r="O844" s="9" t="s">
        <v>2129</v>
      </c>
      <c r="P844" s="11">
        <f>O844*1</f>
        <v>94118480360</v>
      </c>
      <c r="Q844" t="str">
        <f>_xlfn.IFNA(_xlfn.IFNA(VLOOKUP($B844,'Contratti Resident'!$B:$H,3,0),VLOOKUP($E844,'Contratti Resident'!$B:$H,3,0)),"NON TROVATO")</f>
        <v>NON TROVATO</v>
      </c>
      <c r="R844" t="str">
        <f>_xlfn.IFNA(_xlfn.IFNA(VLOOKUP($B844,'Contratti Resident'!$B:$H,7,0),VLOOKUP($E844,'Contratti Resident'!$B:$H,7,0)),"NON TROVATO")</f>
        <v>NON TROVATO</v>
      </c>
      <c r="S844" t="str">
        <f>_xlfn.IFNA(_xlfn.IFNA(VLOOKUP($B844,'Contratti Resident'!$B:$H,1,0),VLOOKUP($E844,'Contratti Resident'!$B:$H,1,0)),"NON TROVATO")</f>
        <v>NON TROVATO</v>
      </c>
      <c r="T844" t="str">
        <f>_xlfn.IFNA(_xlfn.IFNA(VLOOKUP($B844,'Contratti Resident'!$B:$H,2,0),VLOOKUP($E844,'Contratti Resident'!$B:$H,2,0)),"NON TROVATO")</f>
        <v>NON TROVATO</v>
      </c>
    </row>
    <row r="845" spans="1:20" x14ac:dyDescent="0.25">
      <c r="A845" s="8" t="s">
        <v>3590</v>
      </c>
      <c r="B845" s="1">
        <f t="shared" si="13"/>
        <v>2626681</v>
      </c>
      <c r="C845" s="9" t="s">
        <v>3591</v>
      </c>
      <c r="D845" s="9" t="s">
        <v>3592</v>
      </c>
      <c r="E845" s="1">
        <f>D845*1</f>
        <v>3004139894</v>
      </c>
      <c r="F845" s="9" t="s">
        <v>3593</v>
      </c>
      <c r="G845" s="9" t="s">
        <v>1244</v>
      </c>
      <c r="H845" s="9" t="s">
        <v>1022</v>
      </c>
      <c r="I845" s="9" t="s">
        <v>19</v>
      </c>
      <c r="J845" s="9" t="s">
        <v>1023</v>
      </c>
      <c r="K845" s="1" t="s">
        <v>1245</v>
      </c>
      <c r="L845" s="9" t="s">
        <v>1246</v>
      </c>
      <c r="M845" s="9" t="s">
        <v>23</v>
      </c>
      <c r="N845" s="9" t="s">
        <v>24</v>
      </c>
      <c r="O845" s="9" t="s">
        <v>1247</v>
      </c>
      <c r="P845" s="11">
        <f>O845*1</f>
        <v>94118470361</v>
      </c>
      <c r="Q845" t="str">
        <f>_xlfn.IFNA(_xlfn.IFNA(VLOOKUP($B845,'Contratti Resident'!$B:$H,3,0),VLOOKUP($E845,'Contratti Resident'!$B:$H,3,0)),"NON TROVATO")</f>
        <v>NON TROVATO</v>
      </c>
      <c r="R845" t="str">
        <f>_xlfn.IFNA(_xlfn.IFNA(VLOOKUP($B845,'Contratti Resident'!$B:$H,7,0),VLOOKUP($E845,'Contratti Resident'!$B:$H,7,0)),"NON TROVATO")</f>
        <v>NON TROVATO</v>
      </c>
      <c r="S845" t="str">
        <f>_xlfn.IFNA(_xlfn.IFNA(VLOOKUP($B845,'Contratti Resident'!$B:$H,1,0),VLOOKUP($E845,'Contratti Resident'!$B:$H,1,0)),"NON TROVATO")</f>
        <v>NON TROVATO</v>
      </c>
      <c r="T845" t="str">
        <f>_xlfn.IFNA(_xlfn.IFNA(VLOOKUP($B845,'Contratti Resident'!$B:$H,2,0),VLOOKUP($E845,'Contratti Resident'!$B:$H,2,0)),"NON TROVATO")</f>
        <v>NON TROVATO</v>
      </c>
    </row>
    <row r="846" spans="1:20" x14ac:dyDescent="0.25">
      <c r="A846" s="8" t="s">
        <v>1248</v>
      </c>
      <c r="B846" s="1">
        <f t="shared" si="13"/>
        <v>2626120</v>
      </c>
      <c r="C846" s="9" t="s">
        <v>1249</v>
      </c>
      <c r="D846" s="9" t="s">
        <v>1250</v>
      </c>
      <c r="E846" s="1">
        <f>D846*1</f>
        <v>3004120838</v>
      </c>
      <c r="F846" s="9" t="s">
        <v>1251</v>
      </c>
      <c r="G846" s="9" t="s">
        <v>1252</v>
      </c>
      <c r="H846" s="9" t="s">
        <v>1022</v>
      </c>
      <c r="I846" s="9" t="s">
        <v>19</v>
      </c>
      <c r="J846" s="9" t="s">
        <v>1023</v>
      </c>
      <c r="K846" s="1" t="s">
        <v>1253</v>
      </c>
      <c r="L846" s="9" t="s">
        <v>1254</v>
      </c>
      <c r="M846" s="9" t="s">
        <v>23</v>
      </c>
      <c r="N846" s="9" t="s">
        <v>24</v>
      </c>
      <c r="O846" s="9" t="s">
        <v>1255</v>
      </c>
      <c r="P846" s="11">
        <f>O846*1</f>
        <v>94116850366</v>
      </c>
      <c r="Q846">
        <f>_xlfn.IFNA(_xlfn.IFNA(VLOOKUP($B846,'Contratti Resident'!$B:$H,3,0),VLOOKUP($E846,'Contratti Resident'!$B:$H,3,0)),"NON TROVATO")</f>
        <v>94116850366</v>
      </c>
      <c r="R846" t="str">
        <f>_xlfn.IFNA(_xlfn.IFNA(VLOOKUP($B846,'Contratti Resident'!$B:$H,7,0),VLOOKUP($E846,'Contratti Resident'!$B:$H,7,0)),"NON TROVATO")</f>
        <v>ACQUA</v>
      </c>
      <c r="S846">
        <f>_xlfn.IFNA(_xlfn.IFNA(VLOOKUP($B846,'Contratti Resident'!$B:$H,1,0),VLOOKUP($E846,'Contratti Resident'!$B:$H,1,0)),"NON TROVATO")</f>
        <v>3004120838</v>
      </c>
      <c r="T846" t="str">
        <f>_xlfn.IFNA(_xlfn.IFNA(VLOOKUP($B846,'Contratti Resident'!$B:$H,2,0),VLOOKUP($E846,'Contratti Resident'!$B:$H,2,0)),"NON TROVATO")</f>
        <v>FILIPPO</v>
      </c>
    </row>
    <row r="847" spans="1:20" x14ac:dyDescent="0.25">
      <c r="A847" s="8" t="s">
        <v>1240</v>
      </c>
      <c r="B847" s="1">
        <f t="shared" si="13"/>
        <v>2625984</v>
      </c>
      <c r="C847" s="9" t="s">
        <v>1241</v>
      </c>
      <c r="D847" s="9" t="s">
        <v>1242</v>
      </c>
      <c r="E847" s="1">
        <f>D847*1</f>
        <v>3004120707</v>
      </c>
      <c r="F847" s="9" t="s">
        <v>1243</v>
      </c>
      <c r="G847" s="9" t="s">
        <v>1244</v>
      </c>
      <c r="H847" s="9" t="s">
        <v>1022</v>
      </c>
      <c r="I847" s="9" t="s">
        <v>19</v>
      </c>
      <c r="J847" s="9" t="s">
        <v>1023</v>
      </c>
      <c r="K847" s="1" t="s">
        <v>1245</v>
      </c>
      <c r="L847" s="9" t="s">
        <v>1246</v>
      </c>
      <c r="M847" s="9" t="s">
        <v>23</v>
      </c>
      <c r="N847" s="9" t="s">
        <v>24</v>
      </c>
      <c r="O847" s="9" t="s">
        <v>1247</v>
      </c>
      <c r="P847" s="11">
        <f>O847*1</f>
        <v>94118470361</v>
      </c>
      <c r="Q847" t="str">
        <f>_xlfn.IFNA(_xlfn.IFNA(VLOOKUP($B847,'Contratti Resident'!$B:$H,3,0),VLOOKUP($E847,'Contratti Resident'!$B:$H,3,0)),"NON TROVATO")</f>
        <v>NON TROVATO</v>
      </c>
      <c r="R847" t="str">
        <f>_xlfn.IFNA(_xlfn.IFNA(VLOOKUP($B847,'Contratti Resident'!$B:$H,7,0),VLOOKUP($E847,'Contratti Resident'!$B:$H,7,0)),"NON TROVATO")</f>
        <v>NON TROVATO</v>
      </c>
      <c r="S847" t="str">
        <f>_xlfn.IFNA(_xlfn.IFNA(VLOOKUP($B847,'Contratti Resident'!$B:$H,1,0),VLOOKUP($E847,'Contratti Resident'!$B:$H,1,0)),"NON TROVATO")</f>
        <v>NON TROVATO</v>
      </c>
      <c r="T847" t="str">
        <f>_xlfn.IFNA(_xlfn.IFNA(VLOOKUP($B847,'Contratti Resident'!$B:$H,2,0),VLOOKUP($E847,'Contratti Resident'!$B:$H,2,0)),"NON TROVATO")</f>
        <v>NON TROVATO</v>
      </c>
    </row>
    <row r="848" spans="1:20" x14ac:dyDescent="0.25">
      <c r="A848" s="8" t="s">
        <v>2170</v>
      </c>
      <c r="B848" s="1">
        <f t="shared" si="13"/>
        <v>2625867</v>
      </c>
      <c r="C848" s="9" t="s">
        <v>2171</v>
      </c>
      <c r="D848" s="9" t="s">
        <v>2172</v>
      </c>
      <c r="E848" s="1">
        <f>D848*1</f>
        <v>3004104088</v>
      </c>
      <c r="F848" s="9" t="s">
        <v>2173</v>
      </c>
      <c r="G848" s="9" t="s">
        <v>2174</v>
      </c>
      <c r="H848" s="9" t="s">
        <v>1022</v>
      </c>
      <c r="I848" s="9" t="s">
        <v>19</v>
      </c>
      <c r="J848" s="9" t="s">
        <v>1023</v>
      </c>
      <c r="K848" s="1" t="s">
        <v>2175</v>
      </c>
      <c r="L848" s="9" t="s">
        <v>2176</v>
      </c>
      <c r="M848" s="9" t="s">
        <v>265</v>
      </c>
      <c r="N848" s="9" t="s">
        <v>24</v>
      </c>
      <c r="O848" s="9" t="s">
        <v>2177</v>
      </c>
      <c r="P848" s="11">
        <f>O848*1</f>
        <v>94116890362</v>
      </c>
      <c r="Q848">
        <f>_xlfn.IFNA(_xlfn.IFNA(VLOOKUP($B848,'Contratti Resident'!$B:$H,3,0),VLOOKUP($E848,'Contratti Resident'!$B:$H,3,0)),"NON TROVATO")</f>
        <v>94116890362</v>
      </c>
      <c r="R848" t="str">
        <f>_xlfn.IFNA(_xlfn.IFNA(VLOOKUP($B848,'Contratti Resident'!$B:$H,7,0),VLOOKUP($E848,'Contratti Resident'!$B:$H,7,0)),"NON TROVATO")</f>
        <v>ACQUA</v>
      </c>
      <c r="S848">
        <f>_xlfn.IFNA(_xlfn.IFNA(VLOOKUP($B848,'Contratti Resident'!$B:$H,1,0),VLOOKUP($E848,'Contratti Resident'!$B:$H,1,0)),"NON TROVATO")</f>
        <v>3004104088</v>
      </c>
      <c r="T848" t="str">
        <f>_xlfn.IFNA(_xlfn.IFNA(VLOOKUP($B848,'Contratti Resident'!$B:$H,2,0),VLOOKUP($E848,'Contratti Resident'!$B:$H,2,0)),"NON TROVATO")</f>
        <v>BORGO FERRARI</v>
      </c>
    </row>
    <row r="849" spans="1:20" x14ac:dyDescent="0.25">
      <c r="A849" s="8" t="s">
        <v>2635</v>
      </c>
      <c r="B849" s="1">
        <f t="shared" si="13"/>
        <v>2624669</v>
      </c>
      <c r="C849" s="9" t="s">
        <v>2636</v>
      </c>
      <c r="D849" s="9" t="s">
        <v>2637</v>
      </c>
      <c r="E849" s="1">
        <f>D849*1</f>
        <v>3004067364</v>
      </c>
      <c r="F849" s="9" t="s">
        <v>2282</v>
      </c>
      <c r="G849" s="9" t="s">
        <v>2283</v>
      </c>
      <c r="H849" s="9" t="s">
        <v>1022</v>
      </c>
      <c r="I849" s="9" t="s">
        <v>19</v>
      </c>
      <c r="J849" s="9" t="s">
        <v>1023</v>
      </c>
      <c r="K849" s="1" t="s">
        <v>2284</v>
      </c>
      <c r="L849" s="9" t="s">
        <v>2285</v>
      </c>
      <c r="M849" s="9" t="s">
        <v>23</v>
      </c>
      <c r="N849" s="9" t="s">
        <v>24</v>
      </c>
      <c r="O849" s="9" t="s">
        <v>2286</v>
      </c>
      <c r="P849" s="11">
        <f>O849*1</f>
        <v>94117250368</v>
      </c>
      <c r="Q849">
        <f>_xlfn.IFNA(_xlfn.IFNA(VLOOKUP($B849,'Contratti Resident'!$B:$H,3,0),VLOOKUP($E849,'Contratti Resident'!$B:$H,3,0)),"NON TROVATO")</f>
        <v>94117250368</v>
      </c>
      <c r="R849" t="str">
        <f>_xlfn.IFNA(_xlfn.IFNA(VLOOKUP($B849,'Contratti Resident'!$B:$H,7,0),VLOOKUP($E849,'Contratti Resident'!$B:$H,7,0)),"NON TROVATO")</f>
        <v>ACQUA</v>
      </c>
      <c r="S849">
        <f>_xlfn.IFNA(_xlfn.IFNA(VLOOKUP($B849,'Contratti Resident'!$B:$H,1,0),VLOOKUP($E849,'Contratti Resident'!$B:$H,1,0)),"NON TROVATO")</f>
        <v>3004067364</v>
      </c>
      <c r="T849" t="str">
        <f>_xlfn.IFNA(_xlfn.IFNA(VLOOKUP($B849,'Contratti Resident'!$B:$H,2,0),VLOOKUP($E849,'Contratti Resident'!$B:$H,2,0)),"NON TROVATO")</f>
        <v>LA CORTE 2</v>
      </c>
    </row>
    <row r="850" spans="1:20" x14ac:dyDescent="0.25">
      <c r="A850" s="8" t="s">
        <v>3279</v>
      </c>
      <c r="B850" s="1">
        <f t="shared" si="13"/>
        <v>2624556</v>
      </c>
      <c r="C850" s="9" t="s">
        <v>3280</v>
      </c>
      <c r="D850" s="9" t="s">
        <v>3281</v>
      </c>
      <c r="E850" s="1">
        <f>D850*1</f>
        <v>3004067261</v>
      </c>
      <c r="F850" s="9" t="s">
        <v>3282</v>
      </c>
      <c r="G850" s="9" t="s">
        <v>3283</v>
      </c>
      <c r="H850" s="9" t="s">
        <v>1022</v>
      </c>
      <c r="I850" s="9" t="s">
        <v>19</v>
      </c>
      <c r="J850" s="9" t="s">
        <v>1023</v>
      </c>
      <c r="K850" s="1" t="s">
        <v>3284</v>
      </c>
      <c r="L850" s="9" t="s">
        <v>3285</v>
      </c>
      <c r="M850" s="9" t="s">
        <v>1283</v>
      </c>
      <c r="N850" s="9" t="s">
        <v>24</v>
      </c>
      <c r="O850" s="9" t="s">
        <v>3286</v>
      </c>
      <c r="P850" s="11">
        <f>O850*1</f>
        <v>94108990360</v>
      </c>
      <c r="Q850">
        <f>_xlfn.IFNA(_xlfn.IFNA(VLOOKUP($B850,'Contratti Resident'!$B:$H,3,0),VLOOKUP($E850,'Contratti Resident'!$B:$H,3,0)),"NON TROVATO")</f>
        <v>94108990360</v>
      </c>
      <c r="R850" t="str">
        <f>_xlfn.IFNA(_xlfn.IFNA(VLOOKUP($B850,'Contratti Resident'!$B:$H,7,0),VLOOKUP($E850,'Contratti Resident'!$B:$H,7,0)),"NON TROVATO")</f>
        <v>ACQUA</v>
      </c>
      <c r="S850">
        <f>_xlfn.IFNA(_xlfn.IFNA(VLOOKUP($B850,'Contratti Resident'!$B:$H,1,0),VLOOKUP($E850,'Contratti Resident'!$B:$H,1,0)),"NON TROVATO")</f>
        <v>3004067261</v>
      </c>
      <c r="T850" t="str">
        <f>_xlfn.IFNA(_xlfn.IFNA(VLOOKUP($B850,'Contratti Resident'!$B:$H,2,0),VLOOKUP($E850,'Contratti Resident'!$B:$H,2,0)),"NON TROVATO")</f>
        <v>TULIPANO</v>
      </c>
    </row>
    <row r="851" spans="1:20" x14ac:dyDescent="0.25">
      <c r="A851" s="8" t="s">
        <v>2870</v>
      </c>
      <c r="B851" s="1">
        <f t="shared" si="13"/>
        <v>2623511</v>
      </c>
      <c r="C851" s="9" t="s">
        <v>2871</v>
      </c>
      <c r="D851" s="9" t="s">
        <v>2872</v>
      </c>
      <c r="E851" s="1">
        <f>D851*1</f>
        <v>3004031732</v>
      </c>
      <c r="F851" s="9" t="s">
        <v>2873</v>
      </c>
      <c r="G851" s="9" t="s">
        <v>2874</v>
      </c>
      <c r="H851" s="9" t="s">
        <v>1022</v>
      </c>
      <c r="I851" s="9" t="s">
        <v>19</v>
      </c>
      <c r="J851" s="9" t="s">
        <v>1023</v>
      </c>
      <c r="K851" s="1" t="s">
        <v>2875</v>
      </c>
      <c r="L851" s="9" t="s">
        <v>2876</v>
      </c>
      <c r="M851" s="9" t="s">
        <v>23</v>
      </c>
      <c r="N851" s="9" t="s">
        <v>24</v>
      </c>
      <c r="O851" s="9" t="s">
        <v>2877</v>
      </c>
      <c r="P851" s="11">
        <f>O851*1</f>
        <v>94116220362</v>
      </c>
      <c r="Q851" t="str">
        <f>_xlfn.IFNA(_xlfn.IFNA(VLOOKUP($B851,'Contratti Resident'!$B:$H,3,0),VLOOKUP($E851,'Contratti Resident'!$B:$H,3,0)),"NON TROVATO")</f>
        <v>NON TROVATO</v>
      </c>
      <c r="R851" t="str">
        <f>_xlfn.IFNA(_xlfn.IFNA(VLOOKUP($B851,'Contratti Resident'!$B:$H,7,0),VLOOKUP($E851,'Contratti Resident'!$B:$H,7,0)),"NON TROVATO")</f>
        <v>NON TROVATO</v>
      </c>
      <c r="S851" t="str">
        <f>_xlfn.IFNA(_xlfn.IFNA(VLOOKUP($B851,'Contratti Resident'!$B:$H,1,0),VLOOKUP($E851,'Contratti Resident'!$B:$H,1,0)),"NON TROVATO")</f>
        <v>NON TROVATO</v>
      </c>
      <c r="T851" t="str">
        <f>_xlfn.IFNA(_xlfn.IFNA(VLOOKUP($B851,'Contratti Resident'!$B:$H,2,0),VLOOKUP($E851,'Contratti Resident'!$B:$H,2,0)),"NON TROVATO")</f>
        <v>NON TROVATO</v>
      </c>
    </row>
    <row r="852" spans="1:20" x14ac:dyDescent="0.25">
      <c r="A852" s="8" t="s">
        <v>3414</v>
      </c>
      <c r="B852" s="1">
        <f t="shared" si="13"/>
        <v>2623062</v>
      </c>
      <c r="C852" s="9" t="s">
        <v>3415</v>
      </c>
      <c r="D852" s="9" t="s">
        <v>3416</v>
      </c>
      <c r="E852" s="1">
        <f>D852*1</f>
        <v>3004013811</v>
      </c>
      <c r="F852" s="9" t="s">
        <v>3417</v>
      </c>
      <c r="G852" s="9" t="s">
        <v>3418</v>
      </c>
      <c r="H852" s="9" t="s">
        <v>1022</v>
      </c>
      <c r="I852" s="9" t="s">
        <v>19</v>
      </c>
      <c r="J852" s="9" t="s">
        <v>1023</v>
      </c>
      <c r="K852" s="1" t="s">
        <v>3419</v>
      </c>
      <c r="L852" s="9" t="s">
        <v>3420</v>
      </c>
      <c r="M852" s="9" t="s">
        <v>23</v>
      </c>
      <c r="N852" s="9" t="s">
        <v>24</v>
      </c>
      <c r="O852" s="9" t="s">
        <v>3421</v>
      </c>
      <c r="P852" s="11">
        <f>O852*1</f>
        <v>94067880362</v>
      </c>
      <c r="Q852" t="str">
        <f>_xlfn.IFNA(_xlfn.IFNA(VLOOKUP($B852,'Contratti Resident'!$B:$H,3,0),VLOOKUP($E852,'Contratti Resident'!$B:$H,3,0)),"NON TROVATO")</f>
        <v>NON TROVATO</v>
      </c>
      <c r="R852" t="str">
        <f>_xlfn.IFNA(_xlfn.IFNA(VLOOKUP($B852,'Contratti Resident'!$B:$H,7,0),VLOOKUP($E852,'Contratti Resident'!$B:$H,7,0)),"NON TROVATO")</f>
        <v>NON TROVATO</v>
      </c>
      <c r="S852" t="str">
        <f>_xlfn.IFNA(_xlfn.IFNA(VLOOKUP($B852,'Contratti Resident'!$B:$H,1,0),VLOOKUP($E852,'Contratti Resident'!$B:$H,1,0)),"NON TROVATO")</f>
        <v>NON TROVATO</v>
      </c>
      <c r="T852" t="str">
        <f>_xlfn.IFNA(_xlfn.IFNA(VLOOKUP($B852,'Contratti Resident'!$B:$H,2,0),VLOOKUP($E852,'Contratti Resident'!$B:$H,2,0)),"NON TROVATO")</f>
        <v>NON TROVATO</v>
      </c>
    </row>
    <row r="853" spans="1:20" x14ac:dyDescent="0.25">
      <c r="A853" s="8" t="s">
        <v>1178</v>
      </c>
      <c r="B853" s="1">
        <f t="shared" si="13"/>
        <v>2622553</v>
      </c>
      <c r="C853" s="9" t="s">
        <v>1179</v>
      </c>
      <c r="D853" s="9" t="s">
        <v>1180</v>
      </c>
      <c r="E853" s="1">
        <f>D853*1</f>
        <v>3003993839</v>
      </c>
      <c r="F853" s="9" t="s">
        <v>1181</v>
      </c>
      <c r="G853" s="9" t="s">
        <v>1182</v>
      </c>
      <c r="H853" s="9" t="s">
        <v>1022</v>
      </c>
      <c r="I853" s="9" t="s">
        <v>19</v>
      </c>
      <c r="J853" s="9" t="s">
        <v>1023</v>
      </c>
      <c r="K853" s="1" t="s">
        <v>1183</v>
      </c>
      <c r="L853" s="9" t="s">
        <v>1184</v>
      </c>
      <c r="M853" s="9" t="s">
        <v>23</v>
      </c>
      <c r="N853" s="9" t="s">
        <v>24</v>
      </c>
      <c r="O853" s="9" t="s">
        <v>1185</v>
      </c>
      <c r="P853" s="11">
        <f>O853*1</f>
        <v>94115790365</v>
      </c>
      <c r="Q853">
        <f>_xlfn.IFNA(_xlfn.IFNA(VLOOKUP($B853,'Contratti Resident'!$B:$H,3,0),VLOOKUP($E853,'Contratti Resident'!$B:$H,3,0)),"NON TROVATO")</f>
        <v>94115790365</v>
      </c>
      <c r="R853" t="str">
        <f>_xlfn.IFNA(_xlfn.IFNA(VLOOKUP($B853,'Contratti Resident'!$B:$H,7,0),VLOOKUP($E853,'Contratti Resident'!$B:$H,7,0)),"NON TROVATO")</f>
        <v>ACQUA</v>
      </c>
      <c r="S853">
        <f>_xlfn.IFNA(_xlfn.IFNA(VLOOKUP($B853,'Contratti Resident'!$B:$H,1,0),VLOOKUP($E853,'Contratti Resident'!$B:$H,1,0)),"NON TROVATO")</f>
        <v>3003993839</v>
      </c>
      <c r="T853" t="str">
        <f>_xlfn.IFNA(_xlfn.IFNA(VLOOKUP($B853,'Contratti Resident'!$B:$H,2,0),VLOOKUP($E853,'Contratti Resident'!$B:$H,2,0)),"NON TROVATO")</f>
        <v>BIOVERDE</v>
      </c>
    </row>
    <row r="854" spans="1:20" x14ac:dyDescent="0.25">
      <c r="A854" s="8" t="s">
        <v>1317</v>
      </c>
      <c r="B854" s="1">
        <f t="shared" si="13"/>
        <v>2622552</v>
      </c>
      <c r="C854" s="9" t="s">
        <v>1318</v>
      </c>
      <c r="D854" s="9" t="s">
        <v>1319</v>
      </c>
      <c r="E854" s="1">
        <f>D854*1</f>
        <v>3003993838</v>
      </c>
      <c r="F854" s="9" t="s">
        <v>1320</v>
      </c>
      <c r="G854" s="9" t="s">
        <v>1182</v>
      </c>
      <c r="H854" s="9" t="s">
        <v>1022</v>
      </c>
      <c r="I854" s="9" t="s">
        <v>19</v>
      </c>
      <c r="J854" s="9" t="s">
        <v>1023</v>
      </c>
      <c r="K854" s="1" t="s">
        <v>1183</v>
      </c>
      <c r="L854" s="9" t="s">
        <v>1184</v>
      </c>
      <c r="M854" s="9" t="s">
        <v>23</v>
      </c>
      <c r="N854" s="9" t="s">
        <v>24</v>
      </c>
      <c r="O854" s="9" t="s">
        <v>1185</v>
      </c>
      <c r="P854" s="11">
        <f>O854*1</f>
        <v>94115790365</v>
      </c>
      <c r="Q854">
        <f>_xlfn.IFNA(_xlfn.IFNA(VLOOKUP($B854,'Contratti Resident'!$B:$H,3,0),VLOOKUP($E854,'Contratti Resident'!$B:$H,3,0)),"NON TROVATO")</f>
        <v>94115790365</v>
      </c>
      <c r="R854" t="str">
        <f>_xlfn.IFNA(_xlfn.IFNA(VLOOKUP($B854,'Contratti Resident'!$B:$H,7,0),VLOOKUP($E854,'Contratti Resident'!$B:$H,7,0)),"NON TROVATO")</f>
        <v>ACQUA</v>
      </c>
      <c r="S854">
        <f>_xlfn.IFNA(_xlfn.IFNA(VLOOKUP($B854,'Contratti Resident'!$B:$H,1,0),VLOOKUP($E854,'Contratti Resident'!$B:$H,1,0)),"NON TROVATO")</f>
        <v>3003993838</v>
      </c>
      <c r="T854" t="str">
        <f>_xlfn.IFNA(_xlfn.IFNA(VLOOKUP($B854,'Contratti Resident'!$B:$H,2,0),VLOOKUP($E854,'Contratti Resident'!$B:$H,2,0)),"NON TROVATO")</f>
        <v>BIOVERDE</v>
      </c>
    </row>
    <row r="855" spans="1:20" x14ac:dyDescent="0.25">
      <c r="A855" s="8" t="s">
        <v>3917</v>
      </c>
      <c r="B855" s="1">
        <f t="shared" si="13"/>
        <v>2622068</v>
      </c>
      <c r="C855" s="9" t="s">
        <v>3918</v>
      </c>
      <c r="D855" s="9" t="s">
        <v>3919</v>
      </c>
      <c r="E855" s="1">
        <f>D855*1</f>
        <v>3003975870</v>
      </c>
      <c r="F855" s="9" t="s">
        <v>3920</v>
      </c>
      <c r="G855" s="9" t="s">
        <v>110</v>
      </c>
      <c r="H855" s="9" t="s">
        <v>1022</v>
      </c>
      <c r="I855" s="9" t="s">
        <v>1023</v>
      </c>
      <c r="J855" s="9" t="s">
        <v>1023</v>
      </c>
      <c r="K855" s="1" t="s">
        <v>111</v>
      </c>
      <c r="L855" s="9" t="s">
        <v>112</v>
      </c>
      <c r="M855" s="9" t="s">
        <v>23</v>
      </c>
      <c r="N855" s="9" t="s">
        <v>24</v>
      </c>
      <c r="O855" s="9" t="s">
        <v>113</v>
      </c>
      <c r="P855" s="11">
        <f>O855*1</f>
        <v>80007060363</v>
      </c>
      <c r="Q855">
        <f>_xlfn.IFNA(_xlfn.IFNA(VLOOKUP($B855,'Contratti Resident'!$B:$H,3,0),VLOOKUP($E855,'Contratti Resident'!$B:$H,3,0)),"NON TROVATO")</f>
        <v>80007060363</v>
      </c>
      <c r="R855" t="str">
        <f>_xlfn.IFNA(_xlfn.IFNA(VLOOKUP($B855,'Contratti Resident'!$B:$H,7,0),VLOOKUP($E855,'Contratti Resident'!$B:$H,7,0)),"NON TROVATO")</f>
        <v>ACQUA</v>
      </c>
      <c r="S855">
        <f>_xlfn.IFNA(_xlfn.IFNA(VLOOKUP($B855,'Contratti Resident'!$B:$H,1,0),VLOOKUP($E855,'Contratti Resident'!$B:$H,1,0)),"NON TROVATO")</f>
        <v>3003975870</v>
      </c>
      <c r="T855" t="str">
        <f>_xlfn.IFNA(_xlfn.IFNA(VLOOKUP($B855,'Contratti Resident'!$B:$H,2,0),VLOOKUP($E855,'Contratti Resident'!$B:$H,2,0)),"NON TROVATO")</f>
        <v>SPALLANZANI</v>
      </c>
    </row>
    <row r="856" spans="1:20" x14ac:dyDescent="0.25">
      <c r="A856" s="8" t="s">
        <v>1276</v>
      </c>
      <c r="B856" s="1">
        <f t="shared" si="13"/>
        <v>2620363</v>
      </c>
      <c r="C856" s="9" t="s">
        <v>1277</v>
      </c>
      <c r="D856" s="9" t="s">
        <v>1278</v>
      </c>
      <c r="E856" s="1">
        <f>D856*1</f>
        <v>3004450108</v>
      </c>
      <c r="F856" s="9" t="s">
        <v>1279</v>
      </c>
      <c r="G856" s="9" t="s">
        <v>1280</v>
      </c>
      <c r="H856" s="9" t="s">
        <v>1022</v>
      </c>
      <c r="I856" s="9" t="s">
        <v>19</v>
      </c>
      <c r="J856" s="9" t="s">
        <v>1023</v>
      </c>
      <c r="K856" s="1" t="s">
        <v>1281</v>
      </c>
      <c r="L856" s="9" t="s">
        <v>1282</v>
      </c>
      <c r="M856" s="9" t="s">
        <v>1283</v>
      </c>
      <c r="N856" s="9" t="s">
        <v>24</v>
      </c>
      <c r="O856" s="9" t="s">
        <v>1284</v>
      </c>
      <c r="P856" s="11">
        <f>O856*1</f>
        <v>94073920368</v>
      </c>
      <c r="Q856">
        <f>_xlfn.IFNA(_xlfn.IFNA(VLOOKUP($B856,'Contratti Resident'!$B:$H,3,0),VLOOKUP($E856,'Contratti Resident'!$B:$H,3,0)),"NON TROVATO")</f>
        <v>94073920368</v>
      </c>
      <c r="R856" t="str">
        <f>_xlfn.IFNA(_xlfn.IFNA(VLOOKUP($B856,'Contratti Resident'!$B:$H,7,0),VLOOKUP($E856,'Contratti Resident'!$B:$H,7,0)),"NON TROVATO")</f>
        <v>ACQUA</v>
      </c>
      <c r="S856">
        <f>_xlfn.IFNA(_xlfn.IFNA(VLOOKUP($B856,'Contratti Resident'!$B:$H,1,0),VLOOKUP($E856,'Contratti Resident'!$B:$H,1,0)),"NON TROVATO")</f>
        <v>3004450108</v>
      </c>
      <c r="T856" t="str">
        <f>_xlfn.IFNA(_xlfn.IFNA(VLOOKUP($B856,'Contratti Resident'!$B:$H,2,0),VLOOKUP($E856,'Contratti Resident'!$B:$H,2,0)),"NON TROVATO")</f>
        <v>MARILENA</v>
      </c>
    </row>
    <row r="857" spans="1:20" x14ac:dyDescent="0.25">
      <c r="A857" s="8" t="s">
        <v>3979</v>
      </c>
      <c r="B857" s="1">
        <f t="shared" si="13"/>
        <v>2620322</v>
      </c>
      <c r="C857" s="9" t="s">
        <v>3980</v>
      </c>
      <c r="D857" s="9" t="s">
        <v>3981</v>
      </c>
      <c r="E857" s="1">
        <f>D857*1</f>
        <v>3004450072</v>
      </c>
      <c r="F857" s="9" t="s">
        <v>3706</v>
      </c>
      <c r="G857" s="9" t="s">
        <v>513</v>
      </c>
      <c r="H857" s="9" t="s">
        <v>1022</v>
      </c>
      <c r="I857" s="9" t="s">
        <v>19</v>
      </c>
      <c r="J857" s="9" t="s">
        <v>1023</v>
      </c>
      <c r="K857" s="1" t="s">
        <v>514</v>
      </c>
      <c r="L857" s="9" t="s">
        <v>515</v>
      </c>
      <c r="M857" s="9" t="s">
        <v>23</v>
      </c>
      <c r="N857" s="9" t="s">
        <v>24</v>
      </c>
      <c r="O857" s="9" t="s">
        <v>516</v>
      </c>
      <c r="P857" s="11">
        <f>O857*1</f>
        <v>94112890366</v>
      </c>
      <c r="Q857" t="str">
        <f>_xlfn.IFNA(_xlfn.IFNA(VLOOKUP($B857,'Contratti Resident'!$B:$H,3,0),VLOOKUP($E857,'Contratti Resident'!$B:$H,3,0)),"NON TROVATO")</f>
        <v>NON TROVATO</v>
      </c>
      <c r="R857" t="str">
        <f>_xlfn.IFNA(_xlfn.IFNA(VLOOKUP($B857,'Contratti Resident'!$B:$H,7,0),VLOOKUP($E857,'Contratti Resident'!$B:$H,7,0)),"NON TROVATO")</f>
        <v>NON TROVATO</v>
      </c>
      <c r="S857" t="str">
        <f>_xlfn.IFNA(_xlfn.IFNA(VLOOKUP($B857,'Contratti Resident'!$B:$H,1,0),VLOOKUP($E857,'Contratti Resident'!$B:$H,1,0)),"NON TROVATO")</f>
        <v>NON TROVATO</v>
      </c>
      <c r="T857" t="str">
        <f>_xlfn.IFNA(_xlfn.IFNA(VLOOKUP($B857,'Contratti Resident'!$B:$H,2,0),VLOOKUP($E857,'Contratti Resident'!$B:$H,2,0)),"NON TROVATO")</f>
        <v>NON TROVATO</v>
      </c>
    </row>
    <row r="858" spans="1:20" x14ac:dyDescent="0.25">
      <c r="A858" s="8" t="s">
        <v>3703</v>
      </c>
      <c r="B858" s="1">
        <f t="shared" si="13"/>
        <v>2620321</v>
      </c>
      <c r="C858" s="9" t="s">
        <v>3704</v>
      </c>
      <c r="D858" s="9" t="s">
        <v>3705</v>
      </c>
      <c r="E858" s="1">
        <f>D858*1</f>
        <v>3004450071</v>
      </c>
      <c r="F858" s="9" t="s">
        <v>3706</v>
      </c>
      <c r="G858" s="9" t="s">
        <v>513</v>
      </c>
      <c r="H858" s="9" t="s">
        <v>1022</v>
      </c>
      <c r="I858" s="9" t="s">
        <v>19</v>
      </c>
      <c r="J858" s="9" t="s">
        <v>1023</v>
      </c>
      <c r="K858" s="1" t="s">
        <v>514</v>
      </c>
      <c r="L858" s="9" t="s">
        <v>515</v>
      </c>
      <c r="M858" s="9" t="s">
        <v>23</v>
      </c>
      <c r="N858" s="9" t="s">
        <v>24</v>
      </c>
      <c r="O858" s="9" t="s">
        <v>516</v>
      </c>
      <c r="P858" s="11">
        <f>O858*1</f>
        <v>94112890366</v>
      </c>
      <c r="Q858">
        <f>_xlfn.IFNA(_xlfn.IFNA(VLOOKUP($B858,'Contratti Resident'!$B:$H,3,0),VLOOKUP($E858,'Contratti Resident'!$B:$H,3,0)),"NON TROVATO")</f>
        <v>94112890366</v>
      </c>
      <c r="R858" t="str">
        <f>_xlfn.IFNA(_xlfn.IFNA(VLOOKUP($B858,'Contratti Resident'!$B:$H,7,0),VLOOKUP($E858,'Contratti Resident'!$B:$H,7,0)),"NON TROVATO")</f>
        <v>ACQUA</v>
      </c>
      <c r="S858">
        <f>_xlfn.IFNA(_xlfn.IFNA(VLOOKUP($B858,'Contratti Resident'!$B:$H,1,0),VLOOKUP($E858,'Contratti Resident'!$B:$H,1,0)),"NON TROVATO")</f>
        <v>3004450071</v>
      </c>
      <c r="T858" t="str">
        <f>_xlfn.IFNA(_xlfn.IFNA(VLOOKUP($B858,'Contratti Resident'!$B:$H,2,0),VLOOKUP($E858,'Contratti Resident'!$B:$H,2,0)),"NON TROVATO")</f>
        <v>BORELLI  91</v>
      </c>
    </row>
    <row r="859" spans="1:20" x14ac:dyDescent="0.25">
      <c r="A859" s="8" t="s">
        <v>2646</v>
      </c>
      <c r="B859" s="1">
        <f t="shared" si="13"/>
        <v>2618479</v>
      </c>
      <c r="C859" s="9" t="s">
        <v>2647</v>
      </c>
      <c r="D859" s="9" t="s">
        <v>2648</v>
      </c>
      <c r="E859" s="1">
        <f>D859*1</f>
        <v>3004415899</v>
      </c>
      <c r="F859" s="9" t="s">
        <v>2649</v>
      </c>
      <c r="G859" s="9" t="s">
        <v>2650</v>
      </c>
      <c r="H859" s="9" t="s">
        <v>1022</v>
      </c>
      <c r="I859" s="9" t="s">
        <v>19</v>
      </c>
      <c r="J859" s="9" t="s">
        <v>1023</v>
      </c>
      <c r="K859" s="1" t="s">
        <v>2651</v>
      </c>
      <c r="L859" s="9" t="s">
        <v>2652</v>
      </c>
      <c r="M859" s="9" t="s">
        <v>23</v>
      </c>
      <c r="N859" s="9" t="s">
        <v>24</v>
      </c>
      <c r="O859" s="9" t="s">
        <v>2653</v>
      </c>
      <c r="P859" s="11">
        <f>O859*1</f>
        <v>94112960367</v>
      </c>
      <c r="Q859">
        <f>_xlfn.IFNA(_xlfn.IFNA(VLOOKUP($B859,'Contratti Resident'!$B:$H,3,0),VLOOKUP($E859,'Contratti Resident'!$B:$H,3,0)),"NON TROVATO")</f>
        <v>94112960367</v>
      </c>
      <c r="R859" t="str">
        <f>_xlfn.IFNA(_xlfn.IFNA(VLOOKUP($B859,'Contratti Resident'!$B:$H,7,0),VLOOKUP($E859,'Contratti Resident'!$B:$H,7,0)),"NON TROVATO")</f>
        <v>ACQUA</v>
      </c>
      <c r="S859">
        <f>_xlfn.IFNA(_xlfn.IFNA(VLOOKUP($B859,'Contratti Resident'!$B:$H,1,0),VLOOKUP($E859,'Contratti Resident'!$B:$H,1,0)),"NON TROVATO")</f>
        <v>3004415899</v>
      </c>
      <c r="T859" t="str">
        <f>_xlfn.IFNA(_xlfn.IFNA(VLOOKUP($B859,'Contratti Resident'!$B:$H,2,0),VLOOKUP($E859,'Contratti Resident'!$B:$H,2,0)),"NON TROVATO")</f>
        <v>SANTHIA' 20</v>
      </c>
    </row>
    <row r="860" spans="1:20" x14ac:dyDescent="0.25">
      <c r="A860" s="8" t="s">
        <v>2638</v>
      </c>
      <c r="B860" s="1">
        <f t="shared" si="13"/>
        <v>2618376</v>
      </c>
      <c r="C860" s="9" t="s">
        <v>2639</v>
      </c>
      <c r="D860" s="9" t="s">
        <v>2640</v>
      </c>
      <c r="E860" s="1">
        <f>D860*1</f>
        <v>3004415807</v>
      </c>
      <c r="F860" s="9" t="s">
        <v>2641</v>
      </c>
      <c r="G860" s="9" t="s">
        <v>2642</v>
      </c>
      <c r="H860" s="9" t="s">
        <v>1022</v>
      </c>
      <c r="I860" s="9" t="s">
        <v>19</v>
      </c>
      <c r="J860" s="9" t="s">
        <v>1023</v>
      </c>
      <c r="K860" s="1" t="s">
        <v>2643</v>
      </c>
      <c r="L860" s="9" t="s">
        <v>2644</v>
      </c>
      <c r="M860" s="9" t="s">
        <v>23</v>
      </c>
      <c r="N860" s="9" t="s">
        <v>24</v>
      </c>
      <c r="O860" s="9" t="s">
        <v>2645</v>
      </c>
      <c r="P860" s="11">
        <f>O860*1</f>
        <v>94111000363</v>
      </c>
      <c r="Q860">
        <f>_xlfn.IFNA(_xlfn.IFNA(VLOOKUP($B860,'Contratti Resident'!$B:$H,3,0),VLOOKUP($E860,'Contratti Resident'!$B:$H,3,0)),"NON TROVATO")</f>
        <v>94111000363</v>
      </c>
      <c r="R860" t="str">
        <f>_xlfn.IFNA(_xlfn.IFNA(VLOOKUP($B860,'Contratti Resident'!$B:$H,7,0),VLOOKUP($E860,'Contratti Resident'!$B:$H,7,0)),"NON TROVATO")</f>
        <v>ACQUA</v>
      </c>
      <c r="S860">
        <f>_xlfn.IFNA(_xlfn.IFNA(VLOOKUP($B860,'Contratti Resident'!$B:$H,1,0),VLOOKUP($E860,'Contratti Resident'!$B:$H,1,0)),"NON TROVATO")</f>
        <v>3004415807</v>
      </c>
      <c r="T860" t="str">
        <f>_xlfn.IFNA(_xlfn.IFNA(VLOOKUP($B860,'Contratti Resident'!$B:$H,2,0),VLOOKUP($E860,'Contratti Resident'!$B:$H,2,0)),"NON TROVATO")</f>
        <v>PAISIELLO</v>
      </c>
    </row>
    <row r="861" spans="1:20" x14ac:dyDescent="0.25">
      <c r="A861" s="8" t="s">
        <v>2421</v>
      </c>
      <c r="B861" s="1">
        <f t="shared" si="13"/>
        <v>2618159</v>
      </c>
      <c r="C861" s="9" t="s">
        <v>2422</v>
      </c>
      <c r="D861" s="9" t="s">
        <v>2423</v>
      </c>
      <c r="E861" s="1">
        <f>D861*1</f>
        <v>3004401601</v>
      </c>
      <c r="F861" s="9" t="s">
        <v>2424</v>
      </c>
      <c r="G861" s="9" t="s">
        <v>2425</v>
      </c>
      <c r="H861" s="9" t="s">
        <v>1022</v>
      </c>
      <c r="I861" s="9" t="s">
        <v>1023</v>
      </c>
      <c r="J861" s="9" t="s">
        <v>1023</v>
      </c>
      <c r="K861" s="1" t="s">
        <v>2426</v>
      </c>
      <c r="L861" s="9" t="s">
        <v>2427</v>
      </c>
      <c r="M861" s="9" t="s">
        <v>23</v>
      </c>
      <c r="N861" s="9" t="s">
        <v>24</v>
      </c>
      <c r="O861" s="9" t="s">
        <v>2428</v>
      </c>
      <c r="P861" s="11">
        <f>O861*1</f>
        <v>94101350364</v>
      </c>
      <c r="Q861" t="str">
        <f>_xlfn.IFNA(_xlfn.IFNA(VLOOKUP($B861,'Contratti Resident'!$B:$H,3,0),VLOOKUP($E861,'Contratti Resident'!$B:$H,3,0)),"NON TROVATO")</f>
        <v>NON TROVATO</v>
      </c>
      <c r="R861" t="str">
        <f>_xlfn.IFNA(_xlfn.IFNA(VLOOKUP($B861,'Contratti Resident'!$B:$H,7,0),VLOOKUP($E861,'Contratti Resident'!$B:$H,7,0)),"NON TROVATO")</f>
        <v>NON TROVATO</v>
      </c>
      <c r="S861" t="str">
        <f>_xlfn.IFNA(_xlfn.IFNA(VLOOKUP($B861,'Contratti Resident'!$B:$H,1,0),VLOOKUP($E861,'Contratti Resident'!$B:$H,1,0)),"NON TROVATO")</f>
        <v>NON TROVATO</v>
      </c>
      <c r="T861" t="str">
        <f>_xlfn.IFNA(_xlfn.IFNA(VLOOKUP($B861,'Contratti Resident'!$B:$H,2,0),VLOOKUP($E861,'Contratti Resident'!$B:$H,2,0)),"NON TROVATO")</f>
        <v>NON TROVATO</v>
      </c>
    </row>
    <row r="862" spans="1:20" x14ac:dyDescent="0.25">
      <c r="A862" s="8" t="s">
        <v>1909</v>
      </c>
      <c r="B862" s="1">
        <f t="shared" si="13"/>
        <v>2617799</v>
      </c>
      <c r="C862" s="9" t="s">
        <v>1910</v>
      </c>
      <c r="D862" s="9" t="s">
        <v>1911</v>
      </c>
      <c r="E862" s="1">
        <f>D862*1</f>
        <v>3004401253</v>
      </c>
      <c r="F862" s="9" t="s">
        <v>1912</v>
      </c>
      <c r="G862" s="9" t="s">
        <v>1913</v>
      </c>
      <c r="H862" s="9" t="s">
        <v>1022</v>
      </c>
      <c r="I862" s="9" t="s">
        <v>19</v>
      </c>
      <c r="J862" s="9" t="s">
        <v>1023</v>
      </c>
      <c r="K862" s="1" t="s">
        <v>1914</v>
      </c>
      <c r="L862" s="9" t="s">
        <v>1915</v>
      </c>
      <c r="M862" s="9" t="s">
        <v>23</v>
      </c>
      <c r="N862" s="9" t="s">
        <v>24</v>
      </c>
      <c r="O862" s="9" t="s">
        <v>1916</v>
      </c>
      <c r="P862" s="11">
        <f>O862*1</f>
        <v>94112750362</v>
      </c>
      <c r="Q862">
        <f>_xlfn.IFNA(_xlfn.IFNA(VLOOKUP($B862,'Contratti Resident'!$B:$H,3,0),VLOOKUP($E862,'Contratti Resident'!$B:$H,3,0)),"NON TROVATO")</f>
        <v>94112750362</v>
      </c>
      <c r="R862" t="str">
        <f>_xlfn.IFNA(_xlfn.IFNA(VLOOKUP($B862,'Contratti Resident'!$B:$H,7,0),VLOOKUP($E862,'Contratti Resident'!$B:$H,7,0)),"NON TROVATO")</f>
        <v>ACQUA</v>
      </c>
      <c r="S862">
        <f>_xlfn.IFNA(_xlfn.IFNA(VLOOKUP($B862,'Contratti Resident'!$B:$H,1,0),VLOOKUP($E862,'Contratti Resident'!$B:$H,1,0)),"NON TROVATO")</f>
        <v>3004401253</v>
      </c>
      <c r="T862" t="str">
        <f>_xlfn.IFNA(_xlfn.IFNA(VLOOKUP($B862,'Contratti Resident'!$B:$H,2,0),VLOOKUP($E862,'Contratti Resident'!$B:$H,2,0)),"NON TROVATO")</f>
        <v>PRIMAVERA 3</v>
      </c>
    </row>
    <row r="863" spans="1:20" x14ac:dyDescent="0.25">
      <c r="A863" s="8" t="s">
        <v>3244</v>
      </c>
      <c r="B863" s="1">
        <f t="shared" si="13"/>
        <v>2617631</v>
      </c>
      <c r="C863" s="9" t="s">
        <v>3245</v>
      </c>
      <c r="D863" s="9" t="s">
        <v>3246</v>
      </c>
      <c r="E863" s="1">
        <f>D863*1</f>
        <v>3004388091</v>
      </c>
      <c r="F863" s="9" t="s">
        <v>3247</v>
      </c>
      <c r="G863" s="9" t="s">
        <v>3248</v>
      </c>
      <c r="H863" s="9" t="s">
        <v>1022</v>
      </c>
      <c r="I863" s="9" t="s">
        <v>19</v>
      </c>
      <c r="J863" s="9" t="s">
        <v>1023</v>
      </c>
      <c r="K863" s="1" t="s">
        <v>3249</v>
      </c>
      <c r="L863" s="9" t="s">
        <v>3250</v>
      </c>
      <c r="M863" s="9" t="s">
        <v>23</v>
      </c>
      <c r="N863" s="9" t="s">
        <v>24</v>
      </c>
      <c r="O863" s="9" t="s">
        <v>3251</v>
      </c>
      <c r="P863" s="11">
        <f>O863*1</f>
        <v>94109320369</v>
      </c>
      <c r="Q863">
        <f>_xlfn.IFNA(_xlfn.IFNA(VLOOKUP($B863,'Contratti Resident'!$B:$H,3,0),VLOOKUP($E863,'Contratti Resident'!$B:$H,3,0)),"NON TROVATO")</f>
        <v>94109320369</v>
      </c>
      <c r="R863" t="str">
        <f>_xlfn.IFNA(_xlfn.IFNA(VLOOKUP($B863,'Contratti Resident'!$B:$H,7,0),VLOOKUP($E863,'Contratti Resident'!$B:$H,7,0)),"NON TROVATO")</f>
        <v>ACQUA</v>
      </c>
      <c r="S863">
        <f>_xlfn.IFNA(_xlfn.IFNA(VLOOKUP($B863,'Contratti Resident'!$B:$H,1,0),VLOOKUP($E863,'Contratti Resident'!$B:$H,1,0)),"NON TROVATO")</f>
        <v>3004388091</v>
      </c>
      <c r="T863" t="str">
        <f>_xlfn.IFNA(_xlfn.IFNA(VLOOKUP($B863,'Contratti Resident'!$B:$H,2,0),VLOOKUP($E863,'Contratti Resident'!$B:$H,2,0)),"NON TROVATO")</f>
        <v>CORSO ADRIANO 82-84</v>
      </c>
    </row>
    <row r="864" spans="1:20" x14ac:dyDescent="0.25">
      <c r="A864" s="8" t="s">
        <v>2011</v>
      </c>
      <c r="B864" s="1">
        <f t="shared" si="13"/>
        <v>2617248</v>
      </c>
      <c r="C864" s="9" t="s">
        <v>2012</v>
      </c>
      <c r="D864" s="9" t="s">
        <v>2013</v>
      </c>
      <c r="E864" s="1">
        <f>D864*1</f>
        <v>3004387712</v>
      </c>
      <c r="F864" s="9" t="s">
        <v>2014</v>
      </c>
      <c r="G864" s="9" t="s">
        <v>2015</v>
      </c>
      <c r="H864" s="9" t="s">
        <v>1022</v>
      </c>
      <c r="I864" s="9" t="s">
        <v>19</v>
      </c>
      <c r="J864" s="9" t="s">
        <v>1023</v>
      </c>
      <c r="K864" s="1" t="s">
        <v>2016</v>
      </c>
      <c r="L864" s="9" t="s">
        <v>2017</v>
      </c>
      <c r="M864" s="9" t="s">
        <v>23</v>
      </c>
      <c r="N864" s="9" t="s">
        <v>24</v>
      </c>
      <c r="O864" s="9" t="s">
        <v>2018</v>
      </c>
      <c r="P864" s="11">
        <f>O864*1</f>
        <v>94027910366</v>
      </c>
      <c r="Q864">
        <f>_xlfn.IFNA(_xlfn.IFNA(VLOOKUP($B864,'Contratti Resident'!$B:$H,3,0),VLOOKUP($E864,'Contratti Resident'!$B:$H,3,0)),"NON TROVATO")</f>
        <v>94027910366</v>
      </c>
      <c r="R864" t="str">
        <f>_xlfn.IFNA(_xlfn.IFNA(VLOOKUP($B864,'Contratti Resident'!$B:$H,7,0),VLOOKUP($E864,'Contratti Resident'!$B:$H,7,0)),"NON TROVATO")</f>
        <v>ACQUA</v>
      </c>
      <c r="S864">
        <f>_xlfn.IFNA(_xlfn.IFNA(VLOOKUP($B864,'Contratti Resident'!$B:$H,1,0),VLOOKUP($E864,'Contratti Resident'!$B:$H,1,0)),"NON TROVATO")</f>
        <v>3004387712</v>
      </c>
      <c r="T864" t="str">
        <f>_xlfn.IFNA(_xlfn.IFNA(VLOOKUP($B864,'Contratti Resident'!$B:$H,2,0),VLOOKUP($E864,'Contratti Resident'!$B:$H,2,0)),"NON TROVATO")</f>
        <v>PACE</v>
      </c>
    </row>
    <row r="865" spans="1:20" x14ac:dyDescent="0.25">
      <c r="A865" s="8" t="s">
        <v>1628</v>
      </c>
      <c r="B865" s="1">
        <f t="shared" si="13"/>
        <v>2616336</v>
      </c>
      <c r="C865" s="9" t="s">
        <v>1629</v>
      </c>
      <c r="D865" s="9" t="s">
        <v>1630</v>
      </c>
      <c r="E865" s="1">
        <f>D865*1</f>
        <v>3004360875</v>
      </c>
      <c r="F865" s="9" t="s">
        <v>1631</v>
      </c>
      <c r="G865" s="9" t="s">
        <v>1309</v>
      </c>
      <c r="H865" s="9" t="s">
        <v>1022</v>
      </c>
      <c r="I865" s="9" t="s">
        <v>19</v>
      </c>
      <c r="J865" s="9" t="s">
        <v>1023</v>
      </c>
      <c r="K865" s="1" t="s">
        <v>1310</v>
      </c>
      <c r="L865" s="9" t="s">
        <v>1311</v>
      </c>
      <c r="M865" s="9" t="s">
        <v>265</v>
      </c>
      <c r="N865" s="9" t="s">
        <v>24</v>
      </c>
      <c r="O865" s="9" t="s">
        <v>1312</v>
      </c>
      <c r="P865" s="11">
        <f>O865*1</f>
        <v>94098250361</v>
      </c>
      <c r="Q865">
        <f>_xlfn.IFNA(_xlfn.IFNA(VLOOKUP($B865,'Contratti Resident'!$B:$H,3,0),VLOOKUP($E865,'Contratti Resident'!$B:$H,3,0)),"NON TROVATO")</f>
        <v>94098250361</v>
      </c>
      <c r="R865" t="str">
        <f>_xlfn.IFNA(_xlfn.IFNA(VLOOKUP($B865,'Contratti Resident'!$B:$H,7,0),VLOOKUP($E865,'Contratti Resident'!$B:$H,7,0)),"NON TROVATO")</f>
        <v>ACQUA</v>
      </c>
      <c r="S865">
        <f>_xlfn.IFNA(_xlfn.IFNA(VLOOKUP($B865,'Contratti Resident'!$B:$H,1,0),VLOOKUP($E865,'Contratti Resident'!$B:$H,1,0)),"NON TROVATO")</f>
        <v>3004360875</v>
      </c>
      <c r="T865" t="str">
        <f>_xlfn.IFNA(_xlfn.IFNA(VLOOKUP($B865,'Contratti Resident'!$B:$H,2,0),VLOOKUP($E865,'Contratti Resident'!$B:$H,2,0)),"NON TROVATO")</f>
        <v>VECCHI ORTI -EX FORNACE CUCCOLI</v>
      </c>
    </row>
    <row r="866" spans="1:20" x14ac:dyDescent="0.25">
      <c r="A866" s="8" t="s">
        <v>2130</v>
      </c>
      <c r="B866" s="1">
        <f t="shared" si="13"/>
        <v>2616010</v>
      </c>
      <c r="C866" s="9" t="s">
        <v>2131</v>
      </c>
      <c r="D866" s="9" t="s">
        <v>2132</v>
      </c>
      <c r="E866" s="1">
        <f>D866*1</f>
        <v>3004345564</v>
      </c>
      <c r="F866" s="9" t="s">
        <v>2133</v>
      </c>
      <c r="G866" s="9" t="s">
        <v>2134</v>
      </c>
      <c r="H866" s="9" t="s">
        <v>1022</v>
      </c>
      <c r="I866" s="9" t="s">
        <v>19</v>
      </c>
      <c r="J866" s="9" t="s">
        <v>1023</v>
      </c>
      <c r="K866" s="1" t="s">
        <v>2135</v>
      </c>
      <c r="L866" s="9" t="s">
        <v>2136</v>
      </c>
      <c r="M866" s="9" t="s">
        <v>23</v>
      </c>
      <c r="N866" s="9" t="s">
        <v>24</v>
      </c>
      <c r="O866" s="9" t="s">
        <v>2137</v>
      </c>
      <c r="P866" s="11">
        <f>O866*1</f>
        <v>94111140367</v>
      </c>
      <c r="Q866">
        <f>_xlfn.IFNA(_xlfn.IFNA(VLOOKUP($B866,'Contratti Resident'!$B:$H,3,0),VLOOKUP($E866,'Contratti Resident'!$B:$H,3,0)),"NON TROVATO")</f>
        <v>94111140367</v>
      </c>
      <c r="R866" t="str">
        <f>_xlfn.IFNA(_xlfn.IFNA(VLOOKUP($B866,'Contratti Resident'!$B:$H,7,0),VLOOKUP($E866,'Contratti Resident'!$B:$H,7,0)),"NON TROVATO")</f>
        <v>ACQUA</v>
      </c>
      <c r="S866">
        <f>_xlfn.IFNA(_xlfn.IFNA(VLOOKUP($B866,'Contratti Resident'!$B:$H,1,0),VLOOKUP($E866,'Contratti Resident'!$B:$H,1,0)),"NON TROVATO")</f>
        <v>3004345564</v>
      </c>
      <c r="T866" t="str">
        <f>_xlfn.IFNA(_xlfn.IFNA(VLOOKUP($B866,'Contratti Resident'!$B:$H,2,0),VLOOKUP($E866,'Contratti Resident'!$B:$H,2,0)),"NON TROVATO")</f>
        <v>ALBA</v>
      </c>
    </row>
    <row r="867" spans="1:20" x14ac:dyDescent="0.25">
      <c r="A867" s="8" t="s">
        <v>2770</v>
      </c>
      <c r="B867" s="1">
        <f t="shared" si="13"/>
        <v>2616006</v>
      </c>
      <c r="C867" s="9" t="s">
        <v>2771</v>
      </c>
      <c r="D867" s="9" t="s">
        <v>2772</v>
      </c>
      <c r="E867" s="1">
        <f>D867*1</f>
        <v>3004345560</v>
      </c>
      <c r="F867" s="9" t="s">
        <v>2773</v>
      </c>
      <c r="G867" s="9" t="s">
        <v>2134</v>
      </c>
      <c r="H867" s="9" t="s">
        <v>1022</v>
      </c>
      <c r="I867" s="9" t="s">
        <v>19</v>
      </c>
      <c r="J867" s="9" t="s">
        <v>1023</v>
      </c>
      <c r="K867" s="1" t="s">
        <v>2135</v>
      </c>
      <c r="L867" s="9" t="s">
        <v>2136</v>
      </c>
      <c r="M867" s="9" t="s">
        <v>23</v>
      </c>
      <c r="N867" s="9" t="s">
        <v>24</v>
      </c>
      <c r="O867" s="9" t="s">
        <v>2137</v>
      </c>
      <c r="P867" s="11">
        <f>O867*1</f>
        <v>94111140367</v>
      </c>
      <c r="Q867">
        <f>_xlfn.IFNA(_xlfn.IFNA(VLOOKUP($B867,'Contratti Resident'!$B:$H,3,0),VLOOKUP($E867,'Contratti Resident'!$B:$H,3,0)),"NON TROVATO")</f>
        <v>94111140367</v>
      </c>
      <c r="R867" t="str">
        <f>_xlfn.IFNA(_xlfn.IFNA(VLOOKUP($B867,'Contratti Resident'!$B:$H,7,0),VLOOKUP($E867,'Contratti Resident'!$B:$H,7,0)),"NON TROVATO")</f>
        <v>ACQUA</v>
      </c>
      <c r="S867">
        <f>_xlfn.IFNA(_xlfn.IFNA(VLOOKUP($B867,'Contratti Resident'!$B:$H,1,0),VLOOKUP($E867,'Contratti Resident'!$B:$H,1,0)),"NON TROVATO")</f>
        <v>3004345560</v>
      </c>
      <c r="T867" t="str">
        <f>_xlfn.IFNA(_xlfn.IFNA(VLOOKUP($B867,'Contratti Resident'!$B:$H,2,0),VLOOKUP($E867,'Contratti Resident'!$B:$H,2,0)),"NON TROVATO")</f>
        <v>ALBA</v>
      </c>
    </row>
    <row r="868" spans="1:20" x14ac:dyDescent="0.25">
      <c r="A868" s="8" t="s">
        <v>1739</v>
      </c>
      <c r="B868" s="1">
        <f t="shared" si="13"/>
        <v>2614883</v>
      </c>
      <c r="C868" s="9" t="s">
        <v>1740</v>
      </c>
      <c r="D868" s="9" t="s">
        <v>1741</v>
      </c>
      <c r="E868" s="1">
        <f>D868*1</f>
        <v>3004317499</v>
      </c>
      <c r="F868" s="9" t="s">
        <v>1742</v>
      </c>
      <c r="G868" s="9" t="s">
        <v>1743</v>
      </c>
      <c r="H868" s="9" t="s">
        <v>1022</v>
      </c>
      <c r="I868" s="9" t="s">
        <v>19</v>
      </c>
      <c r="J868" s="9" t="s">
        <v>1023</v>
      </c>
      <c r="K868" s="1" t="s">
        <v>1023</v>
      </c>
      <c r="L868" s="9" t="s">
        <v>1744</v>
      </c>
      <c r="M868" s="9" t="s">
        <v>23</v>
      </c>
      <c r="N868" s="9" t="s">
        <v>24</v>
      </c>
      <c r="O868" s="9" t="s">
        <v>1745</v>
      </c>
      <c r="P868" s="11">
        <f>O868*1</f>
        <v>94108810360</v>
      </c>
      <c r="Q868">
        <f>_xlfn.IFNA(_xlfn.IFNA(VLOOKUP($B868,'Contratti Resident'!$B:$H,3,0),VLOOKUP($E868,'Contratti Resident'!$B:$H,3,0)),"NON TROVATO")</f>
        <v>94108810360</v>
      </c>
      <c r="R868" t="str">
        <f>_xlfn.IFNA(_xlfn.IFNA(VLOOKUP($B868,'Contratti Resident'!$B:$H,7,0),VLOOKUP($E868,'Contratti Resident'!$B:$H,7,0)),"NON TROVATO")</f>
        <v>ACQUA</v>
      </c>
      <c r="S868">
        <f>_xlfn.IFNA(_xlfn.IFNA(VLOOKUP($B868,'Contratti Resident'!$B:$H,1,0),VLOOKUP($E868,'Contratti Resident'!$B:$H,1,0)),"NON TROVATO")</f>
        <v>3004317499</v>
      </c>
      <c r="T868" t="str">
        <f>_xlfn.IFNA(_xlfn.IFNA(VLOOKUP($B868,'Contratti Resident'!$B:$H,2,0),VLOOKUP($E868,'Contratti Resident'!$B:$H,2,0)),"NON TROVATO")</f>
        <v>LUNA 2</v>
      </c>
    </row>
    <row r="869" spans="1:20" x14ac:dyDescent="0.25">
      <c r="A869" s="8" t="s">
        <v>2804</v>
      </c>
      <c r="B869" s="1">
        <f t="shared" si="13"/>
        <v>2614223</v>
      </c>
      <c r="C869" s="9" t="s">
        <v>2805</v>
      </c>
      <c r="D869" s="9" t="s">
        <v>2806</v>
      </c>
      <c r="E869" s="1">
        <f>D869*1</f>
        <v>3004302857</v>
      </c>
      <c r="F869" s="9" t="s">
        <v>2807</v>
      </c>
      <c r="G869" s="9" t="s">
        <v>2808</v>
      </c>
      <c r="H869" s="9" t="s">
        <v>1022</v>
      </c>
      <c r="I869" s="9" t="s">
        <v>19</v>
      </c>
      <c r="J869" s="9" t="s">
        <v>1023</v>
      </c>
      <c r="K869" s="1" t="s">
        <v>2809</v>
      </c>
      <c r="L869" s="9" t="s">
        <v>2810</v>
      </c>
      <c r="M869" s="9" t="s">
        <v>265</v>
      </c>
      <c r="N869" s="9" t="s">
        <v>24</v>
      </c>
      <c r="O869" s="9" t="s">
        <v>2811</v>
      </c>
      <c r="P869" s="11">
        <f>O869*1</f>
        <v>94105000361</v>
      </c>
      <c r="Q869">
        <f>_xlfn.IFNA(_xlfn.IFNA(VLOOKUP($B869,'Contratti Resident'!$B:$H,3,0),VLOOKUP($E869,'Contratti Resident'!$B:$H,3,0)),"NON TROVATO")</f>
        <v>94105000361</v>
      </c>
      <c r="R869" t="str">
        <f>_xlfn.IFNA(_xlfn.IFNA(VLOOKUP($B869,'Contratti Resident'!$B:$H,7,0),VLOOKUP($E869,'Contratti Resident'!$B:$H,7,0)),"NON TROVATO")</f>
        <v>ACQUA</v>
      </c>
      <c r="S869">
        <f>_xlfn.IFNA(_xlfn.IFNA(VLOOKUP($B869,'Contratti Resident'!$B:$H,1,0),VLOOKUP($E869,'Contratti Resident'!$B:$H,1,0)),"NON TROVATO")</f>
        <v>3004302857</v>
      </c>
      <c r="T869" t="str">
        <f>_xlfn.IFNA(_xlfn.IFNA(VLOOKUP($B869,'Contratti Resident'!$B:$H,2,0),VLOOKUP($E869,'Contratti Resident'!$B:$H,2,0)),"NON TROVATO")</f>
        <v>LA FONTE</v>
      </c>
    </row>
    <row r="870" spans="1:20" x14ac:dyDescent="0.25">
      <c r="A870" s="8" t="s">
        <v>2796</v>
      </c>
      <c r="B870" s="1">
        <f t="shared" si="13"/>
        <v>2613942</v>
      </c>
      <c r="C870" s="9" t="s">
        <v>2797</v>
      </c>
      <c r="D870" s="9" t="s">
        <v>2798</v>
      </c>
      <c r="E870" s="1">
        <f>D870*1</f>
        <v>3008422356</v>
      </c>
      <c r="F870" s="9" t="s">
        <v>2799</v>
      </c>
      <c r="G870" s="9" t="s">
        <v>2800</v>
      </c>
      <c r="H870" s="9" t="s">
        <v>1022</v>
      </c>
      <c r="I870" s="9" t="s">
        <v>19</v>
      </c>
      <c r="J870" s="9" t="s">
        <v>1023</v>
      </c>
      <c r="K870" s="1" t="s">
        <v>2801</v>
      </c>
      <c r="L870" s="9" t="s">
        <v>2802</v>
      </c>
      <c r="M870" s="9" t="s">
        <v>265</v>
      </c>
      <c r="N870" s="9" t="s">
        <v>24</v>
      </c>
      <c r="O870" s="9" t="s">
        <v>2803</v>
      </c>
      <c r="P870" s="11">
        <f>O870*1</f>
        <v>94113580362</v>
      </c>
      <c r="Q870">
        <f>_xlfn.IFNA(_xlfn.IFNA(VLOOKUP($B870,'Contratti Resident'!$B:$H,3,0),VLOOKUP($E870,'Contratti Resident'!$B:$H,3,0)),"NON TROVATO")</f>
        <v>94113580362</v>
      </c>
      <c r="R870" t="str">
        <f>_xlfn.IFNA(_xlfn.IFNA(VLOOKUP($B870,'Contratti Resident'!$B:$H,7,0),VLOOKUP($E870,'Contratti Resident'!$B:$H,7,0)),"NON TROVATO")</f>
        <v>ACQUA</v>
      </c>
      <c r="S870">
        <f>_xlfn.IFNA(_xlfn.IFNA(VLOOKUP($B870,'Contratti Resident'!$B:$H,1,0),VLOOKUP($E870,'Contratti Resident'!$B:$H,1,0)),"NON TROVATO")</f>
        <v>3008422356</v>
      </c>
      <c r="T870" t="str">
        <f>_xlfn.IFNA(_xlfn.IFNA(VLOOKUP($B870,'Contratti Resident'!$B:$H,2,0),VLOOKUP($E870,'Contratti Resident'!$B:$H,2,0)),"NON TROVATO")</f>
        <v>MARGHERITA</v>
      </c>
    </row>
    <row r="871" spans="1:20" x14ac:dyDescent="0.25">
      <c r="A871" s="8" t="s">
        <v>1313</v>
      </c>
      <c r="B871" s="1">
        <f t="shared" si="13"/>
        <v>2613567</v>
      </c>
      <c r="C871" s="9" t="s">
        <v>1314</v>
      </c>
      <c r="D871" s="9" t="s">
        <v>1315</v>
      </c>
      <c r="E871" s="1">
        <f>D871*1</f>
        <v>3004288705</v>
      </c>
      <c r="F871" s="9" t="s">
        <v>1316</v>
      </c>
      <c r="G871" s="9" t="s">
        <v>1309</v>
      </c>
      <c r="H871" s="9" t="s">
        <v>1022</v>
      </c>
      <c r="I871" s="9" t="s">
        <v>19</v>
      </c>
      <c r="J871" s="9" t="s">
        <v>1023</v>
      </c>
      <c r="K871" s="1" t="s">
        <v>1310</v>
      </c>
      <c r="L871" s="9" t="s">
        <v>1311</v>
      </c>
      <c r="M871" s="9" t="s">
        <v>265</v>
      </c>
      <c r="N871" s="9" t="s">
        <v>24</v>
      </c>
      <c r="O871" s="9" t="s">
        <v>1312</v>
      </c>
      <c r="P871" s="11">
        <f>O871*1</f>
        <v>94098250361</v>
      </c>
      <c r="Q871">
        <f>_xlfn.IFNA(_xlfn.IFNA(VLOOKUP($B871,'Contratti Resident'!$B:$H,3,0),VLOOKUP($E871,'Contratti Resident'!$B:$H,3,0)),"NON TROVATO")</f>
        <v>94098250361</v>
      </c>
      <c r="R871" t="str">
        <f>_xlfn.IFNA(_xlfn.IFNA(VLOOKUP($B871,'Contratti Resident'!$B:$H,7,0),VLOOKUP($E871,'Contratti Resident'!$B:$H,7,0)),"NON TROVATO")</f>
        <v>ACQUA</v>
      </c>
      <c r="S871">
        <f>_xlfn.IFNA(_xlfn.IFNA(VLOOKUP($B871,'Contratti Resident'!$B:$H,1,0),VLOOKUP($E871,'Contratti Resident'!$B:$H,1,0)),"NON TROVATO")</f>
        <v>3004288705</v>
      </c>
      <c r="T871" t="str">
        <f>_xlfn.IFNA(_xlfn.IFNA(VLOOKUP($B871,'Contratti Resident'!$B:$H,2,0),VLOOKUP($E871,'Contratti Resident'!$B:$H,2,0)),"NON TROVATO")</f>
        <v>VECCHI ORTI -EX FORNACE CUCCOLI</v>
      </c>
    </row>
    <row r="872" spans="1:20" x14ac:dyDescent="0.25">
      <c r="A872" s="8" t="s">
        <v>1305</v>
      </c>
      <c r="B872" s="1">
        <f t="shared" si="13"/>
        <v>2613566</v>
      </c>
      <c r="C872" s="9" t="s">
        <v>1306</v>
      </c>
      <c r="D872" s="9" t="s">
        <v>1307</v>
      </c>
      <c r="E872" s="1">
        <f>D872*1</f>
        <v>3004288704</v>
      </c>
      <c r="F872" s="9" t="s">
        <v>1308</v>
      </c>
      <c r="G872" s="9" t="s">
        <v>1309</v>
      </c>
      <c r="H872" s="9" t="s">
        <v>1022</v>
      </c>
      <c r="I872" s="9" t="s">
        <v>19</v>
      </c>
      <c r="J872" s="9" t="s">
        <v>1023</v>
      </c>
      <c r="K872" s="1" t="s">
        <v>1310</v>
      </c>
      <c r="L872" s="9" t="s">
        <v>1311</v>
      </c>
      <c r="M872" s="9" t="s">
        <v>265</v>
      </c>
      <c r="N872" s="9" t="s">
        <v>24</v>
      </c>
      <c r="O872" s="9" t="s">
        <v>1312</v>
      </c>
      <c r="P872" s="11">
        <f>O872*1</f>
        <v>94098250361</v>
      </c>
      <c r="Q872">
        <f>_xlfn.IFNA(_xlfn.IFNA(VLOOKUP($B872,'Contratti Resident'!$B:$H,3,0),VLOOKUP($E872,'Contratti Resident'!$B:$H,3,0)),"NON TROVATO")</f>
        <v>94098250361</v>
      </c>
      <c r="R872" t="str">
        <f>_xlfn.IFNA(_xlfn.IFNA(VLOOKUP($B872,'Contratti Resident'!$B:$H,7,0),VLOOKUP($E872,'Contratti Resident'!$B:$H,7,0)),"NON TROVATO")</f>
        <v>ACQUA</v>
      </c>
      <c r="S872">
        <f>_xlfn.IFNA(_xlfn.IFNA(VLOOKUP($B872,'Contratti Resident'!$B:$H,1,0),VLOOKUP($E872,'Contratti Resident'!$B:$H,1,0)),"NON TROVATO")</f>
        <v>3004288704</v>
      </c>
      <c r="T872" t="str">
        <f>_xlfn.IFNA(_xlfn.IFNA(VLOOKUP($B872,'Contratti Resident'!$B:$H,2,0),VLOOKUP($E872,'Contratti Resident'!$B:$H,2,0)),"NON TROVATO")</f>
        <v>VECCHI ORTI -EX FORNACE CUCCOLI</v>
      </c>
    </row>
    <row r="873" spans="1:20" x14ac:dyDescent="0.25">
      <c r="A873" s="8" t="s">
        <v>2251</v>
      </c>
      <c r="B873" s="1">
        <f t="shared" si="13"/>
        <v>2613491</v>
      </c>
      <c r="C873" s="9" t="s">
        <v>2252</v>
      </c>
      <c r="D873" s="9" t="s">
        <v>2253</v>
      </c>
      <c r="E873" s="1">
        <f>D873*1</f>
        <v>3004276127</v>
      </c>
      <c r="F873" s="9" t="s">
        <v>2254</v>
      </c>
      <c r="G873" s="9" t="s">
        <v>2255</v>
      </c>
      <c r="H873" s="9" t="s">
        <v>1022</v>
      </c>
      <c r="I873" s="9" t="s">
        <v>19</v>
      </c>
      <c r="J873" s="9" t="s">
        <v>1023</v>
      </c>
      <c r="K873" s="1" t="s">
        <v>2256</v>
      </c>
      <c r="L873" s="9" t="s">
        <v>2257</v>
      </c>
      <c r="M873" s="9" t="s">
        <v>265</v>
      </c>
      <c r="N873" s="9" t="s">
        <v>24</v>
      </c>
      <c r="O873" s="9" t="s">
        <v>2258</v>
      </c>
      <c r="P873" s="11">
        <f>O873*1</f>
        <v>94017360366</v>
      </c>
      <c r="Q873">
        <f>_xlfn.IFNA(_xlfn.IFNA(VLOOKUP($B873,'Contratti Resident'!$B:$H,3,0),VLOOKUP($E873,'Contratti Resident'!$B:$H,3,0)),"NON TROVATO")</f>
        <v>94017360366</v>
      </c>
      <c r="R873" t="str">
        <f>_xlfn.IFNA(_xlfn.IFNA(VLOOKUP($B873,'Contratti Resident'!$B:$H,7,0),VLOOKUP($E873,'Contratti Resident'!$B:$H,7,0)),"NON TROVATO")</f>
        <v>ACQUA</v>
      </c>
      <c r="S873">
        <f>_xlfn.IFNA(_xlfn.IFNA(VLOOKUP($B873,'Contratti Resident'!$B:$H,1,0),VLOOKUP($E873,'Contratti Resident'!$B:$H,1,0)),"NON TROVATO")</f>
        <v>3004276127</v>
      </c>
      <c r="T873" t="str">
        <f>_xlfn.IFNA(_xlfn.IFNA(VLOOKUP($B873,'Contratti Resident'!$B:$H,2,0),VLOOKUP($E873,'Contratti Resident'!$B:$H,2,0)),"NON TROVATO")</f>
        <v>BENUZZI</v>
      </c>
    </row>
    <row r="874" spans="1:20" x14ac:dyDescent="0.25">
      <c r="A874" s="8" t="s">
        <v>2510</v>
      </c>
      <c r="B874" s="1">
        <f t="shared" si="13"/>
        <v>2613202</v>
      </c>
      <c r="C874" s="9" t="s">
        <v>2511</v>
      </c>
      <c r="D874" s="9" t="s">
        <v>2512</v>
      </c>
      <c r="E874" s="1">
        <f>D874*1</f>
        <v>3004275849</v>
      </c>
      <c r="F874" s="9" t="s">
        <v>2513</v>
      </c>
      <c r="G874" s="9" t="s">
        <v>2514</v>
      </c>
      <c r="H874" s="9" t="s">
        <v>1022</v>
      </c>
      <c r="I874" s="9" t="s">
        <v>19</v>
      </c>
      <c r="J874" s="9" t="s">
        <v>1023</v>
      </c>
      <c r="K874" s="1" t="s">
        <v>2515</v>
      </c>
      <c r="L874" s="9" t="s">
        <v>2516</v>
      </c>
      <c r="M874" s="9" t="s">
        <v>265</v>
      </c>
      <c r="N874" s="9" t="s">
        <v>24</v>
      </c>
      <c r="O874" s="9" t="s">
        <v>2517</v>
      </c>
      <c r="P874" s="11">
        <f>O874*1</f>
        <v>94095990365</v>
      </c>
      <c r="Q874">
        <f>_xlfn.IFNA(_xlfn.IFNA(VLOOKUP($B874,'Contratti Resident'!$B:$H,3,0),VLOOKUP($E874,'Contratti Resident'!$B:$H,3,0)),"NON TROVATO")</f>
        <v>94095990365</v>
      </c>
      <c r="R874" t="str">
        <f>_xlfn.IFNA(_xlfn.IFNA(VLOOKUP($B874,'Contratti Resident'!$B:$H,7,0),VLOOKUP($E874,'Contratti Resident'!$B:$H,7,0)),"NON TROVATO")</f>
        <v>ACQUA</v>
      </c>
      <c r="S874">
        <f>_xlfn.IFNA(_xlfn.IFNA(VLOOKUP($B874,'Contratti Resident'!$B:$H,1,0),VLOOKUP($E874,'Contratti Resident'!$B:$H,1,0)),"NON TROVATO")</f>
        <v>3004275849</v>
      </c>
      <c r="T874" t="str">
        <f>_xlfn.IFNA(_xlfn.IFNA(VLOOKUP($B874,'Contratti Resident'!$B:$H,2,0),VLOOKUP($E874,'Contratti Resident'!$B:$H,2,0)),"NON TROVATO")</f>
        <v>AZALEA</v>
      </c>
    </row>
    <row r="875" spans="1:20" x14ac:dyDescent="0.25">
      <c r="A875" s="8" t="s">
        <v>3847</v>
      </c>
      <c r="B875" s="1">
        <f t="shared" si="13"/>
        <v>2612149</v>
      </c>
      <c r="C875" s="9" t="s">
        <v>3848</v>
      </c>
      <c r="D875" s="9" t="s">
        <v>3849</v>
      </c>
      <c r="E875" s="1">
        <f>D875*1</f>
        <v>3004249803</v>
      </c>
      <c r="F875" s="9" t="s">
        <v>3850</v>
      </c>
      <c r="G875" s="9" t="s">
        <v>3851</v>
      </c>
      <c r="H875" s="9" t="s">
        <v>1022</v>
      </c>
      <c r="I875" s="9" t="s">
        <v>19</v>
      </c>
      <c r="J875" s="9" t="s">
        <v>1023</v>
      </c>
      <c r="K875" s="1" t="s">
        <v>3852</v>
      </c>
      <c r="L875" s="9" t="s">
        <v>3853</v>
      </c>
      <c r="M875" s="9" t="s">
        <v>265</v>
      </c>
      <c r="N875" s="9" t="s">
        <v>24</v>
      </c>
      <c r="O875" s="9" t="s">
        <v>3854</v>
      </c>
      <c r="P875" s="11">
        <f>O875*1</f>
        <v>94071520368</v>
      </c>
      <c r="Q875">
        <f>_xlfn.IFNA(_xlfn.IFNA(VLOOKUP($B875,'Contratti Resident'!$B:$H,3,0),VLOOKUP($E875,'Contratti Resident'!$B:$H,3,0)),"NON TROVATO")</f>
        <v>94071520368</v>
      </c>
      <c r="R875" t="str">
        <f>_xlfn.IFNA(_xlfn.IFNA(VLOOKUP($B875,'Contratti Resident'!$B:$H,7,0),VLOOKUP($E875,'Contratti Resident'!$B:$H,7,0)),"NON TROVATO")</f>
        <v>ACQUA</v>
      </c>
      <c r="S875">
        <f>_xlfn.IFNA(_xlfn.IFNA(VLOOKUP($B875,'Contratti Resident'!$B:$H,1,0),VLOOKUP($E875,'Contratti Resident'!$B:$H,1,0)),"NON TROVATO")</f>
        <v>3004249803</v>
      </c>
      <c r="T875" t="str">
        <f>_xlfn.IFNA(_xlfn.IFNA(VLOOKUP($B875,'Contratti Resident'!$B:$H,2,0),VLOOKUP($E875,'Contratti Resident'!$B:$H,2,0)),"NON TROVATO")</f>
        <v>LE ROSE</v>
      </c>
    </row>
    <row r="876" spans="1:20" x14ac:dyDescent="0.25">
      <c r="A876" s="8" t="s">
        <v>1361</v>
      </c>
      <c r="B876" s="1">
        <f t="shared" si="13"/>
        <v>2611917</v>
      </c>
      <c r="C876" s="9" t="s">
        <v>1362</v>
      </c>
      <c r="D876" s="9" t="s">
        <v>1363</v>
      </c>
      <c r="E876" s="1">
        <f>D876*1</f>
        <v>3004236076</v>
      </c>
      <c r="F876" s="9" t="s">
        <v>1364</v>
      </c>
      <c r="G876" s="9" t="s">
        <v>1365</v>
      </c>
      <c r="H876" s="9" t="s">
        <v>1022</v>
      </c>
      <c r="I876" s="9" t="s">
        <v>19</v>
      </c>
      <c r="J876" s="9" t="s">
        <v>1023</v>
      </c>
      <c r="K876" s="1" t="s">
        <v>1366</v>
      </c>
      <c r="L876" s="9" t="s">
        <v>1367</v>
      </c>
      <c r="M876" s="9" t="s">
        <v>265</v>
      </c>
      <c r="N876" s="9" t="s">
        <v>24</v>
      </c>
      <c r="O876" s="9" t="s">
        <v>1368</v>
      </c>
      <c r="P876" s="11">
        <f>O876*1</f>
        <v>94072890364</v>
      </c>
      <c r="Q876">
        <f>_xlfn.IFNA(_xlfn.IFNA(VLOOKUP($B876,'Contratti Resident'!$B:$H,3,0),VLOOKUP($E876,'Contratti Resident'!$B:$H,3,0)),"NON TROVATO")</f>
        <v>94072890364</v>
      </c>
      <c r="R876" t="str">
        <f>_xlfn.IFNA(_xlfn.IFNA(VLOOKUP($B876,'Contratti Resident'!$B:$H,7,0),VLOOKUP($E876,'Contratti Resident'!$B:$H,7,0)),"NON TROVATO")</f>
        <v>ACQUA</v>
      </c>
      <c r="S876">
        <f>_xlfn.IFNA(_xlfn.IFNA(VLOOKUP($B876,'Contratti Resident'!$B:$H,1,0),VLOOKUP($E876,'Contratti Resident'!$B:$H,1,0)),"NON TROVATO")</f>
        <v>3004236076</v>
      </c>
      <c r="T876" t="str">
        <f>_xlfn.IFNA(_xlfn.IFNA(VLOOKUP($B876,'Contratti Resident'!$B:$H,2,0),VLOOKUP($E876,'Contratti Resident'!$B:$H,2,0)),"NON TROVATO")</f>
        <v>RESIDENZIALE PARCO</v>
      </c>
    </row>
    <row r="877" spans="1:20" x14ac:dyDescent="0.25">
      <c r="A877" s="8" t="s">
        <v>3746</v>
      </c>
      <c r="B877" s="1">
        <f t="shared" si="13"/>
        <v>2611821</v>
      </c>
      <c r="C877" s="9" t="s">
        <v>3747</v>
      </c>
      <c r="D877" s="9" t="s">
        <v>3748</v>
      </c>
      <c r="E877" s="1">
        <f>D877*1</f>
        <v>3004235987</v>
      </c>
      <c r="F877" s="9" t="s">
        <v>3749</v>
      </c>
      <c r="G877" s="9" t="s">
        <v>1589</v>
      </c>
      <c r="H877" s="9" t="s">
        <v>1022</v>
      </c>
      <c r="I877" s="9" t="s">
        <v>19</v>
      </c>
      <c r="J877" s="9" t="s">
        <v>1023</v>
      </c>
      <c r="K877" s="1" t="s">
        <v>1590</v>
      </c>
      <c r="L877" s="9" t="s">
        <v>1591</v>
      </c>
      <c r="M877" s="9" t="s">
        <v>265</v>
      </c>
      <c r="N877" s="9" t="s">
        <v>24</v>
      </c>
      <c r="O877" s="9" t="s">
        <v>1592</v>
      </c>
      <c r="P877" s="11">
        <f>O877*1</f>
        <v>94067840366</v>
      </c>
      <c r="Q877">
        <f>_xlfn.IFNA(_xlfn.IFNA(VLOOKUP($B877,'Contratti Resident'!$B:$H,3,0),VLOOKUP($E877,'Contratti Resident'!$B:$H,3,0)),"NON TROVATO")</f>
        <v>94067840366</v>
      </c>
      <c r="R877" t="str">
        <f>_xlfn.IFNA(_xlfn.IFNA(VLOOKUP($B877,'Contratti Resident'!$B:$H,7,0),VLOOKUP($E877,'Contratti Resident'!$B:$H,7,0)),"NON TROVATO")</f>
        <v>ACQUA</v>
      </c>
      <c r="S877">
        <f>_xlfn.IFNA(_xlfn.IFNA(VLOOKUP($B877,'Contratti Resident'!$B:$H,1,0),VLOOKUP($E877,'Contratti Resident'!$B:$H,1,0)),"NON TROVATO")</f>
        <v>3004235987</v>
      </c>
      <c r="T877" t="str">
        <f>_xlfn.IFNA(_xlfn.IFNA(VLOOKUP($B877,'Contratti Resident'!$B:$H,2,0),VLOOKUP($E877,'Contratti Resident'!$B:$H,2,0)),"NON TROVATO")</f>
        <v>MEZZALUNA 3</v>
      </c>
    </row>
    <row r="878" spans="1:20" x14ac:dyDescent="0.25">
      <c r="A878" s="8" t="s">
        <v>1585</v>
      </c>
      <c r="B878" s="1">
        <f t="shared" si="13"/>
        <v>2611820</v>
      </c>
      <c r="C878" s="9" t="s">
        <v>1586</v>
      </c>
      <c r="D878" s="9" t="s">
        <v>1587</v>
      </c>
      <c r="E878" s="1">
        <f>D878*1</f>
        <v>3004235986</v>
      </c>
      <c r="F878" s="9" t="s">
        <v>1588</v>
      </c>
      <c r="G878" s="9" t="s">
        <v>1589</v>
      </c>
      <c r="H878" s="9" t="s">
        <v>1022</v>
      </c>
      <c r="I878" s="9" t="s">
        <v>19</v>
      </c>
      <c r="J878" s="9" t="s">
        <v>1023</v>
      </c>
      <c r="K878" s="1" t="s">
        <v>1590</v>
      </c>
      <c r="L878" s="9" t="s">
        <v>1591</v>
      </c>
      <c r="M878" s="9" t="s">
        <v>265</v>
      </c>
      <c r="N878" s="9" t="s">
        <v>24</v>
      </c>
      <c r="O878" s="9" t="s">
        <v>1592</v>
      </c>
      <c r="P878" s="11">
        <f>O878*1</f>
        <v>94067840366</v>
      </c>
      <c r="Q878">
        <f>_xlfn.IFNA(_xlfn.IFNA(VLOOKUP($B878,'Contratti Resident'!$B:$H,3,0),VLOOKUP($E878,'Contratti Resident'!$B:$H,3,0)),"NON TROVATO")</f>
        <v>94067840366</v>
      </c>
      <c r="R878" t="str">
        <f>_xlfn.IFNA(_xlfn.IFNA(VLOOKUP($B878,'Contratti Resident'!$B:$H,7,0),VLOOKUP($E878,'Contratti Resident'!$B:$H,7,0)),"NON TROVATO")</f>
        <v>ACQUA</v>
      </c>
      <c r="S878">
        <f>_xlfn.IFNA(_xlfn.IFNA(VLOOKUP($B878,'Contratti Resident'!$B:$H,1,0),VLOOKUP($E878,'Contratti Resident'!$B:$H,1,0)),"NON TROVATO")</f>
        <v>3004235986</v>
      </c>
      <c r="T878" t="str">
        <f>_xlfn.IFNA(_xlfn.IFNA(VLOOKUP($B878,'Contratti Resident'!$B:$H,2,0),VLOOKUP($E878,'Contratti Resident'!$B:$H,2,0)),"NON TROVATO")</f>
        <v>MEZZALUNA 3</v>
      </c>
    </row>
    <row r="879" spans="1:20" x14ac:dyDescent="0.25">
      <c r="A879" s="8" t="s">
        <v>1063</v>
      </c>
      <c r="B879" s="1">
        <f t="shared" si="13"/>
        <v>2611575</v>
      </c>
      <c r="C879" s="9" t="s">
        <v>1064</v>
      </c>
      <c r="D879" s="9" t="s">
        <v>1065</v>
      </c>
      <c r="E879" s="1">
        <f>D879*1</f>
        <v>3004235746</v>
      </c>
      <c r="F879" s="9" t="s">
        <v>1066</v>
      </c>
      <c r="G879" s="9" t="s">
        <v>1067</v>
      </c>
      <c r="H879" s="9" t="s">
        <v>1022</v>
      </c>
      <c r="I879" s="9" t="s">
        <v>19</v>
      </c>
      <c r="J879" s="9" t="s">
        <v>1023</v>
      </c>
      <c r="K879" s="1" t="s">
        <v>1068</v>
      </c>
      <c r="L879" s="9" t="s">
        <v>1069</v>
      </c>
      <c r="M879" s="9" t="s">
        <v>265</v>
      </c>
      <c r="N879" s="9" t="s">
        <v>24</v>
      </c>
      <c r="O879" s="9" t="s">
        <v>1070</v>
      </c>
      <c r="P879" s="11">
        <f>O879*1</f>
        <v>94006050366</v>
      </c>
      <c r="Q879" t="str">
        <f>_xlfn.IFNA(_xlfn.IFNA(VLOOKUP($B879,'Contratti Resident'!$B:$H,3,0),VLOOKUP($E879,'Contratti Resident'!$B:$H,3,0)),"NON TROVATO")</f>
        <v>NON TROVATO</v>
      </c>
      <c r="R879" t="str">
        <f>_xlfn.IFNA(_xlfn.IFNA(VLOOKUP($B879,'Contratti Resident'!$B:$H,7,0),VLOOKUP($E879,'Contratti Resident'!$B:$H,7,0)),"NON TROVATO")</f>
        <v>NON TROVATO</v>
      </c>
      <c r="S879" t="str">
        <f>_xlfn.IFNA(_xlfn.IFNA(VLOOKUP($B879,'Contratti Resident'!$B:$H,1,0),VLOOKUP($E879,'Contratti Resident'!$B:$H,1,0)),"NON TROVATO")</f>
        <v>NON TROVATO</v>
      </c>
      <c r="T879" t="str">
        <f>_xlfn.IFNA(_xlfn.IFNA(VLOOKUP($B879,'Contratti Resident'!$B:$H,2,0),VLOOKUP($E879,'Contratti Resident'!$B:$H,2,0)),"NON TROVATO")</f>
        <v>NON TROVATO</v>
      </c>
    </row>
    <row r="880" spans="1:20" x14ac:dyDescent="0.25">
      <c r="A880" s="8" t="s">
        <v>1753</v>
      </c>
      <c r="B880" s="1">
        <f t="shared" si="13"/>
        <v>2611477</v>
      </c>
      <c r="C880" s="9" t="s">
        <v>1754</v>
      </c>
      <c r="D880" s="9" t="s">
        <v>1755</v>
      </c>
      <c r="E880" s="1">
        <f>D880*1</f>
        <v>3004222649</v>
      </c>
      <c r="F880" s="9" t="s">
        <v>1756</v>
      </c>
      <c r="G880" s="9" t="s">
        <v>1589</v>
      </c>
      <c r="H880" s="9" t="s">
        <v>1022</v>
      </c>
      <c r="I880" s="9" t="s">
        <v>19</v>
      </c>
      <c r="J880" s="9" t="s">
        <v>1023</v>
      </c>
      <c r="K880" s="1" t="s">
        <v>1590</v>
      </c>
      <c r="L880" s="9" t="s">
        <v>1591</v>
      </c>
      <c r="M880" s="9" t="s">
        <v>265</v>
      </c>
      <c r="N880" s="9" t="s">
        <v>24</v>
      </c>
      <c r="O880" s="9" t="s">
        <v>1592</v>
      </c>
      <c r="P880" s="11">
        <f>O880*1</f>
        <v>94067840366</v>
      </c>
      <c r="Q880">
        <f>_xlfn.IFNA(_xlfn.IFNA(VLOOKUP($B880,'Contratti Resident'!$B:$H,3,0),VLOOKUP($E880,'Contratti Resident'!$B:$H,3,0)),"NON TROVATO")</f>
        <v>94067840366</v>
      </c>
      <c r="R880" t="str">
        <f>_xlfn.IFNA(_xlfn.IFNA(VLOOKUP($B880,'Contratti Resident'!$B:$H,7,0),VLOOKUP($E880,'Contratti Resident'!$B:$H,7,0)),"NON TROVATO")</f>
        <v>ACQUA</v>
      </c>
      <c r="S880">
        <f>_xlfn.IFNA(_xlfn.IFNA(VLOOKUP($B880,'Contratti Resident'!$B:$H,1,0),VLOOKUP($E880,'Contratti Resident'!$B:$H,1,0)),"NON TROVATO")</f>
        <v>3004222649</v>
      </c>
      <c r="T880" t="str">
        <f>_xlfn.IFNA(_xlfn.IFNA(VLOOKUP($B880,'Contratti Resident'!$B:$H,2,0),VLOOKUP($E880,'Contratti Resident'!$B:$H,2,0)),"NON TROVATO")</f>
        <v>MEZZALUNA 2</v>
      </c>
    </row>
    <row r="881" spans="1:20" x14ac:dyDescent="0.25">
      <c r="A881" s="8" t="s">
        <v>2366</v>
      </c>
      <c r="B881" s="1">
        <f t="shared" si="13"/>
        <v>2611476</v>
      </c>
      <c r="C881" s="9" t="s">
        <v>2367</v>
      </c>
      <c r="D881" s="9" t="s">
        <v>2368</v>
      </c>
      <c r="E881" s="1">
        <f>D881*1</f>
        <v>3004222648</v>
      </c>
      <c r="F881" s="9" t="s">
        <v>2369</v>
      </c>
      <c r="G881" s="9" t="s">
        <v>1589</v>
      </c>
      <c r="H881" s="9" t="s">
        <v>1022</v>
      </c>
      <c r="I881" s="9" t="s">
        <v>19</v>
      </c>
      <c r="J881" s="9" t="s">
        <v>1023</v>
      </c>
      <c r="K881" s="1" t="s">
        <v>1590</v>
      </c>
      <c r="L881" s="9" t="s">
        <v>1591</v>
      </c>
      <c r="M881" s="9" t="s">
        <v>265</v>
      </c>
      <c r="N881" s="9" t="s">
        <v>24</v>
      </c>
      <c r="O881" s="9" t="s">
        <v>1592</v>
      </c>
      <c r="P881" s="11">
        <f>O881*1</f>
        <v>94067840366</v>
      </c>
      <c r="Q881">
        <f>_xlfn.IFNA(_xlfn.IFNA(VLOOKUP($B881,'Contratti Resident'!$B:$H,3,0),VLOOKUP($E881,'Contratti Resident'!$B:$H,3,0)),"NON TROVATO")</f>
        <v>94067840366</v>
      </c>
      <c r="R881" t="str">
        <f>_xlfn.IFNA(_xlfn.IFNA(VLOOKUP($B881,'Contratti Resident'!$B:$H,7,0),VLOOKUP($E881,'Contratti Resident'!$B:$H,7,0)),"NON TROVATO")</f>
        <v>ACQUA</v>
      </c>
      <c r="S881">
        <f>_xlfn.IFNA(_xlfn.IFNA(VLOOKUP($B881,'Contratti Resident'!$B:$H,1,0),VLOOKUP($E881,'Contratti Resident'!$B:$H,1,0)),"NON TROVATO")</f>
        <v>3004222648</v>
      </c>
      <c r="T881" t="str">
        <f>_xlfn.IFNA(_xlfn.IFNA(VLOOKUP($B881,'Contratti Resident'!$B:$H,2,0),VLOOKUP($E881,'Contratti Resident'!$B:$H,2,0)),"NON TROVATO")</f>
        <v>MEZZALUNA 2</v>
      </c>
    </row>
    <row r="882" spans="1:20" x14ac:dyDescent="0.25">
      <c r="A882" s="8" t="s">
        <v>3259</v>
      </c>
      <c r="B882" s="1">
        <f t="shared" si="13"/>
        <v>2611303</v>
      </c>
      <c r="C882" s="9" t="s">
        <v>3260</v>
      </c>
      <c r="D882" s="9" t="s">
        <v>3261</v>
      </c>
      <c r="E882" s="1">
        <f>D882*1</f>
        <v>3004222482</v>
      </c>
      <c r="F882" s="9" t="s">
        <v>3262</v>
      </c>
      <c r="G882" s="9" t="s">
        <v>1589</v>
      </c>
      <c r="H882" s="9" t="s">
        <v>1022</v>
      </c>
      <c r="I882" s="9" t="s">
        <v>19</v>
      </c>
      <c r="J882" s="9" t="s">
        <v>1023</v>
      </c>
      <c r="K882" s="1" t="s">
        <v>1590</v>
      </c>
      <c r="L882" s="9" t="s">
        <v>1591</v>
      </c>
      <c r="M882" s="9" t="s">
        <v>265</v>
      </c>
      <c r="N882" s="9" t="s">
        <v>24</v>
      </c>
      <c r="O882" s="9" t="s">
        <v>1592</v>
      </c>
      <c r="P882" s="11">
        <f>O882*1</f>
        <v>94067840366</v>
      </c>
      <c r="Q882">
        <f>_xlfn.IFNA(_xlfn.IFNA(VLOOKUP($B882,'Contratti Resident'!$B:$H,3,0),VLOOKUP($E882,'Contratti Resident'!$B:$H,3,0)),"NON TROVATO")</f>
        <v>94067840366</v>
      </c>
      <c r="R882" t="str">
        <f>_xlfn.IFNA(_xlfn.IFNA(VLOOKUP($B882,'Contratti Resident'!$B:$H,7,0),VLOOKUP($E882,'Contratti Resident'!$B:$H,7,0)),"NON TROVATO")</f>
        <v>ACQUA</v>
      </c>
      <c r="S882">
        <f>_xlfn.IFNA(_xlfn.IFNA(VLOOKUP($B882,'Contratti Resident'!$B:$H,1,0),VLOOKUP($E882,'Contratti Resident'!$B:$H,1,0)),"NON TROVATO")</f>
        <v>3004222482</v>
      </c>
      <c r="T882" t="str">
        <f>_xlfn.IFNA(_xlfn.IFNA(VLOOKUP($B882,'Contratti Resident'!$B:$H,2,0),VLOOKUP($E882,'Contratti Resident'!$B:$H,2,0)),"NON TROVATO")</f>
        <v>MEZZALUNA 2</v>
      </c>
    </row>
    <row r="883" spans="1:20" x14ac:dyDescent="0.25">
      <c r="A883" s="8" t="s">
        <v>2956</v>
      </c>
      <c r="B883" s="1">
        <f t="shared" si="13"/>
        <v>2610642</v>
      </c>
      <c r="C883" s="9" t="s">
        <v>2957</v>
      </c>
      <c r="D883" s="9" t="s">
        <v>2958</v>
      </c>
      <c r="E883" s="1">
        <f>D883*1</f>
        <v>3004209318</v>
      </c>
      <c r="F883" s="9" t="s">
        <v>2959</v>
      </c>
      <c r="G883" s="9" t="s">
        <v>2960</v>
      </c>
      <c r="H883" s="9" t="s">
        <v>1022</v>
      </c>
      <c r="I883" s="9" t="s">
        <v>19</v>
      </c>
      <c r="J883" s="9" t="s">
        <v>1023</v>
      </c>
      <c r="K883" s="1" t="s">
        <v>2961</v>
      </c>
      <c r="L883" s="9" t="s">
        <v>2962</v>
      </c>
      <c r="M883" s="9" t="s">
        <v>265</v>
      </c>
      <c r="N883" s="9" t="s">
        <v>24</v>
      </c>
      <c r="O883" s="9" t="s">
        <v>2963</v>
      </c>
      <c r="P883" s="11">
        <f>O883*1</f>
        <v>94019850364</v>
      </c>
      <c r="Q883">
        <f>_xlfn.IFNA(_xlfn.IFNA(VLOOKUP($B883,'Contratti Resident'!$B:$H,3,0),VLOOKUP($E883,'Contratti Resident'!$B:$H,3,0)),"NON TROVATO")</f>
        <v>94019850364</v>
      </c>
      <c r="R883" t="str">
        <f>_xlfn.IFNA(_xlfn.IFNA(VLOOKUP($B883,'Contratti Resident'!$B:$H,7,0),VLOOKUP($E883,'Contratti Resident'!$B:$H,7,0)),"NON TROVATO")</f>
        <v>ACQUA</v>
      </c>
      <c r="S883">
        <f>_xlfn.IFNA(_xlfn.IFNA(VLOOKUP($B883,'Contratti Resident'!$B:$H,1,0),VLOOKUP($E883,'Contratti Resident'!$B:$H,1,0)),"NON TROVATO")</f>
        <v>3004209318</v>
      </c>
      <c r="T883" t="str">
        <f>_xlfn.IFNA(_xlfn.IFNA(VLOOKUP($B883,'Contratti Resident'!$B:$H,2,0),VLOOKUP($E883,'Contratti Resident'!$B:$H,2,0)),"NON TROVATO")</f>
        <v>AURORA 2</v>
      </c>
    </row>
    <row r="884" spans="1:20" x14ac:dyDescent="0.25">
      <c r="A884" s="8" t="s">
        <v>2327</v>
      </c>
      <c r="B884" s="1">
        <f t="shared" si="13"/>
        <v>2609125</v>
      </c>
      <c r="C884" s="9" t="s">
        <v>2328</v>
      </c>
      <c r="D884" s="9" t="s">
        <v>2329</v>
      </c>
      <c r="E884" s="1">
        <f>D884*1</f>
        <v>3004165857</v>
      </c>
      <c r="F884" s="9" t="s">
        <v>2330</v>
      </c>
      <c r="G884" s="9" t="s">
        <v>849</v>
      </c>
      <c r="H884" s="9" t="s">
        <v>1022</v>
      </c>
      <c r="I884" s="9" t="s">
        <v>19</v>
      </c>
      <c r="J884" s="9" t="s">
        <v>1023</v>
      </c>
      <c r="K884" s="1" t="s">
        <v>850</v>
      </c>
      <c r="L884" s="9" t="s">
        <v>851</v>
      </c>
      <c r="M884" s="9" t="s">
        <v>265</v>
      </c>
      <c r="N884" s="9" t="s">
        <v>24</v>
      </c>
      <c r="O884" s="9" t="s">
        <v>852</v>
      </c>
      <c r="P884" s="11">
        <f>O884*1</f>
        <v>94115670369</v>
      </c>
      <c r="Q884">
        <f>_xlfn.IFNA(_xlfn.IFNA(VLOOKUP($B884,'Contratti Resident'!$B:$H,3,0),VLOOKUP($E884,'Contratti Resident'!$B:$H,3,0)),"NON TROVATO")</f>
        <v>94115670369</v>
      </c>
      <c r="R884" t="str">
        <f>_xlfn.IFNA(_xlfn.IFNA(VLOOKUP($B884,'Contratti Resident'!$B:$H,7,0),VLOOKUP($E884,'Contratti Resident'!$B:$H,7,0)),"NON TROVATO")</f>
        <v>ACQUA</v>
      </c>
      <c r="S884">
        <f>_xlfn.IFNA(_xlfn.IFNA(VLOOKUP($B884,'Contratti Resident'!$B:$H,1,0),VLOOKUP($E884,'Contratti Resident'!$B:$H,1,0)),"NON TROVATO")</f>
        <v>3004165857</v>
      </c>
      <c r="T884" t="str">
        <f>_xlfn.IFNA(_xlfn.IFNA(VLOOKUP($B884,'Contratti Resident'!$B:$H,2,0),VLOOKUP($E884,'Contratti Resident'!$B:$H,2,0)),"NON TROVATO")</f>
        <v>CORTICELLI</v>
      </c>
    </row>
    <row r="885" spans="1:20" x14ac:dyDescent="0.25">
      <c r="A885" s="8" t="s">
        <v>2704</v>
      </c>
      <c r="B885" s="1">
        <f t="shared" si="13"/>
        <v>2606694</v>
      </c>
      <c r="C885" s="9" t="s">
        <v>2705</v>
      </c>
      <c r="D885" s="9" t="s">
        <v>2706</v>
      </c>
      <c r="E885" s="1">
        <f>D885*1</f>
        <v>3004094520</v>
      </c>
      <c r="F885" s="9" t="s">
        <v>2707</v>
      </c>
      <c r="G885" s="9" t="s">
        <v>2700</v>
      </c>
      <c r="H885" s="9" t="s">
        <v>1022</v>
      </c>
      <c r="I885" s="9" t="s">
        <v>19</v>
      </c>
      <c r="J885" s="9" t="s">
        <v>1023</v>
      </c>
      <c r="K885" s="1" t="s">
        <v>2701</v>
      </c>
      <c r="L885" s="9" t="s">
        <v>2702</v>
      </c>
      <c r="M885" s="9" t="s">
        <v>265</v>
      </c>
      <c r="N885" s="9" t="s">
        <v>24</v>
      </c>
      <c r="O885" s="9" t="s">
        <v>2703</v>
      </c>
      <c r="P885" s="11">
        <f>O885*1</f>
        <v>94005900363</v>
      </c>
      <c r="Q885">
        <f>_xlfn.IFNA(_xlfn.IFNA(VLOOKUP($B885,'Contratti Resident'!$B:$H,3,0),VLOOKUP($E885,'Contratti Resident'!$B:$H,3,0)),"NON TROVATO")</f>
        <v>94005900363</v>
      </c>
      <c r="R885" t="str">
        <f>_xlfn.IFNA(_xlfn.IFNA(VLOOKUP($B885,'Contratti Resident'!$B:$H,7,0),VLOOKUP($E885,'Contratti Resident'!$B:$H,7,0)),"NON TROVATO")</f>
        <v>ACQUA</v>
      </c>
      <c r="S885">
        <f>_xlfn.IFNA(_xlfn.IFNA(VLOOKUP($B885,'Contratti Resident'!$B:$H,1,0),VLOOKUP($E885,'Contratti Resident'!$B:$H,1,0)),"NON TROVATO")</f>
        <v>3004094520</v>
      </c>
      <c r="T885" t="str">
        <f>_xlfn.IFNA(_xlfn.IFNA(VLOOKUP($B885,'Contratti Resident'!$B:$H,2,0),VLOOKUP($E885,'Contratti Resident'!$B:$H,2,0)),"NON TROVATO")</f>
        <v>MAGGIOLINO</v>
      </c>
    </row>
    <row r="886" spans="1:20" x14ac:dyDescent="0.25">
      <c r="A886" s="8" t="s">
        <v>2696</v>
      </c>
      <c r="B886" s="1">
        <f t="shared" si="13"/>
        <v>2606693</v>
      </c>
      <c r="C886" s="9" t="s">
        <v>2697</v>
      </c>
      <c r="D886" s="9" t="s">
        <v>2698</v>
      </c>
      <c r="E886" s="1">
        <f>D886*1</f>
        <v>3004094519</v>
      </c>
      <c r="F886" s="9" t="s">
        <v>2699</v>
      </c>
      <c r="G886" s="9" t="s">
        <v>2700</v>
      </c>
      <c r="H886" s="9" t="s">
        <v>1022</v>
      </c>
      <c r="I886" s="9" t="s">
        <v>19</v>
      </c>
      <c r="J886" s="9" t="s">
        <v>1023</v>
      </c>
      <c r="K886" s="1" t="s">
        <v>2701</v>
      </c>
      <c r="L886" s="9" t="s">
        <v>2702</v>
      </c>
      <c r="M886" s="9" t="s">
        <v>265</v>
      </c>
      <c r="N886" s="9" t="s">
        <v>24</v>
      </c>
      <c r="O886" s="9" t="s">
        <v>2703</v>
      </c>
      <c r="P886" s="11">
        <f>O886*1</f>
        <v>94005900363</v>
      </c>
      <c r="Q886">
        <f>_xlfn.IFNA(_xlfn.IFNA(VLOOKUP($B886,'Contratti Resident'!$B:$H,3,0),VLOOKUP($E886,'Contratti Resident'!$B:$H,3,0)),"NON TROVATO")</f>
        <v>94005900363</v>
      </c>
      <c r="R886" t="str">
        <f>_xlfn.IFNA(_xlfn.IFNA(VLOOKUP($B886,'Contratti Resident'!$B:$H,7,0),VLOOKUP($E886,'Contratti Resident'!$B:$H,7,0)),"NON TROVATO")</f>
        <v>ACQUA</v>
      </c>
      <c r="S886">
        <f>_xlfn.IFNA(_xlfn.IFNA(VLOOKUP($B886,'Contratti Resident'!$B:$H,1,0),VLOOKUP($E886,'Contratti Resident'!$B:$H,1,0)),"NON TROVATO")</f>
        <v>3004094519</v>
      </c>
      <c r="T886" t="str">
        <f>_xlfn.IFNA(_xlfn.IFNA(VLOOKUP($B886,'Contratti Resident'!$B:$H,2,0),VLOOKUP($E886,'Contratti Resident'!$B:$H,2,0)),"NON TROVATO")</f>
        <v>MAGGIOLINO</v>
      </c>
    </row>
    <row r="887" spans="1:20" x14ac:dyDescent="0.25">
      <c r="A887" s="8" t="s">
        <v>2692</v>
      </c>
      <c r="B887" s="1">
        <f t="shared" si="13"/>
        <v>2606685</v>
      </c>
      <c r="C887" s="9" t="s">
        <v>2693</v>
      </c>
      <c r="D887" s="9" t="s">
        <v>2694</v>
      </c>
      <c r="E887" s="1">
        <f>D887*1</f>
        <v>3004094512</v>
      </c>
      <c r="F887" s="9" t="s">
        <v>2695</v>
      </c>
      <c r="G887" s="9" t="s">
        <v>2688</v>
      </c>
      <c r="H887" s="9" t="s">
        <v>1022</v>
      </c>
      <c r="I887" s="9" t="s">
        <v>19</v>
      </c>
      <c r="J887" s="9" t="s">
        <v>1023</v>
      </c>
      <c r="K887" s="1" t="s">
        <v>2689</v>
      </c>
      <c r="L887" s="9" t="s">
        <v>2690</v>
      </c>
      <c r="M887" s="9" t="s">
        <v>265</v>
      </c>
      <c r="N887" s="9" t="s">
        <v>24</v>
      </c>
      <c r="O887" s="9" t="s">
        <v>2691</v>
      </c>
      <c r="P887" s="11">
        <f>O887*1</f>
        <v>94014230364</v>
      </c>
      <c r="Q887">
        <f>_xlfn.IFNA(_xlfn.IFNA(VLOOKUP($B887,'Contratti Resident'!$B:$H,3,0),VLOOKUP($E887,'Contratti Resident'!$B:$H,3,0)),"NON TROVATO")</f>
        <v>94014230364</v>
      </c>
      <c r="R887" t="str">
        <f>_xlfn.IFNA(_xlfn.IFNA(VLOOKUP($B887,'Contratti Resident'!$B:$H,7,0),VLOOKUP($E887,'Contratti Resident'!$B:$H,7,0)),"NON TROVATO")</f>
        <v>ACQUA</v>
      </c>
      <c r="S887">
        <f>_xlfn.IFNA(_xlfn.IFNA(VLOOKUP($B887,'Contratti Resident'!$B:$H,1,0),VLOOKUP($E887,'Contratti Resident'!$B:$H,1,0)),"NON TROVATO")</f>
        <v>3004094512</v>
      </c>
      <c r="T887" t="str">
        <f>_xlfn.IFNA(_xlfn.IFNA(VLOOKUP($B887,'Contratti Resident'!$B:$H,2,0),VLOOKUP($E887,'Contratti Resident'!$B:$H,2,0)),"NON TROVATO")</f>
        <v>GIULIA</v>
      </c>
    </row>
    <row r="888" spans="1:20" x14ac:dyDescent="0.25">
      <c r="A888" s="8" t="s">
        <v>2684</v>
      </c>
      <c r="B888" s="1">
        <f t="shared" si="13"/>
        <v>2606684</v>
      </c>
      <c r="C888" s="9" t="s">
        <v>2685</v>
      </c>
      <c r="D888" s="9" t="s">
        <v>2686</v>
      </c>
      <c r="E888" s="1">
        <f>D888*1</f>
        <v>3004094511</v>
      </c>
      <c r="F888" s="9" t="s">
        <v>2687</v>
      </c>
      <c r="G888" s="9" t="s">
        <v>2688</v>
      </c>
      <c r="H888" s="9" t="s">
        <v>1022</v>
      </c>
      <c r="I888" s="9" t="s">
        <v>19</v>
      </c>
      <c r="J888" s="9" t="s">
        <v>1023</v>
      </c>
      <c r="K888" s="1" t="s">
        <v>2689</v>
      </c>
      <c r="L888" s="9" t="s">
        <v>2690</v>
      </c>
      <c r="M888" s="9" t="s">
        <v>265</v>
      </c>
      <c r="N888" s="9" t="s">
        <v>24</v>
      </c>
      <c r="O888" s="9" t="s">
        <v>2691</v>
      </c>
      <c r="P888" s="11">
        <f>O888*1</f>
        <v>94014230364</v>
      </c>
      <c r="Q888">
        <f>_xlfn.IFNA(_xlfn.IFNA(VLOOKUP($B888,'Contratti Resident'!$B:$H,3,0),VLOOKUP($E888,'Contratti Resident'!$B:$H,3,0)),"NON TROVATO")</f>
        <v>94014230364</v>
      </c>
      <c r="R888" t="str">
        <f>_xlfn.IFNA(_xlfn.IFNA(VLOOKUP($B888,'Contratti Resident'!$B:$H,7,0),VLOOKUP($E888,'Contratti Resident'!$B:$H,7,0)),"NON TROVATO")</f>
        <v>ACQUA</v>
      </c>
      <c r="S888">
        <f>_xlfn.IFNA(_xlfn.IFNA(VLOOKUP($B888,'Contratti Resident'!$B:$H,1,0),VLOOKUP($E888,'Contratti Resident'!$B:$H,1,0)),"NON TROVATO")</f>
        <v>3004094511</v>
      </c>
      <c r="T888" t="str">
        <f>_xlfn.IFNA(_xlfn.IFNA(VLOOKUP($B888,'Contratti Resident'!$B:$H,2,0),VLOOKUP($E888,'Contratti Resident'!$B:$H,2,0)),"NON TROVATO")</f>
        <v>GIULIA</v>
      </c>
    </row>
    <row r="889" spans="1:20" x14ac:dyDescent="0.25">
      <c r="A889" s="8" t="s">
        <v>2627</v>
      </c>
      <c r="B889" s="1">
        <f t="shared" si="13"/>
        <v>2606588</v>
      </c>
      <c r="C889" s="9" t="s">
        <v>2628</v>
      </c>
      <c r="D889" s="9" t="s">
        <v>2629</v>
      </c>
      <c r="E889" s="1">
        <f>D889*1</f>
        <v>3004094420</v>
      </c>
      <c r="F889" s="9" t="s">
        <v>2630</v>
      </c>
      <c r="G889" s="9" t="s">
        <v>2631</v>
      </c>
      <c r="H889" s="9" t="s">
        <v>1022</v>
      </c>
      <c r="I889" s="9" t="s">
        <v>19</v>
      </c>
      <c r="J889" s="9" t="s">
        <v>1023</v>
      </c>
      <c r="K889" s="1" t="s">
        <v>2632</v>
      </c>
      <c r="L889" s="9" t="s">
        <v>2633</v>
      </c>
      <c r="M889" s="9" t="s">
        <v>265</v>
      </c>
      <c r="N889" s="9" t="s">
        <v>24</v>
      </c>
      <c r="O889" s="9" t="s">
        <v>2634</v>
      </c>
      <c r="P889" s="11">
        <f>O889*1</f>
        <v>94073830369</v>
      </c>
      <c r="Q889">
        <f>_xlfn.IFNA(_xlfn.IFNA(VLOOKUP($B889,'Contratti Resident'!$B:$H,3,0),VLOOKUP($E889,'Contratti Resident'!$B:$H,3,0)),"NON TROVATO")</f>
        <v>94073830369</v>
      </c>
      <c r="R889" t="str">
        <f>_xlfn.IFNA(_xlfn.IFNA(VLOOKUP($B889,'Contratti Resident'!$B:$H,7,0),VLOOKUP($E889,'Contratti Resident'!$B:$H,7,0)),"NON TROVATO")</f>
        <v>ACQUA</v>
      </c>
      <c r="S889">
        <f>_xlfn.IFNA(_xlfn.IFNA(VLOOKUP($B889,'Contratti Resident'!$B:$H,1,0),VLOOKUP($E889,'Contratti Resident'!$B:$H,1,0)),"NON TROVATO")</f>
        <v>3004094420</v>
      </c>
      <c r="T889" t="str">
        <f>_xlfn.IFNA(_xlfn.IFNA(VLOOKUP($B889,'Contratti Resident'!$B:$H,2,0),VLOOKUP($E889,'Contratti Resident'!$B:$H,2,0)),"NON TROVATO")</f>
        <v>LUDOVICO</v>
      </c>
    </row>
    <row r="890" spans="1:20" x14ac:dyDescent="0.25">
      <c r="A890" s="8" t="s">
        <v>1194</v>
      </c>
      <c r="B890" s="1">
        <f t="shared" si="13"/>
        <v>2606584</v>
      </c>
      <c r="C890" s="9" t="s">
        <v>1195</v>
      </c>
      <c r="D890" s="9" t="s">
        <v>1196</v>
      </c>
      <c r="E890" s="1">
        <f>D890*1</f>
        <v>3004094417</v>
      </c>
      <c r="F890" s="9" t="s">
        <v>1197</v>
      </c>
      <c r="G890" s="9" t="s">
        <v>1198</v>
      </c>
      <c r="H890" s="9" t="s">
        <v>1022</v>
      </c>
      <c r="I890" s="9" t="s">
        <v>19</v>
      </c>
      <c r="J890" s="9" t="s">
        <v>1023</v>
      </c>
      <c r="K890" s="1" t="s">
        <v>1199</v>
      </c>
      <c r="L890" s="9" t="s">
        <v>1200</v>
      </c>
      <c r="M890" s="9" t="s">
        <v>265</v>
      </c>
      <c r="N890" s="9" t="s">
        <v>24</v>
      </c>
      <c r="O890" s="9" t="s">
        <v>1201</v>
      </c>
      <c r="P890" s="11">
        <f>O890*1</f>
        <v>94075040363</v>
      </c>
      <c r="Q890">
        <f>_xlfn.IFNA(_xlfn.IFNA(VLOOKUP($B890,'Contratti Resident'!$B:$H,3,0),VLOOKUP($E890,'Contratti Resident'!$B:$H,3,0)),"NON TROVATO")</f>
        <v>94075040363</v>
      </c>
      <c r="R890" t="str">
        <f>_xlfn.IFNA(_xlfn.IFNA(VLOOKUP($B890,'Contratti Resident'!$B:$H,7,0),VLOOKUP($E890,'Contratti Resident'!$B:$H,7,0)),"NON TROVATO")</f>
        <v>ACQUA</v>
      </c>
      <c r="S890">
        <f>_xlfn.IFNA(_xlfn.IFNA(VLOOKUP($B890,'Contratti Resident'!$B:$H,1,0),VLOOKUP($E890,'Contratti Resident'!$B:$H,1,0)),"NON TROVATO")</f>
        <v>3004094417</v>
      </c>
      <c r="T890" t="str">
        <f>_xlfn.IFNA(_xlfn.IFNA(VLOOKUP($B890,'Contratti Resident'!$B:$H,2,0),VLOOKUP($E890,'Contratti Resident'!$B:$H,2,0)),"NON TROVATO")</f>
        <v>SERENELLA</v>
      </c>
    </row>
    <row r="891" spans="1:20" x14ac:dyDescent="0.25">
      <c r="A891" s="8" t="s">
        <v>2556</v>
      </c>
      <c r="B891" s="1">
        <f t="shared" si="13"/>
        <v>2605198</v>
      </c>
      <c r="C891" s="9" t="s">
        <v>2557</v>
      </c>
      <c r="D891" s="9" t="s">
        <v>2558</v>
      </c>
      <c r="E891" s="1">
        <f>D891*1</f>
        <v>3004051119</v>
      </c>
      <c r="F891" s="9" t="s">
        <v>2559</v>
      </c>
      <c r="G891" s="9" t="s">
        <v>1337</v>
      </c>
      <c r="H891" s="9" t="s">
        <v>1022</v>
      </c>
      <c r="I891" s="9" t="s">
        <v>19</v>
      </c>
      <c r="J891" s="9" t="s">
        <v>1023</v>
      </c>
      <c r="K891" s="1" t="s">
        <v>1338</v>
      </c>
      <c r="L891" s="9" t="s">
        <v>1339</v>
      </c>
      <c r="M891" s="9" t="s">
        <v>23</v>
      </c>
      <c r="N891" s="9" t="s">
        <v>24</v>
      </c>
      <c r="O891" s="9" t="s">
        <v>1340</v>
      </c>
      <c r="P891" s="11">
        <f>O891*1</f>
        <v>2872440363</v>
      </c>
      <c r="Q891">
        <f>_xlfn.IFNA(_xlfn.IFNA(VLOOKUP($B891,'Contratti Resident'!$B:$H,3,0),VLOOKUP($E891,'Contratti Resident'!$B:$H,3,0)),"NON TROVATO")</f>
        <v>2872440363</v>
      </c>
      <c r="R891" t="str">
        <f>_xlfn.IFNA(_xlfn.IFNA(VLOOKUP($B891,'Contratti Resident'!$B:$H,7,0),VLOOKUP($E891,'Contratti Resident'!$B:$H,7,0)),"NON TROVATO")</f>
        <v>ACQUA</v>
      </c>
      <c r="S891">
        <f>_xlfn.IFNA(_xlfn.IFNA(VLOOKUP($B891,'Contratti Resident'!$B:$H,1,0),VLOOKUP($E891,'Contratti Resident'!$B:$H,1,0)),"NON TROVATO")</f>
        <v>3004051119</v>
      </c>
      <c r="T891" t="str">
        <f>_xlfn.IFNA(_xlfn.IFNA(VLOOKUP($B891,'Contratti Resident'!$B:$H,2,0),VLOOKUP($E891,'Contratti Resident'!$B:$H,2,0)),"NON TROVATO")</f>
        <v>GAUDI</v>
      </c>
    </row>
    <row r="892" spans="1:20" x14ac:dyDescent="0.25">
      <c r="A892" s="8" t="s">
        <v>3204</v>
      </c>
      <c r="B892" s="1">
        <f t="shared" si="13"/>
        <v>2604638</v>
      </c>
      <c r="C892" s="9" t="s">
        <v>3205</v>
      </c>
      <c r="D892" s="9" t="s">
        <v>3206</v>
      </c>
      <c r="E892" s="1">
        <f>D892*1</f>
        <v>3004035582</v>
      </c>
      <c r="F892" s="9" t="s">
        <v>3207</v>
      </c>
      <c r="G892" s="9" t="s">
        <v>2615</v>
      </c>
      <c r="H892" s="9" t="s">
        <v>1022</v>
      </c>
      <c r="I892" s="9" t="s">
        <v>19</v>
      </c>
      <c r="J892" s="9" t="s">
        <v>1023</v>
      </c>
      <c r="K892" s="1" t="s">
        <v>2616</v>
      </c>
      <c r="L892" s="9" t="s">
        <v>2617</v>
      </c>
      <c r="M892" s="9" t="s">
        <v>23</v>
      </c>
      <c r="N892" s="9" t="s">
        <v>24</v>
      </c>
      <c r="O892" s="9" t="s">
        <v>2618</v>
      </c>
      <c r="P892" s="11">
        <f>O892*1</f>
        <v>94109390362</v>
      </c>
      <c r="Q892">
        <f>_xlfn.IFNA(_xlfn.IFNA(VLOOKUP($B892,'Contratti Resident'!$B:$H,3,0),VLOOKUP($E892,'Contratti Resident'!$B:$H,3,0)),"NON TROVATO")</f>
        <v>94109390362</v>
      </c>
      <c r="R892" t="str">
        <f>_xlfn.IFNA(_xlfn.IFNA(VLOOKUP($B892,'Contratti Resident'!$B:$H,7,0),VLOOKUP($E892,'Contratti Resident'!$B:$H,7,0)),"NON TROVATO")</f>
        <v>ACQUA</v>
      </c>
      <c r="S892">
        <f>_xlfn.IFNA(_xlfn.IFNA(VLOOKUP($B892,'Contratti Resident'!$B:$H,1,0),VLOOKUP($E892,'Contratti Resident'!$B:$H,1,0)),"NON TROVATO")</f>
        <v>3004035582</v>
      </c>
      <c r="T892" t="str">
        <f>_xlfn.IFNA(_xlfn.IFNA(VLOOKUP($B892,'Contratti Resident'!$B:$H,2,0),VLOOKUP($E892,'Contratti Resident'!$B:$H,2,0)),"NON TROVATO")</f>
        <v>AMENDOLA 3</v>
      </c>
    </row>
    <row r="893" spans="1:20" x14ac:dyDescent="0.25">
      <c r="A893" s="8" t="s">
        <v>2611</v>
      </c>
      <c r="B893" s="1">
        <f t="shared" si="13"/>
        <v>2604636</v>
      </c>
      <c r="C893" s="9" t="s">
        <v>2612</v>
      </c>
      <c r="D893" s="9" t="s">
        <v>2613</v>
      </c>
      <c r="E893" s="1">
        <f>D893*1</f>
        <v>3013631614</v>
      </c>
      <c r="F893" s="9" t="s">
        <v>2614</v>
      </c>
      <c r="G893" s="9" t="s">
        <v>2615</v>
      </c>
      <c r="H893" s="9" t="s">
        <v>1022</v>
      </c>
      <c r="I893" s="9" t="s">
        <v>19</v>
      </c>
      <c r="J893" s="9" t="s">
        <v>1023</v>
      </c>
      <c r="K893" s="1" t="s">
        <v>2616</v>
      </c>
      <c r="L893" s="9" t="s">
        <v>2617</v>
      </c>
      <c r="M893" s="9" t="s">
        <v>23</v>
      </c>
      <c r="N893" s="9" t="s">
        <v>24</v>
      </c>
      <c r="O893" s="9" t="s">
        <v>2618</v>
      </c>
      <c r="P893" s="11">
        <f>O893*1</f>
        <v>94109390362</v>
      </c>
      <c r="Q893">
        <f>_xlfn.IFNA(_xlfn.IFNA(VLOOKUP($B893,'Contratti Resident'!$B:$H,3,0),VLOOKUP($E893,'Contratti Resident'!$B:$H,3,0)),"NON TROVATO")</f>
        <v>94109390362</v>
      </c>
      <c r="R893" t="str">
        <f>_xlfn.IFNA(_xlfn.IFNA(VLOOKUP($B893,'Contratti Resident'!$B:$H,7,0),VLOOKUP($E893,'Contratti Resident'!$B:$H,7,0)),"NON TROVATO")</f>
        <v>ACQUA</v>
      </c>
      <c r="S893">
        <f>_xlfn.IFNA(_xlfn.IFNA(VLOOKUP($B893,'Contratti Resident'!$B:$H,1,0),VLOOKUP($E893,'Contratti Resident'!$B:$H,1,0)),"NON TROVATO")</f>
        <v>3013631614</v>
      </c>
      <c r="T893" t="str">
        <f>_xlfn.IFNA(_xlfn.IFNA(VLOOKUP($B893,'Contratti Resident'!$B:$H,2,0),VLOOKUP($E893,'Contratti Resident'!$B:$H,2,0)),"NON TROVATO")</f>
        <v>AMENDOLA 3</v>
      </c>
    </row>
    <row r="894" spans="1:20" x14ac:dyDescent="0.25">
      <c r="A894" s="8" t="s">
        <v>2072</v>
      </c>
      <c r="B894" s="1">
        <f t="shared" si="13"/>
        <v>2603927</v>
      </c>
      <c r="C894" s="9" t="s">
        <v>2073</v>
      </c>
      <c r="D894" s="9" t="s">
        <v>2074</v>
      </c>
      <c r="E894" s="1">
        <f>D894*1</f>
        <v>3023239494</v>
      </c>
      <c r="F894" s="9" t="s">
        <v>2075</v>
      </c>
      <c r="G894" s="9" t="s">
        <v>2076</v>
      </c>
      <c r="H894" s="9" t="s">
        <v>1022</v>
      </c>
      <c r="I894" s="9" t="s">
        <v>19</v>
      </c>
      <c r="J894" s="9" t="s">
        <v>1023</v>
      </c>
      <c r="K894" s="1" t="s">
        <v>2077</v>
      </c>
      <c r="L894" s="9" t="s">
        <v>2078</v>
      </c>
      <c r="M894" s="9" t="s">
        <v>1283</v>
      </c>
      <c r="N894" s="9" t="s">
        <v>24</v>
      </c>
      <c r="O894" s="9" t="s">
        <v>2079</v>
      </c>
      <c r="P894" s="11">
        <f>O894*1</f>
        <v>94008040365</v>
      </c>
      <c r="Q894" t="str">
        <f>_xlfn.IFNA(_xlfn.IFNA(VLOOKUP($B894,'Contratti Resident'!$B:$H,3,0),VLOOKUP($E894,'Contratti Resident'!$B:$H,3,0)),"NON TROVATO")</f>
        <v>NON TROVATO</v>
      </c>
      <c r="R894" t="str">
        <f>_xlfn.IFNA(_xlfn.IFNA(VLOOKUP($B894,'Contratti Resident'!$B:$H,7,0),VLOOKUP($E894,'Contratti Resident'!$B:$H,7,0)),"NON TROVATO")</f>
        <v>NON TROVATO</v>
      </c>
      <c r="S894" t="str">
        <f>_xlfn.IFNA(_xlfn.IFNA(VLOOKUP($B894,'Contratti Resident'!$B:$H,1,0),VLOOKUP($E894,'Contratti Resident'!$B:$H,1,0)),"NON TROVATO")</f>
        <v>NON TROVATO</v>
      </c>
      <c r="T894" t="str">
        <f>_xlfn.IFNA(_xlfn.IFNA(VLOOKUP($B894,'Contratti Resident'!$B:$H,2,0),VLOOKUP($E894,'Contratti Resident'!$B:$H,2,0)),"NON TROVATO")</f>
        <v>NON TROVATO</v>
      </c>
    </row>
    <row r="895" spans="1:20" x14ac:dyDescent="0.25">
      <c r="A895" s="8" t="s">
        <v>2114</v>
      </c>
      <c r="B895" s="1">
        <f t="shared" si="13"/>
        <v>2603926</v>
      </c>
      <c r="C895" s="9" t="s">
        <v>2115</v>
      </c>
      <c r="D895" s="9" t="s">
        <v>2116</v>
      </c>
      <c r="E895" s="1">
        <f>D895*1</f>
        <v>3023239661</v>
      </c>
      <c r="F895" s="9" t="s">
        <v>2117</v>
      </c>
      <c r="G895" s="9" t="s">
        <v>2076</v>
      </c>
      <c r="H895" s="9" t="s">
        <v>1022</v>
      </c>
      <c r="I895" s="9" t="s">
        <v>19</v>
      </c>
      <c r="J895" s="9" t="s">
        <v>1023</v>
      </c>
      <c r="K895" s="1" t="s">
        <v>2077</v>
      </c>
      <c r="L895" s="9" t="s">
        <v>2078</v>
      </c>
      <c r="M895" s="9" t="s">
        <v>1283</v>
      </c>
      <c r="N895" s="9" t="s">
        <v>24</v>
      </c>
      <c r="O895" s="9" t="s">
        <v>2079</v>
      </c>
      <c r="P895" s="11">
        <f>O895*1</f>
        <v>94008040365</v>
      </c>
      <c r="Q895" t="str">
        <f>_xlfn.IFNA(_xlfn.IFNA(VLOOKUP($B895,'Contratti Resident'!$B:$H,3,0),VLOOKUP($E895,'Contratti Resident'!$B:$H,3,0)),"NON TROVATO")</f>
        <v>NON TROVATO</v>
      </c>
      <c r="R895" t="str">
        <f>_xlfn.IFNA(_xlfn.IFNA(VLOOKUP($B895,'Contratti Resident'!$B:$H,7,0),VLOOKUP($E895,'Contratti Resident'!$B:$H,7,0)),"NON TROVATO")</f>
        <v>NON TROVATO</v>
      </c>
      <c r="S895" t="str">
        <f>_xlfn.IFNA(_xlfn.IFNA(VLOOKUP($B895,'Contratti Resident'!$B:$H,1,0),VLOOKUP($E895,'Contratti Resident'!$B:$H,1,0)),"NON TROVATO")</f>
        <v>NON TROVATO</v>
      </c>
      <c r="T895" t="str">
        <f>_xlfn.IFNA(_xlfn.IFNA(VLOOKUP($B895,'Contratti Resident'!$B:$H,2,0),VLOOKUP($E895,'Contratti Resident'!$B:$H,2,0)),"NON TROVATO")</f>
        <v>NON TROVATO</v>
      </c>
    </row>
    <row r="896" spans="1:20" x14ac:dyDescent="0.25">
      <c r="A896" s="8" t="s">
        <v>2118</v>
      </c>
      <c r="B896" s="1">
        <f t="shared" si="13"/>
        <v>2603925</v>
      </c>
      <c r="C896" s="9" t="s">
        <v>2119</v>
      </c>
      <c r="D896" s="9" t="s">
        <v>2120</v>
      </c>
      <c r="E896" s="1">
        <f>D896*1</f>
        <v>3023239635</v>
      </c>
      <c r="F896" s="9" t="s">
        <v>2121</v>
      </c>
      <c r="G896" s="9" t="s">
        <v>2076</v>
      </c>
      <c r="H896" s="9" t="s">
        <v>1022</v>
      </c>
      <c r="I896" s="9" t="s">
        <v>19</v>
      </c>
      <c r="J896" s="9" t="s">
        <v>1023</v>
      </c>
      <c r="K896" s="1" t="s">
        <v>2077</v>
      </c>
      <c r="L896" s="9" t="s">
        <v>2078</v>
      </c>
      <c r="M896" s="9" t="s">
        <v>1283</v>
      </c>
      <c r="N896" s="9" t="s">
        <v>24</v>
      </c>
      <c r="O896" s="9" t="s">
        <v>2079</v>
      </c>
      <c r="P896" s="11">
        <f>O896*1</f>
        <v>94008040365</v>
      </c>
      <c r="Q896" t="str">
        <f>_xlfn.IFNA(_xlfn.IFNA(VLOOKUP($B896,'Contratti Resident'!$B:$H,3,0),VLOOKUP($E896,'Contratti Resident'!$B:$H,3,0)),"NON TROVATO")</f>
        <v>NON TROVATO</v>
      </c>
      <c r="R896" t="str">
        <f>_xlfn.IFNA(_xlfn.IFNA(VLOOKUP($B896,'Contratti Resident'!$B:$H,7,0),VLOOKUP($E896,'Contratti Resident'!$B:$H,7,0)),"NON TROVATO")</f>
        <v>NON TROVATO</v>
      </c>
      <c r="S896" t="str">
        <f>_xlfn.IFNA(_xlfn.IFNA(VLOOKUP($B896,'Contratti Resident'!$B:$H,1,0),VLOOKUP($E896,'Contratti Resident'!$B:$H,1,0)),"NON TROVATO")</f>
        <v>NON TROVATO</v>
      </c>
      <c r="T896" t="str">
        <f>_xlfn.IFNA(_xlfn.IFNA(VLOOKUP($B896,'Contratti Resident'!$B:$H,2,0),VLOOKUP($E896,'Contratti Resident'!$B:$H,2,0)),"NON TROVATO")</f>
        <v>NON TROVATO</v>
      </c>
    </row>
    <row r="897" spans="1:20" x14ac:dyDescent="0.25">
      <c r="A897" s="8" t="s">
        <v>2110</v>
      </c>
      <c r="B897" s="1">
        <f t="shared" si="13"/>
        <v>2603924</v>
      </c>
      <c r="C897" s="9" t="s">
        <v>2111</v>
      </c>
      <c r="D897" s="9" t="s">
        <v>2112</v>
      </c>
      <c r="E897" s="1">
        <f>D897*1</f>
        <v>3023239695</v>
      </c>
      <c r="F897" s="9" t="s">
        <v>2113</v>
      </c>
      <c r="G897" s="9" t="s">
        <v>2076</v>
      </c>
      <c r="H897" s="9" t="s">
        <v>1022</v>
      </c>
      <c r="I897" s="9" t="s">
        <v>19</v>
      </c>
      <c r="J897" s="9" t="s">
        <v>1023</v>
      </c>
      <c r="K897" s="1" t="s">
        <v>2077</v>
      </c>
      <c r="L897" s="9" t="s">
        <v>2078</v>
      </c>
      <c r="M897" s="9" t="s">
        <v>1283</v>
      </c>
      <c r="N897" s="9" t="s">
        <v>24</v>
      </c>
      <c r="O897" s="9" t="s">
        <v>2079</v>
      </c>
      <c r="P897" s="11">
        <f>O897*1</f>
        <v>94008040365</v>
      </c>
      <c r="Q897" t="str">
        <f>_xlfn.IFNA(_xlfn.IFNA(VLOOKUP($B897,'Contratti Resident'!$B:$H,3,0),VLOOKUP($E897,'Contratti Resident'!$B:$H,3,0)),"NON TROVATO")</f>
        <v>NON TROVATO</v>
      </c>
      <c r="R897" t="str">
        <f>_xlfn.IFNA(_xlfn.IFNA(VLOOKUP($B897,'Contratti Resident'!$B:$H,7,0),VLOOKUP($E897,'Contratti Resident'!$B:$H,7,0)),"NON TROVATO")</f>
        <v>NON TROVATO</v>
      </c>
      <c r="S897" t="str">
        <f>_xlfn.IFNA(_xlfn.IFNA(VLOOKUP($B897,'Contratti Resident'!$B:$H,1,0),VLOOKUP($E897,'Contratti Resident'!$B:$H,1,0)),"NON TROVATO")</f>
        <v>NON TROVATO</v>
      </c>
      <c r="T897" t="str">
        <f>_xlfn.IFNA(_xlfn.IFNA(VLOOKUP($B897,'Contratti Resident'!$B:$H,2,0),VLOOKUP($E897,'Contratti Resident'!$B:$H,2,0)),"NON TROVATO")</f>
        <v>NON TROVATO</v>
      </c>
    </row>
    <row r="898" spans="1:20" x14ac:dyDescent="0.25">
      <c r="A898" s="8" t="s">
        <v>3144</v>
      </c>
      <c r="B898" s="1">
        <f t="shared" si="13"/>
        <v>2603365</v>
      </c>
      <c r="C898" s="9" t="s">
        <v>3145</v>
      </c>
      <c r="D898" s="9" t="s">
        <v>3146</v>
      </c>
      <c r="E898" s="1">
        <f>D898*1</f>
        <v>3004008391</v>
      </c>
      <c r="F898" s="9" t="s">
        <v>3147</v>
      </c>
      <c r="G898" s="9" t="s">
        <v>1982</v>
      </c>
      <c r="H898" s="9" t="s">
        <v>1022</v>
      </c>
      <c r="I898" s="9" t="s">
        <v>19</v>
      </c>
      <c r="J898" s="9" t="s">
        <v>1023</v>
      </c>
      <c r="K898" s="1" t="s">
        <v>1983</v>
      </c>
      <c r="L898" s="9" t="s">
        <v>1984</v>
      </c>
      <c r="M898" s="9" t="s">
        <v>23</v>
      </c>
      <c r="N898" s="9" t="s">
        <v>24</v>
      </c>
      <c r="O898" s="9" t="s">
        <v>1985</v>
      </c>
      <c r="P898" s="11">
        <f>O898*1</f>
        <v>94107350368</v>
      </c>
      <c r="Q898">
        <f>_xlfn.IFNA(_xlfn.IFNA(VLOOKUP($B898,'Contratti Resident'!$B:$H,3,0),VLOOKUP($E898,'Contratti Resident'!$B:$H,3,0)),"NON TROVATO")</f>
        <v>94107350368</v>
      </c>
      <c r="R898" t="str">
        <f>_xlfn.IFNA(_xlfn.IFNA(VLOOKUP($B898,'Contratti Resident'!$B:$H,7,0),VLOOKUP($E898,'Contratti Resident'!$B:$H,7,0)),"NON TROVATO")</f>
        <v>ACQUA</v>
      </c>
      <c r="S898">
        <f>_xlfn.IFNA(_xlfn.IFNA(VLOOKUP($B898,'Contratti Resident'!$B:$H,1,0),VLOOKUP($E898,'Contratti Resident'!$B:$H,1,0)),"NON TROVATO")</f>
        <v>3004008391</v>
      </c>
      <c r="T898" t="str">
        <f>_xlfn.IFNA(_xlfn.IFNA(VLOOKUP($B898,'Contratti Resident'!$B:$H,2,0),VLOOKUP($E898,'Contratti Resident'!$B:$H,2,0)),"NON TROVATO")</f>
        <v>DE ANDRE</v>
      </c>
    </row>
    <row r="899" spans="1:20" x14ac:dyDescent="0.25">
      <c r="A899" s="8" t="s">
        <v>1978</v>
      </c>
      <c r="B899" s="1">
        <f t="shared" si="13"/>
        <v>2602955</v>
      </c>
      <c r="C899" s="9" t="s">
        <v>1979</v>
      </c>
      <c r="D899" s="9" t="s">
        <v>1980</v>
      </c>
      <c r="E899" s="1">
        <f>D899*1</f>
        <v>3003993508</v>
      </c>
      <c r="F899" s="9" t="s">
        <v>1981</v>
      </c>
      <c r="G899" s="9" t="s">
        <v>1982</v>
      </c>
      <c r="H899" s="9" t="s">
        <v>1022</v>
      </c>
      <c r="I899" s="9" t="s">
        <v>19</v>
      </c>
      <c r="J899" s="9" t="s">
        <v>1023</v>
      </c>
      <c r="K899" s="1" t="s">
        <v>1983</v>
      </c>
      <c r="L899" s="9" t="s">
        <v>1984</v>
      </c>
      <c r="M899" s="9" t="s">
        <v>23</v>
      </c>
      <c r="N899" s="9" t="s">
        <v>24</v>
      </c>
      <c r="O899" s="9" t="s">
        <v>1985</v>
      </c>
      <c r="P899" s="11">
        <f>O899*1</f>
        <v>94107350368</v>
      </c>
      <c r="Q899">
        <f>_xlfn.IFNA(_xlfn.IFNA(VLOOKUP($B899,'Contratti Resident'!$B:$H,3,0),VLOOKUP($E899,'Contratti Resident'!$B:$H,3,0)),"NON TROVATO")</f>
        <v>94107350368</v>
      </c>
      <c r="R899" t="str">
        <f>_xlfn.IFNA(_xlfn.IFNA(VLOOKUP($B899,'Contratti Resident'!$B:$H,7,0),VLOOKUP($E899,'Contratti Resident'!$B:$H,7,0)),"NON TROVATO")</f>
        <v>ACQUA</v>
      </c>
      <c r="S899">
        <f>_xlfn.IFNA(_xlfn.IFNA(VLOOKUP($B899,'Contratti Resident'!$B:$H,1,0),VLOOKUP($E899,'Contratti Resident'!$B:$H,1,0)),"NON TROVATO")</f>
        <v>3003993508</v>
      </c>
      <c r="T899" t="str">
        <f>_xlfn.IFNA(_xlfn.IFNA(VLOOKUP($B899,'Contratti Resident'!$B:$H,2,0),VLOOKUP($E899,'Contratti Resident'!$B:$H,2,0)),"NON TROVATO")</f>
        <v>DE ANDRE</v>
      </c>
    </row>
    <row r="900" spans="1:20" x14ac:dyDescent="0.25">
      <c r="A900" s="8" t="s">
        <v>3790</v>
      </c>
      <c r="B900" s="1">
        <f t="shared" ref="B900:B963" si="14">IF(MID(A900,1,1)="M",A900,IF(MID(A900,1,1)="I",A900,A900*1))</f>
        <v>2602641</v>
      </c>
      <c r="C900" s="9" t="s">
        <v>3791</v>
      </c>
      <c r="D900" s="9" t="s">
        <v>3792</v>
      </c>
      <c r="E900" s="1">
        <f>D900*1</f>
        <v>3003993209</v>
      </c>
      <c r="F900" s="9" t="s">
        <v>3793</v>
      </c>
      <c r="G900" s="9" t="s">
        <v>3794</v>
      </c>
      <c r="H900" s="9" t="s">
        <v>1022</v>
      </c>
      <c r="I900" s="9" t="s">
        <v>19</v>
      </c>
      <c r="J900" s="9" t="s">
        <v>1023</v>
      </c>
      <c r="K900" s="1" t="s">
        <v>3795</v>
      </c>
      <c r="L900" s="9" t="s">
        <v>3796</v>
      </c>
      <c r="M900" s="9" t="s">
        <v>23</v>
      </c>
      <c r="N900" s="9" t="s">
        <v>24</v>
      </c>
      <c r="O900" s="9" t="s">
        <v>3797</v>
      </c>
      <c r="P900" s="11">
        <f>O900*1</f>
        <v>94051630369</v>
      </c>
      <c r="Q900">
        <f>_xlfn.IFNA(_xlfn.IFNA(VLOOKUP($B900,'Contratti Resident'!$B:$H,3,0),VLOOKUP($E900,'Contratti Resident'!$B:$H,3,0)),"NON TROVATO")</f>
        <v>94051630369</v>
      </c>
      <c r="R900" t="str">
        <f>_xlfn.IFNA(_xlfn.IFNA(VLOOKUP($B900,'Contratti Resident'!$B:$H,7,0),VLOOKUP($E900,'Contratti Resident'!$B:$H,7,0)),"NON TROVATO")</f>
        <v>ACQUA</v>
      </c>
      <c r="S900">
        <f>_xlfn.IFNA(_xlfn.IFNA(VLOOKUP($B900,'Contratti Resident'!$B:$H,1,0),VLOOKUP($E900,'Contratti Resident'!$B:$H,1,0)),"NON TROVATO")</f>
        <v>3003993209</v>
      </c>
      <c r="T900" t="str">
        <f>_xlfn.IFNA(_xlfn.IFNA(VLOOKUP($B900,'Contratti Resident'!$B:$H,2,0),VLOOKUP($E900,'Contratti Resident'!$B:$H,2,0)),"NON TROVATO")</f>
        <v>PRIMAVERA 2</v>
      </c>
    </row>
    <row r="901" spans="1:20" x14ac:dyDescent="0.25">
      <c r="A901" s="8" t="s">
        <v>1418</v>
      </c>
      <c r="B901" s="1">
        <f t="shared" si="14"/>
        <v>2601310</v>
      </c>
      <c r="C901" s="9" t="s">
        <v>1419</v>
      </c>
      <c r="D901" s="9" t="s">
        <v>1420</v>
      </c>
      <c r="E901" s="1">
        <f>D901*1</f>
        <v>3003947423</v>
      </c>
      <c r="F901" s="9" t="s">
        <v>1421</v>
      </c>
      <c r="G901" s="9" t="s">
        <v>1422</v>
      </c>
      <c r="H901" s="9" t="s">
        <v>1022</v>
      </c>
      <c r="I901" s="9" t="s">
        <v>19</v>
      </c>
      <c r="J901" s="9" t="s">
        <v>1023</v>
      </c>
      <c r="K901" s="1" t="s">
        <v>1423</v>
      </c>
      <c r="L901" s="9" t="s">
        <v>1424</v>
      </c>
      <c r="M901" s="9" t="s">
        <v>23</v>
      </c>
      <c r="N901" s="9" t="s">
        <v>24</v>
      </c>
      <c r="O901" s="9" t="s">
        <v>1425</v>
      </c>
      <c r="P901" s="11">
        <f>O901*1</f>
        <v>94107170360</v>
      </c>
      <c r="Q901">
        <f>_xlfn.IFNA(_xlfn.IFNA(VLOOKUP($B901,'Contratti Resident'!$B:$H,3,0),VLOOKUP($E901,'Contratti Resident'!$B:$H,3,0)),"NON TROVATO")</f>
        <v>94107170360</v>
      </c>
      <c r="R901" t="str">
        <f>_xlfn.IFNA(_xlfn.IFNA(VLOOKUP($B901,'Contratti Resident'!$B:$H,7,0),VLOOKUP($E901,'Contratti Resident'!$B:$H,7,0)),"NON TROVATO")</f>
        <v>ACQUA</v>
      </c>
      <c r="S901">
        <f>_xlfn.IFNA(_xlfn.IFNA(VLOOKUP($B901,'Contratti Resident'!$B:$H,1,0),VLOOKUP($E901,'Contratti Resident'!$B:$H,1,0)),"NON TROVATO")</f>
        <v>3003947423</v>
      </c>
      <c r="T901" t="str">
        <f>_xlfn.IFNA(_xlfn.IFNA(VLOOKUP($B901,'Contratti Resident'!$B:$H,2,0),VLOOKUP($E901,'Contratti Resident'!$B:$H,2,0)),"NON TROVATO")</f>
        <v>SERAFINO</v>
      </c>
    </row>
    <row r="902" spans="1:20" x14ac:dyDescent="0.25">
      <c r="A902" s="8" t="s">
        <v>1410</v>
      </c>
      <c r="B902" s="1">
        <f t="shared" si="14"/>
        <v>2585635</v>
      </c>
      <c r="C902" s="9" t="s">
        <v>1411</v>
      </c>
      <c r="D902" s="9" t="s">
        <v>1412</v>
      </c>
      <c r="E902" s="1">
        <f>D902*1</f>
        <v>3004081990</v>
      </c>
      <c r="F902" s="9" t="s">
        <v>1413</v>
      </c>
      <c r="G902" s="9" t="s">
        <v>1414</v>
      </c>
      <c r="H902" s="9" t="s">
        <v>1022</v>
      </c>
      <c r="I902" s="9" t="s">
        <v>19</v>
      </c>
      <c r="J902" s="9" t="s">
        <v>1023</v>
      </c>
      <c r="K902" s="1" t="s">
        <v>1415</v>
      </c>
      <c r="L902" s="9" t="s">
        <v>1416</v>
      </c>
      <c r="M902" s="9" t="s">
        <v>23</v>
      </c>
      <c r="N902" s="9" t="s">
        <v>24</v>
      </c>
      <c r="O902" s="9" t="s">
        <v>1417</v>
      </c>
      <c r="P902" s="11">
        <f>O902*1</f>
        <v>94107160361</v>
      </c>
      <c r="Q902">
        <f>_xlfn.IFNA(_xlfn.IFNA(VLOOKUP($B902,'Contratti Resident'!$B:$H,3,0),VLOOKUP($E902,'Contratti Resident'!$B:$H,3,0)),"NON TROVATO")</f>
        <v>94107160361</v>
      </c>
      <c r="R902" t="str">
        <f>_xlfn.IFNA(_xlfn.IFNA(VLOOKUP($B902,'Contratti Resident'!$B:$H,7,0),VLOOKUP($E902,'Contratti Resident'!$B:$H,7,0)),"NON TROVATO")</f>
        <v>ACQUA</v>
      </c>
      <c r="S902">
        <f>_xlfn.IFNA(_xlfn.IFNA(VLOOKUP($B902,'Contratti Resident'!$B:$H,1,0),VLOOKUP($E902,'Contratti Resident'!$B:$H,1,0)),"NON TROVATO")</f>
        <v>3004081990</v>
      </c>
      <c r="T902" t="str">
        <f>_xlfn.IFNA(_xlfn.IFNA(VLOOKUP($B902,'Contratti Resident'!$B:$H,2,0),VLOOKUP($E902,'Contratti Resident'!$B:$H,2,0)),"NON TROVATO")</f>
        <v>PELLONI 6</v>
      </c>
    </row>
    <row r="903" spans="1:20" x14ac:dyDescent="0.25">
      <c r="A903" s="8" t="s">
        <v>3432</v>
      </c>
      <c r="B903" s="1">
        <f t="shared" si="14"/>
        <v>2584760</v>
      </c>
      <c r="C903" s="9" t="s">
        <v>3433</v>
      </c>
      <c r="D903" s="9" t="s">
        <v>3434</v>
      </c>
      <c r="E903" s="1">
        <f>D903*1</f>
        <v>3004066198</v>
      </c>
      <c r="F903" s="9" t="s">
        <v>3435</v>
      </c>
      <c r="G903" s="9" t="s">
        <v>3436</v>
      </c>
      <c r="H903" s="9" t="s">
        <v>1022</v>
      </c>
      <c r="I903" s="9" t="s">
        <v>19</v>
      </c>
      <c r="J903" s="9" t="s">
        <v>1023</v>
      </c>
      <c r="K903" s="1" t="s">
        <v>3437</v>
      </c>
      <c r="L903" s="9" t="s">
        <v>3438</v>
      </c>
      <c r="M903" s="9" t="s">
        <v>23</v>
      </c>
      <c r="N903" s="9" t="s">
        <v>24</v>
      </c>
      <c r="O903" s="9" t="s">
        <v>3439</v>
      </c>
      <c r="P903" s="11">
        <f>O903*1</f>
        <v>94086190363</v>
      </c>
      <c r="Q903">
        <f>_xlfn.IFNA(_xlfn.IFNA(VLOOKUP($B903,'Contratti Resident'!$B:$H,3,0),VLOOKUP($E903,'Contratti Resident'!$B:$H,3,0)),"NON TROVATO")</f>
        <v>94086190363</v>
      </c>
      <c r="R903" t="str">
        <f>_xlfn.IFNA(_xlfn.IFNA(VLOOKUP($B903,'Contratti Resident'!$B:$H,7,0),VLOOKUP($E903,'Contratti Resident'!$B:$H,7,0)),"NON TROVATO")</f>
        <v>ACQUA</v>
      </c>
      <c r="S903">
        <f>_xlfn.IFNA(_xlfn.IFNA(VLOOKUP($B903,'Contratti Resident'!$B:$H,1,0),VLOOKUP($E903,'Contratti Resident'!$B:$H,1,0)),"NON TROVATO")</f>
        <v>3004066198</v>
      </c>
      <c r="T903" t="str">
        <f>_xlfn.IFNA(_xlfn.IFNA(VLOOKUP($B903,'Contratti Resident'!$B:$H,2,0),VLOOKUP($E903,'Contratti Resident'!$B:$H,2,0)),"NON TROVATO")</f>
        <v>DE CORREGGI</v>
      </c>
    </row>
    <row r="904" spans="1:20" x14ac:dyDescent="0.25">
      <c r="A904" s="8" t="s">
        <v>1268</v>
      </c>
      <c r="B904" s="1">
        <f t="shared" si="14"/>
        <v>2578242</v>
      </c>
      <c r="C904" s="9" t="s">
        <v>1269</v>
      </c>
      <c r="D904" s="9" t="s">
        <v>1270</v>
      </c>
      <c r="E904" s="1">
        <f>D904*1</f>
        <v>3004445694</v>
      </c>
      <c r="F904" s="9" t="s">
        <v>1271</v>
      </c>
      <c r="G904" s="9" t="s">
        <v>1272</v>
      </c>
      <c r="H904" s="9" t="s">
        <v>1022</v>
      </c>
      <c r="I904" s="9" t="s">
        <v>19</v>
      </c>
      <c r="J904" s="9" t="s">
        <v>1023</v>
      </c>
      <c r="K904" s="1" t="s">
        <v>1273</v>
      </c>
      <c r="L904" s="9" t="s">
        <v>1274</v>
      </c>
      <c r="M904" s="9" t="s">
        <v>23</v>
      </c>
      <c r="N904" s="9" t="s">
        <v>24</v>
      </c>
      <c r="O904" s="9" t="s">
        <v>1275</v>
      </c>
      <c r="P904" s="11">
        <f>O904*1</f>
        <v>94103810365</v>
      </c>
      <c r="Q904">
        <f>_xlfn.IFNA(_xlfn.IFNA(VLOOKUP($B904,'Contratti Resident'!$B:$H,3,0),VLOOKUP($E904,'Contratti Resident'!$B:$H,3,0)),"NON TROVATO")</f>
        <v>94103810365</v>
      </c>
      <c r="R904" t="str">
        <f>_xlfn.IFNA(_xlfn.IFNA(VLOOKUP($B904,'Contratti Resident'!$B:$H,7,0),VLOOKUP($E904,'Contratti Resident'!$B:$H,7,0)),"NON TROVATO")</f>
        <v>ACQUA</v>
      </c>
      <c r="S904">
        <f>_xlfn.IFNA(_xlfn.IFNA(VLOOKUP($B904,'Contratti Resident'!$B:$H,1,0),VLOOKUP($E904,'Contratti Resident'!$B:$H,1,0)),"NON TROVATO")</f>
        <v>3004445694</v>
      </c>
      <c r="T904" t="str">
        <f>_xlfn.IFNA(_xlfn.IFNA(VLOOKUP($B904,'Contratti Resident'!$B:$H,2,0),VLOOKUP($E904,'Contratti Resident'!$B:$H,2,0)),"NON TROVATO")</f>
        <v>PACE 74</v>
      </c>
    </row>
    <row r="905" spans="1:20" x14ac:dyDescent="0.25">
      <c r="A905" s="8" t="s">
        <v>1819</v>
      </c>
      <c r="B905" s="1">
        <f t="shared" si="14"/>
        <v>2564022</v>
      </c>
      <c r="C905" s="9" t="s">
        <v>1820</v>
      </c>
      <c r="D905" s="9" t="s">
        <v>1821</v>
      </c>
      <c r="E905" s="1">
        <f>D905*1</f>
        <v>3004071366</v>
      </c>
      <c r="F905" s="9" t="s">
        <v>1822</v>
      </c>
      <c r="G905" s="9" t="s">
        <v>1823</v>
      </c>
      <c r="H905" s="9" t="s">
        <v>1022</v>
      </c>
      <c r="I905" s="9" t="s">
        <v>19</v>
      </c>
      <c r="J905" s="9" t="s">
        <v>1023</v>
      </c>
      <c r="K905" s="1" t="s">
        <v>1824</v>
      </c>
      <c r="L905" s="9" t="s">
        <v>1825</v>
      </c>
      <c r="M905" s="9" t="s">
        <v>1826</v>
      </c>
      <c r="N905" s="9" t="s">
        <v>24</v>
      </c>
      <c r="O905" s="9" t="s">
        <v>1827</v>
      </c>
      <c r="P905" s="11">
        <f>O905*1</f>
        <v>94077620360</v>
      </c>
      <c r="Q905">
        <f>_xlfn.IFNA(_xlfn.IFNA(VLOOKUP($B905,'Contratti Resident'!$B:$H,3,0),VLOOKUP($E905,'Contratti Resident'!$B:$H,3,0)),"NON TROVATO")</f>
        <v>94077620360</v>
      </c>
      <c r="R905" t="str">
        <f>_xlfn.IFNA(_xlfn.IFNA(VLOOKUP($B905,'Contratti Resident'!$B:$H,7,0),VLOOKUP($E905,'Contratti Resident'!$B:$H,7,0)),"NON TROVATO")</f>
        <v>ACQUA</v>
      </c>
      <c r="S905">
        <f>_xlfn.IFNA(_xlfn.IFNA(VLOOKUP($B905,'Contratti Resident'!$B:$H,1,0),VLOOKUP($E905,'Contratti Resident'!$B:$H,1,0)),"NON TROVATO")</f>
        <v>3004071366</v>
      </c>
      <c r="T905" t="str">
        <f>_xlfn.IFNA(_xlfn.IFNA(VLOOKUP($B905,'Contratti Resident'!$B:$H,2,0),VLOOKUP($E905,'Contratti Resident'!$B:$H,2,0)),"NON TROVATO")</f>
        <v>GIRASOLE</v>
      </c>
    </row>
    <row r="906" spans="1:20" x14ac:dyDescent="0.25">
      <c r="A906" s="8" t="s">
        <v>3525</v>
      </c>
      <c r="B906" s="1">
        <f t="shared" si="14"/>
        <v>2563723</v>
      </c>
      <c r="C906" s="9" t="s">
        <v>3526</v>
      </c>
      <c r="D906" s="9" t="s">
        <v>3527</v>
      </c>
      <c r="E906" s="1">
        <f>D906*1</f>
        <v>3005532462</v>
      </c>
      <c r="F906" s="9" t="s">
        <v>3528</v>
      </c>
      <c r="G906" s="9" t="s">
        <v>1670</v>
      </c>
      <c r="H906" s="9" t="s">
        <v>1022</v>
      </c>
      <c r="I906" s="9" t="s">
        <v>19</v>
      </c>
      <c r="J906" s="9" t="s">
        <v>1023</v>
      </c>
      <c r="K906" s="1" t="s">
        <v>1023</v>
      </c>
      <c r="L906" s="9" t="s">
        <v>1671</v>
      </c>
      <c r="M906" s="9" t="s">
        <v>23</v>
      </c>
      <c r="N906" s="9" t="s">
        <v>24</v>
      </c>
      <c r="O906" s="9" t="s">
        <v>1672</v>
      </c>
      <c r="P906" s="11">
        <f>O906*1</f>
        <v>94091890361</v>
      </c>
      <c r="Q906">
        <f>_xlfn.IFNA(_xlfn.IFNA(VLOOKUP($B906,'Contratti Resident'!$B:$H,3,0),VLOOKUP($E906,'Contratti Resident'!$B:$H,3,0)),"NON TROVATO")</f>
        <v>94091890361</v>
      </c>
      <c r="R906" t="str">
        <f>_xlfn.IFNA(_xlfn.IFNA(VLOOKUP($B906,'Contratti Resident'!$B:$H,7,0),VLOOKUP($E906,'Contratti Resident'!$B:$H,7,0)),"NON TROVATO")</f>
        <v>ACQUA</v>
      </c>
      <c r="S906">
        <f>_xlfn.IFNA(_xlfn.IFNA(VLOOKUP($B906,'Contratti Resident'!$B:$H,1,0),VLOOKUP($E906,'Contratti Resident'!$B:$H,1,0)),"NON TROVATO")</f>
        <v>3005532462</v>
      </c>
      <c r="T906" t="str">
        <f>_xlfn.IFNA(_xlfn.IFNA(VLOOKUP($B906,'Contratti Resident'!$B:$H,2,0),VLOOKUP($E906,'Contratti Resident'!$B:$H,2,0)),"NON TROVATO")</f>
        <v>GALILEO</v>
      </c>
    </row>
    <row r="907" spans="1:20" x14ac:dyDescent="0.25">
      <c r="A907" s="8" t="s">
        <v>1666</v>
      </c>
      <c r="B907" s="1">
        <f t="shared" si="14"/>
        <v>2563722</v>
      </c>
      <c r="C907" s="9" t="s">
        <v>1667</v>
      </c>
      <c r="D907" s="9" t="s">
        <v>1668</v>
      </c>
      <c r="E907" s="1">
        <f>D907*1</f>
        <v>3005616964</v>
      </c>
      <c r="F907" s="9" t="s">
        <v>1669</v>
      </c>
      <c r="G907" s="9" t="s">
        <v>1670</v>
      </c>
      <c r="H907" s="9" t="s">
        <v>1022</v>
      </c>
      <c r="I907" s="9" t="s">
        <v>19</v>
      </c>
      <c r="J907" s="9" t="s">
        <v>1023</v>
      </c>
      <c r="K907" s="1" t="s">
        <v>1023</v>
      </c>
      <c r="L907" s="9" t="s">
        <v>1671</v>
      </c>
      <c r="M907" s="9" t="s">
        <v>23</v>
      </c>
      <c r="N907" s="9" t="s">
        <v>24</v>
      </c>
      <c r="O907" s="9" t="s">
        <v>1672</v>
      </c>
      <c r="P907" s="11">
        <f>O907*1</f>
        <v>94091890361</v>
      </c>
      <c r="Q907">
        <f>_xlfn.IFNA(_xlfn.IFNA(VLOOKUP($B907,'Contratti Resident'!$B:$H,3,0),VLOOKUP($E907,'Contratti Resident'!$B:$H,3,0)),"NON TROVATO")</f>
        <v>94091890361</v>
      </c>
      <c r="R907" t="str">
        <f>_xlfn.IFNA(_xlfn.IFNA(VLOOKUP($B907,'Contratti Resident'!$B:$H,7,0),VLOOKUP($E907,'Contratti Resident'!$B:$H,7,0)),"NON TROVATO")</f>
        <v>ACQUA</v>
      </c>
      <c r="S907">
        <f>_xlfn.IFNA(_xlfn.IFNA(VLOOKUP($B907,'Contratti Resident'!$B:$H,1,0),VLOOKUP($E907,'Contratti Resident'!$B:$H,1,0)),"NON TROVATO")</f>
        <v>3005616964</v>
      </c>
      <c r="T907" t="str">
        <f>_xlfn.IFNA(_xlfn.IFNA(VLOOKUP($B907,'Contratti Resident'!$B:$H,2,0),VLOOKUP($E907,'Contratti Resident'!$B:$H,2,0)),"NON TROVATO")</f>
        <v>GALILEO</v>
      </c>
    </row>
    <row r="908" spans="1:20" x14ac:dyDescent="0.25">
      <c r="A908" s="8" t="s">
        <v>2882</v>
      </c>
      <c r="B908" s="1">
        <f t="shared" si="14"/>
        <v>2563421</v>
      </c>
      <c r="C908" s="9" t="s">
        <v>2883</v>
      </c>
      <c r="D908" s="9" t="s">
        <v>2884</v>
      </c>
      <c r="E908" s="1">
        <f>D908*1</f>
        <v>3004055325</v>
      </c>
      <c r="F908" s="9" t="s">
        <v>2885</v>
      </c>
      <c r="G908" s="9" t="s">
        <v>2886</v>
      </c>
      <c r="H908" s="9" t="s">
        <v>1022</v>
      </c>
      <c r="I908" s="9" t="s">
        <v>19</v>
      </c>
      <c r="J908" s="9" t="s">
        <v>1023</v>
      </c>
      <c r="K908" s="1" t="s">
        <v>79</v>
      </c>
      <c r="L908" s="9" t="s">
        <v>2887</v>
      </c>
      <c r="M908" s="9" t="s">
        <v>23</v>
      </c>
      <c r="N908" s="9" t="s">
        <v>24</v>
      </c>
      <c r="O908" s="9" t="s">
        <v>2888</v>
      </c>
      <c r="P908" s="11">
        <f>O908*1</f>
        <v>94056310363</v>
      </c>
      <c r="Q908">
        <f>_xlfn.IFNA(_xlfn.IFNA(VLOOKUP($B908,'Contratti Resident'!$B:$H,3,0),VLOOKUP($E908,'Contratti Resident'!$B:$H,3,0)),"NON TROVATO")</f>
        <v>94056310363</v>
      </c>
      <c r="R908" t="str">
        <f>_xlfn.IFNA(_xlfn.IFNA(VLOOKUP($B908,'Contratti Resident'!$B:$H,7,0),VLOOKUP($E908,'Contratti Resident'!$B:$H,7,0)),"NON TROVATO")</f>
        <v>ACQUA</v>
      </c>
      <c r="S908">
        <f>_xlfn.IFNA(_xlfn.IFNA(VLOOKUP($B908,'Contratti Resident'!$B:$H,1,0),VLOOKUP($E908,'Contratti Resident'!$B:$H,1,0)),"NON TROVATO")</f>
        <v>3004055325</v>
      </c>
      <c r="T908" t="str">
        <f>_xlfn.IFNA(_xlfn.IFNA(VLOOKUP($B908,'Contratti Resident'!$B:$H,2,0),VLOOKUP($E908,'Contratti Resident'!$B:$H,2,0)),"NON TROVATO")</f>
        <v>VASCO DE GAMA 16</v>
      </c>
    </row>
    <row r="909" spans="1:20" x14ac:dyDescent="0.25">
      <c r="A909" s="8" t="s">
        <v>3982</v>
      </c>
      <c r="B909" s="1">
        <f t="shared" si="14"/>
        <v>2562766</v>
      </c>
      <c r="C909" s="9" t="s">
        <v>3983</v>
      </c>
      <c r="D909" s="9" t="s">
        <v>3984</v>
      </c>
      <c r="E909" s="1">
        <f>D909*1</f>
        <v>3004034723</v>
      </c>
      <c r="F909" s="9" t="s">
        <v>3985</v>
      </c>
      <c r="G909" s="9" t="s">
        <v>3986</v>
      </c>
      <c r="H909" s="9" t="s">
        <v>1022</v>
      </c>
      <c r="I909" s="9" t="s">
        <v>19</v>
      </c>
      <c r="J909" s="9" t="s">
        <v>1023</v>
      </c>
      <c r="K909" s="1" t="s">
        <v>2953</v>
      </c>
      <c r="L909" s="9" t="s">
        <v>3987</v>
      </c>
      <c r="M909" s="9" t="s">
        <v>23</v>
      </c>
      <c r="N909" s="9" t="s">
        <v>24</v>
      </c>
      <c r="O909" s="9" t="s">
        <v>3988</v>
      </c>
      <c r="P909" s="11">
        <f>O909*1</f>
        <v>94092700361</v>
      </c>
      <c r="Q909">
        <f>_xlfn.IFNA(_xlfn.IFNA(VLOOKUP($B909,'Contratti Resident'!$B:$H,3,0),VLOOKUP($E909,'Contratti Resident'!$B:$H,3,0)),"NON TROVATO")</f>
        <v>94092700361</v>
      </c>
      <c r="R909" t="str">
        <f>_xlfn.IFNA(_xlfn.IFNA(VLOOKUP($B909,'Contratti Resident'!$B:$H,7,0),VLOOKUP($E909,'Contratti Resident'!$B:$H,7,0)),"NON TROVATO")</f>
        <v>ACQUA</v>
      </c>
      <c r="S909">
        <f>_xlfn.IFNA(_xlfn.IFNA(VLOOKUP($B909,'Contratti Resident'!$B:$H,1,0),VLOOKUP($E909,'Contratti Resident'!$B:$H,1,0)),"NON TROVATO")</f>
        <v>3004034723</v>
      </c>
      <c r="T909" t="str">
        <f>_xlfn.IFNA(_xlfn.IFNA(VLOOKUP($B909,'Contratti Resident'!$B:$H,2,0),VLOOKUP($E909,'Contratti Resident'!$B:$H,2,0)),"NON TROVATO")</f>
        <v>MAGENTA</v>
      </c>
    </row>
    <row r="910" spans="1:20" x14ac:dyDescent="0.25">
      <c r="A910" s="8" t="s">
        <v>3042</v>
      </c>
      <c r="B910" s="1">
        <f t="shared" si="14"/>
        <v>2562053</v>
      </c>
      <c r="C910" s="9" t="s">
        <v>3043</v>
      </c>
      <c r="D910" s="9" t="s">
        <v>3044</v>
      </c>
      <c r="E910" s="1">
        <f>D910*1</f>
        <v>3004003576</v>
      </c>
      <c r="F910" s="9" t="s">
        <v>3045</v>
      </c>
      <c r="G910" s="9" t="s">
        <v>1970</v>
      </c>
      <c r="H910" s="9" t="s">
        <v>1022</v>
      </c>
      <c r="I910" s="9" t="s">
        <v>1023</v>
      </c>
      <c r="J910" s="9" t="s">
        <v>1023</v>
      </c>
      <c r="K910" s="1" t="s">
        <v>1971</v>
      </c>
      <c r="L910" s="9" t="s">
        <v>1972</v>
      </c>
      <c r="M910" s="9" t="s">
        <v>23</v>
      </c>
      <c r="N910" s="9" t="s">
        <v>24</v>
      </c>
      <c r="O910" s="9" t="s">
        <v>1973</v>
      </c>
      <c r="P910" s="11">
        <f>O910*1</f>
        <v>94022410362</v>
      </c>
      <c r="Q910">
        <f>_xlfn.IFNA(_xlfn.IFNA(VLOOKUP($B910,'Contratti Resident'!$B:$H,3,0),VLOOKUP($E910,'Contratti Resident'!$B:$H,3,0)),"NON TROVATO")</f>
        <v>94022410362</v>
      </c>
      <c r="R910" t="str">
        <f>_xlfn.IFNA(_xlfn.IFNA(VLOOKUP($B910,'Contratti Resident'!$B:$H,7,0),VLOOKUP($E910,'Contratti Resident'!$B:$H,7,0)),"NON TROVATO")</f>
        <v>ACQUA</v>
      </c>
      <c r="S910">
        <f>_xlfn.IFNA(_xlfn.IFNA(VLOOKUP($B910,'Contratti Resident'!$B:$H,1,0),VLOOKUP($E910,'Contratti Resident'!$B:$H,1,0)),"NON TROVATO")</f>
        <v>3004003576</v>
      </c>
      <c r="T910" t="str">
        <f>_xlfn.IFNA(_xlfn.IFNA(VLOOKUP($B910,'Contratti Resident'!$B:$H,2,0),VLOOKUP($E910,'Contratti Resident'!$B:$H,2,0)),"NON TROVATO")</f>
        <v>MONTECUCCOLI DEGLI ERRI</v>
      </c>
    </row>
    <row r="911" spans="1:20" x14ac:dyDescent="0.25">
      <c r="A911" s="8" t="s">
        <v>1389</v>
      </c>
      <c r="B911" s="1">
        <f t="shared" si="14"/>
        <v>2560458</v>
      </c>
      <c r="C911" s="9" t="s">
        <v>1390</v>
      </c>
      <c r="D911" s="9" t="s">
        <v>1391</v>
      </c>
      <c r="E911" s="1">
        <f>D911*1</f>
        <v>3009114921</v>
      </c>
      <c r="F911" s="9" t="s">
        <v>1392</v>
      </c>
      <c r="G911" s="9" t="s">
        <v>1393</v>
      </c>
      <c r="H911" s="9" t="s">
        <v>1022</v>
      </c>
      <c r="I911" s="9" t="s">
        <v>19</v>
      </c>
      <c r="J911" s="9" t="s">
        <v>1023</v>
      </c>
      <c r="K911" s="1" t="s">
        <v>1394</v>
      </c>
      <c r="L911" s="9" t="s">
        <v>1395</v>
      </c>
      <c r="M911" s="9" t="s">
        <v>1396</v>
      </c>
      <c r="N911" s="9" t="s">
        <v>24</v>
      </c>
      <c r="O911" s="9" t="s">
        <v>1397</v>
      </c>
      <c r="P911" s="11">
        <f>O911*1</f>
        <v>94062330363</v>
      </c>
      <c r="Q911">
        <f>_xlfn.IFNA(_xlfn.IFNA(VLOOKUP($B911,'Contratti Resident'!$B:$H,3,0),VLOOKUP($E911,'Contratti Resident'!$B:$H,3,0)),"NON TROVATO")</f>
        <v>94062330363</v>
      </c>
      <c r="R911" t="str">
        <f>_xlfn.IFNA(_xlfn.IFNA(VLOOKUP($B911,'Contratti Resident'!$B:$H,7,0),VLOOKUP($E911,'Contratti Resident'!$B:$H,7,0)),"NON TROVATO")</f>
        <v>ACQUA</v>
      </c>
      <c r="S911">
        <f>_xlfn.IFNA(_xlfn.IFNA(VLOOKUP($B911,'Contratti Resident'!$B:$H,1,0),VLOOKUP($E911,'Contratti Resident'!$B:$H,1,0)),"NON TROVATO")</f>
        <v>3009114921</v>
      </c>
      <c r="T911" t="str">
        <f>_xlfn.IFNA(_xlfn.IFNA(VLOOKUP($B911,'Contratti Resident'!$B:$H,2,0),VLOOKUP($E911,'Contratti Resident'!$B:$H,2,0)),"NON TROVATO")</f>
        <v>CORALBA</v>
      </c>
    </row>
    <row r="912" spans="1:20" x14ac:dyDescent="0.25">
      <c r="A912" s="8" t="s">
        <v>3110</v>
      </c>
      <c r="B912" s="1">
        <f t="shared" si="14"/>
        <v>2557300</v>
      </c>
      <c r="C912" s="9" t="s">
        <v>3111</v>
      </c>
      <c r="D912" s="9" t="s">
        <v>3112</v>
      </c>
      <c r="E912" s="1">
        <f>D912*1</f>
        <v>3004446450</v>
      </c>
      <c r="F912" s="9" t="s">
        <v>3113</v>
      </c>
      <c r="G912" s="9" t="s">
        <v>3114</v>
      </c>
      <c r="H912" s="9" t="s">
        <v>1022</v>
      </c>
      <c r="I912" s="9" t="s">
        <v>19</v>
      </c>
      <c r="J912" s="9" t="s">
        <v>1023</v>
      </c>
      <c r="K912" s="1" t="s">
        <v>3115</v>
      </c>
      <c r="L912" s="9" t="s">
        <v>3116</v>
      </c>
      <c r="M912" s="9" t="s">
        <v>23</v>
      </c>
      <c r="N912" s="9" t="s">
        <v>24</v>
      </c>
      <c r="O912" s="9" t="s">
        <v>3117</v>
      </c>
      <c r="P912" s="11">
        <f>O912*1</f>
        <v>94086220368</v>
      </c>
      <c r="Q912">
        <f>_xlfn.IFNA(_xlfn.IFNA(VLOOKUP($B912,'Contratti Resident'!$B:$H,3,0),VLOOKUP($E912,'Contratti Resident'!$B:$H,3,0)),"NON TROVATO")</f>
        <v>94086220368</v>
      </c>
      <c r="R912" t="str">
        <f>_xlfn.IFNA(_xlfn.IFNA(VLOOKUP($B912,'Contratti Resident'!$B:$H,7,0),VLOOKUP($E912,'Contratti Resident'!$B:$H,7,0)),"NON TROVATO")</f>
        <v>ACQUA</v>
      </c>
      <c r="S912">
        <f>_xlfn.IFNA(_xlfn.IFNA(VLOOKUP($B912,'Contratti Resident'!$B:$H,1,0),VLOOKUP($E912,'Contratti Resident'!$B:$H,1,0)),"NON TROVATO")</f>
        <v>3004446450</v>
      </c>
      <c r="T912" t="str">
        <f>_xlfn.IFNA(_xlfn.IFNA(VLOOKUP($B912,'Contratti Resident'!$B:$H,2,0),VLOOKUP($E912,'Contratti Resident'!$B:$H,2,0)),"NON TROVATO")</f>
        <v>CURTATONA</v>
      </c>
    </row>
    <row r="913" spans="1:20" x14ac:dyDescent="0.25">
      <c r="A913" s="8" t="s">
        <v>2413</v>
      </c>
      <c r="B913" s="1">
        <f t="shared" si="14"/>
        <v>2555087</v>
      </c>
      <c r="C913" s="9" t="s">
        <v>2414</v>
      </c>
      <c r="D913" s="9" t="s">
        <v>2415</v>
      </c>
      <c r="E913" s="1">
        <f>D913*1</f>
        <v>3004402569</v>
      </c>
      <c r="F913" s="9" t="s">
        <v>2416</v>
      </c>
      <c r="G913" s="9" t="s">
        <v>2417</v>
      </c>
      <c r="H913" s="9" t="s">
        <v>1022</v>
      </c>
      <c r="I913" s="9" t="s">
        <v>19</v>
      </c>
      <c r="J913" s="9" t="s">
        <v>1023</v>
      </c>
      <c r="K913" s="1" t="s">
        <v>2418</v>
      </c>
      <c r="L913" s="9" t="s">
        <v>2419</v>
      </c>
      <c r="M913" s="9" t="s">
        <v>23</v>
      </c>
      <c r="N913" s="9" t="s">
        <v>24</v>
      </c>
      <c r="O913" s="9" t="s">
        <v>2420</v>
      </c>
      <c r="P913" s="11">
        <f>O913*1</f>
        <v>94084090367</v>
      </c>
      <c r="Q913">
        <f>_xlfn.IFNA(_xlfn.IFNA(VLOOKUP($B913,'Contratti Resident'!$B:$H,3,0),VLOOKUP($E913,'Contratti Resident'!$B:$H,3,0)),"NON TROVATO")</f>
        <v>94084090367</v>
      </c>
      <c r="R913" t="str">
        <f>_xlfn.IFNA(_xlfn.IFNA(VLOOKUP($B913,'Contratti Resident'!$B:$H,7,0),VLOOKUP($E913,'Contratti Resident'!$B:$H,7,0)),"NON TROVATO")</f>
        <v>ACQUA</v>
      </c>
      <c r="S913">
        <f>_xlfn.IFNA(_xlfn.IFNA(VLOOKUP($B913,'Contratti Resident'!$B:$H,1,0),VLOOKUP($E913,'Contratti Resident'!$B:$H,1,0)),"NON TROVATO")</f>
        <v>3004402569</v>
      </c>
      <c r="T913" t="str">
        <f>_xlfn.IFNA(_xlfn.IFNA(VLOOKUP($B913,'Contratti Resident'!$B:$H,2,0),VLOOKUP($E913,'Contratti Resident'!$B:$H,2,0)),"NON TROVATO")</f>
        <v>ZODIACO 8</v>
      </c>
    </row>
    <row r="914" spans="1:20" x14ac:dyDescent="0.25">
      <c r="A914" s="8" t="s">
        <v>2405</v>
      </c>
      <c r="B914" s="1">
        <f t="shared" si="14"/>
        <v>2554983</v>
      </c>
      <c r="C914" s="9" t="s">
        <v>2406</v>
      </c>
      <c r="D914" s="9" t="s">
        <v>2407</v>
      </c>
      <c r="E914" s="1">
        <f>D914*1</f>
        <v>3004402478</v>
      </c>
      <c r="F914" s="9" t="s">
        <v>2408</v>
      </c>
      <c r="G914" s="9" t="s">
        <v>2409</v>
      </c>
      <c r="H914" s="9" t="s">
        <v>1022</v>
      </c>
      <c r="I914" s="9" t="s">
        <v>19</v>
      </c>
      <c r="J914" s="9" t="s">
        <v>1023</v>
      </c>
      <c r="K914" s="1" t="s">
        <v>2410</v>
      </c>
      <c r="L914" s="9" t="s">
        <v>2411</v>
      </c>
      <c r="M914" s="9" t="s">
        <v>23</v>
      </c>
      <c r="N914" s="9" t="s">
        <v>24</v>
      </c>
      <c r="O914" s="9" t="s">
        <v>2412</v>
      </c>
      <c r="P914" s="11">
        <f>O914*1</f>
        <v>94064920369</v>
      </c>
      <c r="Q914">
        <f>_xlfn.IFNA(_xlfn.IFNA(VLOOKUP($B914,'Contratti Resident'!$B:$H,3,0),VLOOKUP($E914,'Contratti Resident'!$B:$H,3,0)),"NON TROVATO")</f>
        <v>94064920369</v>
      </c>
      <c r="R914" t="str">
        <f>_xlfn.IFNA(_xlfn.IFNA(VLOOKUP($B914,'Contratti Resident'!$B:$H,7,0),VLOOKUP($E914,'Contratti Resident'!$B:$H,7,0)),"NON TROVATO")</f>
        <v>ACQUA</v>
      </c>
      <c r="S914">
        <f>_xlfn.IFNA(_xlfn.IFNA(VLOOKUP($B914,'Contratti Resident'!$B:$H,1,0),VLOOKUP($E914,'Contratti Resident'!$B:$H,1,0)),"NON TROVATO")</f>
        <v>3004402478</v>
      </c>
      <c r="T914" t="str">
        <f>_xlfn.IFNA(_xlfn.IFNA(VLOOKUP($B914,'Contratti Resident'!$B:$H,2,0),VLOOKUP($E914,'Contratti Resident'!$B:$H,2,0)),"NON TROVATO")</f>
        <v>VIGNOLESE 678</v>
      </c>
    </row>
    <row r="915" spans="1:20" x14ac:dyDescent="0.25">
      <c r="A915" s="8" t="s">
        <v>2429</v>
      </c>
      <c r="B915" s="1">
        <f t="shared" si="14"/>
        <v>2554756</v>
      </c>
      <c r="C915" s="9" t="s">
        <v>2430</v>
      </c>
      <c r="D915" s="9" t="s">
        <v>2431</v>
      </c>
      <c r="E915" s="1">
        <f>D915*1</f>
        <v>3004402284</v>
      </c>
      <c r="F915" s="9" t="s">
        <v>2432</v>
      </c>
      <c r="G915" s="9" t="s">
        <v>2433</v>
      </c>
      <c r="H915" s="9" t="s">
        <v>1022</v>
      </c>
      <c r="I915" s="9" t="s">
        <v>19</v>
      </c>
      <c r="J915" s="9" t="s">
        <v>1023</v>
      </c>
      <c r="K915" s="1" t="s">
        <v>2434</v>
      </c>
      <c r="L915" s="9" t="s">
        <v>2435</v>
      </c>
      <c r="M915" s="9" t="s">
        <v>23</v>
      </c>
      <c r="N915" s="9" t="s">
        <v>24</v>
      </c>
      <c r="O915" s="9" t="s">
        <v>2436</v>
      </c>
      <c r="P915" s="11">
        <f>O915*1</f>
        <v>94065240361</v>
      </c>
      <c r="Q915">
        <f>_xlfn.IFNA(_xlfn.IFNA(VLOOKUP($B915,'Contratti Resident'!$B:$H,3,0),VLOOKUP($E915,'Contratti Resident'!$B:$H,3,0)),"NON TROVATO")</f>
        <v>94065240361</v>
      </c>
      <c r="R915" t="str">
        <f>_xlfn.IFNA(_xlfn.IFNA(VLOOKUP($B915,'Contratti Resident'!$B:$H,7,0),VLOOKUP($E915,'Contratti Resident'!$B:$H,7,0)),"NON TROVATO")</f>
        <v>ACQUA</v>
      </c>
      <c r="S915">
        <f>_xlfn.IFNA(_xlfn.IFNA(VLOOKUP($B915,'Contratti Resident'!$B:$H,1,0),VLOOKUP($E915,'Contratti Resident'!$B:$H,1,0)),"NON TROVATO")</f>
        <v>3004402284</v>
      </c>
      <c r="T915" t="str">
        <f>_xlfn.IFNA(_xlfn.IFNA(VLOOKUP($B915,'Contratti Resident'!$B:$H,2,0),VLOOKUP($E915,'Contratti Resident'!$B:$H,2,0)),"NON TROVATO")</f>
        <v>BELLINI 20</v>
      </c>
    </row>
    <row r="916" spans="1:20" x14ac:dyDescent="0.25">
      <c r="A916" s="8" t="s">
        <v>2560</v>
      </c>
      <c r="B916" s="1">
        <f t="shared" si="14"/>
        <v>2554290</v>
      </c>
      <c r="C916" s="9" t="s">
        <v>2561</v>
      </c>
      <c r="D916" s="9" t="s">
        <v>2562</v>
      </c>
      <c r="E916" s="1">
        <f>D916*1</f>
        <v>3004390348</v>
      </c>
      <c r="F916" s="9" t="s">
        <v>2563</v>
      </c>
      <c r="G916" s="9" t="s">
        <v>2564</v>
      </c>
      <c r="H916" s="9" t="s">
        <v>1022</v>
      </c>
      <c r="I916" s="9" t="s">
        <v>19</v>
      </c>
      <c r="J916" s="9" t="s">
        <v>1023</v>
      </c>
      <c r="K916" s="1" t="s">
        <v>2565</v>
      </c>
      <c r="L916" s="9" t="s">
        <v>2566</v>
      </c>
      <c r="M916" s="9" t="s">
        <v>23</v>
      </c>
      <c r="N916" s="9" t="s">
        <v>24</v>
      </c>
      <c r="O916" s="9" t="s">
        <v>2567</v>
      </c>
      <c r="P916" s="11">
        <f>O916*1</f>
        <v>94068300360</v>
      </c>
      <c r="Q916">
        <f>_xlfn.IFNA(_xlfn.IFNA(VLOOKUP($B916,'Contratti Resident'!$B:$H,3,0),VLOOKUP($E916,'Contratti Resident'!$B:$H,3,0)),"NON TROVATO")</f>
        <v>94068300360</v>
      </c>
      <c r="R916" t="str">
        <f>_xlfn.IFNA(_xlfn.IFNA(VLOOKUP($B916,'Contratti Resident'!$B:$H,7,0),VLOOKUP($E916,'Contratti Resident'!$B:$H,7,0)),"NON TROVATO")</f>
        <v>ACQUA</v>
      </c>
      <c r="S916">
        <f>_xlfn.IFNA(_xlfn.IFNA(VLOOKUP($B916,'Contratti Resident'!$B:$H,1,0),VLOOKUP($E916,'Contratti Resident'!$B:$H,1,0)),"NON TROVATO")</f>
        <v>3004390348</v>
      </c>
      <c r="T916" t="str">
        <f>_xlfn.IFNA(_xlfn.IFNA(VLOOKUP($B916,'Contratti Resident'!$B:$H,2,0),VLOOKUP($E916,'Contratti Resident'!$B:$H,2,0)),"NON TROVATO")</f>
        <v>CAPOLINEA</v>
      </c>
    </row>
    <row r="917" spans="1:20" x14ac:dyDescent="0.25">
      <c r="A917" s="8" t="s">
        <v>1843</v>
      </c>
      <c r="B917" s="1">
        <f t="shared" si="14"/>
        <v>2551748</v>
      </c>
      <c r="C917" s="9" t="s">
        <v>1844</v>
      </c>
      <c r="D917" s="9" t="s">
        <v>1845</v>
      </c>
      <c r="E917" s="1">
        <f>D917*1</f>
        <v>3004323393</v>
      </c>
      <c r="F917" s="9" t="s">
        <v>1846</v>
      </c>
      <c r="G917" s="9" t="s">
        <v>1847</v>
      </c>
      <c r="H917" s="9" t="s">
        <v>1022</v>
      </c>
      <c r="I917" s="9" t="s">
        <v>19</v>
      </c>
      <c r="J917" s="9" t="s">
        <v>1023</v>
      </c>
      <c r="K917" s="1" t="s">
        <v>1848</v>
      </c>
      <c r="L917" s="9" t="s">
        <v>1849</v>
      </c>
      <c r="M917" s="9" t="s">
        <v>23</v>
      </c>
      <c r="N917" s="9" t="s">
        <v>24</v>
      </c>
      <c r="O917" s="9" t="s">
        <v>1850</v>
      </c>
      <c r="P917" s="11">
        <f>O917*1</f>
        <v>94093010364</v>
      </c>
      <c r="Q917">
        <f>_xlfn.IFNA(_xlfn.IFNA(VLOOKUP($B917,'Contratti Resident'!$B:$H,3,0),VLOOKUP($E917,'Contratti Resident'!$B:$H,3,0)),"NON TROVATO")</f>
        <v>94093010364</v>
      </c>
      <c r="R917" t="str">
        <f>_xlfn.IFNA(_xlfn.IFNA(VLOOKUP($B917,'Contratti Resident'!$B:$H,7,0),VLOOKUP($E917,'Contratti Resident'!$B:$H,7,0)),"NON TROVATO")</f>
        <v>ACQUA</v>
      </c>
      <c r="S917">
        <f>_xlfn.IFNA(_xlfn.IFNA(VLOOKUP($B917,'Contratti Resident'!$B:$H,1,0),VLOOKUP($E917,'Contratti Resident'!$B:$H,1,0)),"NON TROVATO")</f>
        <v>3004323393</v>
      </c>
      <c r="T917" t="str">
        <f>_xlfn.IFNA(_xlfn.IFNA(VLOOKUP($B917,'Contratti Resident'!$B:$H,2,0),VLOOKUP($E917,'Contratti Resident'!$B:$H,2,0)),"NON TROVATO")</f>
        <v>EX SOLMI - IV LOTTO</v>
      </c>
    </row>
    <row r="918" spans="1:20" x14ac:dyDescent="0.25">
      <c r="A918" s="8" t="s">
        <v>3092</v>
      </c>
      <c r="B918" s="1">
        <f t="shared" si="14"/>
        <v>2548841</v>
      </c>
      <c r="C918" s="9" t="s">
        <v>3093</v>
      </c>
      <c r="D918" s="9" t="s">
        <v>3094</v>
      </c>
      <c r="E918" s="1">
        <f>D918*1</f>
        <v>3004246021</v>
      </c>
      <c r="F918" s="9" t="s">
        <v>3095</v>
      </c>
      <c r="G918" s="9" t="s">
        <v>3096</v>
      </c>
      <c r="H918" s="9" t="s">
        <v>1022</v>
      </c>
      <c r="I918" s="9" t="s">
        <v>19</v>
      </c>
      <c r="J918" s="9" t="s">
        <v>1023</v>
      </c>
      <c r="K918" s="1" t="s">
        <v>1472</v>
      </c>
      <c r="L918" s="9" t="s">
        <v>3097</v>
      </c>
      <c r="M918" s="9" t="s">
        <v>23</v>
      </c>
      <c r="N918" s="9" t="s">
        <v>24</v>
      </c>
      <c r="O918" s="9" t="s">
        <v>1474</v>
      </c>
      <c r="P918" s="11">
        <f>O918*1</f>
        <v>94056280368</v>
      </c>
      <c r="Q918" t="str">
        <f>_xlfn.IFNA(_xlfn.IFNA(VLOOKUP($B918,'Contratti Resident'!$B:$H,3,0),VLOOKUP($E918,'Contratti Resident'!$B:$H,3,0)),"NON TROVATO")</f>
        <v>NON TROVATO</v>
      </c>
      <c r="R918" t="str">
        <f>_xlfn.IFNA(_xlfn.IFNA(VLOOKUP($B918,'Contratti Resident'!$B:$H,7,0),VLOOKUP($E918,'Contratti Resident'!$B:$H,7,0)),"NON TROVATO")</f>
        <v>NON TROVATO</v>
      </c>
      <c r="S918" t="str">
        <f>_xlfn.IFNA(_xlfn.IFNA(VLOOKUP($B918,'Contratti Resident'!$B:$H,1,0),VLOOKUP($E918,'Contratti Resident'!$B:$H,1,0)),"NON TROVATO")</f>
        <v>NON TROVATO</v>
      </c>
      <c r="T918" t="str">
        <f>_xlfn.IFNA(_xlfn.IFNA(VLOOKUP($B918,'Contratti Resident'!$B:$H,2,0),VLOOKUP($E918,'Contratti Resident'!$B:$H,2,0)),"NON TROVATO")</f>
        <v>NON TROVATO</v>
      </c>
    </row>
    <row r="919" spans="1:20" x14ac:dyDescent="0.25">
      <c r="A919" s="8" t="s">
        <v>3830</v>
      </c>
      <c r="B919" s="1">
        <f t="shared" si="14"/>
        <v>2548500</v>
      </c>
      <c r="C919" s="9" t="s">
        <v>3831</v>
      </c>
      <c r="D919" s="9" t="s">
        <v>3832</v>
      </c>
      <c r="E919" s="1">
        <f>D919*1</f>
        <v>3004245679</v>
      </c>
      <c r="F919" s="9" t="s">
        <v>3833</v>
      </c>
      <c r="G919" s="9" t="s">
        <v>3834</v>
      </c>
      <c r="H919" s="9" t="s">
        <v>1022</v>
      </c>
      <c r="I919" s="9" t="s">
        <v>19</v>
      </c>
      <c r="J919" s="9" t="s">
        <v>1023</v>
      </c>
      <c r="K919" s="1" t="s">
        <v>3835</v>
      </c>
      <c r="L919" s="9" t="s">
        <v>3836</v>
      </c>
      <c r="M919" s="9" t="s">
        <v>3837</v>
      </c>
      <c r="N919" s="9" t="s">
        <v>24</v>
      </c>
      <c r="O919" s="9" t="s">
        <v>3838</v>
      </c>
      <c r="P919" s="11">
        <f>O919*1</f>
        <v>94175000366</v>
      </c>
      <c r="Q919">
        <f>_xlfn.IFNA(_xlfn.IFNA(VLOOKUP($B919,'Contratti Resident'!$B:$H,3,0),VLOOKUP($E919,'Contratti Resident'!$B:$H,3,0)),"NON TROVATO")</f>
        <v>94175000366</v>
      </c>
      <c r="R919" t="str">
        <f>_xlfn.IFNA(_xlfn.IFNA(VLOOKUP($B919,'Contratti Resident'!$B:$H,7,0),VLOOKUP($E919,'Contratti Resident'!$B:$H,7,0)),"NON TROVATO")</f>
        <v>ACQUA</v>
      </c>
      <c r="S919">
        <f>_xlfn.IFNA(_xlfn.IFNA(VLOOKUP($B919,'Contratti Resident'!$B:$H,1,0),VLOOKUP($E919,'Contratti Resident'!$B:$H,1,0)),"NON TROVATO")</f>
        <v>3004245679</v>
      </c>
      <c r="T919" t="str">
        <f>_xlfn.IFNA(_xlfn.IFNA(VLOOKUP($B919,'Contratti Resident'!$B:$H,2,0),VLOOKUP($E919,'Contratti Resident'!$B:$H,2,0)),"NON TROVATO")</f>
        <v>VERDI 35</v>
      </c>
    </row>
    <row r="920" spans="1:20" x14ac:dyDescent="0.25">
      <c r="A920" s="8" t="s">
        <v>3375</v>
      </c>
      <c r="B920" s="1">
        <f t="shared" si="14"/>
        <v>2544879</v>
      </c>
      <c r="C920" s="9" t="s">
        <v>3376</v>
      </c>
      <c r="D920" s="9" t="s">
        <v>3377</v>
      </c>
      <c r="E920" s="1">
        <f>D920*1</f>
        <v>3004143256</v>
      </c>
      <c r="F920" s="9" t="s">
        <v>1774</v>
      </c>
      <c r="G920" s="9" t="s">
        <v>1775</v>
      </c>
      <c r="H920" s="9" t="s">
        <v>1022</v>
      </c>
      <c r="I920" s="9" t="s">
        <v>19</v>
      </c>
      <c r="J920" s="9" t="s">
        <v>1023</v>
      </c>
      <c r="K920" s="1" t="s">
        <v>1776</v>
      </c>
      <c r="L920" s="9" t="s">
        <v>1777</v>
      </c>
      <c r="M920" s="9" t="s">
        <v>23</v>
      </c>
      <c r="N920" s="9" t="s">
        <v>24</v>
      </c>
      <c r="O920" s="9" t="s">
        <v>1778</v>
      </c>
      <c r="P920" s="11">
        <f>O920*1</f>
        <v>94069930363</v>
      </c>
      <c r="Q920" t="str">
        <f>_xlfn.IFNA(_xlfn.IFNA(VLOOKUP($B920,'Contratti Resident'!$B:$H,3,0),VLOOKUP($E920,'Contratti Resident'!$B:$H,3,0)),"NON TROVATO")</f>
        <v>NON TROVATO</v>
      </c>
      <c r="R920" t="str">
        <f>_xlfn.IFNA(_xlfn.IFNA(VLOOKUP($B920,'Contratti Resident'!$B:$H,7,0),VLOOKUP($E920,'Contratti Resident'!$B:$H,7,0)),"NON TROVATO")</f>
        <v>NON TROVATO</v>
      </c>
      <c r="S920" t="str">
        <f>_xlfn.IFNA(_xlfn.IFNA(VLOOKUP($B920,'Contratti Resident'!$B:$H,1,0),VLOOKUP($E920,'Contratti Resident'!$B:$H,1,0)),"NON TROVATO")</f>
        <v>NON TROVATO</v>
      </c>
      <c r="T920" t="str">
        <f>_xlfn.IFNA(_xlfn.IFNA(VLOOKUP($B920,'Contratti Resident'!$B:$H,2,0),VLOOKUP($E920,'Contratti Resident'!$B:$H,2,0)),"NON TROVATO")</f>
        <v>NON TROVATO</v>
      </c>
    </row>
    <row r="921" spans="1:20" x14ac:dyDescent="0.25">
      <c r="A921" s="8" t="s">
        <v>1202</v>
      </c>
      <c r="B921" s="1">
        <f t="shared" si="14"/>
        <v>2544226</v>
      </c>
      <c r="C921" s="9" t="s">
        <v>1203</v>
      </c>
      <c r="D921" s="9" t="s">
        <v>1204</v>
      </c>
      <c r="E921" s="1">
        <f>D921*1</f>
        <v>3004128666</v>
      </c>
      <c r="F921" s="9" t="s">
        <v>1205</v>
      </c>
      <c r="G921" s="9" t="s">
        <v>1206</v>
      </c>
      <c r="H921" s="9" t="s">
        <v>1022</v>
      </c>
      <c r="I921" s="9" t="s">
        <v>19</v>
      </c>
      <c r="J921" s="9" t="s">
        <v>1023</v>
      </c>
      <c r="K921" s="1" t="s">
        <v>1207</v>
      </c>
      <c r="L921" s="9" t="s">
        <v>1208</v>
      </c>
      <c r="M921" s="9" t="s">
        <v>23</v>
      </c>
      <c r="N921" s="9" t="s">
        <v>24</v>
      </c>
      <c r="O921" s="9" t="s">
        <v>1209</v>
      </c>
      <c r="P921" s="11">
        <f>O921*1</f>
        <v>94072010369</v>
      </c>
      <c r="Q921">
        <f>_xlfn.IFNA(_xlfn.IFNA(VLOOKUP($B921,'Contratti Resident'!$B:$H,3,0),VLOOKUP($E921,'Contratti Resident'!$B:$H,3,0)),"NON TROVATO")</f>
        <v>94072010369</v>
      </c>
      <c r="R921" t="str">
        <f>_xlfn.IFNA(_xlfn.IFNA(VLOOKUP($B921,'Contratti Resident'!$B:$H,7,0),VLOOKUP($E921,'Contratti Resident'!$B:$H,7,0)),"NON TROVATO")</f>
        <v>ACQUA</v>
      </c>
      <c r="S921">
        <f>_xlfn.IFNA(_xlfn.IFNA(VLOOKUP($B921,'Contratti Resident'!$B:$H,1,0),VLOOKUP($E921,'Contratti Resident'!$B:$H,1,0)),"NON TROVATO")</f>
        <v>3004128666</v>
      </c>
      <c r="T921" t="str">
        <f>_xlfn.IFNA(_xlfn.IFNA(VLOOKUP($B921,'Contratti Resident'!$B:$H,2,0),VLOOKUP($E921,'Contratti Resident'!$B:$H,2,0)),"NON TROVATO")</f>
        <v>RONDELLI</v>
      </c>
    </row>
    <row r="922" spans="1:20" x14ac:dyDescent="0.25">
      <c r="A922" s="8" t="s">
        <v>2095</v>
      </c>
      <c r="B922" s="1">
        <f t="shared" si="14"/>
        <v>2544225</v>
      </c>
      <c r="C922" s="9" t="s">
        <v>2096</v>
      </c>
      <c r="D922" s="9" t="s">
        <v>2097</v>
      </c>
      <c r="E922" s="1">
        <f>D922*1</f>
        <v>3004128665</v>
      </c>
      <c r="F922" s="9" t="s">
        <v>2098</v>
      </c>
      <c r="G922" s="9" t="s">
        <v>2099</v>
      </c>
      <c r="H922" s="9" t="s">
        <v>1022</v>
      </c>
      <c r="I922" s="9" t="s">
        <v>19</v>
      </c>
      <c r="J922" s="9" t="s">
        <v>1023</v>
      </c>
      <c r="K922" s="1" t="s">
        <v>2100</v>
      </c>
      <c r="L922" s="9" t="s">
        <v>2101</v>
      </c>
      <c r="M922" s="9" t="s">
        <v>23</v>
      </c>
      <c r="N922" s="9" t="s">
        <v>24</v>
      </c>
      <c r="O922" s="9" t="s">
        <v>1209</v>
      </c>
      <c r="P922" s="11">
        <f>O922*1</f>
        <v>94072010369</v>
      </c>
      <c r="Q922">
        <f>_xlfn.IFNA(_xlfn.IFNA(VLOOKUP($B922,'Contratti Resident'!$B:$H,3,0),VLOOKUP($E922,'Contratti Resident'!$B:$H,3,0)),"NON TROVATO")</f>
        <v>94072010369</v>
      </c>
      <c r="R922" t="str">
        <f>_xlfn.IFNA(_xlfn.IFNA(VLOOKUP($B922,'Contratti Resident'!$B:$H,7,0),VLOOKUP($E922,'Contratti Resident'!$B:$H,7,0)),"NON TROVATO")</f>
        <v>ACQUA</v>
      </c>
      <c r="S922">
        <f>_xlfn.IFNA(_xlfn.IFNA(VLOOKUP($B922,'Contratti Resident'!$B:$H,1,0),VLOOKUP($E922,'Contratti Resident'!$B:$H,1,0)),"NON TROVATO")</f>
        <v>3004128665</v>
      </c>
      <c r="T922" t="str">
        <f>_xlfn.IFNA(_xlfn.IFNA(VLOOKUP($B922,'Contratti Resident'!$B:$H,2,0),VLOOKUP($E922,'Contratti Resident'!$B:$H,2,0)),"NON TROVATO")</f>
        <v>RONDELLI</v>
      </c>
    </row>
    <row r="923" spans="1:20" x14ac:dyDescent="0.25">
      <c r="A923" s="8" t="s">
        <v>2088</v>
      </c>
      <c r="B923" s="1">
        <f t="shared" si="14"/>
        <v>2544223</v>
      </c>
      <c r="C923" s="9" t="s">
        <v>2089</v>
      </c>
      <c r="D923" s="9" t="s">
        <v>2090</v>
      </c>
      <c r="E923" s="1">
        <f>D923*1</f>
        <v>3004128663</v>
      </c>
      <c r="F923" s="9" t="s">
        <v>2091</v>
      </c>
      <c r="G923" s="9" t="s">
        <v>2092</v>
      </c>
      <c r="H923" s="9" t="s">
        <v>1022</v>
      </c>
      <c r="I923" s="9" t="s">
        <v>19</v>
      </c>
      <c r="J923" s="9" t="s">
        <v>1023</v>
      </c>
      <c r="K923" s="1" t="s">
        <v>2093</v>
      </c>
      <c r="L923" s="9" t="s">
        <v>2094</v>
      </c>
      <c r="M923" s="9" t="s">
        <v>23</v>
      </c>
      <c r="N923" s="9" t="s">
        <v>24</v>
      </c>
      <c r="O923" s="9" t="s">
        <v>1209</v>
      </c>
      <c r="P923" s="11">
        <f>O923*1</f>
        <v>94072010369</v>
      </c>
      <c r="Q923">
        <f>_xlfn.IFNA(_xlfn.IFNA(VLOOKUP($B923,'Contratti Resident'!$B:$H,3,0),VLOOKUP($E923,'Contratti Resident'!$B:$H,3,0)),"NON TROVATO")</f>
        <v>94072010369</v>
      </c>
      <c r="R923" t="str">
        <f>_xlfn.IFNA(_xlfn.IFNA(VLOOKUP($B923,'Contratti Resident'!$B:$H,7,0),VLOOKUP($E923,'Contratti Resident'!$B:$H,7,0)),"NON TROVATO")</f>
        <v>ACQUA</v>
      </c>
      <c r="S923">
        <f>_xlfn.IFNA(_xlfn.IFNA(VLOOKUP($B923,'Contratti Resident'!$B:$H,1,0),VLOOKUP($E923,'Contratti Resident'!$B:$H,1,0)),"NON TROVATO")</f>
        <v>3004128663</v>
      </c>
      <c r="T923" t="str">
        <f>_xlfn.IFNA(_xlfn.IFNA(VLOOKUP($B923,'Contratti Resident'!$B:$H,2,0),VLOOKUP($E923,'Contratti Resident'!$B:$H,2,0)),"NON TROVATO")</f>
        <v>RONDELLI</v>
      </c>
    </row>
    <row r="924" spans="1:20" x14ac:dyDescent="0.25">
      <c r="A924" s="8" t="s">
        <v>2502</v>
      </c>
      <c r="B924" s="1">
        <f t="shared" si="14"/>
        <v>2544005</v>
      </c>
      <c r="C924" s="9" t="s">
        <v>2503</v>
      </c>
      <c r="D924" s="9" t="s">
        <v>2504</v>
      </c>
      <c r="E924" s="1">
        <f>D924*1</f>
        <v>3004111462</v>
      </c>
      <c r="F924" s="9" t="s">
        <v>2505</v>
      </c>
      <c r="G924" s="9" t="s">
        <v>473</v>
      </c>
      <c r="H924" s="9" t="s">
        <v>1022</v>
      </c>
      <c r="I924" s="9" t="s">
        <v>19</v>
      </c>
      <c r="J924" s="9" t="s">
        <v>1023</v>
      </c>
      <c r="K924" s="1" t="s">
        <v>474</v>
      </c>
      <c r="L924" s="9" t="s">
        <v>475</v>
      </c>
      <c r="M924" s="9" t="s">
        <v>23</v>
      </c>
      <c r="N924" s="9" t="s">
        <v>24</v>
      </c>
      <c r="O924" s="9" t="s">
        <v>476</v>
      </c>
      <c r="P924" s="11">
        <f>O924*1</f>
        <v>80007680368</v>
      </c>
      <c r="Q924">
        <f>_xlfn.IFNA(_xlfn.IFNA(VLOOKUP($B924,'Contratti Resident'!$B:$H,3,0),VLOOKUP($E924,'Contratti Resident'!$B:$H,3,0)),"NON TROVATO")</f>
        <v>80007680368</v>
      </c>
      <c r="R924" t="str">
        <f>_xlfn.IFNA(_xlfn.IFNA(VLOOKUP($B924,'Contratti Resident'!$B:$H,7,0),VLOOKUP($E924,'Contratti Resident'!$B:$H,7,0)),"NON TROVATO")</f>
        <v>ACQUA</v>
      </c>
      <c r="S924">
        <f>_xlfn.IFNA(_xlfn.IFNA(VLOOKUP($B924,'Contratti Resident'!$B:$H,1,0),VLOOKUP($E924,'Contratti Resident'!$B:$H,1,0)),"NON TROVATO")</f>
        <v>3004111462</v>
      </c>
      <c r="T924" t="str">
        <f>_xlfn.IFNA(_xlfn.IFNA(VLOOKUP($B924,'Contratti Resident'!$B:$H,2,0),VLOOKUP($E924,'Contratti Resident'!$B:$H,2,0)),"NON TROVATO")</f>
        <v>MONTESABOTINO</v>
      </c>
    </row>
    <row r="925" spans="1:20" x14ac:dyDescent="0.25">
      <c r="A925" s="8" t="s">
        <v>1958</v>
      </c>
      <c r="B925" s="1">
        <f t="shared" si="14"/>
        <v>2543638</v>
      </c>
      <c r="C925" s="9" t="s">
        <v>1959</v>
      </c>
      <c r="D925" s="9" t="s">
        <v>1960</v>
      </c>
      <c r="E925" s="1">
        <f>D925*1</f>
        <v>3004093644</v>
      </c>
      <c r="F925" s="9" t="s">
        <v>1961</v>
      </c>
      <c r="G925" s="9" t="s">
        <v>1962</v>
      </c>
      <c r="H925" s="9" t="s">
        <v>1022</v>
      </c>
      <c r="I925" s="9" t="s">
        <v>19</v>
      </c>
      <c r="J925" s="9" t="s">
        <v>1023</v>
      </c>
      <c r="K925" s="1" t="s">
        <v>1963</v>
      </c>
      <c r="L925" s="9" t="s">
        <v>1964</v>
      </c>
      <c r="M925" s="9" t="s">
        <v>23</v>
      </c>
      <c r="N925" s="9" t="s">
        <v>24</v>
      </c>
      <c r="O925" s="9" t="s">
        <v>1965</v>
      </c>
      <c r="P925" s="11">
        <f>O925*1</f>
        <v>94063580362</v>
      </c>
      <c r="Q925">
        <f>_xlfn.IFNA(_xlfn.IFNA(VLOOKUP($B925,'Contratti Resident'!$B:$H,3,0),VLOOKUP($E925,'Contratti Resident'!$B:$H,3,0)),"NON TROVATO")</f>
        <v>94063580362</v>
      </c>
      <c r="R925" t="str">
        <f>_xlfn.IFNA(_xlfn.IFNA(VLOOKUP($B925,'Contratti Resident'!$B:$H,7,0),VLOOKUP($E925,'Contratti Resident'!$B:$H,7,0)),"NON TROVATO")</f>
        <v>ACQUA</v>
      </c>
      <c r="S925">
        <f>_xlfn.IFNA(_xlfn.IFNA(VLOOKUP($B925,'Contratti Resident'!$B:$H,1,0),VLOOKUP($E925,'Contratti Resident'!$B:$H,1,0)),"NON TROVATO")</f>
        <v>3004093644</v>
      </c>
      <c r="T925" t="str">
        <f>_xlfn.IFNA(_xlfn.IFNA(VLOOKUP($B925,'Contratti Resident'!$B:$H,2,0),VLOOKUP($E925,'Contratti Resident'!$B:$H,2,0)),"NON TROVATO")</f>
        <v>EMILIA EST 351</v>
      </c>
    </row>
    <row r="926" spans="1:20" x14ac:dyDescent="0.25">
      <c r="A926" s="8" t="s">
        <v>2138</v>
      </c>
      <c r="B926" s="1">
        <f t="shared" si="14"/>
        <v>2542781</v>
      </c>
      <c r="C926" s="9" t="s">
        <v>2139</v>
      </c>
      <c r="D926" s="9" t="s">
        <v>2140</v>
      </c>
      <c r="E926" s="1">
        <f>D926*1</f>
        <v>3008810735</v>
      </c>
      <c r="F926" s="9" t="s">
        <v>2141</v>
      </c>
      <c r="G926" s="9" t="s">
        <v>2142</v>
      </c>
      <c r="H926" s="9" t="s">
        <v>1022</v>
      </c>
      <c r="I926" s="9" t="s">
        <v>19</v>
      </c>
      <c r="J926" s="9" t="s">
        <v>1023</v>
      </c>
      <c r="K926" s="1" t="s">
        <v>2143</v>
      </c>
      <c r="L926" s="9" t="s">
        <v>2144</v>
      </c>
      <c r="M926" s="9" t="s">
        <v>23</v>
      </c>
      <c r="N926" s="9" t="s">
        <v>24</v>
      </c>
      <c r="O926" s="9" t="s">
        <v>2145</v>
      </c>
      <c r="P926" s="11">
        <f>O926*1</f>
        <v>94060180364</v>
      </c>
      <c r="Q926">
        <f>_xlfn.IFNA(_xlfn.IFNA(VLOOKUP($B926,'Contratti Resident'!$B:$H,3,0),VLOOKUP($E926,'Contratti Resident'!$B:$H,3,0)),"NON TROVATO")</f>
        <v>94060180364</v>
      </c>
      <c r="R926" t="str">
        <f>_xlfn.IFNA(_xlfn.IFNA(VLOOKUP($B926,'Contratti Resident'!$B:$H,7,0),VLOOKUP($E926,'Contratti Resident'!$B:$H,7,0)),"NON TROVATO")</f>
        <v>ACQUA</v>
      </c>
      <c r="S926">
        <f>_xlfn.IFNA(_xlfn.IFNA(VLOOKUP($B926,'Contratti Resident'!$B:$H,1,0),VLOOKUP($E926,'Contratti Resident'!$B:$H,1,0)),"NON TROVATO")</f>
        <v>3008810735</v>
      </c>
      <c r="T926" t="str">
        <f>_xlfn.IFNA(_xlfn.IFNA(VLOOKUP($B926,'Contratti Resident'!$B:$H,2,0),VLOOKUP($E926,'Contratti Resident'!$B:$H,2,0)),"NON TROVATO")</f>
        <v>LE TRE TORRI</v>
      </c>
    </row>
    <row r="927" spans="1:20" x14ac:dyDescent="0.25">
      <c r="A927" s="8" t="s">
        <v>3673</v>
      </c>
      <c r="B927" s="1">
        <f t="shared" si="14"/>
        <v>2542208</v>
      </c>
      <c r="C927" s="9" t="s">
        <v>3674</v>
      </c>
      <c r="D927" s="9" t="s">
        <v>3675</v>
      </c>
      <c r="E927" s="1">
        <f>D927*1</f>
        <v>3017135127</v>
      </c>
      <c r="F927" s="9" t="s">
        <v>3676</v>
      </c>
      <c r="G927" s="9" t="s">
        <v>401</v>
      </c>
      <c r="H927" s="9" t="s">
        <v>1022</v>
      </c>
      <c r="I927" s="9" t="s">
        <v>19</v>
      </c>
      <c r="J927" s="9" t="s">
        <v>1023</v>
      </c>
      <c r="K927" s="1" t="s">
        <v>402</v>
      </c>
      <c r="L927" s="9" t="s">
        <v>403</v>
      </c>
      <c r="M927" s="9" t="s">
        <v>23</v>
      </c>
      <c r="N927" s="9" t="s">
        <v>24</v>
      </c>
      <c r="O927" s="9" t="s">
        <v>404</v>
      </c>
      <c r="P927" s="11">
        <f>O927*1</f>
        <v>94023730362</v>
      </c>
      <c r="Q927">
        <f>_xlfn.IFNA(_xlfn.IFNA(VLOOKUP($B927,'Contratti Resident'!$B:$H,3,0),VLOOKUP($E927,'Contratti Resident'!$B:$H,3,0)),"NON TROVATO")</f>
        <v>94023730362</v>
      </c>
      <c r="R927" t="str">
        <f>_xlfn.IFNA(_xlfn.IFNA(VLOOKUP($B927,'Contratti Resident'!$B:$H,7,0),VLOOKUP($E927,'Contratti Resident'!$B:$H,7,0)),"NON TROVATO")</f>
        <v>ACQUA</v>
      </c>
      <c r="S927">
        <f>_xlfn.IFNA(_xlfn.IFNA(VLOOKUP($B927,'Contratti Resident'!$B:$H,1,0),VLOOKUP($E927,'Contratti Resident'!$B:$H,1,0)),"NON TROVATO")</f>
        <v>3017135127</v>
      </c>
      <c r="T927" t="str">
        <f>_xlfn.IFNA(_xlfn.IFNA(VLOOKUP($B927,'Contratti Resident'!$B:$H,2,0),VLOOKUP($E927,'Contratti Resident'!$B:$H,2,0)),"NON TROVATO")</f>
        <v>CASA MADRE</v>
      </c>
    </row>
    <row r="928" spans="1:20" x14ac:dyDescent="0.25">
      <c r="A928" s="8" t="s">
        <v>1381</v>
      </c>
      <c r="B928" s="1">
        <f t="shared" si="14"/>
        <v>2541979</v>
      </c>
      <c r="C928" s="9" t="s">
        <v>1382</v>
      </c>
      <c r="D928" s="9" t="s">
        <v>1383</v>
      </c>
      <c r="E928" s="1">
        <f>D928*1</f>
        <v>3004046634</v>
      </c>
      <c r="F928" s="9" t="s">
        <v>1384</v>
      </c>
      <c r="G928" s="9" t="s">
        <v>1385</v>
      </c>
      <c r="H928" s="9" t="s">
        <v>1022</v>
      </c>
      <c r="I928" s="9" t="s">
        <v>19</v>
      </c>
      <c r="J928" s="9" t="s">
        <v>1023</v>
      </c>
      <c r="K928" s="1" t="s">
        <v>1386</v>
      </c>
      <c r="L928" s="9" t="s">
        <v>1387</v>
      </c>
      <c r="M928" s="9" t="s">
        <v>23</v>
      </c>
      <c r="N928" s="9" t="s">
        <v>24</v>
      </c>
      <c r="O928" s="9" t="s">
        <v>1388</v>
      </c>
      <c r="P928" s="11">
        <f>O928*1</f>
        <v>94079710367</v>
      </c>
      <c r="Q928">
        <f>_xlfn.IFNA(_xlfn.IFNA(VLOOKUP($B928,'Contratti Resident'!$B:$H,3,0),VLOOKUP($E928,'Contratti Resident'!$B:$H,3,0)),"NON TROVATO")</f>
        <v>94079710367</v>
      </c>
      <c r="R928" t="str">
        <f>_xlfn.IFNA(_xlfn.IFNA(VLOOKUP($B928,'Contratti Resident'!$B:$H,7,0),VLOOKUP($E928,'Contratti Resident'!$B:$H,7,0)),"NON TROVATO")</f>
        <v>ACQUA</v>
      </c>
      <c r="S928">
        <f>_xlfn.IFNA(_xlfn.IFNA(VLOOKUP($B928,'Contratti Resident'!$B:$H,1,0),VLOOKUP($E928,'Contratti Resident'!$B:$H,1,0)),"NON TROVATO")</f>
        <v>3004046634</v>
      </c>
      <c r="T928" t="str">
        <f>_xlfn.IFNA(_xlfn.IFNA(VLOOKUP($B928,'Contratti Resident'!$B:$H,2,0),VLOOKUP($E928,'Contratti Resident'!$B:$H,2,0)),"NON TROVATO")</f>
        <v>SOLE</v>
      </c>
    </row>
    <row r="929" spans="1:20" x14ac:dyDescent="0.25">
      <c r="A929" s="8" t="s">
        <v>1771</v>
      </c>
      <c r="B929" s="1">
        <f t="shared" si="14"/>
        <v>2541896</v>
      </c>
      <c r="C929" s="9" t="s">
        <v>1772</v>
      </c>
      <c r="D929" s="9" t="s">
        <v>1773</v>
      </c>
      <c r="E929" s="1">
        <f>D929*1</f>
        <v>3004046557</v>
      </c>
      <c r="F929" s="9" t="s">
        <v>1774</v>
      </c>
      <c r="G929" s="9" t="s">
        <v>1775</v>
      </c>
      <c r="H929" s="9" t="s">
        <v>1022</v>
      </c>
      <c r="I929" s="9" t="s">
        <v>19</v>
      </c>
      <c r="J929" s="9" t="s">
        <v>1023</v>
      </c>
      <c r="K929" s="1" t="s">
        <v>1776</v>
      </c>
      <c r="L929" s="9" t="s">
        <v>1777</v>
      </c>
      <c r="M929" s="9" t="s">
        <v>23</v>
      </c>
      <c r="N929" s="9" t="s">
        <v>24</v>
      </c>
      <c r="O929" s="9" t="s">
        <v>1778</v>
      </c>
      <c r="P929" s="11">
        <f>O929*1</f>
        <v>94069930363</v>
      </c>
      <c r="Q929">
        <f>_xlfn.IFNA(_xlfn.IFNA(VLOOKUP($B929,'Contratti Resident'!$B:$H,3,0),VLOOKUP($E929,'Contratti Resident'!$B:$H,3,0)),"NON TROVATO")</f>
        <v>94069930363</v>
      </c>
      <c r="R929" t="str">
        <f>_xlfn.IFNA(_xlfn.IFNA(VLOOKUP($B929,'Contratti Resident'!$B:$H,7,0),VLOOKUP($E929,'Contratti Resident'!$B:$H,7,0)),"NON TROVATO")</f>
        <v>ACQUA</v>
      </c>
      <c r="S929">
        <f>_xlfn.IFNA(_xlfn.IFNA(VLOOKUP($B929,'Contratti Resident'!$B:$H,1,0),VLOOKUP($E929,'Contratti Resident'!$B:$H,1,0)),"NON TROVATO")</f>
        <v>3004046557</v>
      </c>
      <c r="T929" t="str">
        <f>_xlfn.IFNA(_xlfn.IFNA(VLOOKUP($B929,'Contratti Resident'!$B:$H,2,0),VLOOKUP($E929,'Contratti Resident'!$B:$H,2,0)),"NON TROVATO")</f>
        <v>LAURA</v>
      </c>
    </row>
    <row r="930" spans="1:20" x14ac:dyDescent="0.25">
      <c r="A930" s="8" t="s">
        <v>3707</v>
      </c>
      <c r="B930" s="1">
        <f t="shared" si="14"/>
        <v>2541600</v>
      </c>
      <c r="C930" s="9" t="s">
        <v>3708</v>
      </c>
      <c r="D930" s="9" t="s">
        <v>3709</v>
      </c>
      <c r="E930" s="1">
        <f>D930*1</f>
        <v>3004046306</v>
      </c>
      <c r="F930" s="9" t="s">
        <v>3710</v>
      </c>
      <c r="G930" s="9" t="s">
        <v>3711</v>
      </c>
      <c r="H930" s="9" t="s">
        <v>1022</v>
      </c>
      <c r="I930" s="9" t="s">
        <v>19</v>
      </c>
      <c r="J930" s="9" t="s">
        <v>1023</v>
      </c>
      <c r="K930" s="1" t="s">
        <v>1415</v>
      </c>
      <c r="L930" s="9" t="s">
        <v>3712</v>
      </c>
      <c r="M930" s="9" t="s">
        <v>23</v>
      </c>
      <c r="N930" s="9" t="s">
        <v>24</v>
      </c>
      <c r="O930" s="9" t="s">
        <v>3713</v>
      </c>
      <c r="P930" s="11">
        <f>O930*1</f>
        <v>94066540363</v>
      </c>
      <c r="Q930">
        <f>_xlfn.IFNA(_xlfn.IFNA(VLOOKUP($B930,'Contratti Resident'!$B:$H,3,0),VLOOKUP($E930,'Contratti Resident'!$B:$H,3,0)),"NON TROVATO")</f>
        <v>94066540363</v>
      </c>
      <c r="R930" t="str">
        <f>_xlfn.IFNA(_xlfn.IFNA(VLOOKUP($B930,'Contratti Resident'!$B:$H,7,0),VLOOKUP($E930,'Contratti Resident'!$B:$H,7,0)),"NON TROVATO")</f>
        <v>ACQUA</v>
      </c>
      <c r="S930">
        <f>_xlfn.IFNA(_xlfn.IFNA(VLOOKUP($B930,'Contratti Resident'!$B:$H,1,0),VLOOKUP($E930,'Contratti Resident'!$B:$H,1,0)),"NON TROVATO")</f>
        <v>3004046306</v>
      </c>
      <c r="T930" t="str">
        <f>_xlfn.IFNA(_xlfn.IFNA(VLOOKUP($B930,'Contratti Resident'!$B:$H,2,0),VLOOKUP($E930,'Contratti Resident'!$B:$H,2,0)),"NON TROVATO")</f>
        <v>CIMONE</v>
      </c>
    </row>
    <row r="931" spans="1:20" x14ac:dyDescent="0.25">
      <c r="A931" s="8" t="s">
        <v>2577</v>
      </c>
      <c r="B931" s="1">
        <f t="shared" si="14"/>
        <v>2541303</v>
      </c>
      <c r="C931" s="9" t="s">
        <v>2578</v>
      </c>
      <c r="D931" s="9" t="s">
        <v>2579</v>
      </c>
      <c r="E931" s="1">
        <f>D931*1</f>
        <v>3004030548</v>
      </c>
      <c r="F931" s="9" t="s">
        <v>2580</v>
      </c>
      <c r="G931" s="9" t="s">
        <v>2581</v>
      </c>
      <c r="H931" s="9" t="s">
        <v>1022</v>
      </c>
      <c r="I931" s="9" t="s">
        <v>19</v>
      </c>
      <c r="J931" s="9" t="s">
        <v>1023</v>
      </c>
      <c r="K931" s="1" t="s">
        <v>2582</v>
      </c>
      <c r="L931" s="9" t="s">
        <v>2583</v>
      </c>
      <c r="M931" s="9" t="s">
        <v>23</v>
      </c>
      <c r="N931" s="9" t="s">
        <v>24</v>
      </c>
      <c r="O931" s="9" t="s">
        <v>2584</v>
      </c>
      <c r="P931" s="11">
        <f>O931*1</f>
        <v>94065570361</v>
      </c>
      <c r="Q931">
        <f>_xlfn.IFNA(_xlfn.IFNA(VLOOKUP($B931,'Contratti Resident'!$B:$H,3,0),VLOOKUP($E931,'Contratti Resident'!$B:$H,3,0)),"NON TROVATO")</f>
        <v>94065570361</v>
      </c>
      <c r="R931" t="str">
        <f>_xlfn.IFNA(_xlfn.IFNA(VLOOKUP($B931,'Contratti Resident'!$B:$H,7,0),VLOOKUP($E931,'Contratti Resident'!$B:$H,7,0)),"NON TROVATO")</f>
        <v>ACQUA</v>
      </c>
      <c r="S931">
        <f>_xlfn.IFNA(_xlfn.IFNA(VLOOKUP($B931,'Contratti Resident'!$B:$H,1,0),VLOOKUP($E931,'Contratti Resident'!$B:$H,1,0)),"NON TROVATO")</f>
        <v>3004030548</v>
      </c>
      <c r="T931" t="str">
        <f>_xlfn.IFNA(_xlfn.IFNA(VLOOKUP($B931,'Contratti Resident'!$B:$H,2,0),VLOOKUP($E931,'Contratti Resident'!$B:$H,2,0)),"NON TROVATO")</f>
        <v>PRINCIPE</v>
      </c>
    </row>
    <row r="932" spans="1:20" x14ac:dyDescent="0.25">
      <c r="A932" s="8" t="s">
        <v>1905</v>
      </c>
      <c r="B932" s="1">
        <f t="shared" si="14"/>
        <v>2540620</v>
      </c>
      <c r="C932" s="9" t="s">
        <v>1906</v>
      </c>
      <c r="D932" s="9" t="s">
        <v>1907</v>
      </c>
      <c r="E932" s="1">
        <f>D932*1</f>
        <v>3004014914</v>
      </c>
      <c r="F932" s="9" t="s">
        <v>1908</v>
      </c>
      <c r="G932" s="9" t="s">
        <v>988</v>
      </c>
      <c r="H932" s="9" t="s">
        <v>1022</v>
      </c>
      <c r="I932" s="9" t="s">
        <v>19</v>
      </c>
      <c r="J932" s="9" t="s">
        <v>1023</v>
      </c>
      <c r="K932" s="1" t="s">
        <v>989</v>
      </c>
      <c r="L932" s="9" t="s">
        <v>990</v>
      </c>
      <c r="M932" s="9" t="s">
        <v>23</v>
      </c>
      <c r="N932" s="9" t="s">
        <v>24</v>
      </c>
      <c r="O932" s="9" t="s">
        <v>991</v>
      </c>
      <c r="P932" s="11">
        <f>O932*1</f>
        <v>94082620363</v>
      </c>
      <c r="Q932">
        <f>_xlfn.IFNA(_xlfn.IFNA(VLOOKUP($B932,'Contratti Resident'!$B:$H,3,0),VLOOKUP($E932,'Contratti Resident'!$B:$H,3,0)),"NON TROVATO")</f>
        <v>94082620363</v>
      </c>
      <c r="R932" t="str">
        <f>_xlfn.IFNA(_xlfn.IFNA(VLOOKUP($B932,'Contratti Resident'!$B:$H,7,0),VLOOKUP($E932,'Contratti Resident'!$B:$H,7,0)),"NON TROVATO")</f>
        <v>ACQUA</v>
      </c>
      <c r="S932">
        <f>_xlfn.IFNA(_xlfn.IFNA(VLOOKUP($B932,'Contratti Resident'!$B:$H,1,0),VLOOKUP($E932,'Contratti Resident'!$B:$H,1,0)),"NON TROVATO")</f>
        <v>3004014914</v>
      </c>
      <c r="T932" t="str">
        <f>_xlfn.IFNA(_xlfn.IFNA(VLOOKUP($B932,'Contratti Resident'!$B:$H,2,0),VLOOKUP($E932,'Contratti Resident'!$B:$H,2,0)),"NON TROVATO")</f>
        <v>MARTIRI DELLA LIBERTA` 28</v>
      </c>
    </row>
    <row r="933" spans="1:20" x14ac:dyDescent="0.25">
      <c r="A933" s="8" t="s">
        <v>2897</v>
      </c>
      <c r="B933" s="1">
        <f t="shared" si="14"/>
        <v>2540306</v>
      </c>
      <c r="C933" s="9" t="s">
        <v>2898</v>
      </c>
      <c r="D933" s="9" t="s">
        <v>2899</v>
      </c>
      <c r="E933" s="1">
        <f>D933*1</f>
        <v>3003999634</v>
      </c>
      <c r="F933" s="9" t="s">
        <v>2900</v>
      </c>
      <c r="G933" s="9" t="s">
        <v>2901</v>
      </c>
      <c r="H933" s="9" t="s">
        <v>1022</v>
      </c>
      <c r="I933" s="9" t="s">
        <v>19</v>
      </c>
      <c r="J933" s="9" t="s">
        <v>1023</v>
      </c>
      <c r="K933" s="1" t="s">
        <v>2894</v>
      </c>
      <c r="L933" s="9" t="s">
        <v>2902</v>
      </c>
      <c r="M933" s="9" t="s">
        <v>23</v>
      </c>
      <c r="N933" s="9" t="s">
        <v>24</v>
      </c>
      <c r="O933" s="9" t="s">
        <v>2896</v>
      </c>
      <c r="P933" s="11">
        <f>O933*1</f>
        <v>94062350361</v>
      </c>
      <c r="Q933">
        <f>_xlfn.IFNA(_xlfn.IFNA(VLOOKUP($B933,'Contratti Resident'!$B:$H,3,0),VLOOKUP($E933,'Contratti Resident'!$B:$H,3,0)),"NON TROVATO")</f>
        <v>94062350361</v>
      </c>
      <c r="R933" t="str">
        <f>_xlfn.IFNA(_xlfn.IFNA(VLOOKUP($B933,'Contratti Resident'!$B:$H,7,0),VLOOKUP($E933,'Contratti Resident'!$B:$H,7,0)),"NON TROVATO")</f>
        <v>ACQUA</v>
      </c>
      <c r="S933">
        <f>_xlfn.IFNA(_xlfn.IFNA(VLOOKUP($B933,'Contratti Resident'!$B:$H,1,0),VLOOKUP($E933,'Contratti Resident'!$B:$H,1,0)),"NON TROVATO")</f>
        <v>3003999634</v>
      </c>
      <c r="T933" t="str">
        <f>_xlfn.IFNA(_xlfn.IFNA(VLOOKUP($B933,'Contratti Resident'!$B:$H,2,0),VLOOKUP($E933,'Contratti Resident'!$B:$H,2,0)),"NON TROVATO")</f>
        <v>LA QUERCIA</v>
      </c>
    </row>
    <row r="934" spans="1:20" x14ac:dyDescent="0.25">
      <c r="A934" s="8" t="s">
        <v>2889</v>
      </c>
      <c r="B934" s="1">
        <f t="shared" si="14"/>
        <v>2540257</v>
      </c>
      <c r="C934" s="9" t="s">
        <v>2890</v>
      </c>
      <c r="D934" s="9" t="s">
        <v>2891</v>
      </c>
      <c r="E934" s="1">
        <f>D934*1</f>
        <v>3003999585</v>
      </c>
      <c r="F934" s="9" t="s">
        <v>2892</v>
      </c>
      <c r="G934" s="9" t="s">
        <v>2893</v>
      </c>
      <c r="H934" s="9" t="s">
        <v>1022</v>
      </c>
      <c r="I934" s="9" t="s">
        <v>19</v>
      </c>
      <c r="J934" s="9" t="s">
        <v>1023</v>
      </c>
      <c r="K934" s="1" t="s">
        <v>2894</v>
      </c>
      <c r="L934" s="9" t="s">
        <v>2895</v>
      </c>
      <c r="M934" s="9" t="s">
        <v>23</v>
      </c>
      <c r="N934" s="9" t="s">
        <v>24</v>
      </c>
      <c r="O934" s="9" t="s">
        <v>2896</v>
      </c>
      <c r="P934" s="11">
        <f>O934*1</f>
        <v>94062350361</v>
      </c>
      <c r="Q934">
        <f>_xlfn.IFNA(_xlfn.IFNA(VLOOKUP($B934,'Contratti Resident'!$B:$H,3,0),VLOOKUP($E934,'Contratti Resident'!$B:$H,3,0)),"NON TROVATO")</f>
        <v>94062350361</v>
      </c>
      <c r="R934" t="str">
        <f>_xlfn.IFNA(_xlfn.IFNA(VLOOKUP($B934,'Contratti Resident'!$B:$H,7,0),VLOOKUP($E934,'Contratti Resident'!$B:$H,7,0)),"NON TROVATO")</f>
        <v>ACQUA</v>
      </c>
      <c r="S934">
        <f>_xlfn.IFNA(_xlfn.IFNA(VLOOKUP($B934,'Contratti Resident'!$B:$H,1,0),VLOOKUP($E934,'Contratti Resident'!$B:$H,1,0)),"NON TROVATO")</f>
        <v>3003999585</v>
      </c>
      <c r="T934" t="str">
        <f>_xlfn.IFNA(_xlfn.IFNA(VLOOKUP($B934,'Contratti Resident'!$B:$H,2,0),VLOOKUP($E934,'Contratti Resident'!$B:$H,2,0)),"NON TROVATO")</f>
        <v>LA QUERCIA</v>
      </c>
    </row>
    <row r="935" spans="1:20" x14ac:dyDescent="0.25">
      <c r="A935" s="8" t="s">
        <v>3569</v>
      </c>
      <c r="B935" s="1">
        <f t="shared" si="14"/>
        <v>2540112</v>
      </c>
      <c r="C935" s="9" t="s">
        <v>3570</v>
      </c>
      <c r="D935" s="9" t="s">
        <v>3571</v>
      </c>
      <c r="E935" s="1">
        <f>D935*1</f>
        <v>3003999466</v>
      </c>
      <c r="F935" s="9" t="s">
        <v>3572</v>
      </c>
      <c r="G935" s="9" t="s">
        <v>3573</v>
      </c>
      <c r="H935" s="9" t="s">
        <v>1022</v>
      </c>
      <c r="I935" s="9" t="s">
        <v>19</v>
      </c>
      <c r="J935" s="9" t="s">
        <v>1023</v>
      </c>
      <c r="K935" s="1" t="s">
        <v>1472</v>
      </c>
      <c r="L935" s="9" t="s">
        <v>3097</v>
      </c>
      <c r="M935" s="9" t="s">
        <v>23</v>
      </c>
      <c r="N935" s="9" t="s">
        <v>24</v>
      </c>
      <c r="O935" s="9" t="s">
        <v>1474</v>
      </c>
      <c r="P935" s="11">
        <f>O935*1</f>
        <v>94056280368</v>
      </c>
      <c r="Q935">
        <f>_xlfn.IFNA(_xlfn.IFNA(VLOOKUP($B935,'Contratti Resident'!$B:$H,3,0),VLOOKUP($E935,'Contratti Resident'!$B:$H,3,0)),"NON TROVATO")</f>
        <v>94056280368</v>
      </c>
      <c r="R935" t="str">
        <f>_xlfn.IFNA(_xlfn.IFNA(VLOOKUP($B935,'Contratti Resident'!$B:$H,7,0),VLOOKUP($E935,'Contratti Resident'!$B:$H,7,0)),"NON TROVATO")</f>
        <v>ACQUA</v>
      </c>
      <c r="S935">
        <f>_xlfn.IFNA(_xlfn.IFNA(VLOOKUP($B935,'Contratti Resident'!$B:$H,1,0),VLOOKUP($E935,'Contratti Resident'!$B:$H,1,0)),"NON TROVATO")</f>
        <v>3003999466</v>
      </c>
      <c r="T935" t="str">
        <f>_xlfn.IFNA(_xlfn.IFNA(VLOOKUP($B935,'Contratti Resident'!$B:$H,2,0),VLOOKUP($E935,'Contratti Resident'!$B:$H,2,0)),"NON TROVATO")</f>
        <v>PARCO FERRARI</v>
      </c>
    </row>
    <row r="936" spans="1:20" x14ac:dyDescent="0.25">
      <c r="A936" s="8" t="s">
        <v>3141</v>
      </c>
      <c r="B936" s="1">
        <f t="shared" si="14"/>
        <v>2540111</v>
      </c>
      <c r="C936" s="9" t="s">
        <v>3142</v>
      </c>
      <c r="D936" s="9" t="s">
        <v>3143</v>
      </c>
      <c r="E936" s="1">
        <f>D936*1</f>
        <v>3003999465</v>
      </c>
      <c r="F936" s="9" t="s">
        <v>3095</v>
      </c>
      <c r="G936" s="9" t="s">
        <v>3096</v>
      </c>
      <c r="H936" s="9" t="s">
        <v>1022</v>
      </c>
      <c r="I936" s="9" t="s">
        <v>19</v>
      </c>
      <c r="J936" s="9" t="s">
        <v>1023</v>
      </c>
      <c r="K936" s="1" t="s">
        <v>1472</v>
      </c>
      <c r="L936" s="9" t="s">
        <v>3097</v>
      </c>
      <c r="M936" s="9" t="s">
        <v>23</v>
      </c>
      <c r="N936" s="9" t="s">
        <v>24</v>
      </c>
      <c r="O936" s="9" t="s">
        <v>1474</v>
      </c>
      <c r="P936" s="11">
        <f>O936*1</f>
        <v>94056280368</v>
      </c>
      <c r="Q936">
        <f>_xlfn.IFNA(_xlfn.IFNA(VLOOKUP($B936,'Contratti Resident'!$B:$H,3,0),VLOOKUP($E936,'Contratti Resident'!$B:$H,3,0)),"NON TROVATO")</f>
        <v>94056280368</v>
      </c>
      <c r="R936" t="str">
        <f>_xlfn.IFNA(_xlfn.IFNA(VLOOKUP($B936,'Contratti Resident'!$B:$H,7,0),VLOOKUP($E936,'Contratti Resident'!$B:$H,7,0)),"NON TROVATO")</f>
        <v>ACQUA</v>
      </c>
      <c r="S936">
        <f>_xlfn.IFNA(_xlfn.IFNA(VLOOKUP($B936,'Contratti Resident'!$B:$H,1,0),VLOOKUP($E936,'Contratti Resident'!$B:$H,1,0)),"NON TROVATO")</f>
        <v>3003999465</v>
      </c>
      <c r="T936" t="str">
        <f>_xlfn.IFNA(_xlfn.IFNA(VLOOKUP($B936,'Contratti Resident'!$B:$H,2,0),VLOOKUP($E936,'Contratti Resident'!$B:$H,2,0)),"NON TROVATO")</f>
        <v>PARCO FERRARI</v>
      </c>
    </row>
    <row r="937" spans="1:20" x14ac:dyDescent="0.25">
      <c r="A937" s="8" t="s">
        <v>1937</v>
      </c>
      <c r="B937" s="1">
        <f t="shared" si="14"/>
        <v>2540006</v>
      </c>
      <c r="C937" s="9" t="s">
        <v>1938</v>
      </c>
      <c r="D937" s="9" t="s">
        <v>1939</v>
      </c>
      <c r="E937" s="1">
        <f>D937*1</f>
        <v>3003999370</v>
      </c>
      <c r="F937" s="9" t="s">
        <v>1940</v>
      </c>
      <c r="G937" s="9" t="s">
        <v>1941</v>
      </c>
      <c r="H937" s="9" t="s">
        <v>1022</v>
      </c>
      <c r="I937" s="9" t="s">
        <v>19</v>
      </c>
      <c r="J937" s="9" t="s">
        <v>1023</v>
      </c>
      <c r="K937" s="1" t="s">
        <v>1472</v>
      </c>
      <c r="L937" s="9" t="s">
        <v>1942</v>
      </c>
      <c r="M937" s="9" t="s">
        <v>23</v>
      </c>
      <c r="N937" s="9" t="s">
        <v>24</v>
      </c>
      <c r="O937" s="9" t="s">
        <v>1474</v>
      </c>
      <c r="P937" s="11">
        <f>O937*1</f>
        <v>94056280368</v>
      </c>
      <c r="Q937">
        <f>_xlfn.IFNA(_xlfn.IFNA(VLOOKUP($B937,'Contratti Resident'!$B:$H,3,0),VLOOKUP($E937,'Contratti Resident'!$B:$H,3,0)),"NON TROVATO")</f>
        <v>94056280368</v>
      </c>
      <c r="R937" t="str">
        <f>_xlfn.IFNA(_xlfn.IFNA(VLOOKUP($B937,'Contratti Resident'!$B:$H,7,0),VLOOKUP($E937,'Contratti Resident'!$B:$H,7,0)),"NON TROVATO")</f>
        <v>ACQUA</v>
      </c>
      <c r="S937">
        <f>_xlfn.IFNA(_xlfn.IFNA(VLOOKUP($B937,'Contratti Resident'!$B:$H,1,0),VLOOKUP($E937,'Contratti Resident'!$B:$H,1,0)),"NON TROVATO")</f>
        <v>3003999370</v>
      </c>
      <c r="T937" t="str">
        <f>_xlfn.IFNA(_xlfn.IFNA(VLOOKUP($B937,'Contratti Resident'!$B:$H,2,0),VLOOKUP($E937,'Contratti Resident'!$B:$H,2,0)),"NON TROVATO")</f>
        <v>PARCO FERRARI</v>
      </c>
    </row>
    <row r="938" spans="1:20" x14ac:dyDescent="0.25">
      <c r="A938" s="8" t="s">
        <v>1467</v>
      </c>
      <c r="B938" s="1">
        <f t="shared" si="14"/>
        <v>2540005</v>
      </c>
      <c r="C938" s="9" t="s">
        <v>1468</v>
      </c>
      <c r="D938" s="9" t="s">
        <v>1469</v>
      </c>
      <c r="E938" s="1">
        <f>D938*1</f>
        <v>3003999369</v>
      </c>
      <c r="F938" s="9" t="s">
        <v>1470</v>
      </c>
      <c r="G938" s="9" t="s">
        <v>1471</v>
      </c>
      <c r="H938" s="9" t="s">
        <v>1022</v>
      </c>
      <c r="I938" s="9" t="s">
        <v>19</v>
      </c>
      <c r="J938" s="9" t="s">
        <v>1023</v>
      </c>
      <c r="K938" s="1" t="s">
        <v>1472</v>
      </c>
      <c r="L938" s="9" t="s">
        <v>1473</v>
      </c>
      <c r="M938" s="9" t="s">
        <v>23</v>
      </c>
      <c r="N938" s="9" t="s">
        <v>24</v>
      </c>
      <c r="O938" s="9" t="s">
        <v>1474</v>
      </c>
      <c r="P938" s="11">
        <f>O938*1</f>
        <v>94056280368</v>
      </c>
      <c r="Q938">
        <f>_xlfn.IFNA(_xlfn.IFNA(VLOOKUP($B938,'Contratti Resident'!$B:$H,3,0),VLOOKUP($E938,'Contratti Resident'!$B:$H,3,0)),"NON TROVATO")</f>
        <v>94056280368</v>
      </c>
      <c r="R938" t="str">
        <f>_xlfn.IFNA(_xlfn.IFNA(VLOOKUP($B938,'Contratti Resident'!$B:$H,7,0),VLOOKUP($E938,'Contratti Resident'!$B:$H,7,0)),"NON TROVATO")</f>
        <v>ACQUA</v>
      </c>
      <c r="S938">
        <f>_xlfn.IFNA(_xlfn.IFNA(VLOOKUP($B938,'Contratti Resident'!$B:$H,1,0),VLOOKUP($E938,'Contratti Resident'!$B:$H,1,0)),"NON TROVATO")</f>
        <v>3003999369</v>
      </c>
      <c r="T938" t="str">
        <f>_xlfn.IFNA(_xlfn.IFNA(VLOOKUP($B938,'Contratti Resident'!$B:$H,2,0),VLOOKUP($E938,'Contratti Resident'!$B:$H,2,0)),"NON TROVATO")</f>
        <v>PARCO FERRARI</v>
      </c>
    </row>
    <row r="939" spans="1:20" x14ac:dyDescent="0.25">
      <c r="A939" s="8" t="s">
        <v>3178</v>
      </c>
      <c r="B939" s="1">
        <f t="shared" si="14"/>
        <v>2540004</v>
      </c>
      <c r="C939" s="9" t="s">
        <v>3179</v>
      </c>
      <c r="D939" s="9" t="s">
        <v>3180</v>
      </c>
      <c r="E939" s="1">
        <f>D939*1</f>
        <v>3003999368</v>
      </c>
      <c r="F939" s="9" t="s">
        <v>3181</v>
      </c>
      <c r="G939" s="9" t="s">
        <v>3182</v>
      </c>
      <c r="H939" s="9" t="s">
        <v>1022</v>
      </c>
      <c r="I939" s="9" t="s">
        <v>19</v>
      </c>
      <c r="J939" s="9" t="s">
        <v>1023</v>
      </c>
      <c r="K939" s="1" t="s">
        <v>1472</v>
      </c>
      <c r="L939" s="9" t="s">
        <v>3183</v>
      </c>
      <c r="M939" s="9" t="s">
        <v>23</v>
      </c>
      <c r="N939" s="9" t="s">
        <v>24</v>
      </c>
      <c r="O939" s="9" t="s">
        <v>1474</v>
      </c>
      <c r="P939" s="11">
        <f>O939*1</f>
        <v>94056280368</v>
      </c>
      <c r="Q939">
        <f>_xlfn.IFNA(_xlfn.IFNA(VLOOKUP($B939,'Contratti Resident'!$B:$H,3,0),VLOOKUP($E939,'Contratti Resident'!$B:$H,3,0)),"NON TROVATO")</f>
        <v>94056280368</v>
      </c>
      <c r="R939" t="str">
        <f>_xlfn.IFNA(_xlfn.IFNA(VLOOKUP($B939,'Contratti Resident'!$B:$H,7,0),VLOOKUP($E939,'Contratti Resident'!$B:$H,7,0)),"NON TROVATO")</f>
        <v>ACQUA</v>
      </c>
      <c r="S939">
        <f>_xlfn.IFNA(_xlfn.IFNA(VLOOKUP($B939,'Contratti Resident'!$B:$H,1,0),VLOOKUP($E939,'Contratti Resident'!$B:$H,1,0)),"NON TROVATO")</f>
        <v>3003999368</v>
      </c>
      <c r="T939" t="str">
        <f>_xlfn.IFNA(_xlfn.IFNA(VLOOKUP($B939,'Contratti Resident'!$B:$H,2,0),VLOOKUP($E939,'Contratti Resident'!$B:$H,2,0)),"NON TROVATO")</f>
        <v>PARCO FERRARI</v>
      </c>
    </row>
    <row r="940" spans="1:20" x14ac:dyDescent="0.25">
      <c r="A940" s="8" t="s">
        <v>1475</v>
      </c>
      <c r="B940" s="1">
        <f t="shared" si="14"/>
        <v>2539780</v>
      </c>
      <c r="C940" s="9" t="s">
        <v>1476</v>
      </c>
      <c r="D940" s="9" t="s">
        <v>1477</v>
      </c>
      <c r="E940" s="1">
        <f>D940*1</f>
        <v>3003999182</v>
      </c>
      <c r="F940" s="9" t="s">
        <v>1478</v>
      </c>
      <c r="G940" s="9" t="s">
        <v>1479</v>
      </c>
      <c r="H940" s="9" t="s">
        <v>1022</v>
      </c>
      <c r="I940" s="9" t="s">
        <v>19</v>
      </c>
      <c r="J940" s="9" t="s">
        <v>1023</v>
      </c>
      <c r="K940" s="1" t="s">
        <v>1480</v>
      </c>
      <c r="L940" s="9" t="s">
        <v>1481</v>
      </c>
      <c r="M940" s="9" t="s">
        <v>23</v>
      </c>
      <c r="N940" s="9" t="s">
        <v>24</v>
      </c>
      <c r="O940" s="9" t="s">
        <v>1134</v>
      </c>
      <c r="P940" s="11">
        <f>O940*1</f>
        <v>94062340362</v>
      </c>
      <c r="Q940">
        <f>_xlfn.IFNA(_xlfn.IFNA(VLOOKUP($B940,'Contratti Resident'!$B:$H,3,0),VLOOKUP($E940,'Contratti Resident'!$B:$H,3,0)),"NON TROVATO")</f>
        <v>94062340362</v>
      </c>
      <c r="R940" t="str">
        <f>_xlfn.IFNA(_xlfn.IFNA(VLOOKUP($B940,'Contratti Resident'!$B:$H,7,0),VLOOKUP($E940,'Contratti Resident'!$B:$H,7,0)),"NON TROVATO")</f>
        <v>ACQUA</v>
      </c>
      <c r="S940">
        <f>_xlfn.IFNA(_xlfn.IFNA(VLOOKUP($B940,'Contratti Resident'!$B:$H,1,0),VLOOKUP($E940,'Contratti Resident'!$B:$H,1,0)),"NON TROVATO")</f>
        <v>3003999182</v>
      </c>
      <c r="T940" t="str">
        <f>_xlfn.IFNA(_xlfn.IFNA(VLOOKUP($B940,'Contratti Resident'!$B:$H,2,0),VLOOKUP($E940,'Contratti Resident'!$B:$H,2,0)),"NON TROVATO")</f>
        <v>LUNA</v>
      </c>
    </row>
    <row r="941" spans="1:20" x14ac:dyDescent="0.25">
      <c r="A941" s="8" t="s">
        <v>1127</v>
      </c>
      <c r="B941" s="1">
        <f t="shared" si="14"/>
        <v>2539748</v>
      </c>
      <c r="C941" s="9" t="s">
        <v>1128</v>
      </c>
      <c r="D941" s="9" t="s">
        <v>1129</v>
      </c>
      <c r="E941" s="1">
        <f>D941*1</f>
        <v>3003999157</v>
      </c>
      <c r="F941" s="9" t="s">
        <v>1130</v>
      </c>
      <c r="G941" s="9" t="s">
        <v>1131</v>
      </c>
      <c r="H941" s="9" t="s">
        <v>1022</v>
      </c>
      <c r="I941" s="9" t="s">
        <v>19</v>
      </c>
      <c r="J941" s="9" t="s">
        <v>1023</v>
      </c>
      <c r="K941" s="1" t="s">
        <v>1132</v>
      </c>
      <c r="L941" s="9" t="s">
        <v>1133</v>
      </c>
      <c r="M941" s="9" t="s">
        <v>23</v>
      </c>
      <c r="N941" s="9" t="s">
        <v>24</v>
      </c>
      <c r="O941" s="9" t="s">
        <v>1134</v>
      </c>
      <c r="P941" s="11">
        <f>O941*1</f>
        <v>94062340362</v>
      </c>
      <c r="Q941">
        <f>_xlfn.IFNA(_xlfn.IFNA(VLOOKUP($B941,'Contratti Resident'!$B:$H,3,0),VLOOKUP($E941,'Contratti Resident'!$B:$H,3,0)),"NON TROVATO")</f>
        <v>94062340362</v>
      </c>
      <c r="R941" t="str">
        <f>_xlfn.IFNA(_xlfn.IFNA(VLOOKUP($B941,'Contratti Resident'!$B:$H,7,0),VLOOKUP($E941,'Contratti Resident'!$B:$H,7,0)),"NON TROVATO")</f>
        <v>ACQUA</v>
      </c>
      <c r="S941">
        <f>_xlfn.IFNA(_xlfn.IFNA(VLOOKUP($B941,'Contratti Resident'!$B:$H,1,0),VLOOKUP($E941,'Contratti Resident'!$B:$H,1,0)),"NON TROVATO")</f>
        <v>3003999157</v>
      </c>
      <c r="T941" t="str">
        <f>_xlfn.IFNA(_xlfn.IFNA(VLOOKUP($B941,'Contratti Resident'!$B:$H,2,0),VLOOKUP($E941,'Contratti Resident'!$B:$H,2,0)),"NON TROVATO")</f>
        <v>LUNA</v>
      </c>
    </row>
    <row r="942" spans="1:20" x14ac:dyDescent="0.25">
      <c r="A942" s="8" t="s">
        <v>1167</v>
      </c>
      <c r="B942" s="1">
        <f t="shared" si="14"/>
        <v>2538707</v>
      </c>
      <c r="C942" s="9" t="s">
        <v>1168</v>
      </c>
      <c r="D942" s="9" t="s">
        <v>1169</v>
      </c>
      <c r="E942" s="1">
        <f>D942*1</f>
        <v>3003966811</v>
      </c>
      <c r="F942" s="9" t="s">
        <v>1170</v>
      </c>
      <c r="G942" s="9" t="s">
        <v>1171</v>
      </c>
      <c r="H942" s="9" t="s">
        <v>1022</v>
      </c>
      <c r="I942" s="9" t="s">
        <v>19</v>
      </c>
      <c r="J942" s="9" t="s">
        <v>1023</v>
      </c>
      <c r="K942" s="1" t="s">
        <v>1023</v>
      </c>
      <c r="L942" s="9" t="s">
        <v>1172</v>
      </c>
      <c r="M942" s="9" t="s">
        <v>23</v>
      </c>
      <c r="N942" s="9" t="s">
        <v>24</v>
      </c>
      <c r="O942" s="9" t="s">
        <v>1173</v>
      </c>
      <c r="P942" s="11">
        <f>O942*1</f>
        <v>94057430368</v>
      </c>
      <c r="Q942">
        <f>_xlfn.IFNA(_xlfn.IFNA(VLOOKUP($B942,'Contratti Resident'!$B:$H,3,0),VLOOKUP($E942,'Contratti Resident'!$B:$H,3,0)),"NON TROVATO")</f>
        <v>94057430368</v>
      </c>
      <c r="R942" t="str">
        <f>_xlfn.IFNA(_xlfn.IFNA(VLOOKUP($B942,'Contratti Resident'!$B:$H,7,0),VLOOKUP($E942,'Contratti Resident'!$B:$H,7,0)),"NON TROVATO")</f>
        <v>ACQUA</v>
      </c>
      <c r="S942">
        <f>_xlfn.IFNA(_xlfn.IFNA(VLOOKUP($B942,'Contratti Resident'!$B:$H,1,0),VLOOKUP($E942,'Contratti Resident'!$B:$H,1,0)),"NON TROVATO")</f>
        <v>3003966811</v>
      </c>
      <c r="T942" t="str">
        <f>_xlfn.IFNA(_xlfn.IFNA(VLOOKUP($B942,'Contratti Resident'!$B:$H,2,0),VLOOKUP($E942,'Contratti Resident'!$B:$H,2,0)),"NON TROVATO")</f>
        <v>CATIA</v>
      </c>
    </row>
    <row r="943" spans="1:20" x14ac:dyDescent="0.25">
      <c r="A943" s="8" t="s">
        <v>3021</v>
      </c>
      <c r="B943" s="1">
        <f t="shared" si="14"/>
        <v>2538122</v>
      </c>
      <c r="C943" s="9" t="s">
        <v>3022</v>
      </c>
      <c r="D943" s="9" t="s">
        <v>3023</v>
      </c>
      <c r="E943" s="1">
        <f>D943*1</f>
        <v>3003950806</v>
      </c>
      <c r="F943" s="9" t="s">
        <v>3024</v>
      </c>
      <c r="G943" s="9" t="s">
        <v>3025</v>
      </c>
      <c r="H943" s="9" t="s">
        <v>1022</v>
      </c>
      <c r="I943" s="9" t="s">
        <v>1023</v>
      </c>
      <c r="J943" s="9" t="s">
        <v>1023</v>
      </c>
      <c r="K943" s="1" t="s">
        <v>3026</v>
      </c>
      <c r="L943" s="9" t="s">
        <v>3027</v>
      </c>
      <c r="M943" s="9" t="s">
        <v>23</v>
      </c>
      <c r="N943" s="9" t="s">
        <v>24</v>
      </c>
      <c r="O943" s="9" t="s">
        <v>3028</v>
      </c>
      <c r="P943" s="11">
        <f>O943*1</f>
        <v>94066440366</v>
      </c>
      <c r="Q943" t="str">
        <f>_xlfn.IFNA(_xlfn.IFNA(VLOOKUP($B943,'Contratti Resident'!$B:$H,3,0),VLOOKUP($E943,'Contratti Resident'!$B:$H,3,0)),"NON TROVATO")</f>
        <v>NON TROVATO</v>
      </c>
      <c r="R943" t="str">
        <f>_xlfn.IFNA(_xlfn.IFNA(VLOOKUP($B943,'Contratti Resident'!$B:$H,7,0),VLOOKUP($E943,'Contratti Resident'!$B:$H,7,0)),"NON TROVATO")</f>
        <v>NON TROVATO</v>
      </c>
      <c r="S943" t="str">
        <f>_xlfn.IFNA(_xlfn.IFNA(VLOOKUP($B943,'Contratti Resident'!$B:$H,1,0),VLOOKUP($E943,'Contratti Resident'!$B:$H,1,0)),"NON TROVATO")</f>
        <v>NON TROVATO</v>
      </c>
      <c r="T943" t="str">
        <f>_xlfn.IFNA(_xlfn.IFNA(VLOOKUP($B943,'Contratti Resident'!$B:$H,2,0),VLOOKUP($E943,'Contratti Resident'!$B:$H,2,0)),"NON TROVATO")</f>
        <v>NON TROVATO</v>
      </c>
    </row>
    <row r="944" spans="1:20" x14ac:dyDescent="0.25">
      <c r="A944" s="8" t="s">
        <v>1289</v>
      </c>
      <c r="B944" s="1">
        <f t="shared" si="14"/>
        <v>2537938</v>
      </c>
      <c r="C944" s="9" t="s">
        <v>1290</v>
      </c>
      <c r="D944" s="9" t="s">
        <v>1291</v>
      </c>
      <c r="E944" s="1">
        <f>D944*1</f>
        <v>3003950659</v>
      </c>
      <c r="F944" s="9" t="s">
        <v>1292</v>
      </c>
      <c r="G944" s="9" t="s">
        <v>1293</v>
      </c>
      <c r="H944" s="9" t="s">
        <v>1022</v>
      </c>
      <c r="I944" s="9" t="s">
        <v>19</v>
      </c>
      <c r="J944" s="9" t="s">
        <v>1023</v>
      </c>
      <c r="K944" s="1" t="s">
        <v>1294</v>
      </c>
      <c r="L944" s="9" t="s">
        <v>1295</v>
      </c>
      <c r="M944" s="9" t="s">
        <v>23</v>
      </c>
      <c r="N944" s="9" t="s">
        <v>24</v>
      </c>
      <c r="O944" s="9" t="s">
        <v>1296</v>
      </c>
      <c r="P944" s="11">
        <f>O944*1</f>
        <v>94070570364</v>
      </c>
      <c r="Q944" t="str">
        <f>_xlfn.IFNA(_xlfn.IFNA(VLOOKUP($B944,'Contratti Resident'!$B:$H,3,0),VLOOKUP($E944,'Contratti Resident'!$B:$H,3,0)),"NON TROVATO")</f>
        <v>NON TROVATO</v>
      </c>
      <c r="R944" t="str">
        <f>_xlfn.IFNA(_xlfn.IFNA(VLOOKUP($B944,'Contratti Resident'!$B:$H,7,0),VLOOKUP($E944,'Contratti Resident'!$B:$H,7,0)),"NON TROVATO")</f>
        <v>NON TROVATO</v>
      </c>
      <c r="S944" t="str">
        <f>_xlfn.IFNA(_xlfn.IFNA(VLOOKUP($B944,'Contratti Resident'!$B:$H,1,0),VLOOKUP($E944,'Contratti Resident'!$B:$H,1,0)),"NON TROVATO")</f>
        <v>NON TROVATO</v>
      </c>
      <c r="T944" t="str">
        <f>_xlfn.IFNA(_xlfn.IFNA(VLOOKUP($B944,'Contratti Resident'!$B:$H,2,0),VLOOKUP($E944,'Contratti Resident'!$B:$H,2,0)),"NON TROVATO")</f>
        <v>NON TROVATO</v>
      </c>
    </row>
    <row r="945" spans="1:20" x14ac:dyDescent="0.25">
      <c r="A945" s="8" t="s">
        <v>2812</v>
      </c>
      <c r="B945" s="1">
        <f t="shared" si="14"/>
        <v>2537922</v>
      </c>
      <c r="C945" s="9" t="s">
        <v>2813</v>
      </c>
      <c r="D945" s="9" t="s">
        <v>2814</v>
      </c>
      <c r="E945" s="1">
        <f>D945*1</f>
        <v>3003934145</v>
      </c>
      <c r="F945" s="9" t="s">
        <v>2815</v>
      </c>
      <c r="G945" s="9" t="s">
        <v>2816</v>
      </c>
      <c r="H945" s="9" t="s">
        <v>1022</v>
      </c>
      <c r="I945" s="9" t="s">
        <v>19</v>
      </c>
      <c r="J945" s="9" t="s">
        <v>1023</v>
      </c>
      <c r="K945" s="1" t="s">
        <v>2817</v>
      </c>
      <c r="L945" s="9" t="s">
        <v>2818</v>
      </c>
      <c r="M945" s="9" t="s">
        <v>23</v>
      </c>
      <c r="N945" s="9" t="s">
        <v>24</v>
      </c>
      <c r="O945" s="9" t="s">
        <v>2819</v>
      </c>
      <c r="P945" s="11">
        <f>O945*1</f>
        <v>94105320363</v>
      </c>
      <c r="Q945">
        <f>_xlfn.IFNA(_xlfn.IFNA(VLOOKUP($B945,'Contratti Resident'!$B:$H,3,0),VLOOKUP($E945,'Contratti Resident'!$B:$H,3,0)),"NON TROVATO")</f>
        <v>94105320363</v>
      </c>
      <c r="R945" t="str">
        <f>_xlfn.IFNA(_xlfn.IFNA(VLOOKUP($B945,'Contratti Resident'!$B:$H,7,0),VLOOKUP($E945,'Contratti Resident'!$B:$H,7,0)),"NON TROVATO")</f>
        <v>ACQUA</v>
      </c>
      <c r="S945">
        <f>_xlfn.IFNA(_xlfn.IFNA(VLOOKUP($B945,'Contratti Resident'!$B:$H,1,0),VLOOKUP($E945,'Contratti Resident'!$B:$H,1,0)),"NON TROVATO")</f>
        <v>3003934145</v>
      </c>
      <c r="T945" t="str">
        <f>_xlfn.IFNA(_xlfn.IFNA(VLOOKUP($B945,'Contratti Resident'!$B:$H,2,0),VLOOKUP($E945,'Contratti Resident'!$B:$H,2,0)),"NON TROVATO")</f>
        <v>SABRINA</v>
      </c>
    </row>
    <row r="946" spans="1:20" x14ac:dyDescent="0.25">
      <c r="A946" s="8" t="s">
        <v>1119</v>
      </c>
      <c r="B946" s="1">
        <f t="shared" si="14"/>
        <v>2537800</v>
      </c>
      <c r="C946" s="9" t="s">
        <v>1120</v>
      </c>
      <c r="D946" s="9" t="s">
        <v>1121</v>
      </c>
      <c r="E946" s="1">
        <f>D946*1</f>
        <v>3003934032</v>
      </c>
      <c r="F946" s="9" t="s">
        <v>1122</v>
      </c>
      <c r="G946" s="9" t="s">
        <v>1123</v>
      </c>
      <c r="H946" s="9" t="s">
        <v>1022</v>
      </c>
      <c r="I946" s="9" t="s">
        <v>19</v>
      </c>
      <c r="J946" s="9" t="s">
        <v>1023</v>
      </c>
      <c r="K946" s="1" t="s">
        <v>1124</v>
      </c>
      <c r="L946" s="9" t="s">
        <v>1125</v>
      </c>
      <c r="M946" s="9" t="s">
        <v>23</v>
      </c>
      <c r="N946" s="9" t="s">
        <v>24</v>
      </c>
      <c r="O946" s="9" t="s">
        <v>1126</v>
      </c>
      <c r="P946" s="11">
        <f>O946*1</f>
        <v>94033070361</v>
      </c>
      <c r="Q946">
        <f>_xlfn.IFNA(_xlfn.IFNA(VLOOKUP($B946,'Contratti Resident'!$B:$H,3,0),VLOOKUP($E946,'Contratti Resident'!$B:$H,3,0)),"NON TROVATO")</f>
        <v>94033070361</v>
      </c>
      <c r="R946" t="str">
        <f>_xlfn.IFNA(_xlfn.IFNA(VLOOKUP($B946,'Contratti Resident'!$B:$H,7,0),VLOOKUP($E946,'Contratti Resident'!$B:$H,7,0)),"NON TROVATO")</f>
        <v>ACQUA</v>
      </c>
      <c r="S946">
        <f>_xlfn.IFNA(_xlfn.IFNA(VLOOKUP($B946,'Contratti Resident'!$B:$H,1,0),VLOOKUP($E946,'Contratti Resident'!$B:$H,1,0)),"NON TROVATO")</f>
        <v>3003934032</v>
      </c>
      <c r="T946" t="str">
        <f>_xlfn.IFNA(_xlfn.IFNA(VLOOKUP($B946,'Contratti Resident'!$B:$H,2,0),VLOOKUP($E946,'Contratti Resident'!$B:$H,2,0)),"NON TROVATO")</f>
        <v>BRUNELLESCHI - AMENDOLA</v>
      </c>
    </row>
    <row r="947" spans="1:20" x14ac:dyDescent="0.25">
      <c r="A947" s="8" t="s">
        <v>2370</v>
      </c>
      <c r="B947" s="1">
        <f t="shared" si="14"/>
        <v>2536429</v>
      </c>
      <c r="C947" s="9" t="s">
        <v>2371</v>
      </c>
      <c r="D947" s="9" t="s">
        <v>2372</v>
      </c>
      <c r="E947" s="1">
        <f>D947*1</f>
        <v>3003879295</v>
      </c>
      <c r="F947" s="9" t="s">
        <v>2373</v>
      </c>
      <c r="G947" s="9" t="s">
        <v>2374</v>
      </c>
      <c r="H947" s="9" t="s">
        <v>1022</v>
      </c>
      <c r="I947" s="9" t="s">
        <v>19</v>
      </c>
      <c r="J947" s="9" t="s">
        <v>1023</v>
      </c>
      <c r="K947" s="1" t="s">
        <v>2375</v>
      </c>
      <c r="L947" s="9" t="s">
        <v>2376</v>
      </c>
      <c r="M947" s="9" t="s">
        <v>23</v>
      </c>
      <c r="N947" s="9" t="s">
        <v>24</v>
      </c>
      <c r="O947" s="9" t="s">
        <v>2377</v>
      </c>
      <c r="P947" s="11">
        <f>O947*1</f>
        <v>94044720368</v>
      </c>
      <c r="Q947">
        <f>_xlfn.IFNA(_xlfn.IFNA(VLOOKUP($B947,'Contratti Resident'!$B:$H,3,0),VLOOKUP($E947,'Contratti Resident'!$B:$H,3,0)),"NON TROVATO")</f>
        <v>94044720368</v>
      </c>
      <c r="R947" t="str">
        <f>_xlfn.IFNA(_xlfn.IFNA(VLOOKUP($B947,'Contratti Resident'!$B:$H,7,0),VLOOKUP($E947,'Contratti Resident'!$B:$H,7,0)),"NON TROVATO")</f>
        <v>ACQUA</v>
      </c>
      <c r="S947">
        <f>_xlfn.IFNA(_xlfn.IFNA(VLOOKUP($B947,'Contratti Resident'!$B:$H,1,0),VLOOKUP($E947,'Contratti Resident'!$B:$H,1,0)),"NON TROVATO")</f>
        <v>3003879295</v>
      </c>
      <c r="T947" t="str">
        <f>_xlfn.IFNA(_xlfn.IFNA(VLOOKUP($B947,'Contratti Resident'!$B:$H,2,0),VLOOKUP($E947,'Contratti Resident'!$B:$H,2,0)),"NON TROVATO")</f>
        <v>PADOVA 122</v>
      </c>
    </row>
    <row r="948" spans="1:20" x14ac:dyDescent="0.25">
      <c r="A948" s="8" t="s">
        <v>2774</v>
      </c>
      <c r="B948" s="1">
        <f t="shared" si="14"/>
        <v>2536423</v>
      </c>
      <c r="C948" s="9" t="s">
        <v>2775</v>
      </c>
      <c r="D948" s="9" t="s">
        <v>2776</v>
      </c>
      <c r="E948" s="1">
        <f>D948*1</f>
        <v>3008810713</v>
      </c>
      <c r="F948" s="9" t="s">
        <v>2777</v>
      </c>
      <c r="G948" s="9" t="s">
        <v>2142</v>
      </c>
      <c r="H948" s="9" t="s">
        <v>1022</v>
      </c>
      <c r="I948" s="9" t="s">
        <v>19</v>
      </c>
      <c r="J948" s="9" t="s">
        <v>1023</v>
      </c>
      <c r="K948" s="1" t="s">
        <v>2143</v>
      </c>
      <c r="L948" s="9" t="s">
        <v>2144</v>
      </c>
      <c r="M948" s="9" t="s">
        <v>23</v>
      </c>
      <c r="N948" s="9" t="s">
        <v>24</v>
      </c>
      <c r="O948" s="9" t="s">
        <v>2145</v>
      </c>
      <c r="P948" s="11">
        <f>O948*1</f>
        <v>94060180364</v>
      </c>
      <c r="Q948">
        <f>_xlfn.IFNA(_xlfn.IFNA(VLOOKUP($B948,'Contratti Resident'!$B:$H,3,0),VLOOKUP($E948,'Contratti Resident'!$B:$H,3,0)),"NON TROVATO")</f>
        <v>94060180364</v>
      </c>
      <c r="R948" t="str">
        <f>_xlfn.IFNA(_xlfn.IFNA(VLOOKUP($B948,'Contratti Resident'!$B:$H,7,0),VLOOKUP($E948,'Contratti Resident'!$B:$H,7,0)),"NON TROVATO")</f>
        <v>ACQUA</v>
      </c>
      <c r="S948">
        <f>_xlfn.IFNA(_xlfn.IFNA(VLOOKUP($B948,'Contratti Resident'!$B:$H,1,0),VLOOKUP($E948,'Contratti Resident'!$B:$H,1,0)),"NON TROVATO")</f>
        <v>3008810713</v>
      </c>
      <c r="T948" t="str">
        <f>_xlfn.IFNA(_xlfn.IFNA(VLOOKUP($B948,'Contratti Resident'!$B:$H,2,0),VLOOKUP($E948,'Contratti Resident'!$B:$H,2,0)),"NON TROVATO")</f>
        <v>LE TRE TORRI</v>
      </c>
    </row>
    <row r="949" spans="1:20" x14ac:dyDescent="0.25">
      <c r="A949" s="8" t="s">
        <v>3963</v>
      </c>
      <c r="B949" s="1">
        <f t="shared" si="14"/>
        <v>2536220</v>
      </c>
      <c r="C949" s="9" t="s">
        <v>3964</v>
      </c>
      <c r="D949" s="9" t="s">
        <v>3965</v>
      </c>
      <c r="E949" s="1">
        <f>D949*1</f>
        <v>3004419581</v>
      </c>
      <c r="F949" s="9" t="s">
        <v>3966</v>
      </c>
      <c r="G949" s="9" t="s">
        <v>3967</v>
      </c>
      <c r="H949" s="9" t="s">
        <v>1022</v>
      </c>
      <c r="I949" s="9" t="s">
        <v>19</v>
      </c>
      <c r="J949" s="9" t="s">
        <v>1023</v>
      </c>
      <c r="K949" s="1" t="s">
        <v>3968</v>
      </c>
      <c r="L949" s="9" t="s">
        <v>3969</v>
      </c>
      <c r="M949" s="9" t="s">
        <v>23</v>
      </c>
      <c r="N949" s="9" t="s">
        <v>24</v>
      </c>
      <c r="O949" s="9" t="s">
        <v>3970</v>
      </c>
      <c r="P949" s="11">
        <f>O949*1</f>
        <v>94044500364</v>
      </c>
      <c r="Q949">
        <f>_xlfn.IFNA(_xlfn.IFNA(VLOOKUP($B949,'Contratti Resident'!$B:$H,3,0),VLOOKUP($E949,'Contratti Resident'!$B:$H,3,0)),"NON TROVATO")</f>
        <v>94044500364</v>
      </c>
      <c r="R949" t="str">
        <f>_xlfn.IFNA(_xlfn.IFNA(VLOOKUP($B949,'Contratti Resident'!$B:$H,7,0),VLOOKUP($E949,'Contratti Resident'!$B:$H,7,0)),"NON TROVATO")</f>
        <v>ACQUA</v>
      </c>
      <c r="S949">
        <f>_xlfn.IFNA(_xlfn.IFNA(VLOOKUP($B949,'Contratti Resident'!$B:$H,1,0),VLOOKUP($E949,'Contratti Resident'!$B:$H,1,0)),"NON TROVATO")</f>
        <v>3004419581</v>
      </c>
      <c r="T949" t="str">
        <f>_xlfn.IFNA(_xlfn.IFNA(VLOOKUP($B949,'Contratti Resident'!$B:$H,2,0),VLOOKUP($E949,'Contratti Resident'!$B:$H,2,0)),"NON TROVATO")</f>
        <v>I GIARDINI</v>
      </c>
    </row>
    <row r="950" spans="1:20" x14ac:dyDescent="0.25">
      <c r="A950" s="8" t="s">
        <v>2303</v>
      </c>
      <c r="B950" s="1">
        <f t="shared" si="14"/>
        <v>2536199</v>
      </c>
      <c r="C950" s="9" t="s">
        <v>2304</v>
      </c>
      <c r="D950" s="9" t="s">
        <v>2305</v>
      </c>
      <c r="E950" s="1">
        <f>D950*1</f>
        <v>3004419561</v>
      </c>
      <c r="F950" s="9" t="s">
        <v>2306</v>
      </c>
      <c r="G950" s="9" t="s">
        <v>2307</v>
      </c>
      <c r="H950" s="9" t="s">
        <v>1022</v>
      </c>
      <c r="I950" s="9" t="s">
        <v>19</v>
      </c>
      <c r="J950" s="9" t="s">
        <v>1023</v>
      </c>
      <c r="K950" s="1" t="s">
        <v>2308</v>
      </c>
      <c r="L950" s="9" t="s">
        <v>2309</v>
      </c>
      <c r="M950" s="9" t="s">
        <v>23</v>
      </c>
      <c r="N950" s="9" t="s">
        <v>24</v>
      </c>
      <c r="O950" s="9" t="s">
        <v>2310</v>
      </c>
      <c r="P950" s="11">
        <f>O950*1</f>
        <v>94044290362</v>
      </c>
      <c r="Q950">
        <f>_xlfn.IFNA(_xlfn.IFNA(VLOOKUP($B950,'Contratti Resident'!$B:$H,3,0),VLOOKUP($E950,'Contratti Resident'!$B:$H,3,0)),"NON TROVATO")</f>
        <v>94044290362</v>
      </c>
      <c r="R950" t="str">
        <f>_xlfn.IFNA(_xlfn.IFNA(VLOOKUP($B950,'Contratti Resident'!$B:$H,7,0),VLOOKUP($E950,'Contratti Resident'!$B:$H,7,0)),"NON TROVATO")</f>
        <v>ACQUA</v>
      </c>
      <c r="S950">
        <f>_xlfn.IFNA(_xlfn.IFNA(VLOOKUP($B950,'Contratti Resident'!$B:$H,1,0),VLOOKUP($E950,'Contratti Resident'!$B:$H,1,0)),"NON TROVATO")</f>
        <v>3004419561</v>
      </c>
      <c r="T950" t="str">
        <f>_xlfn.IFNA(_xlfn.IFNA(VLOOKUP($B950,'Contratti Resident'!$B:$H,2,0),VLOOKUP($E950,'Contratti Resident'!$B:$H,2,0)),"NON TROVATO")</f>
        <v>VITTORIA</v>
      </c>
    </row>
    <row r="951" spans="1:20" x14ac:dyDescent="0.25">
      <c r="A951" s="8" t="s">
        <v>2064</v>
      </c>
      <c r="B951" s="1">
        <f t="shared" si="14"/>
        <v>2536006</v>
      </c>
      <c r="C951" s="9" t="s">
        <v>2065</v>
      </c>
      <c r="D951" s="9" t="s">
        <v>2066</v>
      </c>
      <c r="E951" s="1">
        <f>D951*1</f>
        <v>3004419383</v>
      </c>
      <c r="F951" s="9" t="s">
        <v>2067</v>
      </c>
      <c r="G951" s="9" t="s">
        <v>2068</v>
      </c>
      <c r="H951" s="9" t="s">
        <v>1022</v>
      </c>
      <c r="I951" s="9" t="s">
        <v>19</v>
      </c>
      <c r="J951" s="9" t="s">
        <v>1023</v>
      </c>
      <c r="K951" s="1" t="s">
        <v>2069</v>
      </c>
      <c r="L951" s="9" t="s">
        <v>2070</v>
      </c>
      <c r="M951" s="9" t="s">
        <v>23</v>
      </c>
      <c r="N951" s="9" t="s">
        <v>24</v>
      </c>
      <c r="O951" s="9" t="s">
        <v>2071</v>
      </c>
      <c r="P951" s="11">
        <f>O951*1</f>
        <v>80016300362</v>
      </c>
      <c r="Q951">
        <f>_xlfn.IFNA(_xlfn.IFNA(VLOOKUP($B951,'Contratti Resident'!$B:$H,3,0),VLOOKUP($E951,'Contratti Resident'!$B:$H,3,0)),"NON TROVATO")</f>
        <v>80016300362</v>
      </c>
      <c r="R951" t="str">
        <f>_xlfn.IFNA(_xlfn.IFNA(VLOOKUP($B951,'Contratti Resident'!$B:$H,7,0),VLOOKUP($E951,'Contratti Resident'!$B:$H,7,0)),"NON TROVATO")</f>
        <v>ACQUA</v>
      </c>
      <c r="S951">
        <f>_xlfn.IFNA(_xlfn.IFNA(VLOOKUP($B951,'Contratti Resident'!$B:$H,1,0),VLOOKUP($E951,'Contratti Resident'!$B:$H,1,0)),"NON TROVATO")</f>
        <v>3004419383</v>
      </c>
      <c r="T951" t="str">
        <f>_xlfn.IFNA(_xlfn.IFNA(VLOOKUP($B951,'Contratti Resident'!$B:$H,2,0),VLOOKUP($E951,'Contratti Resident'!$B:$H,2,0)),"NON TROVATO")</f>
        <v>RUFFINI 44</v>
      </c>
    </row>
    <row r="952" spans="1:20" x14ac:dyDescent="0.25">
      <c r="A952" s="8" t="s">
        <v>2295</v>
      </c>
      <c r="B952" s="1">
        <f t="shared" si="14"/>
        <v>2535919</v>
      </c>
      <c r="C952" s="9" t="s">
        <v>2296</v>
      </c>
      <c r="D952" s="9" t="s">
        <v>2297</v>
      </c>
      <c r="E952" s="1">
        <f>D952*1</f>
        <v>3004419305</v>
      </c>
      <c r="F952" s="9" t="s">
        <v>2298</v>
      </c>
      <c r="G952" s="9" t="s">
        <v>2142</v>
      </c>
      <c r="H952" s="9" t="s">
        <v>1022</v>
      </c>
      <c r="I952" s="9" t="s">
        <v>19</v>
      </c>
      <c r="J952" s="9" t="s">
        <v>1023</v>
      </c>
      <c r="K952" s="1" t="s">
        <v>2143</v>
      </c>
      <c r="L952" s="9" t="s">
        <v>2144</v>
      </c>
      <c r="M952" s="9" t="s">
        <v>23</v>
      </c>
      <c r="N952" s="9" t="s">
        <v>24</v>
      </c>
      <c r="O952" s="9" t="s">
        <v>2145</v>
      </c>
      <c r="P952" s="11">
        <f>O952*1</f>
        <v>94060180364</v>
      </c>
      <c r="Q952">
        <f>_xlfn.IFNA(_xlfn.IFNA(VLOOKUP($B952,'Contratti Resident'!$B:$H,3,0),VLOOKUP($E952,'Contratti Resident'!$B:$H,3,0)),"NON TROVATO")</f>
        <v>94060180364</v>
      </c>
      <c r="R952" t="str">
        <f>_xlfn.IFNA(_xlfn.IFNA(VLOOKUP($B952,'Contratti Resident'!$B:$H,7,0),VLOOKUP($E952,'Contratti Resident'!$B:$H,7,0)),"NON TROVATO")</f>
        <v>ACQUA</v>
      </c>
      <c r="S952">
        <f>_xlfn.IFNA(_xlfn.IFNA(VLOOKUP($B952,'Contratti Resident'!$B:$H,1,0),VLOOKUP($E952,'Contratti Resident'!$B:$H,1,0)),"NON TROVATO")</f>
        <v>3004419305</v>
      </c>
      <c r="T952" t="str">
        <f>_xlfn.IFNA(_xlfn.IFNA(VLOOKUP($B952,'Contratti Resident'!$B:$H,2,0),VLOOKUP($E952,'Contratti Resident'!$B:$H,2,0)),"NON TROVATO")</f>
        <v>LE TRE TORRI</v>
      </c>
    </row>
    <row r="953" spans="1:20" x14ac:dyDescent="0.25">
      <c r="A953" s="8" t="s">
        <v>2445</v>
      </c>
      <c r="B953" s="1">
        <f t="shared" si="14"/>
        <v>2535604</v>
      </c>
      <c r="C953" s="9" t="s">
        <v>2446</v>
      </c>
      <c r="D953" s="9" t="s">
        <v>2447</v>
      </c>
      <c r="E953" s="1">
        <f>D953*1</f>
        <v>3004405974</v>
      </c>
      <c r="F953" s="9" t="s">
        <v>2448</v>
      </c>
      <c r="G953" s="9" t="s">
        <v>2449</v>
      </c>
      <c r="H953" s="9" t="s">
        <v>1022</v>
      </c>
      <c r="I953" s="9" t="s">
        <v>19</v>
      </c>
      <c r="J953" s="9" t="s">
        <v>1023</v>
      </c>
      <c r="K953" s="1" t="s">
        <v>2450</v>
      </c>
      <c r="L953" s="9" t="s">
        <v>2451</v>
      </c>
      <c r="M953" s="9" t="s">
        <v>23</v>
      </c>
      <c r="N953" s="9" t="s">
        <v>24</v>
      </c>
      <c r="O953" s="9" t="s">
        <v>1126</v>
      </c>
      <c r="P953" s="11">
        <f>O953*1</f>
        <v>94033070361</v>
      </c>
      <c r="Q953">
        <f>_xlfn.IFNA(_xlfn.IFNA(VLOOKUP($B953,'Contratti Resident'!$B:$H,3,0),VLOOKUP($E953,'Contratti Resident'!$B:$H,3,0)),"NON TROVATO")</f>
        <v>94033070361</v>
      </c>
      <c r="R953" t="str">
        <f>_xlfn.IFNA(_xlfn.IFNA(VLOOKUP($B953,'Contratti Resident'!$B:$H,7,0),VLOOKUP($E953,'Contratti Resident'!$B:$H,7,0)),"NON TROVATO")</f>
        <v>ACQUA</v>
      </c>
      <c r="S953">
        <f>_xlfn.IFNA(_xlfn.IFNA(VLOOKUP($B953,'Contratti Resident'!$B:$H,1,0),VLOOKUP($E953,'Contratti Resident'!$B:$H,1,0)),"NON TROVATO")</f>
        <v>3004405974</v>
      </c>
      <c r="T953" t="str">
        <f>_xlfn.IFNA(_xlfn.IFNA(VLOOKUP($B953,'Contratti Resident'!$B:$H,2,0),VLOOKUP($E953,'Contratti Resident'!$B:$H,2,0)),"NON TROVATO")</f>
        <v>BRUNELLESCHI - AMENDOLA</v>
      </c>
    </row>
    <row r="954" spans="1:20" x14ac:dyDescent="0.25">
      <c r="A954" s="8" t="s">
        <v>2464</v>
      </c>
      <c r="B954" s="1">
        <f t="shared" si="14"/>
        <v>2535546</v>
      </c>
      <c r="C954" s="9" t="s">
        <v>2465</v>
      </c>
      <c r="D954" s="9" t="s">
        <v>2466</v>
      </c>
      <c r="E954" s="1">
        <f>D954*1</f>
        <v>3011737477</v>
      </c>
      <c r="F954" s="9" t="s">
        <v>2467</v>
      </c>
      <c r="G954" s="9" t="s">
        <v>2468</v>
      </c>
      <c r="H954" s="9" t="s">
        <v>1022</v>
      </c>
      <c r="I954" s="9" t="s">
        <v>19</v>
      </c>
      <c r="J954" s="9" t="s">
        <v>1023</v>
      </c>
      <c r="K954" s="1" t="s">
        <v>2469</v>
      </c>
      <c r="L954" s="9" t="s">
        <v>2470</v>
      </c>
      <c r="M954" s="9" t="s">
        <v>23</v>
      </c>
      <c r="N954" s="9" t="s">
        <v>24</v>
      </c>
      <c r="O954" s="9" t="s">
        <v>2471</v>
      </c>
      <c r="P954" s="11">
        <f>O954*1</f>
        <v>94039650364</v>
      </c>
      <c r="Q954">
        <f>_xlfn.IFNA(_xlfn.IFNA(VLOOKUP($B954,'Contratti Resident'!$B:$H,3,0),VLOOKUP($E954,'Contratti Resident'!$B:$H,3,0)),"NON TROVATO")</f>
        <v>94039650364</v>
      </c>
      <c r="R954" t="str">
        <f>_xlfn.IFNA(_xlfn.IFNA(VLOOKUP($B954,'Contratti Resident'!$B:$H,7,0),VLOOKUP($E954,'Contratti Resident'!$B:$H,7,0)),"NON TROVATO")</f>
        <v>ACQUA</v>
      </c>
      <c r="S954">
        <f>_xlfn.IFNA(_xlfn.IFNA(VLOOKUP($B954,'Contratti Resident'!$B:$H,1,0),VLOOKUP($E954,'Contratti Resident'!$B:$H,1,0)),"NON TROVATO")</f>
        <v>3011737477</v>
      </c>
      <c r="T954" t="str">
        <f>_xlfn.IFNA(_xlfn.IFNA(VLOOKUP($B954,'Contratti Resident'!$B:$H,2,0),VLOOKUP($E954,'Contratti Resident'!$B:$H,2,0)),"NON TROVATO")</f>
        <v>MONTE S.GIULIA</v>
      </c>
    </row>
    <row r="955" spans="1:20" x14ac:dyDescent="0.25">
      <c r="A955" s="8" t="s">
        <v>2102</v>
      </c>
      <c r="B955" s="1">
        <f t="shared" si="14"/>
        <v>2535509</v>
      </c>
      <c r="C955" s="9" t="s">
        <v>2103</v>
      </c>
      <c r="D955" s="9" t="s">
        <v>2104</v>
      </c>
      <c r="E955" s="1">
        <f>D955*1</f>
        <v>3004405884</v>
      </c>
      <c r="F955" s="9" t="s">
        <v>2105</v>
      </c>
      <c r="G955" s="9" t="s">
        <v>2106</v>
      </c>
      <c r="H955" s="9" t="s">
        <v>1022</v>
      </c>
      <c r="I955" s="9" t="s">
        <v>19</v>
      </c>
      <c r="J955" s="9" t="s">
        <v>1023</v>
      </c>
      <c r="K955" s="1" t="s">
        <v>2107</v>
      </c>
      <c r="L955" s="9" t="s">
        <v>2108</v>
      </c>
      <c r="M955" s="9" t="s">
        <v>23</v>
      </c>
      <c r="N955" s="9" t="s">
        <v>24</v>
      </c>
      <c r="O955" s="9" t="s">
        <v>2109</v>
      </c>
      <c r="P955" s="11">
        <f>O955*1</f>
        <v>94024210364</v>
      </c>
      <c r="Q955">
        <f>_xlfn.IFNA(_xlfn.IFNA(VLOOKUP($B955,'Contratti Resident'!$B:$H,3,0),VLOOKUP($E955,'Contratti Resident'!$B:$H,3,0)),"NON TROVATO")</f>
        <v>94024210364</v>
      </c>
      <c r="R955" t="str">
        <f>_xlfn.IFNA(_xlfn.IFNA(VLOOKUP($B955,'Contratti Resident'!$B:$H,7,0),VLOOKUP($E955,'Contratti Resident'!$B:$H,7,0)),"NON TROVATO")</f>
        <v>ACQUA</v>
      </c>
      <c r="S955">
        <f>_xlfn.IFNA(_xlfn.IFNA(VLOOKUP($B955,'Contratti Resident'!$B:$H,1,0),VLOOKUP($E955,'Contratti Resident'!$B:$H,1,0)),"NON TROVATO")</f>
        <v>3004405884</v>
      </c>
      <c r="T955" t="str">
        <f>_xlfn.IFNA(_xlfn.IFNA(VLOOKUP($B955,'Contratti Resident'!$B:$H,2,0),VLOOKUP($E955,'Contratti Resident'!$B:$H,2,0)),"NON TROVATO")</f>
        <v>CETAN</v>
      </c>
    </row>
    <row r="956" spans="1:20" x14ac:dyDescent="0.25">
      <c r="A956" s="8" t="s">
        <v>1556</v>
      </c>
      <c r="B956" s="1">
        <f t="shared" si="14"/>
        <v>2535433</v>
      </c>
      <c r="C956" s="9" t="s">
        <v>1557</v>
      </c>
      <c r="D956" s="9" t="s">
        <v>1558</v>
      </c>
      <c r="E956" s="1">
        <f>D956*1</f>
        <v>3004405820</v>
      </c>
      <c r="F956" s="9" t="s">
        <v>1559</v>
      </c>
      <c r="G956" s="9" t="s">
        <v>1560</v>
      </c>
      <c r="H956" s="9" t="s">
        <v>1022</v>
      </c>
      <c r="I956" s="9" t="s">
        <v>1561</v>
      </c>
      <c r="J956" s="9" t="s">
        <v>1023</v>
      </c>
      <c r="K956" s="1" t="s">
        <v>1562</v>
      </c>
      <c r="L956" s="9" t="s">
        <v>1563</v>
      </c>
      <c r="M956" s="9" t="s">
        <v>23</v>
      </c>
      <c r="N956" s="9" t="s">
        <v>24</v>
      </c>
      <c r="O956" s="9" t="s">
        <v>1564</v>
      </c>
      <c r="P956" s="11">
        <f>O956*1</f>
        <v>94049830360</v>
      </c>
      <c r="Q956" t="str">
        <f>_xlfn.IFNA(_xlfn.IFNA(VLOOKUP($B956,'Contratti Resident'!$B:$H,3,0),VLOOKUP($E956,'Contratti Resident'!$B:$H,3,0)),"NON TROVATO")</f>
        <v>NON TROVATO</v>
      </c>
      <c r="R956" t="str">
        <f>_xlfn.IFNA(_xlfn.IFNA(VLOOKUP($B956,'Contratti Resident'!$B:$H,7,0),VLOOKUP($E956,'Contratti Resident'!$B:$H,7,0)),"NON TROVATO")</f>
        <v>NON TROVATO</v>
      </c>
      <c r="S956" t="str">
        <f>_xlfn.IFNA(_xlfn.IFNA(VLOOKUP($B956,'Contratti Resident'!$B:$H,1,0),VLOOKUP($E956,'Contratti Resident'!$B:$H,1,0)),"NON TROVATO")</f>
        <v>NON TROVATO</v>
      </c>
      <c r="T956" t="str">
        <f>_xlfn.IFNA(_xlfn.IFNA(VLOOKUP($B956,'Contratti Resident'!$B:$H,2,0),VLOOKUP($E956,'Contratti Resident'!$B:$H,2,0)),"NON TROVATO")</f>
        <v>NON TROVATO</v>
      </c>
    </row>
    <row r="957" spans="1:20" x14ac:dyDescent="0.25">
      <c r="A957" s="8" t="s">
        <v>2351</v>
      </c>
      <c r="B957" s="1">
        <f t="shared" si="14"/>
        <v>2534776</v>
      </c>
      <c r="C957" s="9" t="s">
        <v>2352</v>
      </c>
      <c r="D957" s="9" t="s">
        <v>2353</v>
      </c>
      <c r="E957" s="1">
        <f>D957*1</f>
        <v>3004393700</v>
      </c>
      <c r="F957" s="9" t="s">
        <v>2354</v>
      </c>
      <c r="G957" s="9" t="s">
        <v>2355</v>
      </c>
      <c r="H957" s="9" t="s">
        <v>1022</v>
      </c>
      <c r="I957" s="9" t="s">
        <v>19</v>
      </c>
      <c r="J957" s="9" t="s">
        <v>1023</v>
      </c>
      <c r="K957" s="1" t="s">
        <v>2356</v>
      </c>
      <c r="L957" s="9" t="s">
        <v>2357</v>
      </c>
      <c r="M957" s="9" t="s">
        <v>23</v>
      </c>
      <c r="N957" s="9" t="s">
        <v>24</v>
      </c>
      <c r="O957" s="9" t="s">
        <v>2350</v>
      </c>
      <c r="P957" s="11">
        <f>O957*1</f>
        <v>94035760365</v>
      </c>
      <c r="Q957">
        <f>_xlfn.IFNA(_xlfn.IFNA(VLOOKUP($B957,'Contratti Resident'!$B:$H,3,0),VLOOKUP($E957,'Contratti Resident'!$B:$H,3,0)),"NON TROVATO")</f>
        <v>94035760365</v>
      </c>
      <c r="R957" t="str">
        <f>_xlfn.IFNA(_xlfn.IFNA(VLOOKUP($B957,'Contratti Resident'!$B:$H,7,0),VLOOKUP($E957,'Contratti Resident'!$B:$H,7,0)),"NON TROVATO")</f>
        <v>ACQUA</v>
      </c>
      <c r="S957">
        <f>_xlfn.IFNA(_xlfn.IFNA(VLOOKUP($B957,'Contratti Resident'!$B:$H,1,0),VLOOKUP($E957,'Contratti Resident'!$B:$H,1,0)),"NON TROVATO")</f>
        <v>3004393700</v>
      </c>
      <c r="T957">
        <f>_xlfn.IFNA(_xlfn.IFNA(VLOOKUP($B957,'Contratti Resident'!$B:$H,2,0),VLOOKUP($E957,'Contratti Resident'!$B:$H,2,0)),"NON TROVATO")</f>
        <v>44321</v>
      </c>
    </row>
    <row r="958" spans="1:20" x14ac:dyDescent="0.25">
      <c r="A958" s="8" t="s">
        <v>2343</v>
      </c>
      <c r="B958" s="1">
        <f t="shared" si="14"/>
        <v>2534775</v>
      </c>
      <c r="C958" s="9" t="s">
        <v>2344</v>
      </c>
      <c r="D958" s="9" t="s">
        <v>2345</v>
      </c>
      <c r="E958" s="1">
        <f>D958*1</f>
        <v>3004393699</v>
      </c>
      <c r="F958" s="9" t="s">
        <v>2346</v>
      </c>
      <c r="G958" s="9" t="s">
        <v>2347</v>
      </c>
      <c r="H958" s="9" t="s">
        <v>1022</v>
      </c>
      <c r="I958" s="9" t="s">
        <v>19</v>
      </c>
      <c r="J958" s="9" t="s">
        <v>1023</v>
      </c>
      <c r="K958" s="1" t="s">
        <v>2348</v>
      </c>
      <c r="L958" s="9" t="s">
        <v>2349</v>
      </c>
      <c r="M958" s="9" t="s">
        <v>23</v>
      </c>
      <c r="N958" s="9" t="s">
        <v>24</v>
      </c>
      <c r="O958" s="9" t="s">
        <v>2350</v>
      </c>
      <c r="P958" s="11">
        <f>O958*1</f>
        <v>94035760365</v>
      </c>
      <c r="Q958">
        <f>_xlfn.IFNA(_xlfn.IFNA(VLOOKUP($B958,'Contratti Resident'!$B:$H,3,0),VLOOKUP($E958,'Contratti Resident'!$B:$H,3,0)),"NON TROVATO")</f>
        <v>94035760365</v>
      </c>
      <c r="R958" t="str">
        <f>_xlfn.IFNA(_xlfn.IFNA(VLOOKUP($B958,'Contratti Resident'!$B:$H,7,0),VLOOKUP($E958,'Contratti Resident'!$B:$H,7,0)),"NON TROVATO")</f>
        <v>ACQUA</v>
      </c>
      <c r="S958">
        <f>_xlfn.IFNA(_xlfn.IFNA(VLOOKUP($B958,'Contratti Resident'!$B:$H,1,0),VLOOKUP($E958,'Contratti Resident'!$B:$H,1,0)),"NON TROVATO")</f>
        <v>3004393699</v>
      </c>
      <c r="T958">
        <f>_xlfn.IFNA(_xlfn.IFNA(VLOOKUP($B958,'Contratti Resident'!$B:$H,2,0),VLOOKUP($E958,'Contratti Resident'!$B:$H,2,0)),"NON TROVATO")</f>
        <v>44321</v>
      </c>
    </row>
    <row r="959" spans="1:20" x14ac:dyDescent="0.25">
      <c r="A959" s="8" t="s">
        <v>2003</v>
      </c>
      <c r="B959" s="1">
        <f t="shared" si="14"/>
        <v>2534692</v>
      </c>
      <c r="C959" s="9" t="s">
        <v>2004</v>
      </c>
      <c r="D959" s="9" t="s">
        <v>2005</v>
      </c>
      <c r="E959" s="1">
        <f>D959*1</f>
        <v>3004382106</v>
      </c>
      <c r="F959" s="9" t="s">
        <v>2006</v>
      </c>
      <c r="G959" s="9" t="s">
        <v>2007</v>
      </c>
      <c r="H959" s="9" t="s">
        <v>1022</v>
      </c>
      <c r="I959" s="9" t="s">
        <v>19</v>
      </c>
      <c r="J959" s="9" t="s">
        <v>1023</v>
      </c>
      <c r="K959" s="1" t="s">
        <v>2008</v>
      </c>
      <c r="L959" s="9" t="s">
        <v>2009</v>
      </c>
      <c r="M959" s="9" t="s">
        <v>23</v>
      </c>
      <c r="N959" s="9" t="s">
        <v>24</v>
      </c>
      <c r="O959" s="9" t="s">
        <v>2010</v>
      </c>
      <c r="P959" s="11">
        <f>O959*1</f>
        <v>94050120362</v>
      </c>
      <c r="Q959">
        <f>_xlfn.IFNA(_xlfn.IFNA(VLOOKUP($B959,'Contratti Resident'!$B:$H,3,0),VLOOKUP($E959,'Contratti Resident'!$B:$H,3,0)),"NON TROVATO")</f>
        <v>94050120362</v>
      </c>
      <c r="R959" t="str">
        <f>_xlfn.IFNA(_xlfn.IFNA(VLOOKUP($B959,'Contratti Resident'!$B:$H,7,0),VLOOKUP($E959,'Contratti Resident'!$B:$H,7,0)),"NON TROVATO")</f>
        <v>ACQUA</v>
      </c>
      <c r="S959">
        <f>_xlfn.IFNA(_xlfn.IFNA(VLOOKUP($B959,'Contratti Resident'!$B:$H,1,0),VLOOKUP($E959,'Contratti Resident'!$B:$H,1,0)),"NON TROVATO")</f>
        <v>3004382106</v>
      </c>
      <c r="T959" t="str">
        <f>_xlfn.IFNA(_xlfn.IFNA(VLOOKUP($B959,'Contratti Resident'!$B:$H,2,0),VLOOKUP($E959,'Contratti Resident'!$B:$H,2,0)),"NON TROVATO")</f>
        <v>CANALGRANDE</v>
      </c>
    </row>
    <row r="960" spans="1:20" x14ac:dyDescent="0.25">
      <c r="A960" s="8" t="s">
        <v>1636</v>
      </c>
      <c r="B960" s="1">
        <f t="shared" si="14"/>
        <v>2534603</v>
      </c>
      <c r="C960" s="9" t="s">
        <v>1637</v>
      </c>
      <c r="D960" s="9" t="s">
        <v>1638</v>
      </c>
      <c r="E960" s="1">
        <f>D960*1</f>
        <v>3004382030</v>
      </c>
      <c r="F960" s="9" t="s">
        <v>1639</v>
      </c>
      <c r="G960" s="9" t="s">
        <v>1640</v>
      </c>
      <c r="H960" s="9" t="s">
        <v>1022</v>
      </c>
      <c r="I960" s="9" t="s">
        <v>19</v>
      </c>
      <c r="J960" s="9" t="s">
        <v>1023</v>
      </c>
      <c r="K960" s="1" t="s">
        <v>1641</v>
      </c>
      <c r="L960" s="9" t="s">
        <v>1642</v>
      </c>
      <c r="M960" s="9" t="s">
        <v>23</v>
      </c>
      <c r="N960" s="9" t="s">
        <v>24</v>
      </c>
      <c r="O960" s="9" t="s">
        <v>1643</v>
      </c>
      <c r="P960" s="11">
        <f>O960*1</f>
        <v>80014460366</v>
      </c>
      <c r="Q960">
        <f>_xlfn.IFNA(_xlfn.IFNA(VLOOKUP($B960,'Contratti Resident'!$B:$H,3,0),VLOOKUP($E960,'Contratti Resident'!$B:$H,3,0)),"NON TROVATO")</f>
        <v>80014460366</v>
      </c>
      <c r="R960" t="str">
        <f>_xlfn.IFNA(_xlfn.IFNA(VLOOKUP($B960,'Contratti Resident'!$B:$H,7,0),VLOOKUP($E960,'Contratti Resident'!$B:$H,7,0)),"NON TROVATO")</f>
        <v>ACQUA</v>
      </c>
      <c r="S960">
        <f>_xlfn.IFNA(_xlfn.IFNA(VLOOKUP($B960,'Contratti Resident'!$B:$H,1,0),VLOOKUP($E960,'Contratti Resident'!$B:$H,1,0)),"NON TROVATO")</f>
        <v>3004382030</v>
      </c>
      <c r="T960" t="str">
        <f>_xlfn.IFNA(_xlfn.IFNA(VLOOKUP($B960,'Contratti Resident'!$B:$H,2,0),VLOOKUP($E960,'Contratti Resident'!$B:$H,2,0)),"NON TROVATO")</f>
        <v>SASSI GUICCIARDINI</v>
      </c>
    </row>
    <row r="961" spans="1:20" x14ac:dyDescent="0.25">
      <c r="A961" s="8" t="s">
        <v>2196</v>
      </c>
      <c r="B961" s="1">
        <f t="shared" si="14"/>
        <v>2534106</v>
      </c>
      <c r="C961" s="9" t="s">
        <v>2197</v>
      </c>
      <c r="D961" s="9" t="s">
        <v>2198</v>
      </c>
      <c r="E961" s="1">
        <f>D961*1</f>
        <v>3004369035</v>
      </c>
      <c r="F961" s="9" t="s">
        <v>2199</v>
      </c>
      <c r="G961" s="9" t="s">
        <v>2200</v>
      </c>
      <c r="H961" s="9" t="s">
        <v>1022</v>
      </c>
      <c r="I961" s="9" t="s">
        <v>19</v>
      </c>
      <c r="J961" s="9" t="s">
        <v>1023</v>
      </c>
      <c r="K961" s="1" t="s">
        <v>2201</v>
      </c>
      <c r="L961" s="9" t="s">
        <v>2202</v>
      </c>
      <c r="M961" s="9" t="s">
        <v>23</v>
      </c>
      <c r="N961" s="9" t="s">
        <v>24</v>
      </c>
      <c r="O961" s="9" t="s">
        <v>2203</v>
      </c>
      <c r="P961" s="11">
        <f>O961*1</f>
        <v>94002670365</v>
      </c>
      <c r="Q961">
        <f>_xlfn.IFNA(_xlfn.IFNA(VLOOKUP($B961,'Contratti Resident'!$B:$H,3,0),VLOOKUP($E961,'Contratti Resident'!$B:$H,3,0)),"NON TROVATO")</f>
        <v>94002670365</v>
      </c>
      <c r="R961" t="str">
        <f>_xlfn.IFNA(_xlfn.IFNA(VLOOKUP($B961,'Contratti Resident'!$B:$H,7,0),VLOOKUP($E961,'Contratti Resident'!$B:$H,7,0)),"NON TROVATO")</f>
        <v>ACQUA</v>
      </c>
      <c r="S961">
        <f>_xlfn.IFNA(_xlfn.IFNA(VLOOKUP($B961,'Contratti Resident'!$B:$H,1,0),VLOOKUP($E961,'Contratti Resident'!$B:$H,1,0)),"NON TROVATO")</f>
        <v>3004369035</v>
      </c>
      <c r="T961" t="str">
        <f>_xlfn.IFNA(_xlfn.IFNA(VLOOKUP($B961,'Contratti Resident'!$B:$H,2,0),VLOOKUP($E961,'Contratti Resident'!$B:$H,2,0)),"NON TROVATO")</f>
        <v>VASCO DE GAMA</v>
      </c>
    </row>
    <row r="962" spans="1:20" x14ac:dyDescent="0.25">
      <c r="A962" s="8" t="s">
        <v>4001</v>
      </c>
      <c r="B962" s="1">
        <f t="shared" si="14"/>
        <v>2533638</v>
      </c>
      <c r="C962" s="9" t="s">
        <v>4002</v>
      </c>
      <c r="D962" s="9" t="s">
        <v>4003</v>
      </c>
      <c r="E962" s="1">
        <f>D962*1</f>
        <v>3004353580</v>
      </c>
      <c r="F962" s="9" t="s">
        <v>4004</v>
      </c>
      <c r="G962" s="9" t="s">
        <v>4005</v>
      </c>
      <c r="H962" s="9" t="s">
        <v>1022</v>
      </c>
      <c r="I962" s="9" t="s">
        <v>19</v>
      </c>
      <c r="J962" s="9" t="s">
        <v>1023</v>
      </c>
      <c r="K962" s="1" t="s">
        <v>4006</v>
      </c>
      <c r="L962" s="9" t="s">
        <v>4007</v>
      </c>
      <c r="M962" s="9" t="s">
        <v>23</v>
      </c>
      <c r="N962" s="9" t="s">
        <v>24</v>
      </c>
      <c r="O962" s="9" t="s">
        <v>4008</v>
      </c>
      <c r="P962" s="11">
        <f>O962*1</f>
        <v>94027800369</v>
      </c>
      <c r="Q962">
        <f>_xlfn.IFNA(_xlfn.IFNA(VLOOKUP($B962,'Contratti Resident'!$B:$H,3,0),VLOOKUP($E962,'Contratti Resident'!$B:$H,3,0)),"NON TROVATO")</f>
        <v>94027800369</v>
      </c>
      <c r="R962" t="str">
        <f>_xlfn.IFNA(_xlfn.IFNA(VLOOKUP($B962,'Contratti Resident'!$B:$H,7,0),VLOOKUP($E962,'Contratti Resident'!$B:$H,7,0)),"NON TROVATO")</f>
        <v>ACQUA</v>
      </c>
      <c r="S962">
        <f>_xlfn.IFNA(_xlfn.IFNA(VLOOKUP($B962,'Contratti Resident'!$B:$H,1,0),VLOOKUP($E962,'Contratti Resident'!$B:$H,1,0)),"NON TROVATO")</f>
        <v>3004353580</v>
      </c>
      <c r="T962" t="str">
        <f>_xlfn.IFNA(_xlfn.IFNA(VLOOKUP($B962,'Contratti Resident'!$B:$H,2,0),VLOOKUP($E962,'Contratti Resident'!$B:$H,2,0)),"NON TROVATO")</f>
        <v>SARAH</v>
      </c>
    </row>
    <row r="963" spans="1:20" x14ac:dyDescent="0.25">
      <c r="A963" s="8" t="s">
        <v>2032</v>
      </c>
      <c r="B963" s="1">
        <f t="shared" si="14"/>
        <v>2533636</v>
      </c>
      <c r="C963" s="9" t="s">
        <v>2033</v>
      </c>
      <c r="D963" s="9" t="s">
        <v>2034</v>
      </c>
      <c r="E963" s="1">
        <f>D963*1</f>
        <v>3004353579</v>
      </c>
      <c r="F963" s="9" t="s">
        <v>2035</v>
      </c>
      <c r="G963" s="9" t="s">
        <v>2036</v>
      </c>
      <c r="H963" s="9" t="s">
        <v>1022</v>
      </c>
      <c r="I963" s="9" t="s">
        <v>19</v>
      </c>
      <c r="J963" s="9" t="s">
        <v>1023</v>
      </c>
      <c r="K963" s="1" t="s">
        <v>2037</v>
      </c>
      <c r="L963" s="9" t="s">
        <v>2038</v>
      </c>
      <c r="M963" s="9" t="s">
        <v>23</v>
      </c>
      <c r="N963" s="9" t="s">
        <v>24</v>
      </c>
      <c r="O963" s="9" t="s">
        <v>2039</v>
      </c>
      <c r="P963" s="11">
        <f>O963*1</f>
        <v>94023610366</v>
      </c>
      <c r="Q963">
        <f>_xlfn.IFNA(_xlfn.IFNA(VLOOKUP($B963,'Contratti Resident'!$B:$H,3,0),VLOOKUP($E963,'Contratti Resident'!$B:$H,3,0)),"NON TROVATO")</f>
        <v>94023610366</v>
      </c>
      <c r="R963" t="str">
        <f>_xlfn.IFNA(_xlfn.IFNA(VLOOKUP($B963,'Contratti Resident'!$B:$H,7,0),VLOOKUP($E963,'Contratti Resident'!$B:$H,7,0)),"NON TROVATO")</f>
        <v>ACQUA</v>
      </c>
      <c r="S963">
        <f>_xlfn.IFNA(_xlfn.IFNA(VLOOKUP($B963,'Contratti Resident'!$B:$H,1,0),VLOOKUP($E963,'Contratti Resident'!$B:$H,1,0)),"NON TROVATO")</f>
        <v>3004353579</v>
      </c>
      <c r="T963" t="str">
        <f>_xlfn.IFNA(_xlfn.IFNA(VLOOKUP($B963,'Contratti Resident'!$B:$H,2,0),VLOOKUP($E963,'Contratti Resident'!$B:$H,2,0)),"NON TROVATO")</f>
        <v>LUISA</v>
      </c>
    </row>
    <row r="964" spans="1:20" x14ac:dyDescent="0.25">
      <c r="A964" s="8" t="s">
        <v>3382</v>
      </c>
      <c r="B964" s="1">
        <f t="shared" ref="B964:B1027" si="15">IF(MID(A964,1,1)="M",A964,IF(MID(A964,1,1)="I",A964,A964*1))</f>
        <v>2533331</v>
      </c>
      <c r="C964" s="9" t="s">
        <v>3383</v>
      </c>
      <c r="D964" s="9" t="s">
        <v>3384</v>
      </c>
      <c r="E964" s="1">
        <f>D964*1</f>
        <v>3004353409</v>
      </c>
      <c r="F964" s="9" t="s">
        <v>3385</v>
      </c>
      <c r="G964" s="9" t="s">
        <v>3386</v>
      </c>
      <c r="H964" s="9" t="s">
        <v>1022</v>
      </c>
      <c r="I964" s="9" t="s">
        <v>19</v>
      </c>
      <c r="J964" s="9" t="s">
        <v>1023</v>
      </c>
      <c r="K964" s="1" t="s">
        <v>3387</v>
      </c>
      <c r="L964" s="9" t="s">
        <v>3388</v>
      </c>
      <c r="M964" s="9" t="s">
        <v>23</v>
      </c>
      <c r="N964" s="9" t="s">
        <v>24</v>
      </c>
      <c r="O964" s="9" t="s">
        <v>789</v>
      </c>
      <c r="P964" s="11">
        <f>O964*1</f>
        <v>94003450361</v>
      </c>
      <c r="Q964">
        <f>_xlfn.IFNA(_xlfn.IFNA(VLOOKUP($B964,'Contratti Resident'!$B:$H,3,0),VLOOKUP($E964,'Contratti Resident'!$B:$H,3,0)),"NON TROVATO")</f>
        <v>94003450361</v>
      </c>
      <c r="R964" t="str">
        <f>_xlfn.IFNA(_xlfn.IFNA(VLOOKUP($B964,'Contratti Resident'!$B:$H,7,0),VLOOKUP($E964,'Contratti Resident'!$B:$H,7,0)),"NON TROVATO")</f>
        <v>ACQUA</v>
      </c>
      <c r="S964">
        <f>_xlfn.IFNA(_xlfn.IFNA(VLOOKUP($B964,'Contratti Resident'!$B:$H,1,0),VLOOKUP($E964,'Contratti Resident'!$B:$H,1,0)),"NON TROVATO")</f>
        <v>3004353409</v>
      </c>
      <c r="T964" t="str">
        <f>_xlfn.IFNA(_xlfn.IFNA(VLOOKUP($B964,'Contratti Resident'!$B:$H,2,0),VLOOKUP($E964,'Contratti Resident'!$B:$H,2,0)),"NON TROVATO")</f>
        <v>GINO NASI</v>
      </c>
    </row>
    <row r="965" spans="1:20" x14ac:dyDescent="0.25">
      <c r="A965" s="8" t="s">
        <v>3724</v>
      </c>
      <c r="B965" s="1">
        <f t="shared" si="15"/>
        <v>2533330</v>
      </c>
      <c r="C965" s="9" t="s">
        <v>3725</v>
      </c>
      <c r="D965" s="9" t="s">
        <v>3726</v>
      </c>
      <c r="E965" s="1">
        <f>D965*1</f>
        <v>3004353408</v>
      </c>
      <c r="F965" s="9" t="s">
        <v>3727</v>
      </c>
      <c r="G965" s="9" t="s">
        <v>3728</v>
      </c>
      <c r="H965" s="9" t="s">
        <v>1022</v>
      </c>
      <c r="I965" s="9" t="s">
        <v>19</v>
      </c>
      <c r="J965" s="9" t="s">
        <v>1023</v>
      </c>
      <c r="K965" s="1" t="s">
        <v>3729</v>
      </c>
      <c r="L965" s="9" t="s">
        <v>788</v>
      </c>
      <c r="M965" s="9" t="s">
        <v>23</v>
      </c>
      <c r="N965" s="9" t="s">
        <v>24</v>
      </c>
      <c r="O965" s="9" t="s">
        <v>789</v>
      </c>
      <c r="P965" s="11">
        <f>O965*1</f>
        <v>94003450361</v>
      </c>
      <c r="Q965">
        <f>_xlfn.IFNA(_xlfn.IFNA(VLOOKUP($B965,'Contratti Resident'!$B:$H,3,0),VLOOKUP($E965,'Contratti Resident'!$B:$H,3,0)),"NON TROVATO")</f>
        <v>94003450361</v>
      </c>
      <c r="R965" t="str">
        <f>_xlfn.IFNA(_xlfn.IFNA(VLOOKUP($B965,'Contratti Resident'!$B:$H,7,0),VLOOKUP($E965,'Contratti Resident'!$B:$H,7,0)),"NON TROVATO")</f>
        <v>ACQUA</v>
      </c>
      <c r="S965">
        <f>_xlfn.IFNA(_xlfn.IFNA(VLOOKUP($B965,'Contratti Resident'!$B:$H,1,0),VLOOKUP($E965,'Contratti Resident'!$B:$H,1,0)),"NON TROVATO")</f>
        <v>3004353408</v>
      </c>
      <c r="T965" t="str">
        <f>_xlfn.IFNA(_xlfn.IFNA(VLOOKUP($B965,'Contratti Resident'!$B:$H,2,0),VLOOKUP($E965,'Contratti Resident'!$B:$H,2,0)),"NON TROVATO")</f>
        <v>GINO NASI</v>
      </c>
    </row>
    <row r="966" spans="1:20" x14ac:dyDescent="0.25">
      <c r="A966" s="8" t="s">
        <v>3718</v>
      </c>
      <c r="B966" s="1">
        <f t="shared" si="15"/>
        <v>2533329</v>
      </c>
      <c r="C966" s="9" t="s">
        <v>3719</v>
      </c>
      <c r="D966" s="9" t="s">
        <v>3720</v>
      </c>
      <c r="E966" s="1">
        <f>D966*1</f>
        <v>3004353407</v>
      </c>
      <c r="F966" s="9" t="s">
        <v>3721</v>
      </c>
      <c r="G966" s="9" t="s">
        <v>3722</v>
      </c>
      <c r="H966" s="9" t="s">
        <v>1022</v>
      </c>
      <c r="I966" s="9" t="s">
        <v>19</v>
      </c>
      <c r="J966" s="9" t="s">
        <v>1023</v>
      </c>
      <c r="K966" s="1" t="s">
        <v>3723</v>
      </c>
      <c r="L966" s="9" t="s">
        <v>788</v>
      </c>
      <c r="M966" s="9" t="s">
        <v>23</v>
      </c>
      <c r="N966" s="9" t="s">
        <v>24</v>
      </c>
      <c r="O966" s="9" t="s">
        <v>789</v>
      </c>
      <c r="P966" s="11">
        <f>O966*1</f>
        <v>94003450361</v>
      </c>
      <c r="Q966">
        <f>_xlfn.IFNA(_xlfn.IFNA(VLOOKUP($B966,'Contratti Resident'!$B:$H,3,0),VLOOKUP($E966,'Contratti Resident'!$B:$H,3,0)),"NON TROVATO")</f>
        <v>94003450361</v>
      </c>
      <c r="R966" t="str">
        <f>_xlfn.IFNA(_xlfn.IFNA(VLOOKUP($B966,'Contratti Resident'!$B:$H,7,0),VLOOKUP($E966,'Contratti Resident'!$B:$H,7,0)),"NON TROVATO")</f>
        <v>ACQUA</v>
      </c>
      <c r="S966">
        <f>_xlfn.IFNA(_xlfn.IFNA(VLOOKUP($B966,'Contratti Resident'!$B:$H,1,0),VLOOKUP($E966,'Contratti Resident'!$B:$H,1,0)),"NON TROVATO")</f>
        <v>3004353407</v>
      </c>
      <c r="T966" t="str">
        <f>_xlfn.IFNA(_xlfn.IFNA(VLOOKUP($B966,'Contratti Resident'!$B:$H,2,0),VLOOKUP($E966,'Contratti Resident'!$B:$H,2,0)),"NON TROVATO")</f>
        <v>GINO NASI</v>
      </c>
    </row>
    <row r="967" spans="1:20" x14ac:dyDescent="0.25">
      <c r="A967" s="8" t="s">
        <v>3894</v>
      </c>
      <c r="B967" s="1">
        <f t="shared" si="15"/>
        <v>2533220</v>
      </c>
      <c r="C967" s="9" t="s">
        <v>3895</v>
      </c>
      <c r="D967" s="9" t="s">
        <v>3896</v>
      </c>
      <c r="E967" s="1">
        <f>D967*1</f>
        <v>3020509536</v>
      </c>
      <c r="F967" s="9" t="s">
        <v>3897</v>
      </c>
      <c r="G967" s="9" t="s">
        <v>924</v>
      </c>
      <c r="H967" s="9" t="s">
        <v>1022</v>
      </c>
      <c r="I967" s="9" t="s">
        <v>19</v>
      </c>
      <c r="J967" s="9" t="s">
        <v>1023</v>
      </c>
      <c r="K967" s="1" t="s">
        <v>925</v>
      </c>
      <c r="L967" s="9" t="s">
        <v>926</v>
      </c>
      <c r="M967" s="9" t="s">
        <v>23</v>
      </c>
      <c r="N967" s="9" t="s">
        <v>24</v>
      </c>
      <c r="O967" s="9" t="s">
        <v>927</v>
      </c>
      <c r="P967" s="11">
        <f>O967*1</f>
        <v>94022980364</v>
      </c>
      <c r="Q967" t="str">
        <f>_xlfn.IFNA(_xlfn.IFNA(VLOOKUP($B967,'Contratti Resident'!$B:$H,3,0),VLOOKUP($E967,'Contratti Resident'!$B:$H,3,0)),"NON TROVATO")</f>
        <v>NON TROVATO</v>
      </c>
      <c r="R967" t="str">
        <f>_xlfn.IFNA(_xlfn.IFNA(VLOOKUP($B967,'Contratti Resident'!$B:$H,7,0),VLOOKUP($E967,'Contratti Resident'!$B:$H,7,0)),"NON TROVATO")</f>
        <v>NON TROVATO</v>
      </c>
      <c r="S967" t="str">
        <f>_xlfn.IFNA(_xlfn.IFNA(VLOOKUP($B967,'Contratti Resident'!$B:$H,1,0),VLOOKUP($E967,'Contratti Resident'!$B:$H,1,0)),"NON TROVATO")</f>
        <v>NON TROVATO</v>
      </c>
      <c r="T967" t="str">
        <f>_xlfn.IFNA(_xlfn.IFNA(VLOOKUP($B967,'Contratti Resident'!$B:$H,2,0),VLOOKUP($E967,'Contratti Resident'!$B:$H,2,0)),"NON TROVATO")</f>
        <v>NON TROVATO</v>
      </c>
    </row>
    <row r="968" spans="1:20" x14ac:dyDescent="0.25">
      <c r="A968" s="8" t="s">
        <v>2864</v>
      </c>
      <c r="B968" s="1">
        <f t="shared" si="15"/>
        <v>2533207</v>
      </c>
      <c r="C968" s="9" t="s">
        <v>2865</v>
      </c>
      <c r="D968" s="9" t="s">
        <v>2866</v>
      </c>
      <c r="E968" s="1">
        <f>D968*1</f>
        <v>3004353318</v>
      </c>
      <c r="F968" s="9" t="s">
        <v>2867</v>
      </c>
      <c r="G968" s="9" t="s">
        <v>2868</v>
      </c>
      <c r="H968" s="9" t="s">
        <v>1022</v>
      </c>
      <c r="I968" s="9" t="s">
        <v>19</v>
      </c>
      <c r="J968" s="9" t="s">
        <v>1023</v>
      </c>
      <c r="K968" s="1" t="s">
        <v>2869</v>
      </c>
      <c r="L968" s="9" t="s">
        <v>1763</v>
      </c>
      <c r="M968" s="9" t="s">
        <v>23</v>
      </c>
      <c r="N968" s="9" t="s">
        <v>24</v>
      </c>
      <c r="O968" s="9" t="s">
        <v>1764</v>
      </c>
      <c r="P968" s="11">
        <f>O968*1</f>
        <v>94005670362</v>
      </c>
      <c r="Q968">
        <f>_xlfn.IFNA(_xlfn.IFNA(VLOOKUP($B968,'Contratti Resident'!$B:$H,3,0),VLOOKUP($E968,'Contratti Resident'!$B:$H,3,0)),"NON TROVATO")</f>
        <v>94005670362</v>
      </c>
      <c r="R968" t="str">
        <f>_xlfn.IFNA(_xlfn.IFNA(VLOOKUP($B968,'Contratti Resident'!$B:$H,7,0),VLOOKUP($E968,'Contratti Resident'!$B:$H,7,0)),"NON TROVATO")</f>
        <v>ACQUA</v>
      </c>
      <c r="S968">
        <f>_xlfn.IFNA(_xlfn.IFNA(VLOOKUP($B968,'Contratti Resident'!$B:$H,1,0),VLOOKUP($E968,'Contratti Resident'!$B:$H,1,0)),"NON TROVATO")</f>
        <v>3004353318</v>
      </c>
      <c r="T968" t="str">
        <f>_xlfn.IFNA(_xlfn.IFNA(VLOOKUP($B968,'Contratti Resident'!$B:$H,2,0),VLOOKUP($E968,'Contratti Resident'!$B:$H,2,0)),"NON TROVATO")</f>
        <v>CIALDINI</v>
      </c>
    </row>
    <row r="969" spans="1:20" x14ac:dyDescent="0.25">
      <c r="A969" s="8" t="s">
        <v>1533</v>
      </c>
      <c r="B969" s="1">
        <f t="shared" si="15"/>
        <v>2533165</v>
      </c>
      <c r="C969" s="9" t="s">
        <v>1534</v>
      </c>
      <c r="D969" s="9" t="s">
        <v>1535</v>
      </c>
      <c r="E969" s="1">
        <f>D969*1</f>
        <v>3004353289</v>
      </c>
      <c r="F969" s="9" t="s">
        <v>1536</v>
      </c>
      <c r="G969" s="9" t="s">
        <v>1537</v>
      </c>
      <c r="H969" s="9" t="s">
        <v>1022</v>
      </c>
      <c r="I969" s="9" t="s">
        <v>19</v>
      </c>
      <c r="J969" s="9" t="s">
        <v>1023</v>
      </c>
      <c r="K969" s="1" t="s">
        <v>1538</v>
      </c>
      <c r="L969" s="9" t="s">
        <v>950</v>
      </c>
      <c r="M969" s="9" t="s">
        <v>23</v>
      </c>
      <c r="N969" s="9" t="s">
        <v>24</v>
      </c>
      <c r="O969" s="9" t="s">
        <v>1539</v>
      </c>
      <c r="P969" s="11">
        <f>O969*1</f>
        <v>94030160363</v>
      </c>
      <c r="Q969">
        <f>_xlfn.IFNA(_xlfn.IFNA(VLOOKUP($B969,'Contratti Resident'!$B:$H,3,0),VLOOKUP($E969,'Contratti Resident'!$B:$H,3,0)),"NON TROVATO")</f>
        <v>94030160363</v>
      </c>
      <c r="R969" t="str">
        <f>_xlfn.IFNA(_xlfn.IFNA(VLOOKUP($B969,'Contratti Resident'!$B:$H,7,0),VLOOKUP($E969,'Contratti Resident'!$B:$H,7,0)),"NON TROVATO")</f>
        <v>ACQUA</v>
      </c>
      <c r="S969">
        <f>_xlfn.IFNA(_xlfn.IFNA(VLOOKUP($B969,'Contratti Resident'!$B:$H,1,0),VLOOKUP($E969,'Contratti Resident'!$B:$H,1,0)),"NON TROVATO")</f>
        <v>3004353289</v>
      </c>
      <c r="T969" t="str">
        <f>_xlfn.IFNA(_xlfn.IFNA(VLOOKUP($B969,'Contratti Resident'!$B:$H,2,0),VLOOKUP($E969,'Contratti Resident'!$B:$H,2,0)),"NON TROVATO")</f>
        <v>LOTTO T</v>
      </c>
    </row>
    <row r="970" spans="1:20" x14ac:dyDescent="0.25">
      <c r="A970" s="8" t="s">
        <v>1525</v>
      </c>
      <c r="B970" s="1">
        <f t="shared" si="15"/>
        <v>2533163</v>
      </c>
      <c r="C970" s="9" t="s">
        <v>1526</v>
      </c>
      <c r="D970" s="9" t="s">
        <v>1527</v>
      </c>
      <c r="E970" s="1">
        <f>D970*1</f>
        <v>3004353287</v>
      </c>
      <c r="F970" s="9" t="s">
        <v>1528</v>
      </c>
      <c r="G970" s="9" t="s">
        <v>1529</v>
      </c>
      <c r="H970" s="9" t="s">
        <v>1022</v>
      </c>
      <c r="I970" s="9" t="s">
        <v>19</v>
      </c>
      <c r="J970" s="9" t="s">
        <v>1023</v>
      </c>
      <c r="K970" s="1" t="s">
        <v>1530</v>
      </c>
      <c r="L970" s="9" t="s">
        <v>1531</v>
      </c>
      <c r="M970" s="9" t="s">
        <v>23</v>
      </c>
      <c r="N970" s="9" t="s">
        <v>24</v>
      </c>
      <c r="O970" s="9" t="s">
        <v>1532</v>
      </c>
      <c r="P970" s="11">
        <f>O970*1</f>
        <v>94009810360</v>
      </c>
      <c r="Q970">
        <f>_xlfn.IFNA(_xlfn.IFNA(VLOOKUP($B970,'Contratti Resident'!$B:$H,3,0),VLOOKUP($E970,'Contratti Resident'!$B:$H,3,0)),"NON TROVATO")</f>
        <v>94009810360</v>
      </c>
      <c r="R970" t="str">
        <f>_xlfn.IFNA(_xlfn.IFNA(VLOOKUP($B970,'Contratti Resident'!$B:$H,7,0),VLOOKUP($E970,'Contratti Resident'!$B:$H,7,0)),"NON TROVATO")</f>
        <v>ACQUA</v>
      </c>
      <c r="S970">
        <f>_xlfn.IFNA(_xlfn.IFNA(VLOOKUP($B970,'Contratti Resident'!$B:$H,1,0),VLOOKUP($E970,'Contratti Resident'!$B:$H,1,0)),"NON TROVATO")</f>
        <v>3004353287</v>
      </c>
      <c r="T970" t="str">
        <f>_xlfn.IFNA(_xlfn.IFNA(VLOOKUP($B970,'Contratti Resident'!$B:$H,2,0),VLOOKUP($E970,'Contratti Resident'!$B:$H,2,0)),"NON TROVATO")</f>
        <v>LOTTO V</v>
      </c>
    </row>
    <row r="971" spans="1:20" x14ac:dyDescent="0.25">
      <c r="A971" s="8" t="s">
        <v>1517</v>
      </c>
      <c r="B971" s="1">
        <f t="shared" si="15"/>
        <v>2533146</v>
      </c>
      <c r="C971" s="9" t="s">
        <v>1518</v>
      </c>
      <c r="D971" s="9" t="s">
        <v>1519</v>
      </c>
      <c r="E971" s="1">
        <f>D971*1</f>
        <v>3004353273</v>
      </c>
      <c r="F971" s="9" t="s">
        <v>1520</v>
      </c>
      <c r="G971" s="9" t="s">
        <v>62</v>
      </c>
      <c r="H971" s="9" t="s">
        <v>1022</v>
      </c>
      <c r="I971" s="9" t="s">
        <v>19</v>
      </c>
      <c r="J971" s="9" t="s">
        <v>1023</v>
      </c>
      <c r="K971" s="1" t="s">
        <v>63</v>
      </c>
      <c r="L971" s="9" t="s">
        <v>64</v>
      </c>
      <c r="M971" s="9" t="s">
        <v>23</v>
      </c>
      <c r="N971" s="9" t="s">
        <v>24</v>
      </c>
      <c r="O971" s="9" t="s">
        <v>65</v>
      </c>
      <c r="P971" s="11">
        <f>O971*1</f>
        <v>94004770361</v>
      </c>
      <c r="Q971">
        <f>_xlfn.IFNA(_xlfn.IFNA(VLOOKUP($B971,'Contratti Resident'!$B:$H,3,0),VLOOKUP($E971,'Contratti Resident'!$B:$H,3,0)),"NON TROVATO")</f>
        <v>94004770361</v>
      </c>
      <c r="R971" t="str">
        <f>_xlfn.IFNA(_xlfn.IFNA(VLOOKUP($B971,'Contratti Resident'!$B:$H,7,0),VLOOKUP($E971,'Contratti Resident'!$B:$H,7,0)),"NON TROVATO")</f>
        <v>ACQUA</v>
      </c>
      <c r="S971">
        <f>_xlfn.IFNA(_xlfn.IFNA(VLOOKUP($B971,'Contratti Resident'!$B:$H,1,0),VLOOKUP($E971,'Contratti Resident'!$B:$H,1,0)),"NON TROVATO")</f>
        <v>3004353273</v>
      </c>
      <c r="T971" t="str">
        <f>_xlfn.IFNA(_xlfn.IFNA(VLOOKUP($B971,'Contratti Resident'!$B:$H,2,0),VLOOKUP($E971,'Contratti Resident'!$B:$H,2,0)),"NON TROVATO")</f>
        <v>VALVERDE</v>
      </c>
    </row>
    <row r="972" spans="1:20" x14ac:dyDescent="0.25">
      <c r="A972" s="8" t="s">
        <v>1513</v>
      </c>
      <c r="B972" s="1">
        <f t="shared" si="15"/>
        <v>2533144</v>
      </c>
      <c r="C972" s="9" t="s">
        <v>1514</v>
      </c>
      <c r="D972" s="9" t="s">
        <v>1515</v>
      </c>
      <c r="E972" s="1">
        <f>D972*1</f>
        <v>3004353271</v>
      </c>
      <c r="F972" s="9" t="s">
        <v>1516</v>
      </c>
      <c r="G972" s="9" t="s">
        <v>833</v>
      </c>
      <c r="H972" s="9" t="s">
        <v>1022</v>
      </c>
      <c r="I972" s="9" t="s">
        <v>1023</v>
      </c>
      <c r="J972" s="9" t="s">
        <v>1023</v>
      </c>
      <c r="K972" s="1" t="s">
        <v>834</v>
      </c>
      <c r="L972" s="9" t="s">
        <v>835</v>
      </c>
      <c r="M972" s="9" t="s">
        <v>23</v>
      </c>
      <c r="N972" s="9" t="s">
        <v>24</v>
      </c>
      <c r="O972" s="9" t="s">
        <v>836</v>
      </c>
      <c r="P972" s="11">
        <f>O972*1</f>
        <v>94025550362</v>
      </c>
      <c r="Q972">
        <f>_xlfn.IFNA(_xlfn.IFNA(VLOOKUP($B972,'Contratti Resident'!$B:$H,3,0),VLOOKUP($E972,'Contratti Resident'!$B:$H,3,0)),"NON TROVATO")</f>
        <v>94025550362</v>
      </c>
      <c r="R972" t="str">
        <f>_xlfn.IFNA(_xlfn.IFNA(VLOOKUP($B972,'Contratti Resident'!$B:$H,7,0),VLOOKUP($E972,'Contratti Resident'!$B:$H,7,0)),"NON TROVATO")</f>
        <v>ACQUA</v>
      </c>
      <c r="S972">
        <f>_xlfn.IFNA(_xlfn.IFNA(VLOOKUP($B972,'Contratti Resident'!$B:$H,1,0),VLOOKUP($E972,'Contratti Resident'!$B:$H,1,0)),"NON TROVATO")</f>
        <v>3004353271</v>
      </c>
      <c r="T972" t="str">
        <f>_xlfn.IFNA(_xlfn.IFNA(VLOOKUP($B972,'Contratti Resident'!$B:$H,2,0),VLOOKUP($E972,'Contratti Resident'!$B:$H,2,0)),"NON TROVATO")</f>
        <v>MONTEFIORINO</v>
      </c>
    </row>
    <row r="973" spans="1:20" x14ac:dyDescent="0.25">
      <c r="A973" s="8" t="s">
        <v>3378</v>
      </c>
      <c r="B973" s="1">
        <f t="shared" si="15"/>
        <v>2533106</v>
      </c>
      <c r="C973" s="9" t="s">
        <v>3379</v>
      </c>
      <c r="D973" s="9" t="s">
        <v>3380</v>
      </c>
      <c r="E973" s="1">
        <f>D973*1</f>
        <v>3004353243</v>
      </c>
      <c r="F973" s="9" t="s">
        <v>3381</v>
      </c>
      <c r="G973" s="9" t="s">
        <v>1075</v>
      </c>
      <c r="H973" s="9" t="s">
        <v>1022</v>
      </c>
      <c r="I973" s="9" t="s">
        <v>19</v>
      </c>
      <c r="J973" s="9" t="s">
        <v>1023</v>
      </c>
      <c r="K973" s="1" t="s">
        <v>1076</v>
      </c>
      <c r="L973" s="9" t="s">
        <v>1077</v>
      </c>
      <c r="M973" s="9" t="s">
        <v>23</v>
      </c>
      <c r="N973" s="9" t="s">
        <v>24</v>
      </c>
      <c r="O973" s="9" t="s">
        <v>1078</v>
      </c>
      <c r="P973" s="11">
        <f>O973*1</f>
        <v>94003560367</v>
      </c>
      <c r="Q973">
        <f>_xlfn.IFNA(_xlfn.IFNA(VLOOKUP($B973,'Contratti Resident'!$B:$H,3,0),VLOOKUP($E973,'Contratti Resident'!$B:$H,3,0)),"NON TROVATO")</f>
        <v>94003560367</v>
      </c>
      <c r="R973" t="str">
        <f>_xlfn.IFNA(_xlfn.IFNA(VLOOKUP($B973,'Contratti Resident'!$B:$H,7,0),VLOOKUP($E973,'Contratti Resident'!$B:$H,7,0)),"NON TROVATO")</f>
        <v>ACQUA</v>
      </c>
      <c r="S973">
        <f>_xlfn.IFNA(_xlfn.IFNA(VLOOKUP($B973,'Contratti Resident'!$B:$H,1,0),VLOOKUP($E973,'Contratti Resident'!$B:$H,1,0)),"NON TROVATO")</f>
        <v>3004353243</v>
      </c>
      <c r="T973" t="str">
        <f>_xlfn.IFNA(_xlfn.IFNA(VLOOKUP($B973,'Contratti Resident'!$B:$H,2,0),VLOOKUP($E973,'Contratti Resident'!$B:$H,2,0)),"NON TROVATO")</f>
        <v>LOTTO P</v>
      </c>
    </row>
    <row r="974" spans="1:20" x14ac:dyDescent="0.25">
      <c r="A974" s="8" t="s">
        <v>2708</v>
      </c>
      <c r="B974" s="1">
        <f t="shared" si="15"/>
        <v>2533065</v>
      </c>
      <c r="C974" s="9" t="s">
        <v>2709</v>
      </c>
      <c r="D974" s="9" t="s">
        <v>2710</v>
      </c>
      <c r="E974" s="1">
        <f>D974*1</f>
        <v>3019261068</v>
      </c>
      <c r="F974" s="9" t="s">
        <v>2711</v>
      </c>
      <c r="G974" s="9" t="s">
        <v>1832</v>
      </c>
      <c r="H974" s="9" t="s">
        <v>1022</v>
      </c>
      <c r="I974" s="9" t="s">
        <v>19</v>
      </c>
      <c r="J974" s="9" t="s">
        <v>1023</v>
      </c>
      <c r="K974" s="1" t="s">
        <v>1833</v>
      </c>
      <c r="L974" s="9" t="s">
        <v>1834</v>
      </c>
      <c r="M974" s="9" t="s">
        <v>23</v>
      </c>
      <c r="N974" s="9" t="s">
        <v>24</v>
      </c>
      <c r="O974" s="9" t="s">
        <v>575</v>
      </c>
      <c r="P974" s="11">
        <f>O974*1</f>
        <v>94000390362</v>
      </c>
      <c r="Q974" t="str">
        <f>_xlfn.IFNA(_xlfn.IFNA(VLOOKUP($B974,'Contratti Resident'!$B:$H,3,0),VLOOKUP($E974,'Contratti Resident'!$B:$H,3,0)),"NON TROVATO")</f>
        <v>NON TROVATO</v>
      </c>
      <c r="R974" t="str">
        <f>_xlfn.IFNA(_xlfn.IFNA(VLOOKUP($B974,'Contratti Resident'!$B:$H,7,0),VLOOKUP($E974,'Contratti Resident'!$B:$H,7,0)),"NON TROVATO")</f>
        <v>NON TROVATO</v>
      </c>
      <c r="S974" t="str">
        <f>_xlfn.IFNA(_xlfn.IFNA(VLOOKUP($B974,'Contratti Resident'!$B:$H,1,0),VLOOKUP($E974,'Contratti Resident'!$B:$H,1,0)),"NON TROVATO")</f>
        <v>NON TROVATO</v>
      </c>
      <c r="T974" t="str">
        <f>_xlfn.IFNA(_xlfn.IFNA(VLOOKUP($B974,'Contratti Resident'!$B:$H,2,0),VLOOKUP($E974,'Contratti Resident'!$B:$H,2,0)),"NON TROVATO")</f>
        <v>NON TROVATO</v>
      </c>
    </row>
    <row r="975" spans="1:20" x14ac:dyDescent="0.25">
      <c r="A975" s="8" t="s">
        <v>2291</v>
      </c>
      <c r="B975" s="1">
        <f t="shared" si="15"/>
        <v>2533064</v>
      </c>
      <c r="C975" s="9" t="s">
        <v>2292</v>
      </c>
      <c r="D975" s="9" t="s">
        <v>2293</v>
      </c>
      <c r="E975" s="1">
        <f>D975*1</f>
        <v>3019261048</v>
      </c>
      <c r="F975" s="9" t="s">
        <v>2294</v>
      </c>
      <c r="G975" s="9" t="s">
        <v>1832</v>
      </c>
      <c r="H975" s="9" t="s">
        <v>1022</v>
      </c>
      <c r="I975" s="9" t="s">
        <v>19</v>
      </c>
      <c r="J975" s="9" t="s">
        <v>1023</v>
      </c>
      <c r="K975" s="1" t="s">
        <v>1833</v>
      </c>
      <c r="L975" s="9" t="s">
        <v>1834</v>
      </c>
      <c r="M975" s="9" t="s">
        <v>23</v>
      </c>
      <c r="N975" s="9" t="s">
        <v>24</v>
      </c>
      <c r="O975" s="9" t="s">
        <v>575</v>
      </c>
      <c r="P975" s="11">
        <f>O975*1</f>
        <v>94000390362</v>
      </c>
      <c r="Q975" t="str">
        <f>_xlfn.IFNA(_xlfn.IFNA(VLOOKUP($B975,'Contratti Resident'!$B:$H,3,0),VLOOKUP($E975,'Contratti Resident'!$B:$H,3,0)),"NON TROVATO")</f>
        <v>NON TROVATO</v>
      </c>
      <c r="R975" t="str">
        <f>_xlfn.IFNA(_xlfn.IFNA(VLOOKUP($B975,'Contratti Resident'!$B:$H,7,0),VLOOKUP($E975,'Contratti Resident'!$B:$H,7,0)),"NON TROVATO")</f>
        <v>NON TROVATO</v>
      </c>
      <c r="S975" t="str">
        <f>_xlfn.IFNA(_xlfn.IFNA(VLOOKUP($B975,'Contratti Resident'!$B:$H,1,0),VLOOKUP($E975,'Contratti Resident'!$B:$H,1,0)),"NON TROVATO")</f>
        <v>NON TROVATO</v>
      </c>
      <c r="T975" t="str">
        <f>_xlfn.IFNA(_xlfn.IFNA(VLOOKUP($B975,'Contratti Resident'!$B:$H,2,0),VLOOKUP($E975,'Contratti Resident'!$B:$H,2,0)),"NON TROVATO")</f>
        <v>NON TROVATO</v>
      </c>
    </row>
    <row r="976" spans="1:20" x14ac:dyDescent="0.25">
      <c r="A976" s="8" t="s">
        <v>3975</v>
      </c>
      <c r="B976" s="1">
        <f t="shared" si="15"/>
        <v>2533063</v>
      </c>
      <c r="C976" s="9" t="s">
        <v>3976</v>
      </c>
      <c r="D976" s="9" t="s">
        <v>3977</v>
      </c>
      <c r="E976" s="1">
        <f>D976*1</f>
        <v>3019219102</v>
      </c>
      <c r="F976" s="9" t="s">
        <v>3978</v>
      </c>
      <c r="G976" s="9" t="s">
        <v>1832</v>
      </c>
      <c r="H976" s="9" t="s">
        <v>1022</v>
      </c>
      <c r="I976" s="9" t="s">
        <v>19</v>
      </c>
      <c r="J976" s="9" t="s">
        <v>1023</v>
      </c>
      <c r="K976" s="1" t="s">
        <v>1833</v>
      </c>
      <c r="L976" s="9" t="s">
        <v>1834</v>
      </c>
      <c r="M976" s="9" t="s">
        <v>23</v>
      </c>
      <c r="N976" s="9" t="s">
        <v>24</v>
      </c>
      <c r="O976" s="9" t="s">
        <v>575</v>
      </c>
      <c r="P976" s="11">
        <f>O976*1</f>
        <v>94000390362</v>
      </c>
      <c r="Q976" t="str">
        <f>_xlfn.IFNA(_xlfn.IFNA(VLOOKUP($B976,'Contratti Resident'!$B:$H,3,0),VLOOKUP($E976,'Contratti Resident'!$B:$H,3,0)),"NON TROVATO")</f>
        <v>NON TROVATO</v>
      </c>
      <c r="R976" t="str">
        <f>_xlfn.IFNA(_xlfn.IFNA(VLOOKUP($B976,'Contratti Resident'!$B:$H,7,0),VLOOKUP($E976,'Contratti Resident'!$B:$H,7,0)),"NON TROVATO")</f>
        <v>NON TROVATO</v>
      </c>
      <c r="S976" t="str">
        <f>_xlfn.IFNA(_xlfn.IFNA(VLOOKUP($B976,'Contratti Resident'!$B:$H,1,0),VLOOKUP($E976,'Contratti Resident'!$B:$H,1,0)),"NON TROVATO")</f>
        <v>NON TROVATO</v>
      </c>
      <c r="T976" t="str">
        <f>_xlfn.IFNA(_xlfn.IFNA(VLOOKUP($B976,'Contratti Resident'!$B:$H,2,0),VLOOKUP($E976,'Contratti Resident'!$B:$H,2,0)),"NON TROVATO")</f>
        <v>NON TROVATO</v>
      </c>
    </row>
    <row r="977" spans="1:20" x14ac:dyDescent="0.25">
      <c r="A977" s="8" t="s">
        <v>3867</v>
      </c>
      <c r="B977" s="1">
        <f t="shared" si="15"/>
        <v>2533029</v>
      </c>
      <c r="C977" s="9" t="s">
        <v>3868</v>
      </c>
      <c r="D977" s="9" t="s">
        <v>3869</v>
      </c>
      <c r="E977" s="1">
        <f>D977*1</f>
        <v>3020528061</v>
      </c>
      <c r="F977" s="9" t="s">
        <v>3589</v>
      </c>
      <c r="G977" s="9" t="s">
        <v>281</v>
      </c>
      <c r="H977" s="9" t="s">
        <v>1022</v>
      </c>
      <c r="I977" s="9" t="s">
        <v>19</v>
      </c>
      <c r="J977" s="9" t="s">
        <v>1023</v>
      </c>
      <c r="K977" s="1" t="s">
        <v>282</v>
      </c>
      <c r="L977" s="9" t="s">
        <v>283</v>
      </c>
      <c r="M977" s="9" t="s">
        <v>23</v>
      </c>
      <c r="N977" s="9" t="s">
        <v>24</v>
      </c>
      <c r="O977" s="9" t="s">
        <v>284</v>
      </c>
      <c r="P977" s="11">
        <f>O977*1</f>
        <v>80015330360</v>
      </c>
      <c r="Q977" t="str">
        <f>_xlfn.IFNA(_xlfn.IFNA(VLOOKUP($B977,'Contratti Resident'!$B:$H,3,0),VLOOKUP($E977,'Contratti Resident'!$B:$H,3,0)),"NON TROVATO")</f>
        <v>NON TROVATO</v>
      </c>
      <c r="R977" t="str">
        <f>_xlfn.IFNA(_xlfn.IFNA(VLOOKUP($B977,'Contratti Resident'!$B:$H,7,0),VLOOKUP($E977,'Contratti Resident'!$B:$H,7,0)),"NON TROVATO")</f>
        <v>NON TROVATO</v>
      </c>
      <c r="S977" t="str">
        <f>_xlfn.IFNA(_xlfn.IFNA(VLOOKUP($B977,'Contratti Resident'!$B:$H,1,0),VLOOKUP($E977,'Contratti Resident'!$B:$H,1,0)),"NON TROVATO")</f>
        <v>NON TROVATO</v>
      </c>
      <c r="T977" t="str">
        <f>_xlfn.IFNA(_xlfn.IFNA(VLOOKUP($B977,'Contratti Resident'!$B:$H,2,0),VLOOKUP($E977,'Contratti Resident'!$B:$H,2,0)),"NON TROVATO")</f>
        <v>NON TROVATO</v>
      </c>
    </row>
    <row r="978" spans="1:20" x14ac:dyDescent="0.25">
      <c r="A978" s="8" t="s">
        <v>3586</v>
      </c>
      <c r="B978" s="1">
        <f t="shared" si="15"/>
        <v>2533024</v>
      </c>
      <c r="C978" s="9" t="s">
        <v>3587</v>
      </c>
      <c r="D978" s="9" t="s">
        <v>3588</v>
      </c>
      <c r="E978" s="1">
        <f>D978*1</f>
        <v>3020528068</v>
      </c>
      <c r="F978" s="9" t="s">
        <v>3589</v>
      </c>
      <c r="G978" s="9" t="s">
        <v>281</v>
      </c>
      <c r="H978" s="9" t="s">
        <v>1022</v>
      </c>
      <c r="I978" s="9" t="s">
        <v>19</v>
      </c>
      <c r="J978" s="9" t="s">
        <v>1023</v>
      </c>
      <c r="K978" s="1" t="s">
        <v>282</v>
      </c>
      <c r="L978" s="9" t="s">
        <v>283</v>
      </c>
      <c r="M978" s="9" t="s">
        <v>23</v>
      </c>
      <c r="N978" s="9" t="s">
        <v>24</v>
      </c>
      <c r="O978" s="9" t="s">
        <v>284</v>
      </c>
      <c r="P978" s="11">
        <f>O978*1</f>
        <v>80015330360</v>
      </c>
      <c r="Q978" t="str">
        <f>_xlfn.IFNA(_xlfn.IFNA(VLOOKUP($B978,'Contratti Resident'!$B:$H,3,0),VLOOKUP($E978,'Contratti Resident'!$B:$H,3,0)),"NON TROVATO")</f>
        <v>NON TROVATO</v>
      </c>
      <c r="R978" t="str">
        <f>_xlfn.IFNA(_xlfn.IFNA(VLOOKUP($B978,'Contratti Resident'!$B:$H,7,0),VLOOKUP($E978,'Contratti Resident'!$B:$H,7,0)),"NON TROVATO")</f>
        <v>NON TROVATO</v>
      </c>
      <c r="S978" t="str">
        <f>_xlfn.IFNA(_xlfn.IFNA(VLOOKUP($B978,'Contratti Resident'!$B:$H,1,0),VLOOKUP($E978,'Contratti Resident'!$B:$H,1,0)),"NON TROVATO")</f>
        <v>NON TROVATO</v>
      </c>
      <c r="T978" t="str">
        <f>_xlfn.IFNA(_xlfn.IFNA(VLOOKUP($B978,'Contratti Resident'!$B:$H,2,0),VLOOKUP($E978,'Contratti Resident'!$B:$H,2,0)),"NON TROVATO")</f>
        <v>NON TROVATO</v>
      </c>
    </row>
    <row r="979" spans="1:20" x14ac:dyDescent="0.25">
      <c r="A979" s="8" t="s">
        <v>2766</v>
      </c>
      <c r="B979" s="1">
        <f t="shared" si="15"/>
        <v>2532968</v>
      </c>
      <c r="C979" s="9" t="s">
        <v>2767</v>
      </c>
      <c r="D979" s="9" t="s">
        <v>2768</v>
      </c>
      <c r="E979" s="1">
        <f>D979*1</f>
        <v>3004341133</v>
      </c>
      <c r="F979" s="9" t="s">
        <v>2769</v>
      </c>
      <c r="G979" s="9" t="s">
        <v>214</v>
      </c>
      <c r="H979" s="9" t="s">
        <v>1022</v>
      </c>
      <c r="I979" s="9" t="s">
        <v>19</v>
      </c>
      <c r="J979" s="9" t="s">
        <v>1023</v>
      </c>
      <c r="K979" s="1" t="s">
        <v>215</v>
      </c>
      <c r="L979" s="9" t="s">
        <v>216</v>
      </c>
      <c r="M979" s="9" t="s">
        <v>23</v>
      </c>
      <c r="N979" s="9" t="s">
        <v>24</v>
      </c>
      <c r="O979" s="9" t="s">
        <v>217</v>
      </c>
      <c r="P979" s="11">
        <f>O979*1</f>
        <v>94001420366</v>
      </c>
      <c r="Q979">
        <f>_xlfn.IFNA(_xlfn.IFNA(VLOOKUP($B979,'Contratti Resident'!$B:$H,3,0),VLOOKUP($E979,'Contratti Resident'!$B:$H,3,0)),"NON TROVATO")</f>
        <v>94001420366</v>
      </c>
      <c r="R979" t="str">
        <f>_xlfn.IFNA(_xlfn.IFNA(VLOOKUP($B979,'Contratti Resident'!$B:$H,7,0),VLOOKUP($E979,'Contratti Resident'!$B:$H,7,0)),"NON TROVATO")</f>
        <v>ACQUA</v>
      </c>
      <c r="S979">
        <f>_xlfn.IFNA(_xlfn.IFNA(VLOOKUP($B979,'Contratti Resident'!$B:$H,1,0),VLOOKUP($E979,'Contratti Resident'!$B:$H,1,0)),"NON TROVATO")</f>
        <v>3004341133</v>
      </c>
      <c r="T979" t="str">
        <f>_xlfn.IFNA(_xlfn.IFNA(VLOOKUP($B979,'Contratti Resident'!$B:$H,2,0),VLOOKUP($E979,'Contratti Resident'!$B:$H,2,0)),"NON TROVATO")</f>
        <v>COBER 6</v>
      </c>
    </row>
    <row r="980" spans="1:20" x14ac:dyDescent="0.25">
      <c r="A980" s="8" t="s">
        <v>2979</v>
      </c>
      <c r="B980" s="1">
        <f t="shared" si="15"/>
        <v>2532871</v>
      </c>
      <c r="C980" s="9" t="s">
        <v>2980</v>
      </c>
      <c r="D980" s="9" t="s">
        <v>2981</v>
      </c>
      <c r="E980" s="1">
        <f>D980*1</f>
        <v>3004341056</v>
      </c>
      <c r="F980" s="9" t="s">
        <v>2982</v>
      </c>
      <c r="G980" s="9" t="s">
        <v>2983</v>
      </c>
      <c r="H980" s="9" t="s">
        <v>1022</v>
      </c>
      <c r="I980" s="9" t="s">
        <v>19</v>
      </c>
      <c r="J980" s="9" t="s">
        <v>1023</v>
      </c>
      <c r="K980" s="1" t="s">
        <v>2984</v>
      </c>
      <c r="L980" s="9" t="s">
        <v>2191</v>
      </c>
      <c r="M980" s="9" t="s">
        <v>23</v>
      </c>
      <c r="N980" s="9" t="s">
        <v>24</v>
      </c>
      <c r="O980" s="9" t="s">
        <v>185</v>
      </c>
      <c r="P980" s="11">
        <f>O980*1</f>
        <v>80019980368</v>
      </c>
      <c r="Q980" t="str">
        <f>_xlfn.IFNA(_xlfn.IFNA(VLOOKUP($B980,'Contratti Resident'!$B:$H,3,0),VLOOKUP($E980,'Contratti Resident'!$B:$H,3,0)),"NON TROVATO")</f>
        <v>NON TROVATO</v>
      </c>
      <c r="R980" t="str">
        <f>_xlfn.IFNA(_xlfn.IFNA(VLOOKUP($B980,'Contratti Resident'!$B:$H,7,0),VLOOKUP($E980,'Contratti Resident'!$B:$H,7,0)),"NON TROVATO")</f>
        <v>NON TROVATO</v>
      </c>
      <c r="S980" t="str">
        <f>_xlfn.IFNA(_xlfn.IFNA(VLOOKUP($B980,'Contratti Resident'!$B:$H,1,0),VLOOKUP($E980,'Contratti Resident'!$B:$H,1,0)),"NON TROVATO")</f>
        <v>NON TROVATO</v>
      </c>
      <c r="T980" t="str">
        <f>_xlfn.IFNA(_xlfn.IFNA(VLOOKUP($B980,'Contratti Resident'!$B:$H,2,0),VLOOKUP($E980,'Contratti Resident'!$B:$H,2,0)),"NON TROVATO")</f>
        <v>NON TROVATO</v>
      </c>
    </row>
    <row r="981" spans="1:20" x14ac:dyDescent="0.25">
      <c r="A981" s="8" t="s">
        <v>2976</v>
      </c>
      <c r="B981" s="1">
        <f t="shared" si="15"/>
        <v>2532869</v>
      </c>
      <c r="C981" s="9" t="s">
        <v>2977</v>
      </c>
      <c r="D981" s="9" t="s">
        <v>2978</v>
      </c>
      <c r="E981" s="1">
        <f>D981*1</f>
        <v>3004341054</v>
      </c>
      <c r="F981" s="9" t="s">
        <v>1054</v>
      </c>
      <c r="G981" s="9" t="s">
        <v>174</v>
      </c>
      <c r="H981" s="9" t="s">
        <v>1022</v>
      </c>
      <c r="I981" s="9" t="s">
        <v>19</v>
      </c>
      <c r="J981" s="9" t="s">
        <v>1023</v>
      </c>
      <c r="K981" s="1" t="s">
        <v>175</v>
      </c>
      <c r="L981" s="9" t="s">
        <v>176</v>
      </c>
      <c r="M981" s="9" t="s">
        <v>23</v>
      </c>
      <c r="N981" s="9" t="s">
        <v>24</v>
      </c>
      <c r="O981" s="9" t="s">
        <v>177</v>
      </c>
      <c r="P981" s="11">
        <f>O981*1</f>
        <v>80011420363</v>
      </c>
      <c r="Q981" t="str">
        <f>_xlfn.IFNA(_xlfn.IFNA(VLOOKUP($B981,'Contratti Resident'!$B:$H,3,0),VLOOKUP($E981,'Contratti Resident'!$B:$H,3,0)),"NON TROVATO")</f>
        <v>NON TROVATO</v>
      </c>
      <c r="R981" t="str">
        <f>_xlfn.IFNA(_xlfn.IFNA(VLOOKUP($B981,'Contratti Resident'!$B:$H,7,0),VLOOKUP($E981,'Contratti Resident'!$B:$H,7,0)),"NON TROVATO")</f>
        <v>NON TROVATO</v>
      </c>
      <c r="S981" t="str">
        <f>_xlfn.IFNA(_xlfn.IFNA(VLOOKUP($B981,'Contratti Resident'!$B:$H,1,0),VLOOKUP($E981,'Contratti Resident'!$B:$H,1,0)),"NON TROVATO")</f>
        <v>NON TROVATO</v>
      </c>
      <c r="T981" t="str">
        <f>_xlfn.IFNA(_xlfn.IFNA(VLOOKUP($B981,'Contratti Resident'!$B:$H,2,0),VLOOKUP($E981,'Contratti Resident'!$B:$H,2,0)),"NON TROVATO")</f>
        <v>NON TROVATO</v>
      </c>
    </row>
    <row r="982" spans="1:20" x14ac:dyDescent="0.25">
      <c r="A982" s="8" t="s">
        <v>1828</v>
      </c>
      <c r="B982" s="1">
        <f t="shared" si="15"/>
        <v>2532699</v>
      </c>
      <c r="C982" s="9" t="s">
        <v>1829</v>
      </c>
      <c r="D982" s="9" t="s">
        <v>1830</v>
      </c>
      <c r="E982" s="1">
        <f>D982*1</f>
        <v>3019219072</v>
      </c>
      <c r="F982" s="9" t="s">
        <v>1831</v>
      </c>
      <c r="G982" s="9" t="s">
        <v>1832</v>
      </c>
      <c r="H982" s="9" t="s">
        <v>1022</v>
      </c>
      <c r="I982" s="9" t="s">
        <v>19</v>
      </c>
      <c r="J982" s="9" t="s">
        <v>1023</v>
      </c>
      <c r="K982" s="1" t="s">
        <v>1833</v>
      </c>
      <c r="L982" s="9" t="s">
        <v>1834</v>
      </c>
      <c r="M982" s="9" t="s">
        <v>23</v>
      </c>
      <c r="N982" s="9" t="s">
        <v>24</v>
      </c>
      <c r="O982" s="9" t="s">
        <v>575</v>
      </c>
      <c r="P982" s="11">
        <f>O982*1</f>
        <v>94000390362</v>
      </c>
      <c r="Q982" t="str">
        <f>_xlfn.IFNA(_xlfn.IFNA(VLOOKUP($B982,'Contratti Resident'!$B:$H,3,0),VLOOKUP($E982,'Contratti Resident'!$B:$H,3,0)),"NON TROVATO")</f>
        <v>NON TROVATO</v>
      </c>
      <c r="R982" t="str">
        <f>_xlfn.IFNA(_xlfn.IFNA(VLOOKUP($B982,'Contratti Resident'!$B:$H,7,0),VLOOKUP($E982,'Contratti Resident'!$B:$H,7,0)),"NON TROVATO")</f>
        <v>NON TROVATO</v>
      </c>
      <c r="S982" t="str">
        <f>_xlfn.IFNA(_xlfn.IFNA(VLOOKUP($B982,'Contratti Resident'!$B:$H,1,0),VLOOKUP($E982,'Contratti Resident'!$B:$H,1,0)),"NON TROVATO")</f>
        <v>NON TROVATO</v>
      </c>
      <c r="T982" t="str">
        <f>_xlfn.IFNA(_xlfn.IFNA(VLOOKUP($B982,'Contratti Resident'!$B:$H,2,0),VLOOKUP($E982,'Contratti Resident'!$B:$H,2,0)),"NON TROVATO")</f>
        <v>NON TROVATO</v>
      </c>
    </row>
    <row r="983" spans="1:20" x14ac:dyDescent="0.25">
      <c r="A983" s="8" t="s">
        <v>2791</v>
      </c>
      <c r="B983" s="1">
        <f t="shared" si="15"/>
        <v>2532522</v>
      </c>
      <c r="C983" s="9" t="s">
        <v>2792</v>
      </c>
      <c r="D983" s="9" t="s">
        <v>2793</v>
      </c>
      <c r="E983" s="1">
        <f>D983*1</f>
        <v>3024850421</v>
      </c>
      <c r="F983" s="9" t="s">
        <v>2794</v>
      </c>
      <c r="G983" s="9" t="s">
        <v>254</v>
      </c>
      <c r="H983" s="9" t="s">
        <v>1022</v>
      </c>
      <c r="I983" s="9" t="s">
        <v>2795</v>
      </c>
      <c r="J983" s="9" t="s">
        <v>1023</v>
      </c>
      <c r="K983" s="1" t="s">
        <v>255</v>
      </c>
      <c r="L983" s="9" t="s">
        <v>256</v>
      </c>
      <c r="M983" s="9" t="s">
        <v>23</v>
      </c>
      <c r="N983" s="9" t="s">
        <v>24</v>
      </c>
      <c r="O983" s="9" t="s">
        <v>257</v>
      </c>
      <c r="P983" s="11">
        <f>O983*1</f>
        <v>80020020360</v>
      </c>
      <c r="Q983" t="str">
        <f>_xlfn.IFNA(_xlfn.IFNA(VLOOKUP($B983,'Contratti Resident'!$B:$H,3,0),VLOOKUP($E983,'Contratti Resident'!$B:$H,3,0)),"NON TROVATO")</f>
        <v>NON TROVATO</v>
      </c>
      <c r="R983" t="str">
        <f>_xlfn.IFNA(_xlfn.IFNA(VLOOKUP($B983,'Contratti Resident'!$B:$H,7,0),VLOOKUP($E983,'Contratti Resident'!$B:$H,7,0)),"NON TROVATO")</f>
        <v>NON TROVATO</v>
      </c>
      <c r="S983" t="str">
        <f>_xlfn.IFNA(_xlfn.IFNA(VLOOKUP($B983,'Contratti Resident'!$B:$H,1,0),VLOOKUP($E983,'Contratti Resident'!$B:$H,1,0)),"NON TROVATO")</f>
        <v>NON TROVATO</v>
      </c>
      <c r="T983" t="str">
        <f>_xlfn.IFNA(_xlfn.IFNA(VLOOKUP($B983,'Contratti Resident'!$B:$H,2,0),VLOOKUP($E983,'Contratti Resident'!$B:$H,2,0)),"NON TROVATO")</f>
        <v>NON TROVATO</v>
      </c>
    </row>
    <row r="984" spans="1:20" x14ac:dyDescent="0.25">
      <c r="A984" s="8" t="s">
        <v>1174</v>
      </c>
      <c r="B984" s="1">
        <f t="shared" si="15"/>
        <v>2532517</v>
      </c>
      <c r="C984" s="9" t="s">
        <v>1175</v>
      </c>
      <c r="D984" s="9" t="s">
        <v>1176</v>
      </c>
      <c r="E984" s="1">
        <f>D984*1</f>
        <v>3006878511</v>
      </c>
      <c r="F984" s="9" t="s">
        <v>1177</v>
      </c>
      <c r="G984" s="9" t="s">
        <v>1004</v>
      </c>
      <c r="H984" s="9" t="s">
        <v>1022</v>
      </c>
      <c r="I984" s="9" t="s">
        <v>19</v>
      </c>
      <c r="J984" s="9" t="s">
        <v>1023</v>
      </c>
      <c r="K984" s="1" t="s">
        <v>1005</v>
      </c>
      <c r="L984" s="9" t="s">
        <v>1006</v>
      </c>
      <c r="M984" s="9" t="s">
        <v>23</v>
      </c>
      <c r="N984" s="9" t="s">
        <v>24</v>
      </c>
      <c r="O984" s="9" t="s">
        <v>1007</v>
      </c>
      <c r="P984" s="11">
        <f>O984*1</f>
        <v>94016990361</v>
      </c>
      <c r="Q984" t="str">
        <f>_xlfn.IFNA(_xlfn.IFNA(VLOOKUP($B984,'Contratti Resident'!$B:$H,3,0),VLOOKUP($E984,'Contratti Resident'!$B:$H,3,0)),"NON TROVATO")</f>
        <v>NON TROVATO</v>
      </c>
      <c r="R984" t="str">
        <f>_xlfn.IFNA(_xlfn.IFNA(VLOOKUP($B984,'Contratti Resident'!$B:$H,7,0),VLOOKUP($E984,'Contratti Resident'!$B:$H,7,0)),"NON TROVATO")</f>
        <v>NON TROVATO</v>
      </c>
      <c r="S984" t="str">
        <f>_xlfn.IFNA(_xlfn.IFNA(VLOOKUP($B984,'Contratti Resident'!$B:$H,1,0),VLOOKUP($E984,'Contratti Resident'!$B:$H,1,0)),"NON TROVATO")</f>
        <v>NON TROVATO</v>
      </c>
      <c r="T984" t="str">
        <f>_xlfn.IFNA(_xlfn.IFNA(VLOOKUP($B984,'Contratti Resident'!$B:$H,2,0),VLOOKUP($E984,'Contratti Resident'!$B:$H,2,0)),"NON TROVATO")</f>
        <v>NON TROVATO</v>
      </c>
    </row>
    <row r="985" spans="1:20" x14ac:dyDescent="0.25">
      <c r="A985" s="8" t="s">
        <v>1091</v>
      </c>
      <c r="B985" s="1">
        <f t="shared" si="15"/>
        <v>2532162</v>
      </c>
      <c r="C985" s="9" t="s">
        <v>1092</v>
      </c>
      <c r="D985" s="9" t="s">
        <v>1093</v>
      </c>
      <c r="E985" s="1">
        <f>D985*1</f>
        <v>3004314085</v>
      </c>
      <c r="F985" s="9" t="s">
        <v>1094</v>
      </c>
      <c r="G985" s="9" t="s">
        <v>1095</v>
      </c>
      <c r="H985" s="9" t="s">
        <v>1022</v>
      </c>
      <c r="I985" s="9" t="s">
        <v>19</v>
      </c>
      <c r="J985" s="9" t="s">
        <v>1023</v>
      </c>
      <c r="K985" s="1" t="s">
        <v>1096</v>
      </c>
      <c r="L985" s="9" t="s">
        <v>1097</v>
      </c>
      <c r="M985" s="9" t="s">
        <v>23</v>
      </c>
      <c r="N985" s="9" t="s">
        <v>24</v>
      </c>
      <c r="O985" s="9" t="s">
        <v>1098</v>
      </c>
      <c r="P985" s="11">
        <f>O985*1</f>
        <v>94012640366</v>
      </c>
      <c r="Q985">
        <f>_xlfn.IFNA(_xlfn.IFNA(VLOOKUP($B985,'Contratti Resident'!$B:$H,3,0),VLOOKUP($E985,'Contratti Resident'!$B:$H,3,0)),"NON TROVATO")</f>
        <v>94012640366</v>
      </c>
      <c r="R985" t="str">
        <f>_xlfn.IFNA(_xlfn.IFNA(VLOOKUP($B985,'Contratti Resident'!$B:$H,7,0),VLOOKUP($E985,'Contratti Resident'!$B:$H,7,0)),"NON TROVATO")</f>
        <v>ACQUA</v>
      </c>
      <c r="S985">
        <f>_xlfn.IFNA(_xlfn.IFNA(VLOOKUP($B985,'Contratti Resident'!$B:$H,1,0),VLOOKUP($E985,'Contratti Resident'!$B:$H,1,0)),"NON TROVATO")</f>
        <v>3004314085</v>
      </c>
      <c r="T985" t="str">
        <f>_xlfn.IFNA(_xlfn.IFNA(VLOOKUP($B985,'Contratti Resident'!$B:$H,2,0),VLOOKUP($E985,'Contratti Resident'!$B:$H,2,0)),"NON TROVATO")</f>
        <v>S.GEMINIANO</v>
      </c>
    </row>
    <row r="986" spans="1:20" x14ac:dyDescent="0.25">
      <c r="A986" s="8" t="s">
        <v>1083</v>
      </c>
      <c r="B986" s="1">
        <f t="shared" si="15"/>
        <v>2532121</v>
      </c>
      <c r="C986" s="9" t="s">
        <v>1084</v>
      </c>
      <c r="D986" s="9" t="s">
        <v>1085</v>
      </c>
      <c r="E986" s="1">
        <f>D986*1</f>
        <v>3004314059</v>
      </c>
      <c r="F986" s="9" t="s">
        <v>1086</v>
      </c>
      <c r="G986" s="9" t="s">
        <v>1087</v>
      </c>
      <c r="H986" s="9" t="s">
        <v>1022</v>
      </c>
      <c r="I986" s="9" t="s">
        <v>19</v>
      </c>
      <c r="J986" s="9" t="s">
        <v>1023</v>
      </c>
      <c r="K986" s="1" t="s">
        <v>1088</v>
      </c>
      <c r="L986" s="9" t="s">
        <v>1089</v>
      </c>
      <c r="M986" s="9" t="s">
        <v>23</v>
      </c>
      <c r="N986" s="9" t="s">
        <v>24</v>
      </c>
      <c r="O986" s="9" t="s">
        <v>1090</v>
      </c>
      <c r="P986" s="11">
        <f>O986*1</f>
        <v>94128550368</v>
      </c>
      <c r="Q986">
        <f>_xlfn.IFNA(_xlfn.IFNA(VLOOKUP($B986,'Contratti Resident'!$B:$H,3,0),VLOOKUP($E986,'Contratti Resident'!$B:$H,3,0)),"NON TROVATO")</f>
        <v>94128550368</v>
      </c>
      <c r="R986" t="str">
        <f>_xlfn.IFNA(_xlfn.IFNA(VLOOKUP($B986,'Contratti Resident'!$B:$H,7,0),VLOOKUP($E986,'Contratti Resident'!$B:$H,7,0)),"NON TROVATO")</f>
        <v>ACQUA</v>
      </c>
      <c r="S986">
        <f>_xlfn.IFNA(_xlfn.IFNA(VLOOKUP($B986,'Contratti Resident'!$B:$H,1,0),VLOOKUP($E986,'Contratti Resident'!$B:$H,1,0)),"NON TROVATO")</f>
        <v>3004314059</v>
      </c>
      <c r="T986" t="str">
        <f>_xlfn.IFNA(_xlfn.IFNA(VLOOKUP($B986,'Contratti Resident'!$B:$H,2,0),VLOOKUP($E986,'Contratti Resident'!$B:$H,2,0)),"NON TROVATO")</f>
        <v>CAMPANELLA 58</v>
      </c>
    </row>
    <row r="987" spans="1:20" x14ac:dyDescent="0.25">
      <c r="A987" s="8" t="s">
        <v>3578</v>
      </c>
      <c r="B987" s="1">
        <f t="shared" si="15"/>
        <v>2532113</v>
      </c>
      <c r="C987" s="9" t="s">
        <v>3579</v>
      </c>
      <c r="D987" s="9" t="s">
        <v>3580</v>
      </c>
      <c r="E987" s="1">
        <f>D987*1</f>
        <v>3004314051</v>
      </c>
      <c r="F987" s="9" t="s">
        <v>3581</v>
      </c>
      <c r="G987" s="9" t="s">
        <v>3582</v>
      </c>
      <c r="H987" s="9" t="s">
        <v>1022</v>
      </c>
      <c r="I987" s="9" t="s">
        <v>19</v>
      </c>
      <c r="J987" s="9" t="s">
        <v>1023</v>
      </c>
      <c r="K987" s="1" t="s">
        <v>3583</v>
      </c>
      <c r="L987" s="9" t="s">
        <v>3584</v>
      </c>
      <c r="M987" s="9" t="s">
        <v>23</v>
      </c>
      <c r="N987" s="9" t="s">
        <v>24</v>
      </c>
      <c r="O987" s="9" t="s">
        <v>3585</v>
      </c>
      <c r="P987" s="11">
        <f>O987*1</f>
        <v>80008320360</v>
      </c>
      <c r="Q987">
        <f>_xlfn.IFNA(_xlfn.IFNA(VLOOKUP($B987,'Contratti Resident'!$B:$H,3,0),VLOOKUP($E987,'Contratti Resident'!$B:$H,3,0)),"NON TROVATO")</f>
        <v>80008320360</v>
      </c>
      <c r="R987" t="str">
        <f>_xlfn.IFNA(_xlfn.IFNA(VLOOKUP($B987,'Contratti Resident'!$B:$H,7,0),VLOOKUP($E987,'Contratti Resident'!$B:$H,7,0)),"NON TROVATO")</f>
        <v>ACQUA</v>
      </c>
      <c r="S987">
        <f>_xlfn.IFNA(_xlfn.IFNA(VLOOKUP($B987,'Contratti Resident'!$B:$H,1,0),VLOOKUP($E987,'Contratti Resident'!$B:$H,1,0)),"NON TROVATO")</f>
        <v>3004314051</v>
      </c>
      <c r="T987" t="str">
        <f>_xlfn.IFNA(_xlfn.IFNA(VLOOKUP($B987,'Contratti Resident'!$B:$H,2,0),VLOOKUP($E987,'Contratti Resident'!$B:$H,2,0)),"NON TROVATO")</f>
        <v>CAMPANELLA</v>
      </c>
    </row>
    <row r="988" spans="1:20" x14ac:dyDescent="0.25">
      <c r="A988" s="8" t="s">
        <v>2670</v>
      </c>
      <c r="B988" s="1">
        <f t="shared" si="15"/>
        <v>2532054</v>
      </c>
      <c r="C988" s="9" t="s">
        <v>2671</v>
      </c>
      <c r="D988" s="9" t="s">
        <v>2672</v>
      </c>
      <c r="E988" s="1">
        <f>D988*1</f>
        <v>3004314007</v>
      </c>
      <c r="F988" s="9" t="s">
        <v>2673</v>
      </c>
      <c r="G988" s="9" t="s">
        <v>2674</v>
      </c>
      <c r="H988" s="9" t="s">
        <v>1022</v>
      </c>
      <c r="I988" s="9" t="s">
        <v>19</v>
      </c>
      <c r="J988" s="9" t="s">
        <v>1023</v>
      </c>
      <c r="K988" s="1" t="s">
        <v>2675</v>
      </c>
      <c r="L988" s="9" t="s">
        <v>2676</v>
      </c>
      <c r="M988" s="9" t="s">
        <v>23</v>
      </c>
      <c r="N988" s="9" t="s">
        <v>24</v>
      </c>
      <c r="O988" s="9" t="s">
        <v>2677</v>
      </c>
      <c r="P988" s="11">
        <f>O988*1</f>
        <v>94096310365</v>
      </c>
      <c r="Q988">
        <f>_xlfn.IFNA(_xlfn.IFNA(VLOOKUP($B988,'Contratti Resident'!$B:$H,3,0),VLOOKUP($E988,'Contratti Resident'!$B:$H,3,0)),"NON TROVATO")</f>
        <v>94096310365</v>
      </c>
      <c r="R988" t="str">
        <f>_xlfn.IFNA(_xlfn.IFNA(VLOOKUP($B988,'Contratti Resident'!$B:$H,7,0),VLOOKUP($E988,'Contratti Resident'!$B:$H,7,0)),"NON TROVATO")</f>
        <v>ACQUA</v>
      </c>
      <c r="S988">
        <f>_xlfn.IFNA(_xlfn.IFNA(VLOOKUP($B988,'Contratti Resident'!$B:$H,1,0),VLOOKUP($E988,'Contratti Resident'!$B:$H,1,0)),"NON TROVATO")</f>
        <v>3004314007</v>
      </c>
      <c r="T988" t="str">
        <f>_xlfn.IFNA(_xlfn.IFNA(VLOOKUP($B988,'Contratti Resident'!$B:$H,2,0),VLOOKUP($E988,'Contratti Resident'!$B:$H,2,0)),"NON TROVATO")</f>
        <v>CANALGRANDE 64</v>
      </c>
    </row>
    <row r="989" spans="1:20" x14ac:dyDescent="0.25">
      <c r="A989" s="8" t="s">
        <v>3118</v>
      </c>
      <c r="B989" s="1">
        <f t="shared" si="15"/>
        <v>2531465</v>
      </c>
      <c r="C989" s="9" t="s">
        <v>3119</v>
      </c>
      <c r="D989" s="9" t="s">
        <v>3120</v>
      </c>
      <c r="E989" s="1">
        <f>D989*1</f>
        <v>3006005094</v>
      </c>
      <c r="F989" s="9" t="s">
        <v>3121</v>
      </c>
      <c r="G989" s="9" t="s">
        <v>3122</v>
      </c>
      <c r="H989" s="9" t="s">
        <v>1022</v>
      </c>
      <c r="I989" s="9" t="s">
        <v>19</v>
      </c>
      <c r="J989" s="9" t="s">
        <v>1023</v>
      </c>
      <c r="K989" s="1" t="s">
        <v>3123</v>
      </c>
      <c r="L989" s="9" t="s">
        <v>3124</v>
      </c>
      <c r="M989" s="9" t="s">
        <v>23</v>
      </c>
      <c r="N989" s="9" t="s">
        <v>24</v>
      </c>
      <c r="O989" s="9" t="s">
        <v>3125</v>
      </c>
      <c r="P989" s="11">
        <f>O989*1</f>
        <v>94046480367</v>
      </c>
      <c r="Q989">
        <f>_xlfn.IFNA(_xlfn.IFNA(VLOOKUP($B989,'Contratti Resident'!$B:$H,3,0),VLOOKUP($E989,'Contratti Resident'!$B:$H,3,0)),"NON TROVATO")</f>
        <v>94046480367</v>
      </c>
      <c r="R989" t="str">
        <f>_xlfn.IFNA(_xlfn.IFNA(VLOOKUP($B989,'Contratti Resident'!$B:$H,7,0),VLOOKUP($E989,'Contratti Resident'!$B:$H,7,0)),"NON TROVATO")</f>
        <v>ACQUA</v>
      </c>
      <c r="S989">
        <f>_xlfn.IFNA(_xlfn.IFNA(VLOOKUP($B989,'Contratti Resident'!$B:$H,1,0),VLOOKUP($E989,'Contratti Resident'!$B:$H,1,0)),"NON TROVATO")</f>
        <v>3006005094</v>
      </c>
      <c r="T989" t="str">
        <f>_xlfn.IFNA(_xlfn.IFNA(VLOOKUP($B989,'Contratti Resident'!$B:$H,2,0),VLOOKUP($E989,'Contratti Resident'!$B:$H,2,0)),"NON TROVATO")</f>
        <v>MONTEGRAPPA 68</v>
      </c>
    </row>
    <row r="990" spans="1:20" x14ac:dyDescent="0.25">
      <c r="A990" s="8" t="s">
        <v>1835</v>
      </c>
      <c r="B990" s="1">
        <f t="shared" si="15"/>
        <v>2531462</v>
      </c>
      <c r="C990" s="9" t="s">
        <v>1836</v>
      </c>
      <c r="D990" s="9" t="s">
        <v>1837</v>
      </c>
      <c r="E990" s="1">
        <f>D990*1</f>
        <v>3008628207</v>
      </c>
      <c r="F990" s="9" t="s">
        <v>1838</v>
      </c>
      <c r="G990" s="9" t="s">
        <v>1839</v>
      </c>
      <c r="H990" s="9" t="s">
        <v>1022</v>
      </c>
      <c r="I990" s="9" t="s">
        <v>19</v>
      </c>
      <c r="J990" s="9" t="s">
        <v>1023</v>
      </c>
      <c r="K990" s="1" t="s">
        <v>1840</v>
      </c>
      <c r="L990" s="9" t="s">
        <v>1841</v>
      </c>
      <c r="M990" s="9" t="s">
        <v>23</v>
      </c>
      <c r="N990" s="9" t="s">
        <v>24</v>
      </c>
      <c r="O990" s="9" t="s">
        <v>1842</v>
      </c>
      <c r="P990" s="11">
        <f>O990*1</f>
        <v>94053370360</v>
      </c>
      <c r="Q990">
        <f>_xlfn.IFNA(_xlfn.IFNA(VLOOKUP($B990,'Contratti Resident'!$B:$H,3,0),VLOOKUP($E990,'Contratti Resident'!$B:$H,3,0)),"NON TROVATO")</f>
        <v>94053370360</v>
      </c>
      <c r="R990" t="str">
        <f>_xlfn.IFNA(_xlfn.IFNA(VLOOKUP($B990,'Contratti Resident'!$B:$H,7,0),VLOOKUP($E990,'Contratti Resident'!$B:$H,7,0)),"NON TROVATO")</f>
        <v>ACQUA</v>
      </c>
      <c r="S990">
        <f>_xlfn.IFNA(_xlfn.IFNA(VLOOKUP($B990,'Contratti Resident'!$B:$H,1,0),VLOOKUP($E990,'Contratti Resident'!$B:$H,1,0)),"NON TROVATO")</f>
        <v>3008628207</v>
      </c>
      <c r="T990" t="str">
        <f>_xlfn.IFNA(_xlfn.IFNA(VLOOKUP($B990,'Contratti Resident'!$B:$H,2,0),VLOOKUP($E990,'Contratti Resident'!$B:$H,2,0)),"NON TROVATO")</f>
        <v>MONTEGRAPPA 66</v>
      </c>
    </row>
    <row r="991" spans="1:20" x14ac:dyDescent="0.25">
      <c r="A991" s="8" t="s">
        <v>1540</v>
      </c>
      <c r="B991" s="1">
        <f t="shared" si="15"/>
        <v>2531454</v>
      </c>
      <c r="C991" s="9" t="s">
        <v>1541</v>
      </c>
      <c r="D991" s="9" t="s">
        <v>1542</v>
      </c>
      <c r="E991" s="1">
        <f>D991*1</f>
        <v>3004299967</v>
      </c>
      <c r="F991" s="9" t="s">
        <v>1543</v>
      </c>
      <c r="G991" s="9" t="s">
        <v>1544</v>
      </c>
      <c r="H991" s="9" t="s">
        <v>1022</v>
      </c>
      <c r="I991" s="9" t="s">
        <v>19</v>
      </c>
      <c r="J991" s="9" t="s">
        <v>1023</v>
      </c>
      <c r="K991" s="1" t="s">
        <v>1545</v>
      </c>
      <c r="L991" s="9" t="s">
        <v>1546</v>
      </c>
      <c r="M991" s="9" t="s">
        <v>23</v>
      </c>
      <c r="N991" s="9" t="s">
        <v>24</v>
      </c>
      <c r="O991" s="9" t="s">
        <v>1547</v>
      </c>
      <c r="P991" s="11">
        <f>O991*1</f>
        <v>80007640362</v>
      </c>
      <c r="Q991">
        <f>_xlfn.IFNA(_xlfn.IFNA(VLOOKUP($B991,'Contratti Resident'!$B:$H,3,0),VLOOKUP($E991,'Contratti Resident'!$B:$H,3,0)),"NON TROVATO")</f>
        <v>80007640362</v>
      </c>
      <c r="R991" t="str">
        <f>_xlfn.IFNA(_xlfn.IFNA(VLOOKUP($B991,'Contratti Resident'!$B:$H,7,0),VLOOKUP($E991,'Contratti Resident'!$B:$H,7,0)),"NON TROVATO")</f>
        <v>ACQUA</v>
      </c>
      <c r="S991">
        <f>_xlfn.IFNA(_xlfn.IFNA(VLOOKUP($B991,'Contratti Resident'!$B:$H,1,0),VLOOKUP($E991,'Contratti Resident'!$B:$H,1,0)),"NON TROVATO")</f>
        <v>3004299967</v>
      </c>
      <c r="T991" t="str">
        <f>_xlfn.IFNA(_xlfn.IFNA(VLOOKUP($B991,'Contratti Resident'!$B:$H,2,0),VLOOKUP($E991,'Contratti Resident'!$B:$H,2,0)),"NON TROVATO")</f>
        <v>MONTEGRAPPA 50</v>
      </c>
    </row>
    <row r="992" spans="1:20" x14ac:dyDescent="0.25">
      <c r="A992" s="8" t="s">
        <v>1151</v>
      </c>
      <c r="B992" s="1">
        <f t="shared" si="15"/>
        <v>2530868</v>
      </c>
      <c r="C992" s="9" t="s">
        <v>1152</v>
      </c>
      <c r="D992" s="9" t="s">
        <v>1153</v>
      </c>
      <c r="E992" s="1">
        <f>D992*1</f>
        <v>3004287475</v>
      </c>
      <c r="F992" s="9" t="s">
        <v>1154</v>
      </c>
      <c r="G992" s="9" t="s">
        <v>1155</v>
      </c>
      <c r="H992" s="9" t="s">
        <v>1022</v>
      </c>
      <c r="I992" s="9" t="s">
        <v>19</v>
      </c>
      <c r="J992" s="9" t="s">
        <v>1023</v>
      </c>
      <c r="K992" s="1" t="s">
        <v>1156</v>
      </c>
      <c r="L992" s="9" t="s">
        <v>1157</v>
      </c>
      <c r="M992" s="9" t="s">
        <v>23</v>
      </c>
      <c r="N992" s="9" t="s">
        <v>24</v>
      </c>
      <c r="O992" s="9" t="s">
        <v>1158</v>
      </c>
      <c r="P992" s="11">
        <f>O992*1</f>
        <v>94032970363</v>
      </c>
      <c r="Q992">
        <f>_xlfn.IFNA(_xlfn.IFNA(VLOOKUP($B992,'Contratti Resident'!$B:$H,3,0),VLOOKUP($E992,'Contratti Resident'!$B:$H,3,0)),"NON TROVATO")</f>
        <v>94032970363</v>
      </c>
      <c r="R992" t="str">
        <f>_xlfn.IFNA(_xlfn.IFNA(VLOOKUP($B992,'Contratti Resident'!$B:$H,7,0),VLOOKUP($E992,'Contratti Resident'!$B:$H,7,0)),"NON TROVATO")</f>
        <v>ACQUA</v>
      </c>
      <c r="S992">
        <f>_xlfn.IFNA(_xlfn.IFNA(VLOOKUP($B992,'Contratti Resident'!$B:$H,1,0),VLOOKUP($E992,'Contratti Resident'!$B:$H,1,0)),"NON TROVATO")</f>
        <v>3004287475</v>
      </c>
      <c r="T992" t="str">
        <f>_xlfn.IFNA(_xlfn.IFNA(VLOOKUP($B992,'Contratti Resident'!$B:$H,2,0),VLOOKUP($E992,'Contratti Resident'!$B:$H,2,0)),"NON TROVATO")</f>
        <v>REITER 115</v>
      </c>
    </row>
    <row r="993" spans="1:20" x14ac:dyDescent="0.25">
      <c r="A993" s="8" t="s">
        <v>1714</v>
      </c>
      <c r="B993" s="1">
        <f t="shared" si="15"/>
        <v>2530710</v>
      </c>
      <c r="C993" s="9" t="s">
        <v>1715</v>
      </c>
      <c r="D993" s="9" t="s">
        <v>1716</v>
      </c>
      <c r="E993" s="1">
        <f>D993*1</f>
        <v>3004287340</v>
      </c>
      <c r="F993" s="9" t="s">
        <v>1717</v>
      </c>
      <c r="G993" s="9" t="s">
        <v>1718</v>
      </c>
      <c r="H993" s="9" t="s">
        <v>1022</v>
      </c>
      <c r="I993" s="9" t="s">
        <v>19</v>
      </c>
      <c r="J993" s="9" t="s">
        <v>1023</v>
      </c>
      <c r="K993" s="1" t="s">
        <v>1719</v>
      </c>
      <c r="L993" s="9" t="s">
        <v>1720</v>
      </c>
      <c r="M993" s="9" t="s">
        <v>23</v>
      </c>
      <c r="N993" s="9" t="s">
        <v>24</v>
      </c>
      <c r="O993" s="9" t="s">
        <v>1721</v>
      </c>
      <c r="P993" s="11">
        <f>O993*1</f>
        <v>94039740363</v>
      </c>
      <c r="Q993">
        <f>_xlfn.IFNA(_xlfn.IFNA(VLOOKUP($B993,'Contratti Resident'!$B:$H,3,0),VLOOKUP($E993,'Contratti Resident'!$B:$H,3,0)),"NON TROVATO")</f>
        <v>94039740363</v>
      </c>
      <c r="R993" t="str">
        <f>_xlfn.IFNA(_xlfn.IFNA(VLOOKUP($B993,'Contratti Resident'!$B:$H,7,0),VLOOKUP($E993,'Contratti Resident'!$B:$H,7,0)),"NON TROVATO")</f>
        <v>ACQUA</v>
      </c>
      <c r="S993">
        <f>_xlfn.IFNA(_xlfn.IFNA(VLOOKUP($B993,'Contratti Resident'!$B:$H,1,0),VLOOKUP($E993,'Contratti Resident'!$B:$H,1,0)),"NON TROVATO")</f>
        <v>3004287340</v>
      </c>
      <c r="T993" t="str">
        <f>_xlfn.IFNA(_xlfn.IFNA(VLOOKUP($B993,'Contratti Resident'!$B:$H,2,0),VLOOKUP($E993,'Contratti Resident'!$B:$H,2,0)),"NON TROVATO")</f>
        <v>PIAVE</v>
      </c>
    </row>
    <row r="994" spans="1:20" x14ac:dyDescent="0.25">
      <c r="A994" s="8" t="s">
        <v>2146</v>
      </c>
      <c r="B994" s="1">
        <f t="shared" si="15"/>
        <v>2530548</v>
      </c>
      <c r="C994" s="9" t="s">
        <v>2147</v>
      </c>
      <c r="D994" s="9" t="s">
        <v>2148</v>
      </c>
      <c r="E994" s="1">
        <f>D994*1</f>
        <v>3004287194</v>
      </c>
      <c r="F994" s="9" t="s">
        <v>2149</v>
      </c>
      <c r="G994" s="9" t="s">
        <v>2150</v>
      </c>
      <c r="H994" s="9" t="s">
        <v>1022</v>
      </c>
      <c r="I994" s="9" t="s">
        <v>19</v>
      </c>
      <c r="J994" s="9" t="s">
        <v>1023</v>
      </c>
      <c r="K994" s="1" t="s">
        <v>2151</v>
      </c>
      <c r="L994" s="9" t="s">
        <v>2152</v>
      </c>
      <c r="M994" s="9" t="s">
        <v>23</v>
      </c>
      <c r="N994" s="9" t="s">
        <v>24</v>
      </c>
      <c r="O994" s="9" t="s">
        <v>2153</v>
      </c>
      <c r="P994" s="11">
        <f>O994*1</f>
        <v>94044510363</v>
      </c>
      <c r="Q994">
        <f>_xlfn.IFNA(_xlfn.IFNA(VLOOKUP($B994,'Contratti Resident'!$B:$H,3,0),VLOOKUP($E994,'Contratti Resident'!$B:$H,3,0)),"NON TROVATO")</f>
        <v>94044510363</v>
      </c>
      <c r="R994" t="str">
        <f>_xlfn.IFNA(_xlfn.IFNA(VLOOKUP($B994,'Contratti Resident'!$B:$H,7,0),VLOOKUP($E994,'Contratti Resident'!$B:$H,7,0)),"NON TROVATO")</f>
        <v>ACQUA</v>
      </c>
      <c r="S994">
        <f>_xlfn.IFNA(_xlfn.IFNA(VLOOKUP($B994,'Contratti Resident'!$B:$H,1,0),VLOOKUP($E994,'Contratti Resident'!$B:$H,1,0)),"NON TROVATO")</f>
        <v>3004287194</v>
      </c>
      <c r="T994" t="str">
        <f>_xlfn.IFNA(_xlfn.IFNA(VLOOKUP($B994,'Contratti Resident'!$B:$H,2,0),VLOOKUP($E994,'Contratti Resident'!$B:$H,2,0)),"NON TROVATO")</f>
        <v>LUISA II</v>
      </c>
    </row>
    <row r="995" spans="1:20" x14ac:dyDescent="0.25">
      <c r="A995" s="8" t="s">
        <v>3778</v>
      </c>
      <c r="B995" s="1">
        <f t="shared" si="15"/>
        <v>2530541</v>
      </c>
      <c r="C995" s="9" t="s">
        <v>3779</v>
      </c>
      <c r="D995" s="9" t="s">
        <v>3780</v>
      </c>
      <c r="E995" s="1">
        <f>D995*1</f>
        <v>3004287187</v>
      </c>
      <c r="F995" s="9" t="s">
        <v>3781</v>
      </c>
      <c r="G995" s="9" t="s">
        <v>3782</v>
      </c>
      <c r="H995" s="9" t="s">
        <v>1022</v>
      </c>
      <c r="I995" s="9" t="s">
        <v>19</v>
      </c>
      <c r="J995" s="9" t="s">
        <v>1023</v>
      </c>
      <c r="K995" s="1" t="s">
        <v>3783</v>
      </c>
      <c r="L995" s="9" t="s">
        <v>3784</v>
      </c>
      <c r="M995" s="9" t="s">
        <v>23</v>
      </c>
      <c r="N995" s="9" t="s">
        <v>24</v>
      </c>
      <c r="O995" s="9" t="s">
        <v>3785</v>
      </c>
      <c r="P995" s="11">
        <f>O995*1</f>
        <v>94008280367</v>
      </c>
      <c r="Q995">
        <f>_xlfn.IFNA(_xlfn.IFNA(VLOOKUP($B995,'Contratti Resident'!$B:$H,3,0),VLOOKUP($E995,'Contratti Resident'!$B:$H,3,0)),"NON TROVATO")</f>
        <v>94008280367</v>
      </c>
      <c r="R995" t="str">
        <f>_xlfn.IFNA(_xlfn.IFNA(VLOOKUP($B995,'Contratti Resident'!$B:$H,7,0),VLOOKUP($E995,'Contratti Resident'!$B:$H,7,0)),"NON TROVATO")</f>
        <v>ACQUA</v>
      </c>
      <c r="S995">
        <f>_xlfn.IFNA(_xlfn.IFNA(VLOOKUP($B995,'Contratti Resident'!$B:$H,1,0),VLOOKUP($E995,'Contratti Resident'!$B:$H,1,0)),"NON TROVATO")</f>
        <v>3004287187</v>
      </c>
      <c r="T995" t="str">
        <f>_xlfn.IFNA(_xlfn.IFNA(VLOOKUP($B995,'Contratti Resident'!$B:$H,2,0),VLOOKUP($E995,'Contratti Resident'!$B:$H,2,0)),"NON TROVATO")</f>
        <v>BONASI 5</v>
      </c>
    </row>
    <row r="996" spans="1:20" x14ac:dyDescent="0.25">
      <c r="A996" s="8" t="s">
        <v>3208</v>
      </c>
      <c r="B996" s="1">
        <f t="shared" si="15"/>
        <v>2530432</v>
      </c>
      <c r="C996" s="9" t="s">
        <v>3209</v>
      </c>
      <c r="D996" s="9" t="s">
        <v>3210</v>
      </c>
      <c r="E996" s="1">
        <f>D996*1</f>
        <v>3004274087</v>
      </c>
      <c r="F996" s="9" t="s">
        <v>3211</v>
      </c>
      <c r="G996" s="9" t="s">
        <v>3212</v>
      </c>
      <c r="H996" s="9" t="s">
        <v>1022</v>
      </c>
      <c r="I996" s="9" t="s">
        <v>19</v>
      </c>
      <c r="J996" s="9" t="s">
        <v>1023</v>
      </c>
      <c r="K996" s="1" t="s">
        <v>3213</v>
      </c>
      <c r="L996" s="9" t="s">
        <v>3214</v>
      </c>
      <c r="M996" s="9" t="s">
        <v>23</v>
      </c>
      <c r="N996" s="9" t="s">
        <v>24</v>
      </c>
      <c r="O996" s="9" t="s">
        <v>3215</v>
      </c>
      <c r="P996" s="11">
        <f>O996*1</f>
        <v>94101080367</v>
      </c>
      <c r="Q996">
        <f>_xlfn.IFNA(_xlfn.IFNA(VLOOKUP($B996,'Contratti Resident'!$B:$H,3,0),VLOOKUP($E996,'Contratti Resident'!$B:$H,3,0)),"NON TROVATO")</f>
        <v>94101080367</v>
      </c>
      <c r="R996" t="str">
        <f>_xlfn.IFNA(_xlfn.IFNA(VLOOKUP($B996,'Contratti Resident'!$B:$H,7,0),VLOOKUP($E996,'Contratti Resident'!$B:$H,7,0)),"NON TROVATO")</f>
        <v>ACQUA</v>
      </c>
      <c r="S996">
        <f>_xlfn.IFNA(_xlfn.IFNA(VLOOKUP($B996,'Contratti Resident'!$B:$H,1,0),VLOOKUP($E996,'Contratti Resident'!$B:$H,1,0)),"NON TROVATO")</f>
        <v>3004274087</v>
      </c>
      <c r="T996" t="str">
        <f>_xlfn.IFNA(_xlfn.IFNA(VLOOKUP($B996,'Contratti Resident'!$B:$H,2,0),VLOOKUP($E996,'Contratti Resident'!$B:$H,2,0)),"NON TROVATO")</f>
        <v>PALESTRO 16</v>
      </c>
    </row>
    <row r="997" spans="1:20" x14ac:dyDescent="0.25">
      <c r="A997" s="8" t="s">
        <v>3557</v>
      </c>
      <c r="B997" s="1">
        <f t="shared" si="15"/>
        <v>2530429</v>
      </c>
      <c r="C997" s="9" t="s">
        <v>3558</v>
      </c>
      <c r="D997" s="9" t="s">
        <v>3559</v>
      </c>
      <c r="E997" s="1">
        <f>D997*1</f>
        <v>3006680830</v>
      </c>
      <c r="F997" s="9" t="s">
        <v>3560</v>
      </c>
      <c r="G997" s="9" t="s">
        <v>3561</v>
      </c>
      <c r="H997" s="9" t="s">
        <v>1022</v>
      </c>
      <c r="I997" s="9" t="s">
        <v>19</v>
      </c>
      <c r="J997" s="9" t="s">
        <v>1023</v>
      </c>
      <c r="K997" s="1" t="s">
        <v>3562</v>
      </c>
      <c r="L997" s="9" t="s">
        <v>3563</v>
      </c>
      <c r="M997" s="9" t="s">
        <v>23</v>
      </c>
      <c r="N997" s="9" t="s">
        <v>24</v>
      </c>
      <c r="O997" s="9" t="s">
        <v>3564</v>
      </c>
      <c r="P997" s="11">
        <f>O997*1</f>
        <v>94094940361</v>
      </c>
      <c r="Q997">
        <f>_xlfn.IFNA(_xlfn.IFNA(VLOOKUP($B997,'Contratti Resident'!$B:$H,3,0),VLOOKUP($E997,'Contratti Resident'!$B:$H,3,0)),"NON TROVATO")</f>
        <v>94094940361</v>
      </c>
      <c r="R997" t="str">
        <f>_xlfn.IFNA(_xlfn.IFNA(VLOOKUP($B997,'Contratti Resident'!$B:$H,7,0),VLOOKUP($E997,'Contratti Resident'!$B:$H,7,0)),"NON TROVATO")</f>
        <v>ACQUA</v>
      </c>
      <c r="S997">
        <f>_xlfn.IFNA(_xlfn.IFNA(VLOOKUP($B997,'Contratti Resident'!$B:$H,1,0),VLOOKUP($E997,'Contratti Resident'!$B:$H,1,0)),"NON TROVATO")</f>
        <v>3006680830</v>
      </c>
      <c r="T997" t="str">
        <f>_xlfn.IFNA(_xlfn.IFNA(VLOOKUP($B997,'Contratti Resident'!$B:$H,2,0),VLOOKUP($E997,'Contratti Resident'!$B:$H,2,0)),"NON TROVATO")</f>
        <v>PALESTRO 8</v>
      </c>
    </row>
    <row r="998" spans="1:20" x14ac:dyDescent="0.25">
      <c r="A998" s="8" t="s">
        <v>1943</v>
      </c>
      <c r="B998" s="1">
        <f t="shared" si="15"/>
        <v>2529705</v>
      </c>
      <c r="C998" s="9" t="s">
        <v>1944</v>
      </c>
      <c r="D998" s="9" t="s">
        <v>1945</v>
      </c>
      <c r="E998" s="1">
        <f>D998*1</f>
        <v>3006813269</v>
      </c>
      <c r="F998" s="9" t="s">
        <v>1946</v>
      </c>
      <c r="G998" s="9" t="s">
        <v>134</v>
      </c>
      <c r="H998" s="9" t="s">
        <v>1022</v>
      </c>
      <c r="I998" s="9" t="s">
        <v>19</v>
      </c>
      <c r="J998" s="9" t="s">
        <v>1023</v>
      </c>
      <c r="K998" s="1" t="s">
        <v>135</v>
      </c>
      <c r="L998" s="9" t="s">
        <v>136</v>
      </c>
      <c r="M998" s="9" t="s">
        <v>23</v>
      </c>
      <c r="N998" s="9" t="s">
        <v>24</v>
      </c>
      <c r="O998" s="9" t="s">
        <v>137</v>
      </c>
      <c r="P998" s="11">
        <f>O998*1</f>
        <v>94148520367</v>
      </c>
      <c r="Q998">
        <f>_xlfn.IFNA(_xlfn.IFNA(VLOOKUP($B998,'Contratti Resident'!$B:$H,3,0),VLOOKUP($E998,'Contratti Resident'!$B:$H,3,0)),"NON TROVATO")</f>
        <v>94148520367</v>
      </c>
      <c r="R998" t="str">
        <f>_xlfn.IFNA(_xlfn.IFNA(VLOOKUP($B998,'Contratti Resident'!$B:$H,7,0),VLOOKUP($E998,'Contratti Resident'!$B:$H,7,0)),"NON TROVATO")</f>
        <v>ACQUA</v>
      </c>
      <c r="S998">
        <f>_xlfn.IFNA(_xlfn.IFNA(VLOOKUP($B998,'Contratti Resident'!$B:$H,1,0),VLOOKUP($E998,'Contratti Resident'!$B:$H,1,0)),"NON TROVATO")</f>
        <v>3006813269</v>
      </c>
      <c r="T998" t="str">
        <f>_xlfn.IFNA(_xlfn.IFNA(VLOOKUP($B998,'Contratti Resident'!$B:$H,2,0),VLOOKUP($E998,'Contratti Resident'!$B:$H,2,0)),"NON TROVATO")</f>
        <v>PALAZZO CAMPORI 115</v>
      </c>
    </row>
    <row r="999" spans="1:20" x14ac:dyDescent="0.25">
      <c r="A999" s="8" t="s">
        <v>2942</v>
      </c>
      <c r="B999" s="1">
        <f t="shared" si="15"/>
        <v>2528714</v>
      </c>
      <c r="C999" s="9" t="s">
        <v>2943</v>
      </c>
      <c r="D999" s="9" t="s">
        <v>2944</v>
      </c>
      <c r="E999" s="1">
        <f>D999*1</f>
        <v>3004234110</v>
      </c>
      <c r="F999" s="9" t="s">
        <v>2945</v>
      </c>
      <c r="G999" s="9" t="s">
        <v>2946</v>
      </c>
      <c r="H999" s="9" t="s">
        <v>1022</v>
      </c>
      <c r="I999" s="9" t="s">
        <v>19</v>
      </c>
      <c r="J999" s="9" t="s">
        <v>1023</v>
      </c>
      <c r="K999" s="1" t="s">
        <v>2947</v>
      </c>
      <c r="L999" s="9" t="s">
        <v>835</v>
      </c>
      <c r="M999" s="9" t="s">
        <v>23</v>
      </c>
      <c r="N999" s="9" t="s">
        <v>24</v>
      </c>
      <c r="O999" s="9" t="s">
        <v>836</v>
      </c>
      <c r="P999" s="11">
        <f>O999*1</f>
        <v>94025550362</v>
      </c>
      <c r="Q999">
        <f>_xlfn.IFNA(_xlfn.IFNA(VLOOKUP($B999,'Contratti Resident'!$B:$H,3,0),VLOOKUP($E999,'Contratti Resident'!$B:$H,3,0)),"NON TROVATO")</f>
        <v>94025550362</v>
      </c>
      <c r="R999" t="str">
        <f>_xlfn.IFNA(_xlfn.IFNA(VLOOKUP($B999,'Contratti Resident'!$B:$H,7,0),VLOOKUP($E999,'Contratti Resident'!$B:$H,7,0)),"NON TROVATO")</f>
        <v>ACQUA</v>
      </c>
      <c r="S999">
        <f>_xlfn.IFNA(_xlfn.IFNA(VLOOKUP($B999,'Contratti Resident'!$B:$H,1,0),VLOOKUP($E999,'Contratti Resident'!$B:$H,1,0)),"NON TROVATO")</f>
        <v>3004234110</v>
      </c>
      <c r="T999" t="str">
        <f>_xlfn.IFNA(_xlfn.IFNA(VLOOKUP($B999,'Contratti Resident'!$B:$H,2,0),VLOOKUP($E999,'Contratti Resident'!$B:$H,2,0)),"NON TROVATO")</f>
        <v>MONTEFIORINO</v>
      </c>
    </row>
    <row r="1000" spans="1:20" x14ac:dyDescent="0.25">
      <c r="A1000" s="8" t="s">
        <v>3955</v>
      </c>
      <c r="B1000" s="1">
        <f t="shared" si="15"/>
        <v>2528668</v>
      </c>
      <c r="C1000" s="9" t="s">
        <v>3956</v>
      </c>
      <c r="D1000" s="9" t="s">
        <v>3957</v>
      </c>
      <c r="E1000" s="1">
        <f>D1000*1</f>
        <v>3004234067</v>
      </c>
      <c r="F1000" s="9" t="s">
        <v>3958</v>
      </c>
      <c r="G1000" s="9" t="s">
        <v>62</v>
      </c>
      <c r="H1000" s="9" t="s">
        <v>1022</v>
      </c>
      <c r="I1000" s="9" t="s">
        <v>19</v>
      </c>
      <c r="J1000" s="9" t="s">
        <v>1023</v>
      </c>
      <c r="K1000" s="1" t="s">
        <v>63</v>
      </c>
      <c r="L1000" s="9" t="s">
        <v>64</v>
      </c>
      <c r="M1000" s="9" t="s">
        <v>23</v>
      </c>
      <c r="N1000" s="9" t="s">
        <v>24</v>
      </c>
      <c r="O1000" s="9" t="s">
        <v>65</v>
      </c>
      <c r="P1000" s="11">
        <f>O1000*1</f>
        <v>94004770361</v>
      </c>
      <c r="Q1000">
        <f>_xlfn.IFNA(_xlfn.IFNA(VLOOKUP($B1000,'Contratti Resident'!$B:$H,3,0),VLOOKUP($E1000,'Contratti Resident'!$B:$H,3,0)),"NON TROVATO")</f>
        <v>94004770361</v>
      </c>
      <c r="R1000" t="str">
        <f>_xlfn.IFNA(_xlfn.IFNA(VLOOKUP($B1000,'Contratti Resident'!$B:$H,7,0),VLOOKUP($E1000,'Contratti Resident'!$B:$H,7,0)),"NON TROVATO")</f>
        <v>ACQUA</v>
      </c>
      <c r="S1000">
        <f>_xlfn.IFNA(_xlfn.IFNA(VLOOKUP($B1000,'Contratti Resident'!$B:$H,1,0),VLOOKUP($E1000,'Contratti Resident'!$B:$H,1,0)),"NON TROVATO")</f>
        <v>3004234067</v>
      </c>
      <c r="T1000" t="str">
        <f>_xlfn.IFNA(_xlfn.IFNA(VLOOKUP($B1000,'Contratti Resident'!$B:$H,2,0),VLOOKUP($E1000,'Contratti Resident'!$B:$H,2,0)),"NON TROVATO")</f>
        <v>VALVERDE</v>
      </c>
    </row>
    <row r="1001" spans="1:20" x14ac:dyDescent="0.25">
      <c r="A1001" s="8" t="s">
        <v>1341</v>
      </c>
      <c r="B1001" s="1">
        <f t="shared" si="15"/>
        <v>2528547</v>
      </c>
      <c r="C1001" s="9" t="s">
        <v>1342</v>
      </c>
      <c r="D1001" s="9" t="s">
        <v>1343</v>
      </c>
      <c r="E1001" s="1">
        <f>D1001*1</f>
        <v>3004233960</v>
      </c>
      <c r="F1001" s="9" t="s">
        <v>1344</v>
      </c>
      <c r="G1001" s="9" t="s">
        <v>1345</v>
      </c>
      <c r="H1001" s="9" t="s">
        <v>1022</v>
      </c>
      <c r="I1001" s="9" t="s">
        <v>19</v>
      </c>
      <c r="J1001" s="9" t="s">
        <v>1023</v>
      </c>
      <c r="K1001" s="1" t="s">
        <v>1346</v>
      </c>
      <c r="L1001" s="9" t="s">
        <v>1347</v>
      </c>
      <c r="M1001" s="9" t="s">
        <v>23</v>
      </c>
      <c r="N1001" s="9" t="s">
        <v>24</v>
      </c>
      <c r="O1001" s="9" t="s">
        <v>1348</v>
      </c>
      <c r="P1001" s="11">
        <f>O1001*1</f>
        <v>94027880361</v>
      </c>
      <c r="Q1001">
        <f>_xlfn.IFNA(_xlfn.IFNA(VLOOKUP($B1001,'Contratti Resident'!$B:$H,3,0),VLOOKUP($E1001,'Contratti Resident'!$B:$H,3,0)),"NON TROVATO")</f>
        <v>94027880361</v>
      </c>
      <c r="R1001" t="str">
        <f>_xlfn.IFNA(_xlfn.IFNA(VLOOKUP($B1001,'Contratti Resident'!$B:$H,7,0),VLOOKUP($E1001,'Contratti Resident'!$B:$H,7,0)),"NON TROVATO")</f>
        <v>ACQUA</v>
      </c>
      <c r="S1001">
        <f>_xlfn.IFNA(_xlfn.IFNA(VLOOKUP($B1001,'Contratti Resident'!$B:$H,1,0),VLOOKUP($E1001,'Contratti Resident'!$B:$H,1,0)),"NON TROVATO")</f>
        <v>3004233960</v>
      </c>
      <c r="T1001" t="str">
        <f>_xlfn.IFNA(_xlfn.IFNA(VLOOKUP($B1001,'Contratti Resident'!$B:$H,2,0),VLOOKUP($E1001,'Contratti Resident'!$B:$H,2,0)),"NON TROVATO")</f>
        <v>RONDINE</v>
      </c>
    </row>
    <row r="1002" spans="1:20" x14ac:dyDescent="0.25">
      <c r="A1002" s="8" t="s">
        <v>2224</v>
      </c>
      <c r="B1002" s="1">
        <f t="shared" si="15"/>
        <v>2528546</v>
      </c>
      <c r="C1002" s="9" t="s">
        <v>2225</v>
      </c>
      <c r="D1002" s="9" t="s">
        <v>2226</v>
      </c>
      <c r="E1002" s="1">
        <f>D1002*1</f>
        <v>3004233959</v>
      </c>
      <c r="F1002" s="9" t="s">
        <v>2227</v>
      </c>
      <c r="G1002" s="9" t="s">
        <v>2228</v>
      </c>
      <c r="H1002" s="9" t="s">
        <v>1022</v>
      </c>
      <c r="I1002" s="9" t="s">
        <v>19</v>
      </c>
      <c r="J1002" s="9" t="s">
        <v>1023</v>
      </c>
      <c r="K1002" s="1" t="s">
        <v>2229</v>
      </c>
      <c r="L1002" s="9" t="s">
        <v>2230</v>
      </c>
      <c r="M1002" s="9" t="s">
        <v>23</v>
      </c>
      <c r="N1002" s="9" t="s">
        <v>24</v>
      </c>
      <c r="O1002" s="9" t="s">
        <v>1348</v>
      </c>
      <c r="P1002" s="11">
        <f>O1002*1</f>
        <v>94027880361</v>
      </c>
      <c r="Q1002">
        <f>_xlfn.IFNA(_xlfn.IFNA(VLOOKUP($B1002,'Contratti Resident'!$B:$H,3,0),VLOOKUP($E1002,'Contratti Resident'!$B:$H,3,0)),"NON TROVATO")</f>
        <v>94027880361</v>
      </c>
      <c r="R1002" t="str">
        <f>_xlfn.IFNA(_xlfn.IFNA(VLOOKUP($B1002,'Contratti Resident'!$B:$H,7,0),VLOOKUP($E1002,'Contratti Resident'!$B:$H,7,0)),"NON TROVATO")</f>
        <v>ACQUA</v>
      </c>
      <c r="S1002">
        <f>_xlfn.IFNA(_xlfn.IFNA(VLOOKUP($B1002,'Contratti Resident'!$B:$H,1,0),VLOOKUP($E1002,'Contratti Resident'!$B:$H,1,0)),"NON TROVATO")</f>
        <v>3004233959</v>
      </c>
      <c r="T1002" t="str">
        <f>_xlfn.IFNA(_xlfn.IFNA(VLOOKUP($B1002,'Contratti Resident'!$B:$H,2,0),VLOOKUP($E1002,'Contratti Resident'!$B:$H,2,0)),"NON TROVATO")</f>
        <v>RONDINE</v>
      </c>
    </row>
    <row r="1003" spans="1:20" x14ac:dyDescent="0.25">
      <c r="A1003" s="8" t="s">
        <v>2437</v>
      </c>
      <c r="B1003" s="1">
        <f t="shared" si="15"/>
        <v>2528531</v>
      </c>
      <c r="C1003" s="9" t="s">
        <v>2438</v>
      </c>
      <c r="D1003" s="9" t="s">
        <v>2439</v>
      </c>
      <c r="E1003" s="1">
        <f>D1003*1</f>
        <v>3004233949</v>
      </c>
      <c r="F1003" s="9" t="s">
        <v>2440</v>
      </c>
      <c r="G1003" s="9" t="s">
        <v>2441</v>
      </c>
      <c r="H1003" s="9" t="s">
        <v>1022</v>
      </c>
      <c r="I1003" s="9" t="s">
        <v>19</v>
      </c>
      <c r="J1003" s="9" t="s">
        <v>1023</v>
      </c>
      <c r="K1003" s="1" t="s">
        <v>2442</v>
      </c>
      <c r="L1003" s="9" t="s">
        <v>2443</v>
      </c>
      <c r="M1003" s="9" t="s">
        <v>23</v>
      </c>
      <c r="N1003" s="9" t="s">
        <v>24</v>
      </c>
      <c r="O1003" s="9" t="s">
        <v>2444</v>
      </c>
      <c r="P1003" s="11">
        <f>O1003*1</f>
        <v>94025140362</v>
      </c>
      <c r="Q1003">
        <f>_xlfn.IFNA(_xlfn.IFNA(VLOOKUP($B1003,'Contratti Resident'!$B:$H,3,0),VLOOKUP($E1003,'Contratti Resident'!$B:$H,3,0)),"NON TROVATO")</f>
        <v>94025140362</v>
      </c>
      <c r="R1003" t="str">
        <f>_xlfn.IFNA(_xlfn.IFNA(VLOOKUP($B1003,'Contratti Resident'!$B:$H,7,0),VLOOKUP($E1003,'Contratti Resident'!$B:$H,7,0)),"NON TROVATO")</f>
        <v>ACQUA</v>
      </c>
      <c r="S1003">
        <f>_xlfn.IFNA(_xlfn.IFNA(VLOOKUP($B1003,'Contratti Resident'!$B:$H,1,0),VLOOKUP($E1003,'Contratti Resident'!$B:$H,1,0)),"NON TROVATO")</f>
        <v>3004233949</v>
      </c>
      <c r="T1003" t="str">
        <f>_xlfn.IFNA(_xlfn.IFNA(VLOOKUP($B1003,'Contratti Resident'!$B:$H,2,0),VLOOKUP($E1003,'Contratti Resident'!$B:$H,2,0)),"NON TROVATO")</f>
        <v>MONVISO 53</v>
      </c>
    </row>
    <row r="1004" spans="1:20" x14ac:dyDescent="0.25">
      <c r="A1004" s="8" t="s">
        <v>1706</v>
      </c>
      <c r="B1004" s="1">
        <f t="shared" si="15"/>
        <v>2528366</v>
      </c>
      <c r="C1004" s="9" t="s">
        <v>1707</v>
      </c>
      <c r="D1004" s="9" t="s">
        <v>1708</v>
      </c>
      <c r="E1004" s="1">
        <f>D1004*1</f>
        <v>3004233807</v>
      </c>
      <c r="F1004" s="9" t="s">
        <v>1709</v>
      </c>
      <c r="G1004" s="9" t="s">
        <v>1710</v>
      </c>
      <c r="H1004" s="9" t="s">
        <v>1022</v>
      </c>
      <c r="I1004" s="9" t="s">
        <v>19</v>
      </c>
      <c r="J1004" s="9" t="s">
        <v>1023</v>
      </c>
      <c r="K1004" s="1" t="s">
        <v>1711</v>
      </c>
      <c r="L1004" s="9" t="s">
        <v>1712</v>
      </c>
      <c r="M1004" s="9" t="s">
        <v>23</v>
      </c>
      <c r="N1004" s="9" t="s">
        <v>24</v>
      </c>
      <c r="O1004" s="9" t="s">
        <v>1713</v>
      </c>
      <c r="P1004" s="11">
        <f>O1004*1</f>
        <v>94002290362</v>
      </c>
      <c r="Q1004">
        <f>_xlfn.IFNA(_xlfn.IFNA(VLOOKUP($B1004,'Contratti Resident'!$B:$H,3,0),VLOOKUP($E1004,'Contratti Resident'!$B:$H,3,0)),"NON TROVATO")</f>
        <v>94002290362</v>
      </c>
      <c r="R1004" t="str">
        <f>_xlfn.IFNA(_xlfn.IFNA(VLOOKUP($B1004,'Contratti Resident'!$B:$H,7,0),VLOOKUP($E1004,'Contratti Resident'!$B:$H,7,0)),"NON TROVATO")</f>
        <v>ACQUA</v>
      </c>
      <c r="S1004">
        <f>_xlfn.IFNA(_xlfn.IFNA(VLOOKUP($B1004,'Contratti Resident'!$B:$H,1,0),VLOOKUP($E1004,'Contratti Resident'!$B:$H,1,0)),"NON TROVATO")</f>
        <v>3004233807</v>
      </c>
      <c r="T1004" t="str">
        <f>_xlfn.IFNA(_xlfn.IFNA(VLOOKUP($B1004,'Contratti Resident'!$B:$H,2,0),VLOOKUP($E1004,'Contratti Resident'!$B:$H,2,0)),"NON TROVATO")</f>
        <v>ZECCA</v>
      </c>
    </row>
    <row r="1005" spans="1:20" x14ac:dyDescent="0.25">
      <c r="A1005" s="8" t="s">
        <v>3971</v>
      </c>
      <c r="B1005" s="1">
        <f t="shared" si="15"/>
        <v>2528155</v>
      </c>
      <c r="C1005" s="9" t="s">
        <v>3972</v>
      </c>
      <c r="D1005" s="9" t="s">
        <v>3973</v>
      </c>
      <c r="E1005" s="1">
        <f>D1005*1</f>
        <v>3004221619</v>
      </c>
      <c r="F1005" s="9" t="s">
        <v>3974</v>
      </c>
      <c r="G1005" s="9" t="s">
        <v>505</v>
      </c>
      <c r="H1005" s="9" t="s">
        <v>1022</v>
      </c>
      <c r="I1005" s="9" t="s">
        <v>19</v>
      </c>
      <c r="J1005" s="9" t="s">
        <v>1023</v>
      </c>
      <c r="K1005" s="1" t="s">
        <v>506</v>
      </c>
      <c r="L1005" s="9" t="s">
        <v>507</v>
      </c>
      <c r="M1005" s="9" t="s">
        <v>23</v>
      </c>
      <c r="N1005" s="9" t="s">
        <v>24</v>
      </c>
      <c r="O1005" s="9" t="s">
        <v>508</v>
      </c>
      <c r="P1005" s="11">
        <f>O1005*1</f>
        <v>94010080367</v>
      </c>
      <c r="Q1005">
        <f>_xlfn.IFNA(_xlfn.IFNA(VLOOKUP($B1005,'Contratti Resident'!$B:$H,3,0),VLOOKUP($E1005,'Contratti Resident'!$B:$H,3,0)),"NON TROVATO")</f>
        <v>94010080367</v>
      </c>
      <c r="R1005" t="str">
        <f>_xlfn.IFNA(_xlfn.IFNA(VLOOKUP($B1005,'Contratti Resident'!$B:$H,7,0),VLOOKUP($E1005,'Contratti Resident'!$B:$H,7,0)),"NON TROVATO")</f>
        <v>ACQUA</v>
      </c>
      <c r="S1005">
        <f>_xlfn.IFNA(_xlfn.IFNA(VLOOKUP($B1005,'Contratti Resident'!$B:$H,1,0),VLOOKUP($E1005,'Contratti Resident'!$B:$H,1,0)),"NON TROVATO")</f>
        <v>3004221619</v>
      </c>
      <c r="T1005" t="str">
        <f>_xlfn.IFNA(_xlfn.IFNA(VLOOKUP($B1005,'Contratti Resident'!$B:$H,2,0),VLOOKUP($E1005,'Contratti Resident'!$B:$H,2,0)),"NON TROVATO")</f>
        <v>GRAZIA</v>
      </c>
    </row>
    <row r="1006" spans="1:20" x14ac:dyDescent="0.25">
      <c r="A1006" s="8" t="s">
        <v>1746</v>
      </c>
      <c r="B1006" s="1">
        <f t="shared" si="15"/>
        <v>2528098</v>
      </c>
      <c r="C1006" s="9" t="s">
        <v>1747</v>
      </c>
      <c r="D1006" s="9" t="s">
        <v>1748</v>
      </c>
      <c r="E1006" s="1">
        <f>D1006*1</f>
        <v>3004221575</v>
      </c>
      <c r="F1006" s="9" t="s">
        <v>1749</v>
      </c>
      <c r="G1006" s="9" t="s">
        <v>1750</v>
      </c>
      <c r="H1006" s="9" t="s">
        <v>1022</v>
      </c>
      <c r="I1006" s="9" t="s">
        <v>19</v>
      </c>
      <c r="J1006" s="9" t="s">
        <v>1023</v>
      </c>
      <c r="K1006" s="1" t="s">
        <v>1751</v>
      </c>
      <c r="L1006" s="9" t="s">
        <v>1752</v>
      </c>
      <c r="M1006" s="9" t="s">
        <v>23</v>
      </c>
      <c r="N1006" s="9" t="s">
        <v>24</v>
      </c>
      <c r="O1006" s="9" t="s">
        <v>575</v>
      </c>
      <c r="P1006" s="11">
        <f>O1006*1</f>
        <v>94000390362</v>
      </c>
      <c r="Q1006">
        <f>_xlfn.IFNA(_xlfn.IFNA(VLOOKUP($B1006,'Contratti Resident'!$B:$H,3,0),VLOOKUP($E1006,'Contratti Resident'!$B:$H,3,0)),"NON TROVATO")</f>
        <v>94000390362</v>
      </c>
      <c r="R1006" t="str">
        <f>_xlfn.IFNA(_xlfn.IFNA(VLOOKUP($B1006,'Contratti Resident'!$B:$H,7,0),VLOOKUP($E1006,'Contratti Resident'!$B:$H,7,0)),"NON TROVATO")</f>
        <v>ACQUA</v>
      </c>
      <c r="S1006">
        <f>_xlfn.IFNA(_xlfn.IFNA(VLOOKUP($B1006,'Contratti Resident'!$B:$H,1,0),VLOOKUP($E1006,'Contratti Resident'!$B:$H,1,0)),"NON TROVATO")</f>
        <v>3004221575</v>
      </c>
      <c r="T1006" t="str">
        <f>_xlfn.IFNA(_xlfn.IFNA(VLOOKUP($B1006,'Contratti Resident'!$B:$H,2,0),VLOOKUP($E1006,'Contratti Resident'!$B:$H,2,0)),"NON TROVATO")</f>
        <v>PRATO VERDE B</v>
      </c>
    </row>
    <row r="1007" spans="1:20" x14ac:dyDescent="0.25">
      <c r="A1007" s="8" t="s">
        <v>2728</v>
      </c>
      <c r="B1007" s="1">
        <f t="shared" si="15"/>
        <v>2527592</v>
      </c>
      <c r="C1007" s="9" t="s">
        <v>2729</v>
      </c>
      <c r="D1007" s="9" t="s">
        <v>2730</v>
      </c>
      <c r="E1007" s="1">
        <f>D1007*1</f>
        <v>3004221161</v>
      </c>
      <c r="F1007" s="9" t="s">
        <v>2731</v>
      </c>
      <c r="G1007" s="9" t="s">
        <v>2732</v>
      </c>
      <c r="H1007" s="9" t="s">
        <v>1022</v>
      </c>
      <c r="I1007" s="9" t="s">
        <v>19</v>
      </c>
      <c r="J1007" s="9" t="s">
        <v>1023</v>
      </c>
      <c r="K1007" s="1" t="s">
        <v>2733</v>
      </c>
      <c r="L1007" s="9" t="s">
        <v>2734</v>
      </c>
      <c r="M1007" s="9" t="s">
        <v>23</v>
      </c>
      <c r="N1007" s="9" t="s">
        <v>24</v>
      </c>
      <c r="O1007" s="9" t="s">
        <v>2735</v>
      </c>
      <c r="P1007" s="11">
        <f>O1007*1</f>
        <v>94029290361</v>
      </c>
      <c r="Q1007" t="str">
        <f>_xlfn.IFNA(_xlfn.IFNA(VLOOKUP($B1007,'Contratti Resident'!$B:$H,3,0),VLOOKUP($E1007,'Contratti Resident'!$B:$H,3,0)),"NON TROVATO")</f>
        <v>NON TROVATO</v>
      </c>
      <c r="R1007" t="str">
        <f>_xlfn.IFNA(_xlfn.IFNA(VLOOKUP($B1007,'Contratti Resident'!$B:$H,7,0),VLOOKUP($E1007,'Contratti Resident'!$B:$H,7,0)),"NON TROVATO")</f>
        <v>NON TROVATO</v>
      </c>
      <c r="S1007" t="str">
        <f>_xlfn.IFNA(_xlfn.IFNA(VLOOKUP($B1007,'Contratti Resident'!$B:$H,1,0),VLOOKUP($E1007,'Contratti Resident'!$B:$H,1,0)),"NON TROVATO")</f>
        <v>NON TROVATO</v>
      </c>
      <c r="T1007" t="str">
        <f>_xlfn.IFNA(_xlfn.IFNA(VLOOKUP($B1007,'Contratti Resident'!$B:$H,2,0),VLOOKUP($E1007,'Contratti Resident'!$B:$H,2,0)),"NON TROVATO")</f>
        <v>NON TROVATO</v>
      </c>
    </row>
    <row r="1008" spans="1:20" x14ac:dyDescent="0.25">
      <c r="A1008" s="8" t="s">
        <v>3287</v>
      </c>
      <c r="B1008" s="1">
        <f t="shared" si="15"/>
        <v>2527579</v>
      </c>
      <c r="C1008" s="9" t="s">
        <v>3288</v>
      </c>
      <c r="D1008" s="9" t="s">
        <v>3289</v>
      </c>
      <c r="E1008" s="1">
        <f>D1008*1</f>
        <v>3004209148</v>
      </c>
      <c r="F1008" s="9" t="s">
        <v>3290</v>
      </c>
      <c r="G1008" s="9" t="s">
        <v>3291</v>
      </c>
      <c r="H1008" s="9" t="s">
        <v>1022</v>
      </c>
      <c r="I1008" s="9" t="s">
        <v>19</v>
      </c>
      <c r="J1008" s="9" t="s">
        <v>1023</v>
      </c>
      <c r="K1008" s="1" t="s">
        <v>3292</v>
      </c>
      <c r="L1008" s="9" t="s">
        <v>3293</v>
      </c>
      <c r="M1008" s="9" t="s">
        <v>23</v>
      </c>
      <c r="N1008" s="9" t="s">
        <v>24</v>
      </c>
      <c r="O1008" s="9" t="s">
        <v>3294</v>
      </c>
      <c r="P1008" s="11">
        <f>O1008*1</f>
        <v>94006860368</v>
      </c>
      <c r="Q1008">
        <f>_xlfn.IFNA(_xlfn.IFNA(VLOOKUP($B1008,'Contratti Resident'!$B:$H,3,0),VLOOKUP($E1008,'Contratti Resident'!$B:$H,3,0)),"NON TROVATO")</f>
        <v>94006860368</v>
      </c>
      <c r="R1008" t="str">
        <f>_xlfn.IFNA(_xlfn.IFNA(VLOOKUP($B1008,'Contratti Resident'!$B:$H,7,0),VLOOKUP($E1008,'Contratti Resident'!$B:$H,7,0)),"NON TROVATO")</f>
        <v>ACQUA</v>
      </c>
      <c r="S1008">
        <f>_xlfn.IFNA(_xlfn.IFNA(VLOOKUP($B1008,'Contratti Resident'!$B:$H,1,0),VLOOKUP($E1008,'Contratti Resident'!$B:$H,1,0)),"NON TROVATO")</f>
        <v>3004209148</v>
      </c>
      <c r="T1008" t="str">
        <f>_xlfn.IFNA(_xlfn.IFNA(VLOOKUP($B1008,'Contratti Resident'!$B:$H,2,0),VLOOKUP($E1008,'Contratti Resident'!$B:$H,2,0)),"NON TROVATO")</f>
        <v>GARDENIA 23</v>
      </c>
    </row>
    <row r="1009" spans="1:20" x14ac:dyDescent="0.25">
      <c r="A1009" s="8" t="s">
        <v>3951</v>
      </c>
      <c r="B1009" s="1">
        <f t="shared" si="15"/>
        <v>2525603</v>
      </c>
      <c r="C1009" s="9" t="s">
        <v>3952</v>
      </c>
      <c r="D1009" s="9" t="s">
        <v>3953</v>
      </c>
      <c r="E1009" s="1">
        <f>D1009*1</f>
        <v>3004168359</v>
      </c>
      <c r="F1009" s="9" t="s">
        <v>3954</v>
      </c>
      <c r="G1009" s="9" t="s">
        <v>932</v>
      </c>
      <c r="H1009" s="9" t="s">
        <v>1022</v>
      </c>
      <c r="I1009" s="9" t="s">
        <v>19</v>
      </c>
      <c r="J1009" s="9" t="s">
        <v>1023</v>
      </c>
      <c r="K1009" s="1" t="s">
        <v>933</v>
      </c>
      <c r="L1009" s="9" t="s">
        <v>934</v>
      </c>
      <c r="M1009" s="9" t="s">
        <v>23</v>
      </c>
      <c r="N1009" s="9" t="s">
        <v>24</v>
      </c>
      <c r="O1009" s="9" t="s">
        <v>935</v>
      </c>
      <c r="P1009" s="11">
        <f>O1009*1</f>
        <v>94013920361</v>
      </c>
      <c r="Q1009">
        <f>_xlfn.IFNA(_xlfn.IFNA(VLOOKUP($B1009,'Contratti Resident'!$B:$H,3,0),VLOOKUP($E1009,'Contratti Resident'!$B:$H,3,0)),"NON TROVATO")</f>
        <v>94013920361</v>
      </c>
      <c r="R1009" t="str">
        <f>_xlfn.IFNA(_xlfn.IFNA(VLOOKUP($B1009,'Contratti Resident'!$B:$H,7,0),VLOOKUP($E1009,'Contratti Resident'!$B:$H,7,0)),"NON TROVATO")</f>
        <v>ACQUA</v>
      </c>
      <c r="S1009">
        <f>_xlfn.IFNA(_xlfn.IFNA(VLOOKUP($B1009,'Contratti Resident'!$B:$H,1,0),VLOOKUP($E1009,'Contratti Resident'!$B:$H,1,0)),"NON TROVATO")</f>
        <v>3004168359</v>
      </c>
      <c r="T1009" t="str">
        <f>_xlfn.IFNA(_xlfn.IFNA(VLOOKUP($B1009,'Contratti Resident'!$B:$H,2,0),VLOOKUP($E1009,'Contratti Resident'!$B:$H,2,0)),"NON TROVATO")</f>
        <v>PASCOLI 44</v>
      </c>
    </row>
    <row r="1010" spans="1:20" x14ac:dyDescent="0.25">
      <c r="A1010" s="8" t="s">
        <v>3440</v>
      </c>
      <c r="B1010" s="1">
        <f t="shared" si="15"/>
        <v>2525172</v>
      </c>
      <c r="C1010" s="9" t="s">
        <v>3441</v>
      </c>
      <c r="D1010" s="9" t="s">
        <v>3442</v>
      </c>
      <c r="E1010" s="1">
        <f>D1010*1</f>
        <v>3004158009</v>
      </c>
      <c r="F1010" s="9" t="s">
        <v>3443</v>
      </c>
      <c r="G1010" s="9" t="s">
        <v>759</v>
      </c>
      <c r="H1010" s="9" t="s">
        <v>1022</v>
      </c>
      <c r="I1010" s="9" t="s">
        <v>19</v>
      </c>
      <c r="J1010" s="9" t="s">
        <v>1023</v>
      </c>
      <c r="K1010" s="1" t="s">
        <v>760</v>
      </c>
      <c r="L1010" s="9" t="s">
        <v>761</v>
      </c>
      <c r="M1010" s="9" t="s">
        <v>23</v>
      </c>
      <c r="N1010" s="9" t="s">
        <v>24</v>
      </c>
      <c r="O1010" s="9" t="s">
        <v>762</v>
      </c>
      <c r="P1010" s="11">
        <f>O1010*1</f>
        <v>94024100367</v>
      </c>
      <c r="Q1010">
        <f>_xlfn.IFNA(_xlfn.IFNA(VLOOKUP($B1010,'Contratti Resident'!$B:$H,3,0),VLOOKUP($E1010,'Contratti Resident'!$B:$H,3,0)),"NON TROVATO")</f>
        <v>94024100367</v>
      </c>
      <c r="R1010" t="str">
        <f>_xlfn.IFNA(_xlfn.IFNA(VLOOKUP($B1010,'Contratti Resident'!$B:$H,7,0),VLOOKUP($E1010,'Contratti Resident'!$B:$H,7,0)),"NON TROVATO")</f>
        <v>ACQUA</v>
      </c>
      <c r="S1010">
        <f>_xlfn.IFNA(_xlfn.IFNA(VLOOKUP($B1010,'Contratti Resident'!$B:$H,1,0),VLOOKUP($E1010,'Contratti Resident'!$B:$H,1,0)),"NON TROVATO")</f>
        <v>3004158009</v>
      </c>
      <c r="T1010" t="str">
        <f>_xlfn.IFNA(_xlfn.IFNA(VLOOKUP($B1010,'Contratti Resident'!$B:$H,2,0),VLOOKUP($E1010,'Contratti Resident'!$B:$H,2,0)),"NON TROVATO")</f>
        <v>MODENELLA</v>
      </c>
    </row>
    <row r="1011" spans="1:20" x14ac:dyDescent="0.25">
      <c r="A1011" s="8" t="s">
        <v>1779</v>
      </c>
      <c r="B1011" s="1">
        <f t="shared" si="15"/>
        <v>2524775</v>
      </c>
      <c r="C1011" s="9" t="s">
        <v>1780</v>
      </c>
      <c r="D1011" s="9" t="s">
        <v>1781</v>
      </c>
      <c r="E1011" s="1">
        <f>D1011*1</f>
        <v>3007242303</v>
      </c>
      <c r="F1011" s="9" t="s">
        <v>1782</v>
      </c>
      <c r="G1011" s="9" t="s">
        <v>964</v>
      </c>
      <c r="H1011" s="9" t="s">
        <v>1022</v>
      </c>
      <c r="I1011" s="9" t="s">
        <v>19</v>
      </c>
      <c r="J1011" s="9" t="s">
        <v>1023</v>
      </c>
      <c r="K1011" s="1" t="s">
        <v>965</v>
      </c>
      <c r="L1011" s="9" t="s">
        <v>966</v>
      </c>
      <c r="M1011" s="9" t="s">
        <v>23</v>
      </c>
      <c r="N1011" s="9" t="s">
        <v>24</v>
      </c>
      <c r="O1011" s="9" t="s">
        <v>967</v>
      </c>
      <c r="P1011" s="11">
        <f>O1011*1</f>
        <v>94060460360</v>
      </c>
      <c r="Q1011">
        <f>_xlfn.IFNA(_xlfn.IFNA(VLOOKUP($B1011,'Contratti Resident'!$B:$H,3,0),VLOOKUP($E1011,'Contratti Resident'!$B:$H,3,0)),"NON TROVATO")</f>
        <v>94060460360</v>
      </c>
      <c r="R1011" t="str">
        <f>_xlfn.IFNA(_xlfn.IFNA(VLOOKUP($B1011,'Contratti Resident'!$B:$H,7,0),VLOOKUP($E1011,'Contratti Resident'!$B:$H,7,0)),"NON TROVATO")</f>
        <v>ACQUA</v>
      </c>
      <c r="S1011">
        <f>_xlfn.IFNA(_xlfn.IFNA(VLOOKUP($B1011,'Contratti Resident'!$B:$H,1,0),VLOOKUP($E1011,'Contratti Resident'!$B:$H,1,0)),"NON TROVATO")</f>
        <v>3007242303</v>
      </c>
      <c r="T1011" t="str">
        <f>_xlfn.IFNA(_xlfn.IFNA(VLOOKUP($B1011,'Contratti Resident'!$B:$H,2,0),VLOOKUP($E1011,'Contratti Resident'!$B:$H,2,0)),"NON TROVATO")</f>
        <v>PALAZZINA</v>
      </c>
    </row>
    <row r="1012" spans="1:20" x14ac:dyDescent="0.25">
      <c r="A1012" s="8" t="s">
        <v>1506</v>
      </c>
      <c r="B1012" s="1">
        <f t="shared" si="15"/>
        <v>2524716</v>
      </c>
      <c r="C1012" s="9" t="s">
        <v>1507</v>
      </c>
      <c r="D1012" s="9" t="s">
        <v>1508</v>
      </c>
      <c r="E1012" s="1">
        <f>D1012*1</f>
        <v>3004145612</v>
      </c>
      <c r="F1012" s="9" t="s">
        <v>1509</v>
      </c>
      <c r="G1012" s="9" t="s">
        <v>1510</v>
      </c>
      <c r="H1012" s="9" t="s">
        <v>1022</v>
      </c>
      <c r="I1012" s="9" t="s">
        <v>19</v>
      </c>
      <c r="J1012" s="9" t="s">
        <v>1023</v>
      </c>
      <c r="K1012" s="1" t="s">
        <v>1511</v>
      </c>
      <c r="L1012" s="9" t="s">
        <v>1512</v>
      </c>
      <c r="M1012" s="9" t="s">
        <v>23</v>
      </c>
      <c r="N1012" s="9" t="s">
        <v>24</v>
      </c>
      <c r="O1012" s="9" t="s">
        <v>959</v>
      </c>
      <c r="P1012" s="11">
        <f>O1012*1</f>
        <v>94033720361</v>
      </c>
      <c r="Q1012">
        <f>_xlfn.IFNA(_xlfn.IFNA(VLOOKUP($B1012,'Contratti Resident'!$B:$H,3,0),VLOOKUP($E1012,'Contratti Resident'!$B:$H,3,0)),"NON TROVATO")</f>
        <v>94033720361</v>
      </c>
      <c r="R1012" t="str">
        <f>_xlfn.IFNA(_xlfn.IFNA(VLOOKUP($B1012,'Contratti Resident'!$B:$H,7,0),VLOOKUP($E1012,'Contratti Resident'!$B:$H,7,0)),"NON TROVATO")</f>
        <v>ACQUA</v>
      </c>
      <c r="S1012">
        <f>_xlfn.IFNA(_xlfn.IFNA(VLOOKUP($B1012,'Contratti Resident'!$B:$H,1,0),VLOOKUP($E1012,'Contratti Resident'!$B:$H,1,0)),"NON TROVATO")</f>
        <v>3004145612</v>
      </c>
      <c r="T1012" t="str">
        <f>_xlfn.IFNA(_xlfn.IFNA(VLOOKUP($B1012,'Contratti Resident'!$B:$H,2,0),VLOOKUP($E1012,'Contratti Resident'!$B:$H,2,0)),"NON TROVATO")</f>
        <v>LANA ang.VIA VACCARI</v>
      </c>
    </row>
    <row r="1013" spans="1:20" x14ac:dyDescent="0.25">
      <c r="A1013" s="8" t="s">
        <v>2762</v>
      </c>
      <c r="B1013" s="1">
        <f t="shared" si="15"/>
        <v>2524539</v>
      </c>
      <c r="C1013" s="9" t="s">
        <v>2763</v>
      </c>
      <c r="D1013" s="9" t="s">
        <v>2764</v>
      </c>
      <c r="E1013" s="1">
        <f>D1013*1</f>
        <v>3004145449</v>
      </c>
      <c r="F1013" s="9" t="s">
        <v>2765</v>
      </c>
      <c r="G1013" s="9" t="s">
        <v>70</v>
      </c>
      <c r="H1013" s="9" t="s">
        <v>1022</v>
      </c>
      <c r="I1013" s="9" t="s">
        <v>19</v>
      </c>
      <c r="J1013" s="9" t="s">
        <v>1023</v>
      </c>
      <c r="K1013" s="1" t="s">
        <v>71</v>
      </c>
      <c r="L1013" s="9" t="s">
        <v>72</v>
      </c>
      <c r="M1013" s="9" t="s">
        <v>23</v>
      </c>
      <c r="N1013" s="9" t="s">
        <v>24</v>
      </c>
      <c r="O1013" s="9" t="s">
        <v>73</v>
      </c>
      <c r="P1013" s="11">
        <f>O1013*1</f>
        <v>94057600366</v>
      </c>
      <c r="Q1013">
        <f>_xlfn.IFNA(_xlfn.IFNA(VLOOKUP($B1013,'Contratti Resident'!$B:$H,3,0),VLOOKUP($E1013,'Contratti Resident'!$B:$H,3,0)),"NON TROVATO")</f>
        <v>94057600366</v>
      </c>
      <c r="R1013" t="str">
        <f>_xlfn.IFNA(_xlfn.IFNA(VLOOKUP($B1013,'Contratti Resident'!$B:$H,7,0),VLOOKUP($E1013,'Contratti Resident'!$B:$H,7,0)),"NON TROVATO")</f>
        <v>ACQUA</v>
      </c>
      <c r="S1013">
        <f>_xlfn.IFNA(_xlfn.IFNA(VLOOKUP($B1013,'Contratti Resident'!$B:$H,1,0),VLOOKUP($E1013,'Contratti Resident'!$B:$H,1,0)),"NON TROVATO")</f>
        <v>3004145449</v>
      </c>
      <c r="T1013" t="str">
        <f>_xlfn.IFNA(_xlfn.IFNA(VLOOKUP($B1013,'Contratti Resident'!$B:$H,2,0),VLOOKUP($E1013,'Contratti Resident'!$B:$H,2,0)),"NON TROVATO")</f>
        <v>DE ROBERTI</v>
      </c>
    </row>
    <row r="1014" spans="1:20" x14ac:dyDescent="0.25">
      <c r="A1014" s="8" t="s">
        <v>2494</v>
      </c>
      <c r="B1014" s="1">
        <f t="shared" si="15"/>
        <v>2524369</v>
      </c>
      <c r="C1014" s="9" t="s">
        <v>2495</v>
      </c>
      <c r="D1014" s="9" t="s">
        <v>2496</v>
      </c>
      <c r="E1014" s="1">
        <f>D1014*1</f>
        <v>3004145307</v>
      </c>
      <c r="F1014" s="9" t="s">
        <v>2497</v>
      </c>
      <c r="G1014" s="9" t="s">
        <v>2498</v>
      </c>
      <c r="H1014" s="9" t="s">
        <v>1022</v>
      </c>
      <c r="I1014" s="9" t="s">
        <v>1023</v>
      </c>
      <c r="J1014" s="9" t="s">
        <v>1023</v>
      </c>
      <c r="K1014" s="1" t="s">
        <v>2499</v>
      </c>
      <c r="L1014" s="9" t="s">
        <v>2500</v>
      </c>
      <c r="M1014" s="9" t="s">
        <v>23</v>
      </c>
      <c r="N1014" s="9" t="s">
        <v>24</v>
      </c>
      <c r="O1014" s="9" t="s">
        <v>2501</v>
      </c>
      <c r="P1014" s="11">
        <f>O1014*1</f>
        <v>94022910361</v>
      </c>
      <c r="Q1014">
        <f>_xlfn.IFNA(_xlfn.IFNA(VLOOKUP($B1014,'Contratti Resident'!$B:$H,3,0),VLOOKUP($E1014,'Contratti Resident'!$B:$H,3,0)),"NON TROVATO")</f>
        <v>94022910361</v>
      </c>
      <c r="R1014" t="str">
        <f>_xlfn.IFNA(_xlfn.IFNA(VLOOKUP($B1014,'Contratti Resident'!$B:$H,7,0),VLOOKUP($E1014,'Contratti Resident'!$B:$H,7,0)),"NON TROVATO")</f>
        <v>ACQUA</v>
      </c>
      <c r="S1014">
        <f>_xlfn.IFNA(_xlfn.IFNA(VLOOKUP($B1014,'Contratti Resident'!$B:$H,1,0),VLOOKUP($E1014,'Contratti Resident'!$B:$H,1,0)),"NON TROVATO")</f>
        <v>3004145307</v>
      </c>
      <c r="T1014" t="str">
        <f>_xlfn.IFNA(_xlfn.IFNA(VLOOKUP($B1014,'Contratti Resident'!$B:$H,2,0),VLOOKUP($E1014,'Contratti Resident'!$B:$H,2,0)),"NON TROVATO")</f>
        <v>VENTURI 15-17</v>
      </c>
    </row>
    <row r="1015" spans="1:20" x14ac:dyDescent="0.25">
      <c r="A1015" s="8" t="s">
        <v>3389</v>
      </c>
      <c r="B1015" s="1">
        <f t="shared" si="15"/>
        <v>2524309</v>
      </c>
      <c r="C1015" s="9" t="s">
        <v>3390</v>
      </c>
      <c r="D1015" s="9" t="s">
        <v>3391</v>
      </c>
      <c r="E1015" s="1">
        <f>D1015*1</f>
        <v>3004145251</v>
      </c>
      <c r="F1015" s="9" t="s">
        <v>3392</v>
      </c>
      <c r="G1015" s="9" t="s">
        <v>3393</v>
      </c>
      <c r="H1015" s="9" t="s">
        <v>1022</v>
      </c>
      <c r="I1015" s="9" t="s">
        <v>19</v>
      </c>
      <c r="J1015" s="9" t="s">
        <v>1023</v>
      </c>
      <c r="K1015" s="1" t="s">
        <v>3394</v>
      </c>
      <c r="L1015" s="9" t="s">
        <v>3395</v>
      </c>
      <c r="M1015" s="9" t="s">
        <v>23</v>
      </c>
      <c r="N1015" s="9" t="s">
        <v>24</v>
      </c>
      <c r="O1015" s="9" t="s">
        <v>2501</v>
      </c>
      <c r="P1015" s="11">
        <f>O1015*1</f>
        <v>94022910361</v>
      </c>
      <c r="Q1015">
        <f>_xlfn.IFNA(_xlfn.IFNA(VLOOKUP($B1015,'Contratti Resident'!$B:$H,3,0),VLOOKUP($E1015,'Contratti Resident'!$B:$H,3,0)),"NON TROVATO")</f>
        <v>94022910361</v>
      </c>
      <c r="R1015" t="str">
        <f>_xlfn.IFNA(_xlfn.IFNA(VLOOKUP($B1015,'Contratti Resident'!$B:$H,7,0),VLOOKUP($E1015,'Contratti Resident'!$B:$H,7,0)),"NON TROVATO")</f>
        <v>ACQUA</v>
      </c>
      <c r="S1015">
        <f>_xlfn.IFNA(_xlfn.IFNA(VLOOKUP($B1015,'Contratti Resident'!$B:$H,1,0),VLOOKUP($E1015,'Contratti Resident'!$B:$H,1,0)),"NON TROVATO")</f>
        <v>3004145251</v>
      </c>
      <c r="T1015" t="str">
        <f>_xlfn.IFNA(_xlfn.IFNA(VLOOKUP($B1015,'Contratti Resident'!$B:$H,2,0),VLOOKUP($E1015,'Contratti Resident'!$B:$H,2,0)),"NON TROVATO")</f>
        <v>VENTURI 15-17</v>
      </c>
    </row>
    <row r="1016" spans="1:20" x14ac:dyDescent="0.25">
      <c r="A1016" s="8" t="s">
        <v>1107</v>
      </c>
      <c r="B1016" s="1">
        <f t="shared" si="15"/>
        <v>2524227</v>
      </c>
      <c r="C1016" s="9" t="s">
        <v>1108</v>
      </c>
      <c r="D1016" s="9" t="s">
        <v>1109</v>
      </c>
      <c r="E1016" s="1">
        <f>D1016*1</f>
        <v>3004145184</v>
      </c>
      <c r="F1016" s="9" t="s">
        <v>1110</v>
      </c>
      <c r="G1016" s="9" t="s">
        <v>1111</v>
      </c>
      <c r="H1016" s="9" t="s">
        <v>1022</v>
      </c>
      <c r="I1016" s="9" t="s">
        <v>19</v>
      </c>
      <c r="J1016" s="9" t="s">
        <v>1023</v>
      </c>
      <c r="K1016" s="1" t="s">
        <v>1112</v>
      </c>
      <c r="L1016" s="9" t="s">
        <v>1113</v>
      </c>
      <c r="M1016" s="9" t="s">
        <v>23</v>
      </c>
      <c r="N1016" s="9" t="s">
        <v>24</v>
      </c>
      <c r="O1016" s="9" t="s">
        <v>1114</v>
      </c>
      <c r="P1016" s="11">
        <f>O1016*1</f>
        <v>94105620366</v>
      </c>
      <c r="Q1016">
        <f>_xlfn.IFNA(_xlfn.IFNA(VLOOKUP($B1016,'Contratti Resident'!$B:$H,3,0),VLOOKUP($E1016,'Contratti Resident'!$B:$H,3,0)),"NON TROVATO")</f>
        <v>94105620366</v>
      </c>
      <c r="R1016" t="str">
        <f>_xlfn.IFNA(_xlfn.IFNA(VLOOKUP($B1016,'Contratti Resident'!$B:$H,7,0),VLOOKUP($E1016,'Contratti Resident'!$B:$H,7,0)),"NON TROVATO")</f>
        <v>ACQUA</v>
      </c>
      <c r="S1016">
        <f>_xlfn.IFNA(_xlfn.IFNA(VLOOKUP($B1016,'Contratti Resident'!$B:$H,1,0),VLOOKUP($E1016,'Contratti Resident'!$B:$H,1,0)),"NON TROVATO")</f>
        <v>3004145184</v>
      </c>
      <c r="T1016" t="str">
        <f>_xlfn.IFNA(_xlfn.IFNA(VLOOKUP($B1016,'Contratti Resident'!$B:$H,2,0),VLOOKUP($E1016,'Contratti Resident'!$B:$H,2,0)),"NON TROVATO")</f>
        <v>G.GUARINI 80</v>
      </c>
    </row>
    <row r="1017" spans="1:20" x14ac:dyDescent="0.25">
      <c r="A1017" s="8" t="s">
        <v>1999</v>
      </c>
      <c r="B1017" s="1">
        <f t="shared" si="15"/>
        <v>2524142</v>
      </c>
      <c r="C1017" s="9" t="s">
        <v>2000</v>
      </c>
      <c r="D1017" s="9" t="s">
        <v>2001</v>
      </c>
      <c r="E1017" s="1">
        <f>D1017*1</f>
        <v>3004131619</v>
      </c>
      <c r="F1017" s="9" t="s">
        <v>2002</v>
      </c>
      <c r="G1017" s="9" t="s">
        <v>956</v>
      </c>
      <c r="H1017" s="9" t="s">
        <v>1022</v>
      </c>
      <c r="I1017" s="9" t="s">
        <v>19</v>
      </c>
      <c r="J1017" s="9" t="s">
        <v>1023</v>
      </c>
      <c r="K1017" s="1" t="s">
        <v>957</v>
      </c>
      <c r="L1017" s="9" t="s">
        <v>958</v>
      </c>
      <c r="M1017" s="9" t="s">
        <v>23</v>
      </c>
      <c r="N1017" s="9" t="s">
        <v>24</v>
      </c>
      <c r="O1017" s="9" t="s">
        <v>959</v>
      </c>
      <c r="P1017" s="11">
        <f>O1017*1</f>
        <v>94033720361</v>
      </c>
      <c r="Q1017">
        <f>_xlfn.IFNA(_xlfn.IFNA(VLOOKUP($B1017,'Contratti Resident'!$B:$H,3,0),VLOOKUP($E1017,'Contratti Resident'!$B:$H,3,0)),"NON TROVATO")</f>
        <v>94033720361</v>
      </c>
      <c r="R1017" t="str">
        <f>_xlfn.IFNA(_xlfn.IFNA(VLOOKUP($B1017,'Contratti Resident'!$B:$H,7,0),VLOOKUP($E1017,'Contratti Resident'!$B:$H,7,0)),"NON TROVATO")</f>
        <v>ACQUA</v>
      </c>
      <c r="S1017">
        <f>_xlfn.IFNA(_xlfn.IFNA(VLOOKUP($B1017,'Contratti Resident'!$B:$H,1,0),VLOOKUP($E1017,'Contratti Resident'!$B:$H,1,0)),"NON TROVATO")</f>
        <v>3004131619</v>
      </c>
      <c r="T1017" t="str">
        <f>_xlfn.IFNA(_xlfn.IFNA(VLOOKUP($B1017,'Contratti Resident'!$B:$H,2,0),VLOOKUP($E1017,'Contratti Resident'!$B:$H,2,0)),"NON TROVATO")</f>
        <v>LANA ang.VIA VACCARI</v>
      </c>
    </row>
    <row r="1018" spans="1:20" x14ac:dyDescent="0.25">
      <c r="A1018" s="8" t="s">
        <v>1765</v>
      </c>
      <c r="B1018" s="1">
        <f t="shared" si="15"/>
        <v>2524133</v>
      </c>
      <c r="C1018" s="9" t="s">
        <v>1766</v>
      </c>
      <c r="D1018" s="9" t="s">
        <v>1767</v>
      </c>
      <c r="E1018" s="1">
        <f>D1018*1</f>
        <v>3004131611</v>
      </c>
      <c r="F1018" s="9" t="s">
        <v>1768</v>
      </c>
      <c r="G1018" s="9" t="s">
        <v>1769</v>
      </c>
      <c r="H1018" s="9" t="s">
        <v>1022</v>
      </c>
      <c r="I1018" s="9" t="s">
        <v>19</v>
      </c>
      <c r="J1018" s="9" t="s">
        <v>1023</v>
      </c>
      <c r="K1018" s="1" t="s">
        <v>1770</v>
      </c>
      <c r="L1018" s="9" t="s">
        <v>958</v>
      </c>
      <c r="M1018" s="9" t="s">
        <v>23</v>
      </c>
      <c r="N1018" s="9" t="s">
        <v>24</v>
      </c>
      <c r="O1018" s="9" t="s">
        <v>959</v>
      </c>
      <c r="P1018" s="11">
        <f>O1018*1</f>
        <v>94033720361</v>
      </c>
      <c r="Q1018">
        <f>_xlfn.IFNA(_xlfn.IFNA(VLOOKUP($B1018,'Contratti Resident'!$B:$H,3,0),VLOOKUP($E1018,'Contratti Resident'!$B:$H,3,0)),"NON TROVATO")</f>
        <v>94033720361</v>
      </c>
      <c r="R1018" t="str">
        <f>_xlfn.IFNA(_xlfn.IFNA(VLOOKUP($B1018,'Contratti Resident'!$B:$H,7,0),VLOOKUP($E1018,'Contratti Resident'!$B:$H,7,0)),"NON TROVATO")</f>
        <v>ACQUA</v>
      </c>
      <c r="S1018">
        <f>_xlfn.IFNA(_xlfn.IFNA(VLOOKUP($B1018,'Contratti Resident'!$B:$H,1,0),VLOOKUP($E1018,'Contratti Resident'!$B:$H,1,0)),"NON TROVATO")</f>
        <v>3004131611</v>
      </c>
      <c r="T1018" t="str">
        <f>_xlfn.IFNA(_xlfn.IFNA(VLOOKUP($B1018,'Contratti Resident'!$B:$H,2,0),VLOOKUP($E1018,'Contratti Resident'!$B:$H,2,0)),"NON TROVATO")</f>
        <v>LANA ang.VIA VACCARI</v>
      </c>
    </row>
    <row r="1019" spans="1:20" x14ac:dyDescent="0.25">
      <c r="A1019" s="8" t="s">
        <v>3351</v>
      </c>
      <c r="B1019" s="1">
        <f t="shared" si="15"/>
        <v>2524090</v>
      </c>
      <c r="C1019" s="9" t="s">
        <v>3352</v>
      </c>
      <c r="D1019" s="9" t="s">
        <v>3353</v>
      </c>
      <c r="E1019" s="1">
        <f>D1019*1</f>
        <v>3004131578</v>
      </c>
      <c r="F1019" s="9" t="s">
        <v>3354</v>
      </c>
      <c r="G1019" s="9" t="s">
        <v>3355</v>
      </c>
      <c r="H1019" s="9" t="s">
        <v>1022</v>
      </c>
      <c r="I1019" s="9" t="s">
        <v>19</v>
      </c>
      <c r="J1019" s="9" t="s">
        <v>1023</v>
      </c>
      <c r="K1019" s="1" t="s">
        <v>3356</v>
      </c>
      <c r="L1019" s="9" t="s">
        <v>3357</v>
      </c>
      <c r="M1019" s="9" t="s">
        <v>23</v>
      </c>
      <c r="N1019" s="9" t="s">
        <v>24</v>
      </c>
      <c r="O1019" s="9" t="s">
        <v>3358</v>
      </c>
      <c r="P1019" s="11">
        <f>O1019*1</f>
        <v>94065300363</v>
      </c>
      <c r="Q1019">
        <f>_xlfn.IFNA(_xlfn.IFNA(VLOOKUP($B1019,'Contratti Resident'!$B:$H,3,0),VLOOKUP($E1019,'Contratti Resident'!$B:$H,3,0)),"NON TROVATO")</f>
        <v>94065300363</v>
      </c>
      <c r="R1019" t="str">
        <f>_xlfn.IFNA(_xlfn.IFNA(VLOOKUP($B1019,'Contratti Resident'!$B:$H,7,0),VLOOKUP($E1019,'Contratti Resident'!$B:$H,7,0)),"NON TROVATO")</f>
        <v>ACQUA</v>
      </c>
      <c r="S1019">
        <f>_xlfn.IFNA(_xlfn.IFNA(VLOOKUP($B1019,'Contratti Resident'!$B:$H,1,0),VLOOKUP($E1019,'Contratti Resident'!$B:$H,1,0)),"NON TROVATO")</f>
        <v>3004131578</v>
      </c>
      <c r="T1019" t="str">
        <f>_xlfn.IFNA(_xlfn.IFNA(VLOOKUP($B1019,'Contratti Resident'!$B:$H,2,0),VLOOKUP($E1019,'Contratti Resident'!$B:$H,2,0)),"NON TROVATO")</f>
        <v>PARVA DOMUS</v>
      </c>
    </row>
    <row r="1020" spans="1:20" x14ac:dyDescent="0.25">
      <c r="A1020" s="8" t="s">
        <v>2210</v>
      </c>
      <c r="B1020" s="1">
        <f t="shared" si="15"/>
        <v>2524000</v>
      </c>
      <c r="C1020" s="9" t="s">
        <v>2211</v>
      </c>
      <c r="D1020" s="9" t="s">
        <v>2212</v>
      </c>
      <c r="E1020" s="1">
        <f>D1020*1</f>
        <v>3004131495</v>
      </c>
      <c r="F1020" s="9" t="s">
        <v>2213</v>
      </c>
      <c r="G1020" s="9" t="s">
        <v>2208</v>
      </c>
      <c r="H1020" s="9" t="s">
        <v>1022</v>
      </c>
      <c r="I1020" s="9" t="s">
        <v>19</v>
      </c>
      <c r="J1020" s="9" t="s">
        <v>1023</v>
      </c>
      <c r="K1020" s="1" t="s">
        <v>207</v>
      </c>
      <c r="L1020" s="9" t="s">
        <v>2209</v>
      </c>
      <c r="M1020" s="9" t="s">
        <v>23</v>
      </c>
      <c r="N1020" s="9" t="s">
        <v>24</v>
      </c>
      <c r="O1020" s="9" t="s">
        <v>900</v>
      </c>
      <c r="P1020" s="11">
        <f>O1020*1</f>
        <v>94033930366</v>
      </c>
      <c r="Q1020">
        <f>_xlfn.IFNA(_xlfn.IFNA(VLOOKUP($B1020,'Contratti Resident'!$B:$H,3,0),VLOOKUP($E1020,'Contratti Resident'!$B:$H,3,0)),"NON TROVATO")</f>
        <v>94033930366</v>
      </c>
      <c r="R1020" t="str">
        <f>_xlfn.IFNA(_xlfn.IFNA(VLOOKUP($B1020,'Contratti Resident'!$B:$H,7,0),VLOOKUP($E1020,'Contratti Resident'!$B:$H,7,0)),"NON TROVATO")</f>
        <v>ACQUA</v>
      </c>
      <c r="S1020">
        <f>_xlfn.IFNA(_xlfn.IFNA(VLOOKUP($B1020,'Contratti Resident'!$B:$H,1,0),VLOOKUP($E1020,'Contratti Resident'!$B:$H,1,0)),"NON TROVATO")</f>
        <v>3004131495</v>
      </c>
      <c r="T1020" t="str">
        <f>_xlfn.IFNA(_xlfn.IFNA(VLOOKUP($B1020,'Contratti Resident'!$B:$H,2,0),VLOOKUP($E1020,'Contratti Resident'!$B:$H,2,0)),"NON TROVATO")</f>
        <v>TAMBURINI 198-214</v>
      </c>
    </row>
    <row r="1021" spans="1:20" x14ac:dyDescent="0.25">
      <c r="A1021" s="8" t="s">
        <v>2204</v>
      </c>
      <c r="B1021" s="1">
        <f t="shared" si="15"/>
        <v>2523972</v>
      </c>
      <c r="C1021" s="9" t="s">
        <v>2205</v>
      </c>
      <c r="D1021" s="9" t="s">
        <v>2206</v>
      </c>
      <c r="E1021" s="1">
        <f>D1021*1</f>
        <v>3004131468</v>
      </c>
      <c r="F1021" s="9" t="s">
        <v>2207</v>
      </c>
      <c r="G1021" s="9" t="s">
        <v>2208</v>
      </c>
      <c r="H1021" s="9" t="s">
        <v>1022</v>
      </c>
      <c r="I1021" s="9" t="s">
        <v>19</v>
      </c>
      <c r="J1021" s="9" t="s">
        <v>1023</v>
      </c>
      <c r="K1021" s="1" t="s">
        <v>207</v>
      </c>
      <c r="L1021" s="9" t="s">
        <v>2209</v>
      </c>
      <c r="M1021" s="9" t="s">
        <v>23</v>
      </c>
      <c r="N1021" s="9" t="s">
        <v>24</v>
      </c>
      <c r="O1021" s="9" t="s">
        <v>900</v>
      </c>
      <c r="P1021" s="11">
        <f>O1021*1</f>
        <v>94033930366</v>
      </c>
      <c r="Q1021">
        <f>_xlfn.IFNA(_xlfn.IFNA(VLOOKUP($B1021,'Contratti Resident'!$B:$H,3,0),VLOOKUP($E1021,'Contratti Resident'!$B:$H,3,0)),"NON TROVATO")</f>
        <v>94033930366</v>
      </c>
      <c r="R1021" t="str">
        <f>_xlfn.IFNA(_xlfn.IFNA(VLOOKUP($B1021,'Contratti Resident'!$B:$H,7,0),VLOOKUP($E1021,'Contratti Resident'!$B:$H,7,0)),"NON TROVATO")</f>
        <v>ACQUA</v>
      </c>
      <c r="S1021">
        <f>_xlfn.IFNA(_xlfn.IFNA(VLOOKUP($B1021,'Contratti Resident'!$B:$H,1,0),VLOOKUP($E1021,'Contratti Resident'!$B:$H,1,0)),"NON TROVATO")</f>
        <v>3004131468</v>
      </c>
      <c r="T1021" t="str">
        <f>_xlfn.IFNA(_xlfn.IFNA(VLOOKUP($B1021,'Contratti Resident'!$B:$H,2,0),VLOOKUP($E1021,'Contratti Resident'!$B:$H,2,0)),"NON TROVATO")</f>
        <v>TAMBURINI 198-214</v>
      </c>
    </row>
    <row r="1022" spans="1:20" x14ac:dyDescent="0.25">
      <c r="A1022" s="8" t="s">
        <v>1059</v>
      </c>
      <c r="B1022" s="1">
        <f t="shared" si="15"/>
        <v>2523970</v>
      </c>
      <c r="C1022" s="9" t="s">
        <v>1060</v>
      </c>
      <c r="D1022" s="9" t="s">
        <v>1061</v>
      </c>
      <c r="E1022" s="1">
        <f>D1022*1</f>
        <v>3004131466</v>
      </c>
      <c r="F1022" s="9" t="s">
        <v>1062</v>
      </c>
      <c r="G1022" s="9" t="s">
        <v>897</v>
      </c>
      <c r="H1022" s="9" t="s">
        <v>1022</v>
      </c>
      <c r="I1022" s="9" t="s">
        <v>19</v>
      </c>
      <c r="J1022" s="9" t="s">
        <v>1023</v>
      </c>
      <c r="K1022" s="1" t="s">
        <v>898</v>
      </c>
      <c r="L1022" s="9" t="s">
        <v>899</v>
      </c>
      <c r="M1022" s="9" t="s">
        <v>23</v>
      </c>
      <c r="N1022" s="9" t="s">
        <v>24</v>
      </c>
      <c r="O1022" s="9" t="s">
        <v>900</v>
      </c>
      <c r="P1022" s="11">
        <f>O1022*1</f>
        <v>94033930366</v>
      </c>
      <c r="Q1022">
        <f>_xlfn.IFNA(_xlfn.IFNA(VLOOKUP($B1022,'Contratti Resident'!$B:$H,3,0),VLOOKUP($E1022,'Contratti Resident'!$B:$H,3,0)),"NON TROVATO")</f>
        <v>94033930366</v>
      </c>
      <c r="R1022" t="str">
        <f>_xlfn.IFNA(_xlfn.IFNA(VLOOKUP($B1022,'Contratti Resident'!$B:$H,7,0),VLOOKUP($E1022,'Contratti Resident'!$B:$H,7,0)),"NON TROVATO")</f>
        <v>ACQUA</v>
      </c>
      <c r="S1022">
        <f>_xlfn.IFNA(_xlfn.IFNA(VLOOKUP($B1022,'Contratti Resident'!$B:$H,1,0),VLOOKUP($E1022,'Contratti Resident'!$B:$H,1,0)),"NON TROVATO")</f>
        <v>3004131466</v>
      </c>
      <c r="T1022" t="str">
        <f>_xlfn.IFNA(_xlfn.IFNA(VLOOKUP($B1022,'Contratti Resident'!$B:$H,2,0),VLOOKUP($E1022,'Contratti Resident'!$B:$H,2,0)),"NON TROVATO")</f>
        <v>TAMBURINI 198-214</v>
      </c>
    </row>
    <row r="1023" spans="1:20" x14ac:dyDescent="0.25">
      <c r="A1023" s="8" t="s">
        <v>2488</v>
      </c>
      <c r="B1023" s="1">
        <f t="shared" si="15"/>
        <v>2523924</v>
      </c>
      <c r="C1023" s="9" t="s">
        <v>2489</v>
      </c>
      <c r="D1023" s="9" t="s">
        <v>2490</v>
      </c>
      <c r="E1023" s="1">
        <f>D1023*1</f>
        <v>3004131426</v>
      </c>
      <c r="F1023" s="9" t="s">
        <v>2491</v>
      </c>
      <c r="G1023" s="9" t="s">
        <v>2492</v>
      </c>
      <c r="H1023" s="9" t="s">
        <v>1022</v>
      </c>
      <c r="I1023" s="9" t="s">
        <v>19</v>
      </c>
      <c r="J1023" s="9" t="s">
        <v>1023</v>
      </c>
      <c r="K1023" s="1" t="s">
        <v>2493</v>
      </c>
      <c r="L1023" s="9" t="s">
        <v>208</v>
      </c>
      <c r="M1023" s="9" t="s">
        <v>23</v>
      </c>
      <c r="N1023" s="9" t="s">
        <v>24</v>
      </c>
      <c r="O1023" s="9" t="s">
        <v>209</v>
      </c>
      <c r="P1023" s="11">
        <f>O1023*1</f>
        <v>94036380361</v>
      </c>
      <c r="Q1023">
        <f>_xlfn.IFNA(_xlfn.IFNA(VLOOKUP($B1023,'Contratti Resident'!$B:$H,3,0),VLOOKUP($E1023,'Contratti Resident'!$B:$H,3,0)),"NON TROVATO")</f>
        <v>94036380361</v>
      </c>
      <c r="R1023" t="str">
        <f>_xlfn.IFNA(_xlfn.IFNA(VLOOKUP($B1023,'Contratti Resident'!$B:$H,7,0),VLOOKUP($E1023,'Contratti Resident'!$B:$H,7,0)),"NON TROVATO")</f>
        <v>ACQUA</v>
      </c>
      <c r="S1023">
        <f>_xlfn.IFNA(_xlfn.IFNA(VLOOKUP($B1023,'Contratti Resident'!$B:$H,1,0),VLOOKUP($E1023,'Contratti Resident'!$B:$H,1,0)),"NON TROVATO")</f>
        <v>3004131426</v>
      </c>
      <c r="T1023" t="str">
        <f>_xlfn.IFNA(_xlfn.IFNA(VLOOKUP($B1023,'Contratti Resident'!$B:$H,2,0),VLOOKUP($E1023,'Contratti Resident'!$B:$H,2,0)),"NON TROVATO")</f>
        <v>TAMBURINI 173</v>
      </c>
    </row>
    <row r="1024" spans="1:20" x14ac:dyDescent="0.25">
      <c r="A1024" s="8" t="s">
        <v>3933</v>
      </c>
      <c r="B1024" s="1">
        <f t="shared" si="15"/>
        <v>2523922</v>
      </c>
      <c r="C1024" s="9" t="s">
        <v>3934</v>
      </c>
      <c r="D1024" s="9" t="s">
        <v>3935</v>
      </c>
      <c r="E1024" s="1">
        <f>D1024*1</f>
        <v>3004131424</v>
      </c>
      <c r="F1024" s="9" t="s">
        <v>3936</v>
      </c>
      <c r="G1024" s="9" t="s">
        <v>3937</v>
      </c>
      <c r="H1024" s="9" t="s">
        <v>1022</v>
      </c>
      <c r="I1024" s="9" t="s">
        <v>19</v>
      </c>
      <c r="J1024" s="9" t="s">
        <v>1023</v>
      </c>
      <c r="K1024" s="1" t="s">
        <v>3938</v>
      </c>
      <c r="L1024" s="9" t="s">
        <v>907</v>
      </c>
      <c r="M1024" s="9" t="s">
        <v>23</v>
      </c>
      <c r="N1024" s="9" t="s">
        <v>24</v>
      </c>
      <c r="O1024" s="9" t="s">
        <v>908</v>
      </c>
      <c r="P1024" s="11">
        <f>O1024*1</f>
        <v>80009000367</v>
      </c>
      <c r="Q1024" t="str">
        <f>_xlfn.IFNA(_xlfn.IFNA(VLOOKUP($B1024,'Contratti Resident'!$B:$H,3,0),VLOOKUP($E1024,'Contratti Resident'!$B:$H,3,0)),"NON TROVATO")</f>
        <v>NON TROVATO</v>
      </c>
      <c r="R1024" t="str">
        <f>_xlfn.IFNA(_xlfn.IFNA(VLOOKUP($B1024,'Contratti Resident'!$B:$H,7,0),VLOOKUP($E1024,'Contratti Resident'!$B:$H,7,0)),"NON TROVATO")</f>
        <v>NON TROVATO</v>
      </c>
      <c r="S1024" t="str">
        <f>_xlfn.IFNA(_xlfn.IFNA(VLOOKUP($B1024,'Contratti Resident'!$B:$H,1,0),VLOOKUP($E1024,'Contratti Resident'!$B:$H,1,0)),"NON TROVATO")</f>
        <v>NON TROVATO</v>
      </c>
      <c r="T1024" t="str">
        <f>_xlfn.IFNA(_xlfn.IFNA(VLOOKUP($B1024,'Contratti Resident'!$B:$H,2,0),VLOOKUP($E1024,'Contratti Resident'!$B:$H,2,0)),"NON TROVATO")</f>
        <v>NON TROVATO</v>
      </c>
    </row>
    <row r="1025" spans="1:20" x14ac:dyDescent="0.25">
      <c r="A1025" s="8" t="s">
        <v>3826</v>
      </c>
      <c r="B1025" s="1">
        <f t="shared" si="15"/>
        <v>2523895</v>
      </c>
      <c r="C1025" s="9" t="s">
        <v>3827</v>
      </c>
      <c r="D1025" s="9" t="s">
        <v>3828</v>
      </c>
      <c r="E1025" s="1">
        <f>D1025*1</f>
        <v>3004131403</v>
      </c>
      <c r="F1025" s="9" t="s">
        <v>3829</v>
      </c>
      <c r="G1025" s="9" t="s">
        <v>905</v>
      </c>
      <c r="H1025" s="9" t="s">
        <v>1022</v>
      </c>
      <c r="I1025" s="9" t="s">
        <v>19</v>
      </c>
      <c r="J1025" s="9" t="s">
        <v>1023</v>
      </c>
      <c r="K1025" s="1" t="s">
        <v>906</v>
      </c>
      <c r="L1025" s="9" t="s">
        <v>907</v>
      </c>
      <c r="M1025" s="9" t="s">
        <v>23</v>
      </c>
      <c r="N1025" s="9" t="s">
        <v>24</v>
      </c>
      <c r="O1025" s="9" t="s">
        <v>908</v>
      </c>
      <c r="P1025" s="11">
        <f>O1025*1</f>
        <v>80009000367</v>
      </c>
      <c r="Q1025">
        <f>_xlfn.IFNA(_xlfn.IFNA(VLOOKUP($B1025,'Contratti Resident'!$B:$H,3,0),VLOOKUP($E1025,'Contratti Resident'!$B:$H,3,0)),"NON TROVATO")</f>
        <v>80009000367</v>
      </c>
      <c r="R1025" t="str">
        <f>_xlfn.IFNA(_xlfn.IFNA(VLOOKUP($B1025,'Contratti Resident'!$B:$H,7,0),VLOOKUP($E1025,'Contratti Resident'!$B:$H,7,0)),"NON TROVATO")</f>
        <v>ACQUA</v>
      </c>
      <c r="S1025">
        <f>_xlfn.IFNA(_xlfn.IFNA(VLOOKUP($B1025,'Contratti Resident'!$B:$H,1,0),VLOOKUP($E1025,'Contratti Resident'!$B:$H,1,0)),"NON TROVATO")</f>
        <v>3004131403</v>
      </c>
      <c r="T1025" t="str">
        <f>_xlfn.IFNA(_xlfn.IFNA(VLOOKUP($B1025,'Contratti Resident'!$B:$H,2,0),VLOOKUP($E1025,'Contratti Resident'!$B:$H,2,0)),"NON TROVATO")</f>
        <v>TAMBURINI 169</v>
      </c>
    </row>
    <row r="1026" spans="1:20" x14ac:dyDescent="0.25">
      <c r="A1026" s="8" t="s">
        <v>1444</v>
      </c>
      <c r="B1026" s="1">
        <f t="shared" si="15"/>
        <v>2523829</v>
      </c>
      <c r="C1026" s="9" t="s">
        <v>1445</v>
      </c>
      <c r="D1026" s="9" t="s">
        <v>1446</v>
      </c>
      <c r="E1026" s="1">
        <f>D1026*1</f>
        <v>3004131350</v>
      </c>
      <c r="F1026" s="9" t="s">
        <v>1447</v>
      </c>
      <c r="G1026" s="9" t="s">
        <v>1448</v>
      </c>
      <c r="H1026" s="9" t="s">
        <v>1022</v>
      </c>
      <c r="I1026" s="9" t="s">
        <v>19</v>
      </c>
      <c r="J1026" s="9" t="s">
        <v>1023</v>
      </c>
      <c r="K1026" s="1" t="s">
        <v>1449</v>
      </c>
      <c r="L1026" s="9" t="s">
        <v>1450</v>
      </c>
      <c r="M1026" s="9" t="s">
        <v>23</v>
      </c>
      <c r="N1026" s="9" t="s">
        <v>24</v>
      </c>
      <c r="O1026" s="9" t="s">
        <v>1451</v>
      </c>
      <c r="P1026" s="11">
        <f>O1026*1</f>
        <v>94060810366</v>
      </c>
      <c r="Q1026">
        <f>_xlfn.IFNA(_xlfn.IFNA(VLOOKUP($B1026,'Contratti Resident'!$B:$H,3,0),VLOOKUP($E1026,'Contratti Resident'!$B:$H,3,0)),"NON TROVATO")</f>
        <v>94060810366</v>
      </c>
      <c r="R1026" t="str">
        <f>_xlfn.IFNA(_xlfn.IFNA(VLOOKUP($B1026,'Contratti Resident'!$B:$H,7,0),VLOOKUP($E1026,'Contratti Resident'!$B:$H,7,0)),"NON TROVATO")</f>
        <v>ACQUA</v>
      </c>
      <c r="S1026">
        <f>_xlfn.IFNA(_xlfn.IFNA(VLOOKUP($B1026,'Contratti Resident'!$B:$H,1,0),VLOOKUP($E1026,'Contratti Resident'!$B:$H,1,0)),"NON TROVATO")</f>
        <v>3004131350</v>
      </c>
      <c r="T1026" t="str">
        <f>_xlfn.IFNA(_xlfn.IFNA(VLOOKUP($B1026,'Contratti Resident'!$B:$H,2,0),VLOOKUP($E1026,'Contratti Resident'!$B:$H,2,0)),"NON TROVATO")</f>
        <v>AMICI</v>
      </c>
    </row>
    <row r="1027" spans="1:20" x14ac:dyDescent="0.25">
      <c r="A1027" s="8" t="s">
        <v>2275</v>
      </c>
      <c r="B1027" s="1">
        <f t="shared" si="15"/>
        <v>2523819</v>
      </c>
      <c r="C1027" s="9" t="s">
        <v>2276</v>
      </c>
      <c r="D1027" s="9" t="s">
        <v>2277</v>
      </c>
      <c r="E1027" s="1">
        <f>D1027*1</f>
        <v>3004131343</v>
      </c>
      <c r="F1027" s="9" t="s">
        <v>2278</v>
      </c>
      <c r="G1027" s="9" t="s">
        <v>881</v>
      </c>
      <c r="H1027" s="9" t="s">
        <v>1022</v>
      </c>
      <c r="I1027" s="9" t="s">
        <v>19</v>
      </c>
      <c r="J1027" s="9" t="s">
        <v>1023</v>
      </c>
      <c r="K1027" s="1" t="s">
        <v>882</v>
      </c>
      <c r="L1027" s="9" t="s">
        <v>883</v>
      </c>
      <c r="M1027" s="9" t="s">
        <v>23</v>
      </c>
      <c r="N1027" s="9" t="s">
        <v>24</v>
      </c>
      <c r="O1027" s="9" t="s">
        <v>884</v>
      </c>
      <c r="P1027" s="11">
        <f>O1027*1</f>
        <v>94038100361</v>
      </c>
      <c r="Q1027">
        <f>_xlfn.IFNA(_xlfn.IFNA(VLOOKUP($B1027,'Contratti Resident'!$B:$H,3,0),VLOOKUP($E1027,'Contratti Resident'!$B:$H,3,0)),"NON TROVATO")</f>
        <v>94038100361</v>
      </c>
      <c r="R1027" t="str">
        <f>_xlfn.IFNA(_xlfn.IFNA(VLOOKUP($B1027,'Contratti Resident'!$B:$H,7,0),VLOOKUP($E1027,'Contratti Resident'!$B:$H,7,0)),"NON TROVATO")</f>
        <v>ACQUA</v>
      </c>
      <c r="S1027">
        <f>_xlfn.IFNA(_xlfn.IFNA(VLOOKUP($B1027,'Contratti Resident'!$B:$H,1,0),VLOOKUP($E1027,'Contratti Resident'!$B:$H,1,0)),"NON TROVATO")</f>
        <v>3004131343</v>
      </c>
      <c r="T1027" t="str">
        <f>_xlfn.IFNA(_xlfn.IFNA(VLOOKUP($B1027,'Contratti Resident'!$B:$H,2,0),VLOOKUP($E1027,'Contratti Resident'!$B:$H,2,0)),"NON TROVATO")</f>
        <v>VILLA CAPRICCIO</v>
      </c>
    </row>
    <row r="1028" spans="1:20" x14ac:dyDescent="0.25">
      <c r="A1028" s="8" t="s">
        <v>2878</v>
      </c>
      <c r="B1028" s="1">
        <f t="shared" ref="B1028:B1091" si="16">IF(MID(A1028,1,1)="M",A1028,IF(MID(A1028,1,1)="I",A1028,A1028*1))</f>
        <v>2523818</v>
      </c>
      <c r="C1028" s="9" t="s">
        <v>2879</v>
      </c>
      <c r="D1028" s="9" t="s">
        <v>2880</v>
      </c>
      <c r="E1028" s="1">
        <f>D1028*1</f>
        <v>3004131342</v>
      </c>
      <c r="F1028" s="9" t="s">
        <v>2881</v>
      </c>
      <c r="G1028" s="9" t="s">
        <v>881</v>
      </c>
      <c r="H1028" s="9" t="s">
        <v>1022</v>
      </c>
      <c r="I1028" s="9" t="s">
        <v>19</v>
      </c>
      <c r="J1028" s="9" t="s">
        <v>1023</v>
      </c>
      <c r="K1028" s="1" t="s">
        <v>882</v>
      </c>
      <c r="L1028" s="9" t="s">
        <v>883</v>
      </c>
      <c r="M1028" s="9" t="s">
        <v>23</v>
      </c>
      <c r="N1028" s="9" t="s">
        <v>24</v>
      </c>
      <c r="O1028" s="9" t="s">
        <v>884</v>
      </c>
      <c r="P1028" s="11">
        <f>O1028*1</f>
        <v>94038100361</v>
      </c>
      <c r="Q1028">
        <f>_xlfn.IFNA(_xlfn.IFNA(VLOOKUP($B1028,'Contratti Resident'!$B:$H,3,0),VLOOKUP($E1028,'Contratti Resident'!$B:$H,3,0)),"NON TROVATO")</f>
        <v>94038100361</v>
      </c>
      <c r="R1028" t="str">
        <f>_xlfn.IFNA(_xlfn.IFNA(VLOOKUP($B1028,'Contratti Resident'!$B:$H,7,0),VLOOKUP($E1028,'Contratti Resident'!$B:$H,7,0)),"NON TROVATO")</f>
        <v>ACQUA</v>
      </c>
      <c r="S1028">
        <f>_xlfn.IFNA(_xlfn.IFNA(VLOOKUP($B1028,'Contratti Resident'!$B:$H,1,0),VLOOKUP($E1028,'Contratti Resident'!$B:$H,1,0)),"NON TROVATO")</f>
        <v>3004131342</v>
      </c>
      <c r="T1028" t="str">
        <f>_xlfn.IFNA(_xlfn.IFNA(VLOOKUP($B1028,'Contratti Resident'!$B:$H,2,0),VLOOKUP($E1028,'Contratti Resident'!$B:$H,2,0)),"NON TROVATO")</f>
        <v>VILLA CAPRICCIO</v>
      </c>
    </row>
    <row r="1029" spans="1:20" x14ac:dyDescent="0.25">
      <c r="A1029" s="8" t="s">
        <v>1757</v>
      </c>
      <c r="B1029" s="1">
        <f t="shared" si="16"/>
        <v>2523755</v>
      </c>
      <c r="C1029" s="9" t="s">
        <v>1758</v>
      </c>
      <c r="D1029" s="9" t="s">
        <v>1759</v>
      </c>
      <c r="E1029" s="1">
        <f>D1029*1</f>
        <v>3004131282</v>
      </c>
      <c r="F1029" s="9" t="s">
        <v>1760</v>
      </c>
      <c r="G1029" s="9" t="s">
        <v>1761</v>
      </c>
      <c r="H1029" s="9" t="s">
        <v>1022</v>
      </c>
      <c r="I1029" s="9" t="s">
        <v>19</v>
      </c>
      <c r="J1029" s="9" t="s">
        <v>1023</v>
      </c>
      <c r="K1029" s="1" t="s">
        <v>1762</v>
      </c>
      <c r="L1029" s="9" t="s">
        <v>1763</v>
      </c>
      <c r="M1029" s="9" t="s">
        <v>23</v>
      </c>
      <c r="N1029" s="9" t="s">
        <v>24</v>
      </c>
      <c r="O1029" s="9" t="s">
        <v>1764</v>
      </c>
      <c r="P1029" s="11">
        <f>O1029*1</f>
        <v>94005670362</v>
      </c>
      <c r="Q1029">
        <f>_xlfn.IFNA(_xlfn.IFNA(VLOOKUP($B1029,'Contratti Resident'!$B:$H,3,0),VLOOKUP($E1029,'Contratti Resident'!$B:$H,3,0)),"NON TROVATO")</f>
        <v>94005670362</v>
      </c>
      <c r="R1029" t="str">
        <f>_xlfn.IFNA(_xlfn.IFNA(VLOOKUP($B1029,'Contratti Resident'!$B:$H,7,0),VLOOKUP($E1029,'Contratti Resident'!$B:$H,7,0)),"NON TROVATO")</f>
        <v>ACQUA</v>
      </c>
      <c r="S1029">
        <f>_xlfn.IFNA(_xlfn.IFNA(VLOOKUP($B1029,'Contratti Resident'!$B:$H,1,0),VLOOKUP($E1029,'Contratti Resident'!$B:$H,1,0)),"NON TROVATO")</f>
        <v>3004131282</v>
      </c>
      <c r="T1029" t="str">
        <f>_xlfn.IFNA(_xlfn.IFNA(VLOOKUP($B1029,'Contratti Resident'!$B:$H,2,0),VLOOKUP($E1029,'Contratti Resident'!$B:$H,2,0)),"NON TROVATO")</f>
        <v>CIALDINI</v>
      </c>
    </row>
    <row r="1030" spans="1:20" x14ac:dyDescent="0.25">
      <c r="A1030" s="8" t="s">
        <v>1436</v>
      </c>
      <c r="B1030" s="1">
        <f t="shared" si="16"/>
        <v>2523752</v>
      </c>
      <c r="C1030" s="9" t="s">
        <v>1437</v>
      </c>
      <c r="D1030" s="9" t="s">
        <v>1438</v>
      </c>
      <c r="E1030" s="1">
        <f>D1030*1</f>
        <v>3004131279</v>
      </c>
      <c r="F1030" s="9" t="s">
        <v>1439</v>
      </c>
      <c r="G1030" s="9" t="s">
        <v>1440</v>
      </c>
      <c r="H1030" s="9" t="s">
        <v>1022</v>
      </c>
      <c r="I1030" s="9" t="s">
        <v>19</v>
      </c>
      <c r="J1030" s="9" t="s">
        <v>1023</v>
      </c>
      <c r="K1030" s="1" t="s">
        <v>1441</v>
      </c>
      <c r="L1030" s="9" t="s">
        <v>1442</v>
      </c>
      <c r="M1030" s="9" t="s">
        <v>23</v>
      </c>
      <c r="N1030" s="9" t="s">
        <v>24</v>
      </c>
      <c r="O1030" s="9" t="s">
        <v>1443</v>
      </c>
      <c r="P1030" s="11">
        <f>O1030*1</f>
        <v>94105570363</v>
      </c>
      <c r="Q1030">
        <f>_xlfn.IFNA(_xlfn.IFNA(VLOOKUP($B1030,'Contratti Resident'!$B:$H,3,0),VLOOKUP($E1030,'Contratti Resident'!$B:$H,3,0)),"NON TROVATO")</f>
        <v>94105570363</v>
      </c>
      <c r="R1030" t="str">
        <f>_xlfn.IFNA(_xlfn.IFNA(VLOOKUP($B1030,'Contratti Resident'!$B:$H,7,0),VLOOKUP($E1030,'Contratti Resident'!$B:$H,7,0)),"NON TROVATO")</f>
        <v>ACQUA</v>
      </c>
      <c r="S1030">
        <f>_xlfn.IFNA(_xlfn.IFNA(VLOOKUP($B1030,'Contratti Resident'!$B:$H,1,0),VLOOKUP($E1030,'Contratti Resident'!$B:$H,1,0)),"NON TROVATO")</f>
        <v>3004131279</v>
      </c>
      <c r="T1030" t="str">
        <f>_xlfn.IFNA(_xlfn.IFNA(VLOOKUP($B1030,'Contratti Resident'!$B:$H,2,0),VLOOKUP($E1030,'Contratti Resident'!$B:$H,2,0)),"NON TROVATO")</f>
        <v>CARLO ZUCCHI</v>
      </c>
    </row>
    <row r="1031" spans="1:20" x14ac:dyDescent="0.25">
      <c r="A1031" s="8" t="s">
        <v>3925</v>
      </c>
      <c r="B1031" s="1">
        <f t="shared" si="16"/>
        <v>2523688</v>
      </c>
      <c r="C1031" s="9" t="s">
        <v>3926</v>
      </c>
      <c r="D1031" s="9" t="s">
        <v>3927</v>
      </c>
      <c r="E1031" s="1">
        <f>D1031*1</f>
        <v>3004131224</v>
      </c>
      <c r="F1031" s="9" t="s">
        <v>3928</v>
      </c>
      <c r="G1031" s="9" t="s">
        <v>3929</v>
      </c>
      <c r="H1031" s="9" t="s">
        <v>1022</v>
      </c>
      <c r="I1031" s="9" t="s">
        <v>19</v>
      </c>
      <c r="J1031" s="9" t="s">
        <v>1023</v>
      </c>
      <c r="K1031" s="1" t="s">
        <v>3930</v>
      </c>
      <c r="L1031" s="9" t="s">
        <v>3931</v>
      </c>
      <c r="M1031" s="9" t="s">
        <v>23</v>
      </c>
      <c r="N1031" s="9" t="s">
        <v>24</v>
      </c>
      <c r="O1031" s="9" t="s">
        <v>3932</v>
      </c>
      <c r="P1031" s="11">
        <f>O1031*1</f>
        <v>94039960367</v>
      </c>
      <c r="Q1031">
        <f>_xlfn.IFNA(_xlfn.IFNA(VLOOKUP($B1031,'Contratti Resident'!$B:$H,3,0),VLOOKUP($E1031,'Contratti Resident'!$B:$H,3,0)),"NON TROVATO")</f>
        <v>94039960367</v>
      </c>
      <c r="R1031" t="str">
        <f>_xlfn.IFNA(_xlfn.IFNA(VLOOKUP($B1031,'Contratti Resident'!$B:$H,7,0),VLOOKUP($E1031,'Contratti Resident'!$B:$H,7,0)),"NON TROVATO")</f>
        <v>ACQUA</v>
      </c>
      <c r="S1031">
        <f>_xlfn.IFNA(_xlfn.IFNA(VLOOKUP($B1031,'Contratti Resident'!$B:$H,1,0),VLOOKUP($E1031,'Contratti Resident'!$B:$H,1,0)),"NON TROVATO")</f>
        <v>3004131224</v>
      </c>
      <c r="T1031" t="str">
        <f>_xlfn.IFNA(_xlfn.IFNA(VLOOKUP($B1031,'Contratti Resident'!$B:$H,2,0),VLOOKUP($E1031,'Contratti Resident'!$B:$H,2,0)),"NON TROVATO")</f>
        <v>CARLO ZUCCHI 30-2</v>
      </c>
    </row>
    <row r="1032" spans="1:20" x14ac:dyDescent="0.25">
      <c r="A1032" s="8" t="s">
        <v>1815</v>
      </c>
      <c r="B1032" s="1">
        <f t="shared" si="16"/>
        <v>2523541</v>
      </c>
      <c r="C1032" s="9" t="s">
        <v>1816</v>
      </c>
      <c r="D1032" s="9" t="s">
        <v>1817</v>
      </c>
      <c r="E1032" s="1">
        <f>D1032*1</f>
        <v>3004118598</v>
      </c>
      <c r="F1032" s="9" t="s">
        <v>1818</v>
      </c>
      <c r="G1032" s="9" t="s">
        <v>17</v>
      </c>
      <c r="H1032" s="9" t="s">
        <v>1022</v>
      </c>
      <c r="I1032" s="9" t="s">
        <v>19</v>
      </c>
      <c r="J1032" s="9" t="s">
        <v>1023</v>
      </c>
      <c r="K1032" s="1" t="s">
        <v>21</v>
      </c>
      <c r="L1032" s="9" t="s">
        <v>22</v>
      </c>
      <c r="M1032" s="9" t="s">
        <v>23</v>
      </c>
      <c r="N1032" s="9" t="s">
        <v>24</v>
      </c>
      <c r="O1032" s="9" t="s">
        <v>25</v>
      </c>
      <c r="P1032" s="11">
        <f>O1032*1</f>
        <v>94009630362</v>
      </c>
      <c r="Q1032">
        <f>_xlfn.IFNA(_xlfn.IFNA(VLOOKUP($B1032,'Contratti Resident'!$B:$H,3,0),VLOOKUP($E1032,'Contratti Resident'!$B:$H,3,0)),"NON TROVATO")</f>
        <v>94009630362</v>
      </c>
      <c r="R1032" t="str">
        <f>_xlfn.IFNA(_xlfn.IFNA(VLOOKUP($B1032,'Contratti Resident'!$B:$H,7,0),VLOOKUP($E1032,'Contratti Resident'!$B:$H,7,0)),"NON TROVATO")</f>
        <v>ACQUA</v>
      </c>
      <c r="S1032">
        <f>_xlfn.IFNA(_xlfn.IFNA(VLOOKUP($B1032,'Contratti Resident'!$B:$H,1,0),VLOOKUP($E1032,'Contratti Resident'!$B:$H,1,0)),"NON TROVATO")</f>
        <v>3004118598</v>
      </c>
      <c r="T1032" t="str">
        <f>_xlfn.IFNA(_xlfn.IFNA(VLOOKUP($B1032,'Contratti Resident'!$B:$H,2,0),VLOOKUP($E1032,'Contratti Resident'!$B:$H,2,0)),"NON TROVATO")</f>
        <v>ALLEGRETTI</v>
      </c>
    </row>
    <row r="1033" spans="1:20" x14ac:dyDescent="0.25">
      <c r="A1033" s="8" t="s">
        <v>1521</v>
      </c>
      <c r="B1033" s="1">
        <f t="shared" si="16"/>
        <v>2523161</v>
      </c>
      <c r="C1033" s="9" t="s">
        <v>1522</v>
      </c>
      <c r="D1033" s="9" t="s">
        <v>1523</v>
      </c>
      <c r="E1033" s="1">
        <f>D1033*1</f>
        <v>3004118277</v>
      </c>
      <c r="F1033" s="9" t="s">
        <v>1524</v>
      </c>
      <c r="G1033" s="9" t="s">
        <v>289</v>
      </c>
      <c r="H1033" s="9" t="s">
        <v>1022</v>
      </c>
      <c r="I1033" s="9" t="s">
        <v>19</v>
      </c>
      <c r="J1033" s="9" t="s">
        <v>1023</v>
      </c>
      <c r="K1033" s="1" t="s">
        <v>290</v>
      </c>
      <c r="L1033" s="9" t="s">
        <v>291</v>
      </c>
      <c r="M1033" s="9" t="s">
        <v>23</v>
      </c>
      <c r="N1033" s="9" t="s">
        <v>24</v>
      </c>
      <c r="O1033" s="9" t="s">
        <v>292</v>
      </c>
      <c r="P1033" s="11">
        <f>O1033*1</f>
        <v>94169390369</v>
      </c>
      <c r="Q1033">
        <f>_xlfn.IFNA(_xlfn.IFNA(VLOOKUP($B1033,'Contratti Resident'!$B:$H,3,0),VLOOKUP($E1033,'Contratti Resident'!$B:$H,3,0)),"NON TROVATO")</f>
        <v>94169390369</v>
      </c>
      <c r="R1033" t="str">
        <f>_xlfn.IFNA(_xlfn.IFNA(VLOOKUP($B1033,'Contratti Resident'!$B:$H,7,0),VLOOKUP($E1033,'Contratti Resident'!$B:$H,7,0)),"NON TROVATO")</f>
        <v>ACQUA</v>
      </c>
      <c r="S1033">
        <f>_xlfn.IFNA(_xlfn.IFNA(VLOOKUP($B1033,'Contratti Resident'!$B:$H,1,0),VLOOKUP($E1033,'Contratti Resident'!$B:$H,1,0)),"NON TROVATO")</f>
        <v>3004118277</v>
      </c>
      <c r="T1033" t="str">
        <f>_xlfn.IFNA(_xlfn.IFNA(VLOOKUP($B1033,'Contratti Resident'!$B:$H,2,0),VLOOKUP($E1033,'Contratti Resident'!$B:$H,2,0)),"NON TROVATO")</f>
        <v>SIENA</v>
      </c>
    </row>
    <row r="1034" spans="1:20" x14ac:dyDescent="0.25">
      <c r="A1034" s="8" t="s">
        <v>3714</v>
      </c>
      <c r="B1034" s="1">
        <f t="shared" si="16"/>
        <v>2522720</v>
      </c>
      <c r="C1034" s="9" t="s">
        <v>3715</v>
      </c>
      <c r="D1034" s="9" t="s">
        <v>3716</v>
      </c>
      <c r="E1034" s="1">
        <f>D1034*1</f>
        <v>3004104909</v>
      </c>
      <c r="F1034" s="9" t="s">
        <v>3717</v>
      </c>
      <c r="G1034" s="9" t="s">
        <v>198</v>
      </c>
      <c r="H1034" s="9" t="s">
        <v>1022</v>
      </c>
      <c r="I1034" s="9" t="s">
        <v>19</v>
      </c>
      <c r="J1034" s="9" t="s">
        <v>1023</v>
      </c>
      <c r="K1034" s="1" t="s">
        <v>199</v>
      </c>
      <c r="L1034" s="9" t="s">
        <v>200</v>
      </c>
      <c r="M1034" s="9" t="s">
        <v>23</v>
      </c>
      <c r="N1034" s="9" t="s">
        <v>24</v>
      </c>
      <c r="O1034" s="9" t="s">
        <v>201</v>
      </c>
      <c r="P1034" s="11">
        <f>O1034*1</f>
        <v>94126450363</v>
      </c>
      <c r="Q1034">
        <f>_xlfn.IFNA(_xlfn.IFNA(VLOOKUP($B1034,'Contratti Resident'!$B:$H,3,0),VLOOKUP($E1034,'Contratti Resident'!$B:$H,3,0)),"NON TROVATO")</f>
        <v>94126450363</v>
      </c>
      <c r="R1034" t="str">
        <f>_xlfn.IFNA(_xlfn.IFNA(VLOOKUP($B1034,'Contratti Resident'!$B:$H,7,0),VLOOKUP($E1034,'Contratti Resident'!$B:$H,7,0)),"NON TROVATO")</f>
        <v>ACQUA</v>
      </c>
      <c r="S1034">
        <f>_xlfn.IFNA(_xlfn.IFNA(VLOOKUP($B1034,'Contratti Resident'!$B:$H,1,0),VLOOKUP($E1034,'Contratti Resident'!$B:$H,1,0)),"NON TROVATO")</f>
        <v>3004104909</v>
      </c>
      <c r="T1034" t="str">
        <f>_xlfn.IFNA(_xlfn.IFNA(VLOOKUP($B1034,'Contratti Resident'!$B:$H,2,0),VLOOKUP($E1034,'Contratti Resident'!$B:$H,2,0)),"NON TROVATO")</f>
        <v>PIER DELLA VIGNA</v>
      </c>
    </row>
    <row r="1035" spans="1:20" x14ac:dyDescent="0.25">
      <c r="A1035" s="8" t="s">
        <v>1569</v>
      </c>
      <c r="B1035" s="1">
        <f t="shared" si="16"/>
        <v>2522355</v>
      </c>
      <c r="C1035" s="9" t="s">
        <v>1570</v>
      </c>
      <c r="D1035" s="9" t="s">
        <v>1571</v>
      </c>
      <c r="E1035" s="1">
        <f>D1035*1</f>
        <v>3004091578</v>
      </c>
      <c r="F1035" s="9" t="s">
        <v>1572</v>
      </c>
      <c r="G1035" s="9" t="s">
        <v>38</v>
      </c>
      <c r="H1035" s="9" t="s">
        <v>1022</v>
      </c>
      <c r="I1035" s="9" t="s">
        <v>19</v>
      </c>
      <c r="J1035" s="9" t="s">
        <v>1023</v>
      </c>
      <c r="K1035" s="1" t="s">
        <v>39</v>
      </c>
      <c r="L1035" s="9" t="s">
        <v>40</v>
      </c>
      <c r="M1035" s="9" t="s">
        <v>23</v>
      </c>
      <c r="N1035" s="9" t="s">
        <v>24</v>
      </c>
      <c r="O1035" s="9" t="s">
        <v>41</v>
      </c>
      <c r="P1035" s="11">
        <f>O1035*1</f>
        <v>94015360368</v>
      </c>
      <c r="Q1035">
        <f>_xlfn.IFNA(_xlfn.IFNA(VLOOKUP($B1035,'Contratti Resident'!$B:$H,3,0),VLOOKUP($E1035,'Contratti Resident'!$B:$H,3,0)),"NON TROVATO")</f>
        <v>94015360368</v>
      </c>
      <c r="R1035" t="str">
        <f>_xlfn.IFNA(_xlfn.IFNA(VLOOKUP($B1035,'Contratti Resident'!$B:$H,7,0),VLOOKUP($E1035,'Contratti Resident'!$B:$H,7,0)),"NON TROVATO")</f>
        <v>ACQUA</v>
      </c>
      <c r="S1035">
        <f>_xlfn.IFNA(_xlfn.IFNA(VLOOKUP($B1035,'Contratti Resident'!$B:$H,1,0),VLOOKUP($E1035,'Contratti Resident'!$B:$H,1,0)),"NON TROVATO")</f>
        <v>3004091578</v>
      </c>
      <c r="T1035" t="str">
        <f>_xlfn.IFNA(_xlfn.IFNA(VLOOKUP($B1035,'Contratti Resident'!$B:$H,2,0),VLOOKUP($E1035,'Contratti Resident'!$B:$H,2,0)),"NON TROVATO")</f>
        <v>CASINI</v>
      </c>
    </row>
    <row r="1036" spans="1:20" x14ac:dyDescent="0.25">
      <c r="A1036" s="8" t="s">
        <v>2903</v>
      </c>
      <c r="B1036" s="1">
        <f t="shared" si="16"/>
        <v>2521843</v>
      </c>
      <c r="C1036" s="9" t="s">
        <v>2904</v>
      </c>
      <c r="D1036" s="9" t="s">
        <v>2905</v>
      </c>
      <c r="E1036" s="1">
        <f>D1036*1</f>
        <v>3004076109</v>
      </c>
      <c r="F1036" s="9" t="s">
        <v>2906</v>
      </c>
      <c r="G1036" s="9" t="s">
        <v>841</v>
      </c>
      <c r="H1036" s="9" t="s">
        <v>1022</v>
      </c>
      <c r="I1036" s="9" t="s">
        <v>19</v>
      </c>
      <c r="J1036" s="9" t="s">
        <v>1023</v>
      </c>
      <c r="K1036" s="1" t="s">
        <v>842</v>
      </c>
      <c r="L1036" s="9" t="s">
        <v>843</v>
      </c>
      <c r="M1036" s="9" t="s">
        <v>23</v>
      </c>
      <c r="N1036" s="9" t="s">
        <v>24</v>
      </c>
      <c r="O1036" s="9" t="s">
        <v>844</v>
      </c>
      <c r="P1036" s="11">
        <f>O1036*1</f>
        <v>94027360364</v>
      </c>
      <c r="Q1036">
        <f>_xlfn.IFNA(_xlfn.IFNA(VLOOKUP($B1036,'Contratti Resident'!$B:$H,3,0),VLOOKUP($E1036,'Contratti Resident'!$B:$H,3,0)),"NON TROVATO")</f>
        <v>94027360364</v>
      </c>
      <c r="R1036" t="str">
        <f>_xlfn.IFNA(_xlfn.IFNA(VLOOKUP($B1036,'Contratti Resident'!$B:$H,7,0),VLOOKUP($E1036,'Contratti Resident'!$B:$H,7,0)),"NON TROVATO")</f>
        <v>ACQUA</v>
      </c>
      <c r="S1036">
        <f>_xlfn.IFNA(_xlfn.IFNA(VLOOKUP($B1036,'Contratti Resident'!$B:$H,1,0),VLOOKUP($E1036,'Contratti Resident'!$B:$H,1,0)),"NON TROVATO")</f>
        <v>3004076109</v>
      </c>
      <c r="T1036" t="str">
        <f>_xlfn.IFNA(_xlfn.IFNA(VLOOKUP($B1036,'Contratti Resident'!$B:$H,2,0),VLOOKUP($E1036,'Contratti Resident'!$B:$H,2,0)),"NON TROVATO")</f>
        <v>MERCALLI B</v>
      </c>
    </row>
    <row r="1037" spans="1:20" x14ac:dyDescent="0.25">
      <c r="A1037" s="8" t="s">
        <v>3909</v>
      </c>
      <c r="B1037" s="1">
        <f t="shared" si="16"/>
        <v>2521458</v>
      </c>
      <c r="C1037" s="9" t="s">
        <v>3910</v>
      </c>
      <c r="D1037" s="9" t="s">
        <v>3911</v>
      </c>
      <c r="E1037" s="1">
        <f>D1037*1</f>
        <v>3021191320</v>
      </c>
      <c r="F1037" s="9" t="s">
        <v>3912</v>
      </c>
      <c r="G1037" s="9" t="s">
        <v>2243</v>
      </c>
      <c r="H1037" s="9" t="s">
        <v>1022</v>
      </c>
      <c r="I1037" s="9" t="s">
        <v>19</v>
      </c>
      <c r="J1037" s="9" t="s">
        <v>1023</v>
      </c>
      <c r="K1037" s="1" t="s">
        <v>2244</v>
      </c>
      <c r="L1037" s="9" t="s">
        <v>2245</v>
      </c>
      <c r="M1037" s="9" t="s">
        <v>23</v>
      </c>
      <c r="N1037" s="9" t="s">
        <v>24</v>
      </c>
      <c r="O1037" s="9" t="s">
        <v>2246</v>
      </c>
      <c r="P1037" s="11">
        <f>O1037*1</f>
        <v>94014100369</v>
      </c>
      <c r="Q1037" t="str">
        <f>_xlfn.IFNA(_xlfn.IFNA(VLOOKUP($B1037,'Contratti Resident'!$B:$H,3,0),VLOOKUP($E1037,'Contratti Resident'!$B:$H,3,0)),"NON TROVATO")</f>
        <v>NON TROVATO</v>
      </c>
      <c r="R1037" t="str">
        <f>_xlfn.IFNA(_xlfn.IFNA(VLOOKUP($B1037,'Contratti Resident'!$B:$H,7,0),VLOOKUP($E1037,'Contratti Resident'!$B:$H,7,0)),"NON TROVATO")</f>
        <v>NON TROVATO</v>
      </c>
      <c r="S1037" t="str">
        <f>_xlfn.IFNA(_xlfn.IFNA(VLOOKUP($B1037,'Contratti Resident'!$B:$H,1,0),VLOOKUP($E1037,'Contratti Resident'!$B:$H,1,0)),"NON TROVATO")</f>
        <v>NON TROVATO</v>
      </c>
      <c r="T1037" t="str">
        <f>_xlfn.IFNA(_xlfn.IFNA(VLOOKUP($B1037,'Contratti Resident'!$B:$H,2,0),VLOOKUP($E1037,'Contratti Resident'!$B:$H,2,0)),"NON TROVATO")</f>
        <v>NON TROVATO</v>
      </c>
    </row>
    <row r="1038" spans="1:20" x14ac:dyDescent="0.25">
      <c r="A1038" s="8" t="s">
        <v>2247</v>
      </c>
      <c r="B1038" s="1">
        <f t="shared" si="16"/>
        <v>2521455</v>
      </c>
      <c r="C1038" s="9" t="s">
        <v>2248</v>
      </c>
      <c r="D1038" s="9" t="s">
        <v>2249</v>
      </c>
      <c r="E1038" s="1">
        <f>D1038*1</f>
        <v>3004075766</v>
      </c>
      <c r="F1038" s="9" t="s">
        <v>2250</v>
      </c>
      <c r="G1038" s="9" t="s">
        <v>2243</v>
      </c>
      <c r="H1038" s="9" t="s">
        <v>1022</v>
      </c>
      <c r="I1038" s="9" t="s">
        <v>19</v>
      </c>
      <c r="J1038" s="9" t="s">
        <v>1023</v>
      </c>
      <c r="K1038" s="1" t="s">
        <v>2244</v>
      </c>
      <c r="L1038" s="9" t="s">
        <v>2245</v>
      </c>
      <c r="M1038" s="9" t="s">
        <v>23</v>
      </c>
      <c r="N1038" s="9" t="s">
        <v>24</v>
      </c>
      <c r="O1038" s="9" t="s">
        <v>2246</v>
      </c>
      <c r="P1038" s="11">
        <f>O1038*1</f>
        <v>94014100369</v>
      </c>
      <c r="Q1038">
        <f>_xlfn.IFNA(_xlfn.IFNA(VLOOKUP($B1038,'Contratti Resident'!$B:$H,3,0),VLOOKUP($E1038,'Contratti Resident'!$B:$H,3,0)),"NON TROVATO")</f>
        <v>94014100369</v>
      </c>
      <c r="R1038" t="str">
        <f>_xlfn.IFNA(_xlfn.IFNA(VLOOKUP($B1038,'Contratti Resident'!$B:$H,7,0),VLOOKUP($E1038,'Contratti Resident'!$B:$H,7,0)),"NON TROVATO")</f>
        <v>ACQUA</v>
      </c>
      <c r="S1038">
        <f>_xlfn.IFNA(_xlfn.IFNA(VLOOKUP($B1038,'Contratti Resident'!$B:$H,1,0),VLOOKUP($E1038,'Contratti Resident'!$B:$H,1,0)),"NON TROVATO")</f>
        <v>3004075766</v>
      </c>
      <c r="T1038" t="str">
        <f>_xlfn.IFNA(_xlfn.IFNA(VLOOKUP($B1038,'Contratti Resident'!$B:$H,2,0),VLOOKUP($E1038,'Contratti Resident'!$B:$H,2,0)),"NON TROVATO")</f>
        <v>PIRANDELLO</v>
      </c>
    </row>
    <row r="1039" spans="1:20" x14ac:dyDescent="0.25">
      <c r="A1039" s="8" t="s">
        <v>2239</v>
      </c>
      <c r="B1039" s="1">
        <f t="shared" si="16"/>
        <v>2521454</v>
      </c>
      <c r="C1039" s="9" t="s">
        <v>2240</v>
      </c>
      <c r="D1039" s="9" t="s">
        <v>2241</v>
      </c>
      <c r="E1039" s="1">
        <f>D1039*1</f>
        <v>3004075765</v>
      </c>
      <c r="F1039" s="9" t="s">
        <v>2242</v>
      </c>
      <c r="G1039" s="9" t="s">
        <v>2243</v>
      </c>
      <c r="H1039" s="9" t="s">
        <v>1022</v>
      </c>
      <c r="I1039" s="9" t="s">
        <v>19</v>
      </c>
      <c r="J1039" s="9" t="s">
        <v>1023</v>
      </c>
      <c r="K1039" s="1" t="s">
        <v>2244</v>
      </c>
      <c r="L1039" s="9" t="s">
        <v>2245</v>
      </c>
      <c r="M1039" s="9" t="s">
        <v>23</v>
      </c>
      <c r="N1039" s="9" t="s">
        <v>24</v>
      </c>
      <c r="O1039" s="9" t="s">
        <v>2246</v>
      </c>
      <c r="P1039" s="11">
        <f>O1039*1</f>
        <v>94014100369</v>
      </c>
      <c r="Q1039">
        <f>_xlfn.IFNA(_xlfn.IFNA(VLOOKUP($B1039,'Contratti Resident'!$B:$H,3,0),VLOOKUP($E1039,'Contratti Resident'!$B:$H,3,0)),"NON TROVATO")</f>
        <v>94014100369</v>
      </c>
      <c r="R1039" t="str">
        <f>_xlfn.IFNA(_xlfn.IFNA(VLOOKUP($B1039,'Contratti Resident'!$B:$H,7,0),VLOOKUP($E1039,'Contratti Resident'!$B:$H,7,0)),"NON TROVATO")</f>
        <v>ACQUA</v>
      </c>
      <c r="S1039">
        <f>_xlfn.IFNA(_xlfn.IFNA(VLOOKUP($B1039,'Contratti Resident'!$B:$H,1,0),VLOOKUP($E1039,'Contratti Resident'!$B:$H,1,0)),"NON TROVATO")</f>
        <v>3004075765</v>
      </c>
      <c r="T1039" t="str">
        <f>_xlfn.IFNA(_xlfn.IFNA(VLOOKUP($B1039,'Contratti Resident'!$B:$H,2,0),VLOOKUP($E1039,'Contratti Resident'!$B:$H,2,0)),"NON TROVATO")</f>
        <v>PIRANDELLO</v>
      </c>
    </row>
    <row r="1040" spans="1:20" x14ac:dyDescent="0.25">
      <c r="A1040" s="8" t="s">
        <v>2832</v>
      </c>
      <c r="B1040" s="1">
        <f t="shared" si="16"/>
        <v>2521205</v>
      </c>
      <c r="C1040" s="9" t="s">
        <v>2833</v>
      </c>
      <c r="D1040" s="9" t="s">
        <v>2834</v>
      </c>
      <c r="E1040" s="1">
        <f>D1040*1</f>
        <v>3004062558</v>
      </c>
      <c r="F1040" s="9" t="s">
        <v>2835</v>
      </c>
      <c r="G1040" s="9" t="s">
        <v>2836</v>
      </c>
      <c r="H1040" s="9" t="s">
        <v>1022</v>
      </c>
      <c r="I1040" s="9" t="s">
        <v>19</v>
      </c>
      <c r="J1040" s="9" t="s">
        <v>1023</v>
      </c>
      <c r="K1040" s="1" t="s">
        <v>2837</v>
      </c>
      <c r="L1040" s="9" t="s">
        <v>2838</v>
      </c>
      <c r="M1040" s="9" t="s">
        <v>23</v>
      </c>
      <c r="N1040" s="9" t="s">
        <v>24</v>
      </c>
      <c r="O1040" s="9" t="s">
        <v>2839</v>
      </c>
      <c r="P1040" s="11">
        <f>O1040*1</f>
        <v>94200230368</v>
      </c>
      <c r="Q1040">
        <f>_xlfn.IFNA(_xlfn.IFNA(VLOOKUP($B1040,'Contratti Resident'!$B:$H,3,0),VLOOKUP($E1040,'Contratti Resident'!$B:$H,3,0)),"NON TROVATO")</f>
        <v>94200230368</v>
      </c>
      <c r="R1040" t="str">
        <f>_xlfn.IFNA(_xlfn.IFNA(VLOOKUP($B1040,'Contratti Resident'!$B:$H,7,0),VLOOKUP($E1040,'Contratti Resident'!$B:$H,7,0)),"NON TROVATO")</f>
        <v>ACQUA</v>
      </c>
      <c r="S1040">
        <f>_xlfn.IFNA(_xlfn.IFNA(VLOOKUP($B1040,'Contratti Resident'!$B:$H,1,0),VLOOKUP($E1040,'Contratti Resident'!$B:$H,1,0)),"NON TROVATO")</f>
        <v>3004062558</v>
      </c>
      <c r="T1040" t="str">
        <f>_xlfn.IFNA(_xlfn.IFNA(VLOOKUP($B1040,'Contratti Resident'!$B:$H,2,0),VLOOKUP($E1040,'Contratti Resident'!$B:$H,2,0)),"NON TROVATO")</f>
        <v>LAURA 41</v>
      </c>
    </row>
    <row r="1041" spans="1:20" x14ac:dyDescent="0.25">
      <c r="A1041" s="8" t="s">
        <v>1047</v>
      </c>
      <c r="B1041" s="1">
        <f t="shared" si="16"/>
        <v>2521083</v>
      </c>
      <c r="C1041" s="9" t="s">
        <v>1048</v>
      </c>
      <c r="D1041" s="9" t="s">
        <v>1049</v>
      </c>
      <c r="E1041" s="1">
        <f>D1041*1</f>
        <v>3004062446</v>
      </c>
      <c r="F1041" s="9" t="s">
        <v>1050</v>
      </c>
      <c r="G1041" s="9" t="s">
        <v>818</v>
      </c>
      <c r="H1041" s="9" t="s">
        <v>1022</v>
      </c>
      <c r="I1041" s="9" t="s">
        <v>19</v>
      </c>
      <c r="J1041" s="9" t="s">
        <v>1023</v>
      </c>
      <c r="K1041" s="1" t="s">
        <v>317</v>
      </c>
      <c r="L1041" s="9" t="s">
        <v>819</v>
      </c>
      <c r="M1041" s="9" t="s">
        <v>23</v>
      </c>
      <c r="N1041" s="9" t="s">
        <v>24</v>
      </c>
      <c r="O1041" s="9" t="s">
        <v>820</v>
      </c>
      <c r="P1041" s="11">
        <f>O1041*1</f>
        <v>94075430366</v>
      </c>
      <c r="Q1041">
        <f>_xlfn.IFNA(_xlfn.IFNA(VLOOKUP($B1041,'Contratti Resident'!$B:$H,3,0),VLOOKUP($E1041,'Contratti Resident'!$B:$H,3,0)),"NON TROVATO")</f>
        <v>94075430366</v>
      </c>
      <c r="R1041" t="str">
        <f>_xlfn.IFNA(_xlfn.IFNA(VLOOKUP($B1041,'Contratti Resident'!$B:$H,7,0),VLOOKUP($E1041,'Contratti Resident'!$B:$H,7,0)),"NON TROVATO")</f>
        <v>ACQUA</v>
      </c>
      <c r="S1041">
        <f>_xlfn.IFNA(_xlfn.IFNA(VLOOKUP($B1041,'Contratti Resident'!$B:$H,1,0),VLOOKUP($E1041,'Contratti Resident'!$B:$H,1,0)),"NON TROVATO")</f>
        <v>3004062446</v>
      </c>
      <c r="T1041" t="str">
        <f>_xlfn.IFNA(_xlfn.IFNA(VLOOKUP($B1041,'Contratti Resident'!$B:$H,2,0),VLOOKUP($E1041,'Contratti Resident'!$B:$H,2,0)),"NON TROVATO")</f>
        <v>EROS</v>
      </c>
    </row>
    <row r="1042" spans="1:20" x14ac:dyDescent="0.25">
      <c r="A1042" s="8" t="s">
        <v>3426</v>
      </c>
      <c r="B1042" s="1">
        <f t="shared" si="16"/>
        <v>2520509</v>
      </c>
      <c r="C1042" s="9" t="s">
        <v>3427</v>
      </c>
      <c r="D1042" s="9" t="s">
        <v>3428</v>
      </c>
      <c r="E1042" s="1">
        <f>D1042*1</f>
        <v>3004047403</v>
      </c>
      <c r="F1042" s="9" t="s">
        <v>3429</v>
      </c>
      <c r="G1042" s="9" t="s">
        <v>3430</v>
      </c>
      <c r="H1042" s="9" t="s">
        <v>1022</v>
      </c>
      <c r="I1042" s="9" t="s">
        <v>19</v>
      </c>
      <c r="J1042" s="9" t="s">
        <v>1023</v>
      </c>
      <c r="K1042" s="1" t="s">
        <v>3431</v>
      </c>
      <c r="L1042" s="9" t="s">
        <v>796</v>
      </c>
      <c r="M1042" s="9" t="s">
        <v>23</v>
      </c>
      <c r="N1042" s="9" t="s">
        <v>24</v>
      </c>
      <c r="O1042" s="9" t="s">
        <v>797</v>
      </c>
      <c r="P1042" s="11">
        <f>O1042*1</f>
        <v>94002840364</v>
      </c>
      <c r="Q1042">
        <f>_xlfn.IFNA(_xlfn.IFNA(VLOOKUP($B1042,'Contratti Resident'!$B:$H,3,0),VLOOKUP($E1042,'Contratti Resident'!$B:$H,3,0)),"NON TROVATO")</f>
        <v>94002840364</v>
      </c>
      <c r="R1042" t="str">
        <f>_xlfn.IFNA(_xlfn.IFNA(VLOOKUP($B1042,'Contratti Resident'!$B:$H,7,0),VLOOKUP($E1042,'Contratti Resident'!$B:$H,7,0)),"NON TROVATO")</f>
        <v>ACQUA</v>
      </c>
      <c r="S1042">
        <f>_xlfn.IFNA(_xlfn.IFNA(VLOOKUP($B1042,'Contratti Resident'!$B:$H,1,0),VLOOKUP($E1042,'Contratti Resident'!$B:$H,1,0)),"NON TROVATO")</f>
        <v>3004047403</v>
      </c>
      <c r="T1042" t="str">
        <f>_xlfn.IFNA(_xlfn.IFNA(VLOOKUP($B1042,'Contratti Resident'!$B:$H,2,0),VLOOKUP($E1042,'Contratti Resident'!$B:$H,2,0)),"NON TROVATO")</f>
        <v>IPPOCRATE 51</v>
      </c>
    </row>
    <row r="1043" spans="1:20" x14ac:dyDescent="0.25">
      <c r="A1043" s="8" t="s">
        <v>3422</v>
      </c>
      <c r="B1043" s="1">
        <f t="shared" si="16"/>
        <v>2520491</v>
      </c>
      <c r="C1043" s="9" t="s">
        <v>3423</v>
      </c>
      <c r="D1043" s="9" t="s">
        <v>3424</v>
      </c>
      <c r="E1043" s="1">
        <f>D1043*1</f>
        <v>3004047385</v>
      </c>
      <c r="F1043" s="9" t="s">
        <v>3425</v>
      </c>
      <c r="G1043" s="9" t="s">
        <v>497</v>
      </c>
      <c r="H1043" s="9" t="s">
        <v>1022</v>
      </c>
      <c r="I1043" s="9" t="s">
        <v>19</v>
      </c>
      <c r="J1043" s="9" t="s">
        <v>1023</v>
      </c>
      <c r="K1043" s="1" t="s">
        <v>498</v>
      </c>
      <c r="L1043" s="9" t="s">
        <v>499</v>
      </c>
      <c r="M1043" s="9" t="s">
        <v>23</v>
      </c>
      <c r="N1043" s="9" t="s">
        <v>24</v>
      </c>
      <c r="O1043" s="9" t="s">
        <v>500</v>
      </c>
      <c r="P1043" s="11">
        <f>O1043*1</f>
        <v>94094410365</v>
      </c>
      <c r="Q1043">
        <f>_xlfn.IFNA(_xlfn.IFNA(VLOOKUP($B1043,'Contratti Resident'!$B:$H,3,0),VLOOKUP($E1043,'Contratti Resident'!$B:$H,3,0)),"NON TROVATO")</f>
        <v>94094410365</v>
      </c>
      <c r="R1043" t="str">
        <f>_xlfn.IFNA(_xlfn.IFNA(VLOOKUP($B1043,'Contratti Resident'!$B:$H,7,0),VLOOKUP($E1043,'Contratti Resident'!$B:$H,7,0)),"NON TROVATO")</f>
        <v>ACQUA</v>
      </c>
      <c r="S1043">
        <f>_xlfn.IFNA(_xlfn.IFNA(VLOOKUP($B1043,'Contratti Resident'!$B:$H,1,0),VLOOKUP($E1043,'Contratti Resident'!$B:$H,1,0)),"NON TROVATO")</f>
        <v>3004047385</v>
      </c>
      <c r="T1043" t="str">
        <f>_xlfn.IFNA(_xlfn.IFNA(VLOOKUP($B1043,'Contratti Resident'!$B:$H,2,0),VLOOKUP($E1043,'Contratti Resident'!$B:$H,2,0)),"NON TROVATO")</f>
        <v>MONTANARI</v>
      </c>
    </row>
    <row r="1044" spans="1:20" x14ac:dyDescent="0.25">
      <c r="A1044" s="8" t="s">
        <v>3489</v>
      </c>
      <c r="B1044" s="1">
        <f t="shared" si="16"/>
        <v>2520377</v>
      </c>
      <c r="C1044" s="9" t="s">
        <v>3490</v>
      </c>
      <c r="D1044" s="9" t="s">
        <v>3491</v>
      </c>
      <c r="E1044" s="1">
        <f>D1044*1</f>
        <v>3004047278</v>
      </c>
      <c r="F1044" s="9" t="s">
        <v>3492</v>
      </c>
      <c r="G1044" s="9" t="s">
        <v>3493</v>
      </c>
      <c r="H1044" s="9" t="s">
        <v>1022</v>
      </c>
      <c r="I1044" s="9" t="s">
        <v>19</v>
      </c>
      <c r="J1044" s="9" t="s">
        <v>1023</v>
      </c>
      <c r="K1044" s="1" t="s">
        <v>3494</v>
      </c>
      <c r="L1044" s="9" t="s">
        <v>3495</v>
      </c>
      <c r="M1044" s="9" t="s">
        <v>23</v>
      </c>
      <c r="N1044" s="9" t="s">
        <v>24</v>
      </c>
      <c r="O1044" s="9" t="s">
        <v>3496</v>
      </c>
      <c r="P1044" s="11">
        <f>O1044*1</f>
        <v>94084790362</v>
      </c>
      <c r="Q1044">
        <f>_xlfn.IFNA(_xlfn.IFNA(VLOOKUP($B1044,'Contratti Resident'!$B:$H,3,0),VLOOKUP($E1044,'Contratti Resident'!$B:$H,3,0)),"NON TROVATO")</f>
        <v>94084790362</v>
      </c>
      <c r="R1044" t="str">
        <f>_xlfn.IFNA(_xlfn.IFNA(VLOOKUP($B1044,'Contratti Resident'!$B:$H,7,0),VLOOKUP($E1044,'Contratti Resident'!$B:$H,7,0)),"NON TROVATO")</f>
        <v>ACQUA</v>
      </c>
      <c r="S1044">
        <f>_xlfn.IFNA(_xlfn.IFNA(VLOOKUP($B1044,'Contratti Resident'!$B:$H,1,0),VLOOKUP($E1044,'Contratti Resident'!$B:$H,1,0)),"NON TROVATO")</f>
        <v>3004047278</v>
      </c>
      <c r="T1044" t="str">
        <f>_xlfn.IFNA(_xlfn.IFNA(VLOOKUP($B1044,'Contratti Resident'!$B:$H,2,0),VLOOKUP($E1044,'Contratti Resident'!$B:$H,2,0)),"NON TROVATO")</f>
        <v>CORRIDORE</v>
      </c>
    </row>
    <row r="1045" spans="1:20" x14ac:dyDescent="0.25">
      <c r="A1045" s="8" t="s">
        <v>1990</v>
      </c>
      <c r="B1045" s="1">
        <f t="shared" si="16"/>
        <v>2520156</v>
      </c>
      <c r="C1045" s="9" t="s">
        <v>1991</v>
      </c>
      <c r="D1045" s="9" t="s">
        <v>1992</v>
      </c>
      <c r="E1045" s="1">
        <f>D1045*1</f>
        <v>3004033048</v>
      </c>
      <c r="F1045" s="9" t="s">
        <v>1993</v>
      </c>
      <c r="G1045" s="9" t="s">
        <v>1994</v>
      </c>
      <c r="H1045" s="9" t="s">
        <v>1022</v>
      </c>
      <c r="I1045" s="9" t="s">
        <v>1995</v>
      </c>
      <c r="J1045" s="9" t="s">
        <v>1023</v>
      </c>
      <c r="K1045" s="1" t="s">
        <v>1996</v>
      </c>
      <c r="L1045" s="9" t="s">
        <v>1997</v>
      </c>
      <c r="M1045" s="9" t="s">
        <v>23</v>
      </c>
      <c r="N1045" s="9" t="s">
        <v>24</v>
      </c>
      <c r="O1045" s="9" t="s">
        <v>1998</v>
      </c>
      <c r="P1045" s="11">
        <f>O1045*1</f>
        <v>80009800360</v>
      </c>
      <c r="Q1045" t="str">
        <f>_xlfn.IFNA(_xlfn.IFNA(VLOOKUP($B1045,'Contratti Resident'!$B:$H,3,0),VLOOKUP($E1045,'Contratti Resident'!$B:$H,3,0)),"NON TROVATO")</f>
        <v>NON TROVATO</v>
      </c>
      <c r="R1045" t="str">
        <f>_xlfn.IFNA(_xlfn.IFNA(VLOOKUP($B1045,'Contratti Resident'!$B:$H,7,0),VLOOKUP($E1045,'Contratti Resident'!$B:$H,7,0)),"NON TROVATO")</f>
        <v>NON TROVATO</v>
      </c>
      <c r="S1045" t="str">
        <f>_xlfn.IFNA(_xlfn.IFNA(VLOOKUP($B1045,'Contratti Resident'!$B:$H,1,0),VLOOKUP($E1045,'Contratti Resident'!$B:$H,1,0)),"NON TROVATO")</f>
        <v>NON TROVATO</v>
      </c>
      <c r="T1045" t="str">
        <f>_xlfn.IFNA(_xlfn.IFNA(VLOOKUP($B1045,'Contratti Resident'!$B:$H,2,0),VLOOKUP($E1045,'Contratti Resident'!$B:$H,2,0)),"NON TROVATO")</f>
        <v>NON TROVATO</v>
      </c>
    </row>
    <row r="1046" spans="1:20" x14ac:dyDescent="0.25">
      <c r="A1046" s="8" t="s">
        <v>2938</v>
      </c>
      <c r="B1046" s="1">
        <f t="shared" si="16"/>
        <v>2520099</v>
      </c>
      <c r="C1046" s="9" t="s">
        <v>2939</v>
      </c>
      <c r="D1046" s="9" t="s">
        <v>2940</v>
      </c>
      <c r="E1046" s="1">
        <f>D1046*1</f>
        <v>3004032986</v>
      </c>
      <c r="F1046" s="9" t="s">
        <v>2941</v>
      </c>
      <c r="G1046" s="9" t="s">
        <v>588</v>
      </c>
      <c r="H1046" s="9" t="s">
        <v>1022</v>
      </c>
      <c r="I1046" s="9" t="s">
        <v>19</v>
      </c>
      <c r="J1046" s="9" t="s">
        <v>1023</v>
      </c>
      <c r="K1046" s="1" t="s">
        <v>589</v>
      </c>
      <c r="L1046" s="9" t="s">
        <v>590</v>
      </c>
      <c r="M1046" s="9" t="s">
        <v>23</v>
      </c>
      <c r="N1046" s="9" t="s">
        <v>24</v>
      </c>
      <c r="O1046" s="9" t="s">
        <v>591</v>
      </c>
      <c r="P1046" s="11">
        <f>O1046*1</f>
        <v>94024490362</v>
      </c>
      <c r="Q1046">
        <f>_xlfn.IFNA(_xlfn.IFNA(VLOOKUP($B1046,'Contratti Resident'!$B:$H,3,0),VLOOKUP($E1046,'Contratti Resident'!$B:$H,3,0)),"NON TROVATO")</f>
        <v>94024490362</v>
      </c>
      <c r="R1046" t="str">
        <f>_xlfn.IFNA(_xlfn.IFNA(VLOOKUP($B1046,'Contratti Resident'!$B:$H,7,0),VLOOKUP($E1046,'Contratti Resident'!$B:$H,7,0)),"NON TROVATO")</f>
        <v>ACQUA</v>
      </c>
      <c r="S1046">
        <f>_xlfn.IFNA(_xlfn.IFNA(VLOOKUP($B1046,'Contratti Resident'!$B:$H,1,0),VLOOKUP($E1046,'Contratti Resident'!$B:$H,1,0)),"NON TROVATO")</f>
        <v>3004032986</v>
      </c>
      <c r="T1046" t="str">
        <f>_xlfn.IFNA(_xlfn.IFNA(VLOOKUP($B1046,'Contratti Resident'!$B:$H,2,0),VLOOKUP($E1046,'Contratti Resident'!$B:$H,2,0)),"NON TROVATO")</f>
        <v>ORCHIDEA 2</v>
      </c>
    </row>
    <row r="1047" spans="1:20" x14ac:dyDescent="0.25">
      <c r="A1047" s="8" t="s">
        <v>1986</v>
      </c>
      <c r="B1047" s="1">
        <f t="shared" si="16"/>
        <v>2519966</v>
      </c>
      <c r="C1047" s="9" t="s">
        <v>1987</v>
      </c>
      <c r="D1047" s="9" t="s">
        <v>1988</v>
      </c>
      <c r="E1047" s="1">
        <f>D1047*1</f>
        <v>3004032878</v>
      </c>
      <c r="F1047" s="9" t="s">
        <v>1989</v>
      </c>
      <c r="G1047" s="9" t="s">
        <v>465</v>
      </c>
      <c r="H1047" s="9" t="s">
        <v>1022</v>
      </c>
      <c r="I1047" s="9" t="s">
        <v>19</v>
      </c>
      <c r="J1047" s="9" t="s">
        <v>1023</v>
      </c>
      <c r="K1047" s="1" t="s">
        <v>466</v>
      </c>
      <c r="L1047" s="9" t="s">
        <v>467</v>
      </c>
      <c r="M1047" s="9" t="s">
        <v>23</v>
      </c>
      <c r="N1047" s="9" t="s">
        <v>24</v>
      </c>
      <c r="O1047" s="9" t="s">
        <v>468</v>
      </c>
      <c r="P1047" s="11">
        <f>O1047*1</f>
        <v>94009250369</v>
      </c>
      <c r="Q1047">
        <f>_xlfn.IFNA(_xlfn.IFNA(VLOOKUP($B1047,'Contratti Resident'!$B:$H,3,0),VLOOKUP($E1047,'Contratti Resident'!$B:$H,3,0)),"NON TROVATO")</f>
        <v>94009250369</v>
      </c>
      <c r="R1047" t="str">
        <f>_xlfn.IFNA(_xlfn.IFNA(VLOOKUP($B1047,'Contratti Resident'!$B:$H,7,0),VLOOKUP($E1047,'Contratti Resident'!$B:$H,7,0)),"NON TROVATO")</f>
        <v>ACQUA</v>
      </c>
      <c r="S1047">
        <f>_xlfn.IFNA(_xlfn.IFNA(VLOOKUP($B1047,'Contratti Resident'!$B:$H,1,0),VLOOKUP($E1047,'Contratti Resident'!$B:$H,1,0)),"NON TROVATO")</f>
        <v>3004032878</v>
      </c>
      <c r="T1047" t="str">
        <f>_xlfn.IFNA(_xlfn.IFNA(VLOOKUP($B1047,'Contratti Resident'!$B:$H,2,0),VLOOKUP($E1047,'Contratti Resident'!$B:$H,2,0)),"NON TROVATO")</f>
        <v>PIAZZA 15</v>
      </c>
    </row>
    <row r="1048" spans="1:20" x14ac:dyDescent="0.25">
      <c r="A1048" s="8" t="s">
        <v>1430</v>
      </c>
      <c r="B1048" s="1">
        <f t="shared" si="16"/>
        <v>2519965</v>
      </c>
      <c r="C1048" s="9" t="s">
        <v>1431</v>
      </c>
      <c r="D1048" s="9" t="s">
        <v>1432</v>
      </c>
      <c r="E1048" s="1">
        <f>D1048*1</f>
        <v>3004032877</v>
      </c>
      <c r="F1048" s="9" t="s">
        <v>1433</v>
      </c>
      <c r="G1048" s="9" t="s">
        <v>1434</v>
      </c>
      <c r="H1048" s="9" t="s">
        <v>1022</v>
      </c>
      <c r="I1048" s="9" t="s">
        <v>19</v>
      </c>
      <c r="J1048" s="9" t="s">
        <v>1023</v>
      </c>
      <c r="K1048" s="1" t="s">
        <v>1435</v>
      </c>
      <c r="L1048" s="9" t="s">
        <v>467</v>
      </c>
      <c r="M1048" s="9" t="s">
        <v>23</v>
      </c>
      <c r="N1048" s="9" t="s">
        <v>24</v>
      </c>
      <c r="O1048" s="9" t="s">
        <v>468</v>
      </c>
      <c r="P1048" s="11">
        <f>O1048*1</f>
        <v>94009250369</v>
      </c>
      <c r="Q1048">
        <f>_xlfn.IFNA(_xlfn.IFNA(VLOOKUP($B1048,'Contratti Resident'!$B:$H,3,0),VLOOKUP($E1048,'Contratti Resident'!$B:$H,3,0)),"NON TROVATO")</f>
        <v>94009250369</v>
      </c>
      <c r="R1048" t="str">
        <f>_xlfn.IFNA(_xlfn.IFNA(VLOOKUP($B1048,'Contratti Resident'!$B:$H,7,0),VLOOKUP($E1048,'Contratti Resident'!$B:$H,7,0)),"NON TROVATO")</f>
        <v>ACQUA</v>
      </c>
      <c r="S1048">
        <f>_xlfn.IFNA(_xlfn.IFNA(VLOOKUP($B1048,'Contratti Resident'!$B:$H,1,0),VLOOKUP($E1048,'Contratti Resident'!$B:$H,1,0)),"NON TROVATO")</f>
        <v>3004032877</v>
      </c>
      <c r="T1048" t="str">
        <f>_xlfn.IFNA(_xlfn.IFNA(VLOOKUP($B1048,'Contratti Resident'!$B:$H,2,0),VLOOKUP($E1048,'Contratti Resident'!$B:$H,2,0)),"NON TROVATO")</f>
        <v>PIAZZA 15</v>
      </c>
    </row>
    <row r="1049" spans="1:20" x14ac:dyDescent="0.25">
      <c r="A1049" s="8" t="s">
        <v>1426</v>
      </c>
      <c r="B1049" s="1">
        <f t="shared" si="16"/>
        <v>2519940</v>
      </c>
      <c r="C1049" s="9" t="s">
        <v>1427</v>
      </c>
      <c r="D1049" s="9" t="s">
        <v>1428</v>
      </c>
      <c r="E1049" s="1">
        <f>D1049*1</f>
        <v>3004032852</v>
      </c>
      <c r="F1049" s="9" t="s">
        <v>1429</v>
      </c>
      <c r="G1049" s="9" t="s">
        <v>457</v>
      </c>
      <c r="H1049" s="9" t="s">
        <v>1022</v>
      </c>
      <c r="I1049" s="9" t="s">
        <v>19</v>
      </c>
      <c r="J1049" s="9" t="s">
        <v>1023</v>
      </c>
      <c r="K1049" s="1" t="s">
        <v>458</v>
      </c>
      <c r="L1049" s="9" t="s">
        <v>459</v>
      </c>
      <c r="M1049" s="9" t="s">
        <v>23</v>
      </c>
      <c r="N1049" s="9" t="s">
        <v>24</v>
      </c>
      <c r="O1049" s="9" t="s">
        <v>460</v>
      </c>
      <c r="P1049" s="11">
        <f>O1049*1</f>
        <v>80007300363</v>
      </c>
      <c r="Q1049">
        <f>_xlfn.IFNA(_xlfn.IFNA(VLOOKUP($B1049,'Contratti Resident'!$B:$H,3,0),VLOOKUP($E1049,'Contratti Resident'!$B:$H,3,0)),"NON TROVATO")</f>
        <v>80007300363</v>
      </c>
      <c r="R1049" t="str">
        <f>_xlfn.IFNA(_xlfn.IFNA(VLOOKUP($B1049,'Contratti Resident'!$B:$H,7,0),VLOOKUP($E1049,'Contratti Resident'!$B:$H,7,0)),"NON TROVATO")</f>
        <v>ACQUA</v>
      </c>
      <c r="S1049">
        <f>_xlfn.IFNA(_xlfn.IFNA(VLOOKUP($B1049,'Contratti Resident'!$B:$H,1,0),VLOOKUP($E1049,'Contratti Resident'!$B:$H,1,0)),"NON TROVATO")</f>
        <v>3004032852</v>
      </c>
      <c r="T1049" t="str">
        <f>_xlfn.IFNA(_xlfn.IFNA(VLOOKUP($B1049,'Contratti Resident'!$B:$H,2,0),VLOOKUP($E1049,'Contratti Resident'!$B:$H,2,0)),"NON TROVATO")</f>
        <v>PIAZZA</v>
      </c>
    </row>
    <row r="1050" spans="1:20" x14ac:dyDescent="0.25">
      <c r="A1050" s="8" t="s">
        <v>1369</v>
      </c>
      <c r="B1050" s="1">
        <f t="shared" si="16"/>
        <v>2519901</v>
      </c>
      <c r="C1050" s="9" t="s">
        <v>1370</v>
      </c>
      <c r="D1050" s="9" t="s">
        <v>1371</v>
      </c>
      <c r="E1050" s="1">
        <f>D1050*1</f>
        <v>3004032819</v>
      </c>
      <c r="F1050" s="9" t="s">
        <v>1372</v>
      </c>
      <c r="G1050" s="9" t="s">
        <v>449</v>
      </c>
      <c r="H1050" s="9" t="s">
        <v>1022</v>
      </c>
      <c r="I1050" s="9" t="s">
        <v>19</v>
      </c>
      <c r="J1050" s="9" t="s">
        <v>1023</v>
      </c>
      <c r="K1050" s="1" t="s">
        <v>450</v>
      </c>
      <c r="L1050" s="9" t="s">
        <v>451</v>
      </c>
      <c r="M1050" s="9" t="s">
        <v>23</v>
      </c>
      <c r="N1050" s="9" t="s">
        <v>24</v>
      </c>
      <c r="O1050" s="9" t="s">
        <v>452</v>
      </c>
      <c r="P1050" s="11">
        <f>O1050*1</f>
        <v>94035740367</v>
      </c>
      <c r="Q1050">
        <f>_xlfn.IFNA(_xlfn.IFNA(VLOOKUP($B1050,'Contratti Resident'!$B:$H,3,0),VLOOKUP($E1050,'Contratti Resident'!$B:$H,3,0)),"NON TROVATO")</f>
        <v>94035740367</v>
      </c>
      <c r="R1050" t="str">
        <f>_xlfn.IFNA(_xlfn.IFNA(VLOOKUP($B1050,'Contratti Resident'!$B:$H,7,0),VLOOKUP($E1050,'Contratti Resident'!$B:$H,7,0)),"NON TROVATO")</f>
        <v>ACQUA</v>
      </c>
      <c r="S1050">
        <f>_xlfn.IFNA(_xlfn.IFNA(VLOOKUP($B1050,'Contratti Resident'!$B:$H,1,0),VLOOKUP($E1050,'Contratti Resident'!$B:$H,1,0)),"NON TROVATO")</f>
        <v>3004032819</v>
      </c>
      <c r="T1050" t="str">
        <f>_xlfn.IFNA(_xlfn.IFNA(VLOOKUP($B1050,'Contratti Resident'!$B:$H,2,0),VLOOKUP($E1050,'Contratti Resident'!$B:$H,2,0)),"NON TROVATO")</f>
        <v>QUADRIFOGLIO</v>
      </c>
    </row>
    <row r="1051" spans="1:20" x14ac:dyDescent="0.25">
      <c r="A1051" s="8" t="s">
        <v>1954</v>
      </c>
      <c r="B1051" s="1">
        <f t="shared" si="16"/>
        <v>2519552</v>
      </c>
      <c r="C1051" s="9" t="s">
        <v>1955</v>
      </c>
      <c r="D1051" s="9" t="s">
        <v>1956</v>
      </c>
      <c r="E1051" s="1">
        <f>D1051*1</f>
        <v>3021944919</v>
      </c>
      <c r="F1051" s="9" t="s">
        <v>1957</v>
      </c>
      <c r="G1051" s="9" t="s">
        <v>556</v>
      </c>
      <c r="H1051" s="9" t="s">
        <v>1022</v>
      </c>
      <c r="I1051" s="9" t="s">
        <v>19</v>
      </c>
      <c r="J1051" s="9" t="s">
        <v>1023</v>
      </c>
      <c r="K1051" s="1" t="s">
        <v>557</v>
      </c>
      <c r="L1051" s="9" t="s">
        <v>558</v>
      </c>
      <c r="M1051" s="9" t="s">
        <v>23</v>
      </c>
      <c r="N1051" s="9" t="s">
        <v>24</v>
      </c>
      <c r="O1051" s="9" t="s">
        <v>559</v>
      </c>
      <c r="P1051" s="11">
        <f>O1051*1</f>
        <v>94037670364</v>
      </c>
      <c r="Q1051" t="str">
        <f>_xlfn.IFNA(_xlfn.IFNA(VLOOKUP($B1051,'Contratti Resident'!$B:$H,3,0),VLOOKUP($E1051,'Contratti Resident'!$B:$H,3,0)),"NON TROVATO")</f>
        <v>NON TROVATO</v>
      </c>
      <c r="R1051" t="str">
        <f>_xlfn.IFNA(_xlfn.IFNA(VLOOKUP($B1051,'Contratti Resident'!$B:$H,7,0),VLOOKUP($E1051,'Contratti Resident'!$B:$H,7,0)),"NON TROVATO")</f>
        <v>NON TROVATO</v>
      </c>
      <c r="S1051" t="str">
        <f>_xlfn.IFNA(_xlfn.IFNA(VLOOKUP($B1051,'Contratti Resident'!$B:$H,1,0),VLOOKUP($E1051,'Contratti Resident'!$B:$H,1,0)),"NON TROVATO")</f>
        <v>NON TROVATO</v>
      </c>
      <c r="T1051" t="str">
        <f>_xlfn.IFNA(_xlfn.IFNA(VLOOKUP($B1051,'Contratti Resident'!$B:$H,2,0),VLOOKUP($E1051,'Contratti Resident'!$B:$H,2,0)),"NON TROVATO")</f>
        <v>NON TROVATO</v>
      </c>
    </row>
    <row r="1052" spans="1:20" x14ac:dyDescent="0.25">
      <c r="A1052" s="8" t="s">
        <v>3798</v>
      </c>
      <c r="B1052" s="1">
        <f t="shared" si="16"/>
        <v>2519252</v>
      </c>
      <c r="C1052" s="9" t="s">
        <v>3799</v>
      </c>
      <c r="D1052" s="9" t="s">
        <v>3800</v>
      </c>
      <c r="E1052" s="1">
        <f>D1052*1</f>
        <v>3004017262</v>
      </c>
      <c r="F1052" s="9" t="s">
        <v>3801</v>
      </c>
      <c r="G1052" s="9" t="s">
        <v>3802</v>
      </c>
      <c r="H1052" s="9" t="s">
        <v>1022</v>
      </c>
      <c r="I1052" s="9" t="s">
        <v>19</v>
      </c>
      <c r="J1052" s="9" t="s">
        <v>1023</v>
      </c>
      <c r="K1052" s="1" t="s">
        <v>3803</v>
      </c>
      <c r="L1052" s="9" t="s">
        <v>3804</v>
      </c>
      <c r="M1052" s="9" t="s">
        <v>23</v>
      </c>
      <c r="N1052" s="9" t="s">
        <v>24</v>
      </c>
      <c r="O1052" s="9" t="s">
        <v>3805</v>
      </c>
      <c r="P1052" s="11">
        <f>O1052*1</f>
        <v>94000850365</v>
      </c>
      <c r="Q1052">
        <f>_xlfn.IFNA(_xlfn.IFNA(VLOOKUP($B1052,'Contratti Resident'!$B:$H,3,0),VLOOKUP($E1052,'Contratti Resident'!$B:$H,3,0)),"NON TROVATO")</f>
        <v>94000850365</v>
      </c>
      <c r="R1052" t="str">
        <f>_xlfn.IFNA(_xlfn.IFNA(VLOOKUP($B1052,'Contratti Resident'!$B:$H,7,0),VLOOKUP($E1052,'Contratti Resident'!$B:$H,7,0)),"NON TROVATO")</f>
        <v>ACQUA</v>
      </c>
      <c r="S1052">
        <f>_xlfn.IFNA(_xlfn.IFNA(VLOOKUP($B1052,'Contratti Resident'!$B:$H,1,0),VLOOKUP($E1052,'Contratti Resident'!$B:$H,1,0)),"NON TROVATO")</f>
        <v>3004017262</v>
      </c>
      <c r="T1052" t="str">
        <f>_xlfn.IFNA(_xlfn.IFNA(VLOOKUP($B1052,'Contratti Resident'!$B:$H,2,0),VLOOKUP($E1052,'Contratti Resident'!$B:$H,2,0)),"NON TROVATO")</f>
        <v>NUCLEO C</v>
      </c>
    </row>
    <row r="1053" spans="1:20" x14ac:dyDescent="0.25">
      <c r="A1053" s="8" t="s">
        <v>3738</v>
      </c>
      <c r="B1053" s="1">
        <f t="shared" si="16"/>
        <v>2518890</v>
      </c>
      <c r="C1053" s="9" t="s">
        <v>3739</v>
      </c>
      <c r="D1053" s="9" t="s">
        <v>3740</v>
      </c>
      <c r="E1053" s="1">
        <f>D1053*1</f>
        <v>3007936916</v>
      </c>
      <c r="F1053" s="9" t="s">
        <v>3741</v>
      </c>
      <c r="G1053" s="9" t="s">
        <v>711</v>
      </c>
      <c r="H1053" s="9" t="s">
        <v>1022</v>
      </c>
      <c r="I1053" s="9" t="s">
        <v>19</v>
      </c>
      <c r="J1053" s="9" t="s">
        <v>1023</v>
      </c>
      <c r="K1053" s="1" t="s">
        <v>712</v>
      </c>
      <c r="L1053" s="9" t="s">
        <v>713</v>
      </c>
      <c r="M1053" s="9" t="s">
        <v>23</v>
      </c>
      <c r="N1053" s="9" t="s">
        <v>24</v>
      </c>
      <c r="O1053" s="9" t="s">
        <v>714</v>
      </c>
      <c r="P1053" s="11">
        <f>O1053*1</f>
        <v>94009010367</v>
      </c>
      <c r="Q1053">
        <f>_xlfn.IFNA(_xlfn.IFNA(VLOOKUP($B1053,'Contratti Resident'!$B:$H,3,0),VLOOKUP($E1053,'Contratti Resident'!$B:$H,3,0)),"NON TROVATO")</f>
        <v>94009010367</v>
      </c>
      <c r="R1053" t="str">
        <f>_xlfn.IFNA(_xlfn.IFNA(VLOOKUP($B1053,'Contratti Resident'!$B:$H,7,0),VLOOKUP($E1053,'Contratti Resident'!$B:$H,7,0)),"NON TROVATO")</f>
        <v>ACQUA</v>
      </c>
      <c r="S1053">
        <f>_xlfn.IFNA(_xlfn.IFNA(VLOOKUP($B1053,'Contratti Resident'!$B:$H,1,0),VLOOKUP($E1053,'Contratti Resident'!$B:$H,1,0)),"NON TROVATO")</f>
        <v>3007936916</v>
      </c>
      <c r="T1053" t="str">
        <f>_xlfn.IFNA(_xlfn.IFNA(VLOOKUP($B1053,'Contratti Resident'!$B:$H,2,0),VLOOKUP($E1053,'Contratti Resident'!$B:$H,2,0)),"NON TROVATO")</f>
        <v>MURATORI GOLGI</v>
      </c>
    </row>
    <row r="1054" spans="1:20" x14ac:dyDescent="0.25">
      <c r="A1054" s="8" t="s">
        <v>1731</v>
      </c>
      <c r="B1054" s="1">
        <f t="shared" si="16"/>
        <v>2518877</v>
      </c>
      <c r="C1054" s="9" t="s">
        <v>1732</v>
      </c>
      <c r="D1054" s="9" t="s">
        <v>1733</v>
      </c>
      <c r="E1054" s="1">
        <f>D1054*1</f>
        <v>3004004429</v>
      </c>
      <c r="F1054" s="9" t="s">
        <v>1734</v>
      </c>
      <c r="G1054" s="9" t="s">
        <v>1735</v>
      </c>
      <c r="H1054" s="9" t="s">
        <v>1022</v>
      </c>
      <c r="I1054" s="9" t="s">
        <v>19</v>
      </c>
      <c r="J1054" s="9" t="s">
        <v>1023</v>
      </c>
      <c r="K1054" s="1" t="s">
        <v>1736</v>
      </c>
      <c r="L1054" s="9" t="s">
        <v>1737</v>
      </c>
      <c r="M1054" s="9" t="s">
        <v>23</v>
      </c>
      <c r="N1054" s="9" t="s">
        <v>24</v>
      </c>
      <c r="O1054" s="9" t="s">
        <v>1738</v>
      </c>
      <c r="P1054" s="11">
        <f>O1054*1</f>
        <v>94051070368</v>
      </c>
      <c r="Q1054">
        <f>_xlfn.IFNA(_xlfn.IFNA(VLOOKUP($B1054,'Contratti Resident'!$B:$H,3,0),VLOOKUP($E1054,'Contratti Resident'!$B:$H,3,0)),"NON TROVATO")</f>
        <v>94051070368</v>
      </c>
      <c r="R1054" t="str">
        <f>_xlfn.IFNA(_xlfn.IFNA(VLOOKUP($B1054,'Contratti Resident'!$B:$H,7,0),VLOOKUP($E1054,'Contratti Resident'!$B:$H,7,0)),"NON TROVATO")</f>
        <v>ACQUA</v>
      </c>
      <c r="S1054">
        <f>_xlfn.IFNA(_xlfn.IFNA(VLOOKUP($B1054,'Contratti Resident'!$B:$H,1,0),VLOOKUP($E1054,'Contratti Resident'!$B:$H,1,0)),"NON TROVATO")</f>
        <v>3004004429</v>
      </c>
      <c r="T1054" t="str">
        <f>_xlfn.IFNA(_xlfn.IFNA(VLOOKUP($B1054,'Contratti Resident'!$B:$H,2,0),VLOOKUP($E1054,'Contratti Resident'!$B:$H,2,0)),"NON TROVATO")</f>
        <v>VECCHIO MULINO</v>
      </c>
    </row>
    <row r="1055" spans="1:20" x14ac:dyDescent="0.25">
      <c r="A1055" s="8" t="s">
        <v>1616</v>
      </c>
      <c r="B1055" s="1">
        <f t="shared" si="16"/>
        <v>2518867</v>
      </c>
      <c r="C1055" s="9" t="s">
        <v>1617</v>
      </c>
      <c r="D1055" s="9" t="s">
        <v>1618</v>
      </c>
      <c r="E1055" s="1">
        <f>D1055*1</f>
        <v>3004004419</v>
      </c>
      <c r="F1055" s="9" t="s">
        <v>1619</v>
      </c>
      <c r="G1055" s="9" t="s">
        <v>158</v>
      </c>
      <c r="H1055" s="9" t="s">
        <v>1022</v>
      </c>
      <c r="I1055" s="9" t="s">
        <v>19</v>
      </c>
      <c r="J1055" s="9" t="s">
        <v>1023</v>
      </c>
      <c r="K1055" s="1" t="s">
        <v>159</v>
      </c>
      <c r="L1055" s="9" t="s">
        <v>160</v>
      </c>
      <c r="M1055" s="9" t="s">
        <v>23</v>
      </c>
      <c r="N1055" s="9" t="s">
        <v>24</v>
      </c>
      <c r="O1055" s="9" t="s">
        <v>161</v>
      </c>
      <c r="P1055" s="11">
        <f>O1055*1</f>
        <v>94171020368</v>
      </c>
      <c r="Q1055">
        <f>_xlfn.IFNA(_xlfn.IFNA(VLOOKUP($B1055,'Contratti Resident'!$B:$H,3,0),VLOOKUP($E1055,'Contratti Resident'!$B:$H,3,0)),"NON TROVATO")</f>
        <v>94171020368</v>
      </c>
      <c r="R1055" t="str">
        <f>_xlfn.IFNA(_xlfn.IFNA(VLOOKUP($B1055,'Contratti Resident'!$B:$H,7,0),VLOOKUP($E1055,'Contratti Resident'!$B:$H,7,0)),"NON TROVATO")</f>
        <v>ACQUA</v>
      </c>
      <c r="S1055">
        <f>_xlfn.IFNA(_xlfn.IFNA(VLOOKUP($B1055,'Contratti Resident'!$B:$H,1,0),VLOOKUP($E1055,'Contratti Resident'!$B:$H,1,0)),"NON TROVATO")</f>
        <v>3004004419</v>
      </c>
      <c r="T1055" t="str">
        <f>_xlfn.IFNA(_xlfn.IFNA(VLOOKUP($B1055,'Contratti Resident'!$B:$H,2,0),VLOOKUP($E1055,'Contratti Resident'!$B:$H,2,0)),"NON TROVATO")</f>
        <v>GOLGI 57</v>
      </c>
    </row>
    <row r="1056" spans="1:20" x14ac:dyDescent="0.25">
      <c r="A1056" s="8" t="s">
        <v>3806</v>
      </c>
      <c r="B1056" s="1">
        <f t="shared" si="16"/>
        <v>2518859</v>
      </c>
      <c r="C1056" s="9" t="s">
        <v>3807</v>
      </c>
      <c r="D1056" s="9" t="s">
        <v>3808</v>
      </c>
      <c r="E1056" s="1">
        <f>D1056*1</f>
        <v>3004004410</v>
      </c>
      <c r="F1056" s="9" t="s">
        <v>3809</v>
      </c>
      <c r="G1056" s="9" t="s">
        <v>30</v>
      </c>
      <c r="H1056" s="9" t="s">
        <v>1022</v>
      </c>
      <c r="I1056" s="9" t="s">
        <v>19</v>
      </c>
      <c r="J1056" s="9" t="s">
        <v>1023</v>
      </c>
      <c r="K1056" s="1" t="s">
        <v>31</v>
      </c>
      <c r="L1056" s="9" t="s">
        <v>32</v>
      </c>
      <c r="M1056" s="9" t="s">
        <v>23</v>
      </c>
      <c r="N1056" s="9" t="s">
        <v>24</v>
      </c>
      <c r="O1056" s="9" t="s">
        <v>33</v>
      </c>
      <c r="P1056" s="11">
        <f>O1056*1</f>
        <v>94027490369</v>
      </c>
      <c r="Q1056">
        <f>_xlfn.IFNA(_xlfn.IFNA(VLOOKUP($B1056,'Contratti Resident'!$B:$H,3,0),VLOOKUP($E1056,'Contratti Resident'!$B:$H,3,0)),"NON TROVATO")</f>
        <v>94027490369</v>
      </c>
      <c r="R1056" t="str">
        <f>_xlfn.IFNA(_xlfn.IFNA(VLOOKUP($B1056,'Contratti Resident'!$B:$H,7,0),VLOOKUP($E1056,'Contratti Resident'!$B:$H,7,0)),"NON TROVATO")</f>
        <v>ACQUA</v>
      </c>
      <c r="S1056">
        <f>_xlfn.IFNA(_xlfn.IFNA(VLOOKUP($B1056,'Contratti Resident'!$B:$H,1,0),VLOOKUP($E1056,'Contratti Resident'!$B:$H,1,0)),"NON TROVATO")</f>
        <v>3004004410</v>
      </c>
      <c r="T1056" t="str">
        <f>_xlfn.IFNA(_xlfn.IFNA(VLOOKUP($B1056,'Contratti Resident'!$B:$H,2,0),VLOOKUP($E1056,'Contratti Resident'!$B:$H,2,0)),"NON TROVATO")</f>
        <v>MUZZIOLI</v>
      </c>
    </row>
    <row r="1057" spans="1:20" x14ac:dyDescent="0.25">
      <c r="A1057" s="8" t="s">
        <v>2592</v>
      </c>
      <c r="B1057" s="1">
        <f t="shared" si="16"/>
        <v>2518823</v>
      </c>
      <c r="C1057" s="9" t="s">
        <v>2593</v>
      </c>
      <c r="D1057" s="9" t="s">
        <v>2594</v>
      </c>
      <c r="E1057" s="1">
        <f>D1057*1</f>
        <v>3024865592</v>
      </c>
      <c r="F1057" s="9" t="s">
        <v>2595</v>
      </c>
      <c r="G1057" s="9" t="s">
        <v>246</v>
      </c>
      <c r="H1057" s="9" t="s">
        <v>1022</v>
      </c>
      <c r="I1057" s="9" t="s">
        <v>19</v>
      </c>
      <c r="J1057" s="9" t="s">
        <v>1023</v>
      </c>
      <c r="K1057" s="1" t="s">
        <v>247</v>
      </c>
      <c r="L1057" s="9" t="s">
        <v>248</v>
      </c>
      <c r="M1057" s="9" t="s">
        <v>23</v>
      </c>
      <c r="N1057" s="9" t="s">
        <v>24</v>
      </c>
      <c r="O1057" s="9" t="s">
        <v>249</v>
      </c>
      <c r="P1057" s="11">
        <f>O1057*1</f>
        <v>94018910367</v>
      </c>
      <c r="Q1057" t="str">
        <f>_xlfn.IFNA(_xlfn.IFNA(VLOOKUP($B1057,'Contratti Resident'!$B:$H,3,0),VLOOKUP($E1057,'Contratti Resident'!$B:$H,3,0)),"NON TROVATO")</f>
        <v>NON TROVATO</v>
      </c>
      <c r="R1057" t="str">
        <f>_xlfn.IFNA(_xlfn.IFNA(VLOOKUP($B1057,'Contratti Resident'!$B:$H,7,0),VLOOKUP($E1057,'Contratti Resident'!$B:$H,7,0)),"NON TROVATO")</f>
        <v>NON TROVATO</v>
      </c>
      <c r="S1057" t="str">
        <f>_xlfn.IFNA(_xlfn.IFNA(VLOOKUP($B1057,'Contratti Resident'!$B:$H,1,0),VLOOKUP($E1057,'Contratti Resident'!$B:$H,1,0)),"NON TROVATO")</f>
        <v>NON TROVATO</v>
      </c>
      <c r="T1057" t="str">
        <f>_xlfn.IFNA(_xlfn.IFNA(VLOOKUP($B1057,'Contratti Resident'!$B:$H,2,0),VLOOKUP($E1057,'Contratti Resident'!$B:$H,2,0)),"NON TROVATO")</f>
        <v>NON TROVATO</v>
      </c>
    </row>
    <row r="1058" spans="1:20" x14ac:dyDescent="0.25">
      <c r="A1058" s="8" t="s">
        <v>3068</v>
      </c>
      <c r="B1058" s="1">
        <f t="shared" si="16"/>
        <v>2518767</v>
      </c>
      <c r="C1058" s="9" t="s">
        <v>3069</v>
      </c>
      <c r="D1058" s="9" t="s">
        <v>3070</v>
      </c>
      <c r="E1058" s="1">
        <f>D1058*1</f>
        <v>3004004325</v>
      </c>
      <c r="F1058" s="9" t="s">
        <v>3071</v>
      </c>
      <c r="G1058" s="9" t="s">
        <v>3072</v>
      </c>
      <c r="H1058" s="9" t="s">
        <v>1022</v>
      </c>
      <c r="I1058" s="9" t="s">
        <v>19</v>
      </c>
      <c r="J1058" s="9" t="s">
        <v>1023</v>
      </c>
      <c r="K1058" s="1" t="s">
        <v>3073</v>
      </c>
      <c r="L1058" s="9" t="s">
        <v>3074</v>
      </c>
      <c r="M1058" s="9" t="s">
        <v>23</v>
      </c>
      <c r="N1058" s="9" t="s">
        <v>24</v>
      </c>
      <c r="O1058" s="9" t="s">
        <v>3075</v>
      </c>
      <c r="P1058" s="11">
        <f>O1058*1</f>
        <v>94017210363</v>
      </c>
      <c r="Q1058">
        <f>_xlfn.IFNA(_xlfn.IFNA(VLOOKUP($B1058,'Contratti Resident'!$B:$H,3,0),VLOOKUP($E1058,'Contratti Resident'!$B:$H,3,0)),"NON TROVATO")</f>
        <v>94017210363</v>
      </c>
      <c r="R1058" t="str">
        <f>_xlfn.IFNA(_xlfn.IFNA(VLOOKUP($B1058,'Contratti Resident'!$B:$H,7,0),VLOOKUP($E1058,'Contratti Resident'!$B:$H,7,0)),"NON TROVATO")</f>
        <v>ACQUA</v>
      </c>
      <c r="S1058">
        <f>_xlfn.IFNA(_xlfn.IFNA(VLOOKUP($B1058,'Contratti Resident'!$B:$H,1,0),VLOOKUP($E1058,'Contratti Resident'!$B:$H,1,0)),"NON TROVATO")</f>
        <v>3004004325</v>
      </c>
      <c r="T1058" t="str">
        <f>_xlfn.IFNA(_xlfn.IFNA(VLOOKUP($B1058,'Contratti Resident'!$B:$H,2,0),VLOOKUP($E1058,'Contratti Resident'!$B:$H,2,0)),"NON TROVATO")</f>
        <v>EDEN</v>
      </c>
    </row>
    <row r="1059" spans="1:20" x14ac:dyDescent="0.25">
      <c r="A1059" s="8" t="s">
        <v>1079</v>
      </c>
      <c r="B1059" s="1">
        <f t="shared" si="16"/>
        <v>2518745</v>
      </c>
      <c r="C1059" s="9" t="s">
        <v>1080</v>
      </c>
      <c r="D1059" s="9" t="s">
        <v>1081</v>
      </c>
      <c r="E1059" s="1">
        <f>D1059*1</f>
        <v>3004004306</v>
      </c>
      <c r="F1059" s="9" t="s">
        <v>1082</v>
      </c>
      <c r="G1059" s="9" t="s">
        <v>238</v>
      </c>
      <c r="H1059" s="9" t="s">
        <v>1022</v>
      </c>
      <c r="I1059" s="9" t="s">
        <v>19</v>
      </c>
      <c r="J1059" s="9" t="s">
        <v>1023</v>
      </c>
      <c r="K1059" s="1" t="s">
        <v>239</v>
      </c>
      <c r="L1059" s="9" t="s">
        <v>240</v>
      </c>
      <c r="M1059" s="9" t="s">
        <v>23</v>
      </c>
      <c r="N1059" s="9" t="s">
        <v>24</v>
      </c>
      <c r="O1059" s="9" t="s">
        <v>241</v>
      </c>
      <c r="P1059" s="11">
        <f>O1059*1</f>
        <v>94012850361</v>
      </c>
      <c r="Q1059">
        <f>_xlfn.IFNA(_xlfn.IFNA(VLOOKUP($B1059,'Contratti Resident'!$B:$H,3,0),VLOOKUP($E1059,'Contratti Resident'!$B:$H,3,0)),"NON TROVATO")</f>
        <v>94012850361</v>
      </c>
      <c r="R1059" t="str">
        <f>_xlfn.IFNA(_xlfn.IFNA(VLOOKUP($B1059,'Contratti Resident'!$B:$H,7,0),VLOOKUP($E1059,'Contratti Resident'!$B:$H,7,0)),"NON TROVATO")</f>
        <v>ACQUA</v>
      </c>
      <c r="S1059">
        <f>_xlfn.IFNA(_xlfn.IFNA(VLOOKUP($B1059,'Contratti Resident'!$B:$H,1,0),VLOOKUP($E1059,'Contratti Resident'!$B:$H,1,0)),"NON TROVATO")</f>
        <v>3004004306</v>
      </c>
      <c r="T1059" t="str">
        <f>_xlfn.IFNA(_xlfn.IFNA(VLOOKUP($B1059,'Contratti Resident'!$B:$H,2,0),VLOOKUP($E1059,'Contratti Resident'!$B:$H,2,0)),"NON TROVATO")</f>
        <v>GIARDINI 511</v>
      </c>
    </row>
    <row r="1060" spans="1:20" x14ac:dyDescent="0.25">
      <c r="A1060" s="8" t="s">
        <v>1321</v>
      </c>
      <c r="B1060" s="1">
        <f t="shared" si="16"/>
        <v>2518699</v>
      </c>
      <c r="C1060" s="9" t="s">
        <v>1322</v>
      </c>
      <c r="D1060" s="9" t="s">
        <v>1323</v>
      </c>
      <c r="E1060" s="1">
        <f>D1060*1</f>
        <v>3004004273</v>
      </c>
      <c r="F1060" s="9" t="s">
        <v>1324</v>
      </c>
      <c r="G1060" s="9" t="s">
        <v>857</v>
      </c>
      <c r="H1060" s="9" t="s">
        <v>1022</v>
      </c>
      <c r="I1060" s="9" t="s">
        <v>19</v>
      </c>
      <c r="J1060" s="9" t="s">
        <v>1023</v>
      </c>
      <c r="K1060" s="1" t="s">
        <v>858</v>
      </c>
      <c r="L1060" s="9" t="s">
        <v>859</v>
      </c>
      <c r="M1060" s="9" t="s">
        <v>23</v>
      </c>
      <c r="N1060" s="9" t="s">
        <v>24</v>
      </c>
      <c r="O1060" s="9" t="s">
        <v>860</v>
      </c>
      <c r="P1060" s="11">
        <f>O1060*1</f>
        <v>94065230362</v>
      </c>
      <c r="Q1060">
        <f>_xlfn.IFNA(_xlfn.IFNA(VLOOKUP($B1060,'Contratti Resident'!$B:$H,3,0),VLOOKUP($E1060,'Contratti Resident'!$B:$H,3,0)),"NON TROVATO")</f>
        <v>94065230362</v>
      </c>
      <c r="R1060" t="str">
        <f>_xlfn.IFNA(_xlfn.IFNA(VLOOKUP($B1060,'Contratti Resident'!$B:$H,7,0),VLOOKUP($E1060,'Contratti Resident'!$B:$H,7,0)),"NON TROVATO")</f>
        <v>ACQUA</v>
      </c>
      <c r="S1060">
        <f>_xlfn.IFNA(_xlfn.IFNA(VLOOKUP($B1060,'Contratti Resident'!$B:$H,1,0),VLOOKUP($E1060,'Contratti Resident'!$B:$H,1,0)),"NON TROVATO")</f>
        <v>3004004273</v>
      </c>
      <c r="T1060" t="str">
        <f>_xlfn.IFNA(_xlfn.IFNA(VLOOKUP($B1060,'Contratti Resident'!$B:$H,2,0),VLOOKUP($E1060,'Contratti Resident'!$B:$H,2,0)),"NON TROVATO")</f>
        <v>SIGNORELLI 63</v>
      </c>
    </row>
    <row r="1061" spans="1:20" x14ac:dyDescent="0.25">
      <c r="A1061" s="8" t="s">
        <v>2220</v>
      </c>
      <c r="B1061" s="1">
        <f t="shared" si="16"/>
        <v>2518660</v>
      </c>
      <c r="C1061" s="9" t="s">
        <v>2221</v>
      </c>
      <c r="D1061" s="9" t="s">
        <v>2222</v>
      </c>
      <c r="E1061" s="1">
        <f>D1061*1</f>
        <v>3004004233</v>
      </c>
      <c r="F1061" s="9" t="s">
        <v>2223</v>
      </c>
      <c r="G1061" s="9" t="s">
        <v>1529</v>
      </c>
      <c r="H1061" s="9" t="s">
        <v>1022</v>
      </c>
      <c r="I1061" s="9" t="s">
        <v>1023</v>
      </c>
      <c r="J1061" s="9" t="s">
        <v>1023</v>
      </c>
      <c r="K1061" s="1" t="s">
        <v>1530</v>
      </c>
      <c r="L1061" s="9" t="s">
        <v>1531</v>
      </c>
      <c r="M1061" s="9" t="s">
        <v>23</v>
      </c>
      <c r="N1061" s="9" t="s">
        <v>24</v>
      </c>
      <c r="O1061" s="9" t="s">
        <v>1532</v>
      </c>
      <c r="P1061" s="11">
        <f>O1061*1</f>
        <v>94009810360</v>
      </c>
      <c r="Q1061" t="str">
        <f>_xlfn.IFNA(_xlfn.IFNA(VLOOKUP($B1061,'Contratti Resident'!$B:$H,3,0),VLOOKUP($E1061,'Contratti Resident'!$B:$H,3,0)),"NON TROVATO")</f>
        <v>NON TROVATO</v>
      </c>
      <c r="R1061" t="str">
        <f>_xlfn.IFNA(_xlfn.IFNA(VLOOKUP($B1061,'Contratti Resident'!$B:$H,7,0),VLOOKUP($E1061,'Contratti Resident'!$B:$H,7,0)),"NON TROVATO")</f>
        <v>NON TROVATO</v>
      </c>
      <c r="S1061" t="str">
        <f>_xlfn.IFNA(_xlfn.IFNA(VLOOKUP($B1061,'Contratti Resident'!$B:$H,1,0),VLOOKUP($E1061,'Contratti Resident'!$B:$H,1,0)),"NON TROVATO")</f>
        <v>NON TROVATO</v>
      </c>
      <c r="T1061" t="str">
        <f>_xlfn.IFNA(_xlfn.IFNA(VLOOKUP($B1061,'Contratti Resident'!$B:$H,2,0),VLOOKUP($E1061,'Contratti Resident'!$B:$H,2,0)),"NON TROVATO")</f>
        <v>NON TROVATO</v>
      </c>
    </row>
    <row r="1062" spans="1:20" x14ac:dyDescent="0.25">
      <c r="A1062" s="8" t="s">
        <v>3902</v>
      </c>
      <c r="B1062" s="1">
        <f t="shared" si="16"/>
        <v>2518651</v>
      </c>
      <c r="C1062" s="9" t="s">
        <v>3903</v>
      </c>
      <c r="D1062" s="9" t="s">
        <v>3904</v>
      </c>
      <c r="E1062" s="1">
        <f>D1062*1</f>
        <v>3004004225</v>
      </c>
      <c r="F1062" s="9" t="s">
        <v>1536</v>
      </c>
      <c r="G1062" s="9" t="s">
        <v>1537</v>
      </c>
      <c r="H1062" s="9" t="s">
        <v>1022</v>
      </c>
      <c r="I1062" s="9" t="s">
        <v>19</v>
      </c>
      <c r="J1062" s="9" t="s">
        <v>1023</v>
      </c>
      <c r="K1062" s="1" t="s">
        <v>1538</v>
      </c>
      <c r="L1062" s="9" t="s">
        <v>950</v>
      </c>
      <c r="M1062" s="9" t="s">
        <v>23</v>
      </c>
      <c r="N1062" s="9" t="s">
        <v>24</v>
      </c>
      <c r="O1062" s="9" t="s">
        <v>1539</v>
      </c>
      <c r="P1062" s="11">
        <f>O1062*1</f>
        <v>94030160363</v>
      </c>
      <c r="Q1062">
        <f>_xlfn.IFNA(_xlfn.IFNA(VLOOKUP($B1062,'Contratti Resident'!$B:$H,3,0),VLOOKUP($E1062,'Contratti Resident'!$B:$H,3,0)),"NON TROVATO")</f>
        <v>94030160363</v>
      </c>
      <c r="R1062" t="str">
        <f>_xlfn.IFNA(_xlfn.IFNA(VLOOKUP($B1062,'Contratti Resident'!$B:$H,7,0),VLOOKUP($E1062,'Contratti Resident'!$B:$H,7,0)),"NON TROVATO")</f>
        <v>ACQUA</v>
      </c>
      <c r="S1062">
        <f>_xlfn.IFNA(_xlfn.IFNA(VLOOKUP($B1062,'Contratti Resident'!$B:$H,1,0),VLOOKUP($E1062,'Contratti Resident'!$B:$H,1,0)),"NON TROVATO")</f>
        <v>3004004225</v>
      </c>
      <c r="T1062" t="str">
        <f>_xlfn.IFNA(_xlfn.IFNA(VLOOKUP($B1062,'Contratti Resident'!$B:$H,2,0),VLOOKUP($E1062,'Contratti Resident'!$B:$H,2,0)),"NON TROVATO")</f>
        <v>LOTTO T</v>
      </c>
    </row>
    <row r="1063" spans="1:20" x14ac:dyDescent="0.25">
      <c r="A1063" s="8" t="s">
        <v>3134</v>
      </c>
      <c r="B1063" s="1">
        <f t="shared" si="16"/>
        <v>2518650</v>
      </c>
      <c r="C1063" s="9" t="s">
        <v>3135</v>
      </c>
      <c r="D1063" s="9" t="s">
        <v>3136</v>
      </c>
      <c r="E1063" s="1">
        <f>D1063*1</f>
        <v>3004004224</v>
      </c>
      <c r="F1063" s="9" t="s">
        <v>3137</v>
      </c>
      <c r="G1063" s="9" t="s">
        <v>3138</v>
      </c>
      <c r="H1063" s="9" t="s">
        <v>1022</v>
      </c>
      <c r="I1063" s="9" t="s">
        <v>19</v>
      </c>
      <c r="J1063" s="9" t="s">
        <v>1023</v>
      </c>
      <c r="K1063" s="1" t="s">
        <v>3139</v>
      </c>
      <c r="L1063" s="9" t="s">
        <v>3140</v>
      </c>
      <c r="M1063" s="9" t="s">
        <v>23</v>
      </c>
      <c r="N1063" s="9" t="s">
        <v>24</v>
      </c>
      <c r="O1063" s="9" t="s">
        <v>1539</v>
      </c>
      <c r="P1063" s="11">
        <f>O1063*1</f>
        <v>94030160363</v>
      </c>
      <c r="Q1063">
        <f>_xlfn.IFNA(_xlfn.IFNA(VLOOKUP($B1063,'Contratti Resident'!$B:$H,3,0),VLOOKUP($E1063,'Contratti Resident'!$B:$H,3,0)),"NON TROVATO")</f>
        <v>94030160363</v>
      </c>
      <c r="R1063" t="str">
        <f>_xlfn.IFNA(_xlfn.IFNA(VLOOKUP($B1063,'Contratti Resident'!$B:$H,7,0),VLOOKUP($E1063,'Contratti Resident'!$B:$H,7,0)),"NON TROVATO")</f>
        <v>ACQUA</v>
      </c>
      <c r="S1063">
        <f>_xlfn.IFNA(_xlfn.IFNA(VLOOKUP($B1063,'Contratti Resident'!$B:$H,1,0),VLOOKUP($E1063,'Contratti Resident'!$B:$H,1,0)),"NON TROVATO")</f>
        <v>3004004224</v>
      </c>
      <c r="T1063" t="str">
        <f>_xlfn.IFNA(_xlfn.IFNA(VLOOKUP($B1063,'Contratti Resident'!$B:$H,2,0),VLOOKUP($E1063,'Contratti Resident'!$B:$H,2,0)),"NON TROVATO")</f>
        <v>LOTTO T</v>
      </c>
    </row>
    <row r="1064" spans="1:20" x14ac:dyDescent="0.25">
      <c r="A1064" s="8" t="s">
        <v>2783</v>
      </c>
      <c r="B1064" s="1">
        <f t="shared" si="16"/>
        <v>2518425</v>
      </c>
      <c r="C1064" s="9" t="s">
        <v>2784</v>
      </c>
      <c r="D1064" s="9" t="s">
        <v>2785</v>
      </c>
      <c r="E1064" s="1">
        <f>D1064*1</f>
        <v>3024781329</v>
      </c>
      <c r="F1064" s="9" t="s">
        <v>2786</v>
      </c>
      <c r="G1064" s="9" t="s">
        <v>2787</v>
      </c>
      <c r="H1064" s="9" t="s">
        <v>1022</v>
      </c>
      <c r="I1064" s="9" t="s">
        <v>19</v>
      </c>
      <c r="J1064" s="9" t="s">
        <v>1023</v>
      </c>
      <c r="K1064" s="1" t="s">
        <v>2788</v>
      </c>
      <c r="L1064" s="9" t="s">
        <v>2789</v>
      </c>
      <c r="M1064" s="9" t="s">
        <v>23</v>
      </c>
      <c r="N1064" s="9" t="s">
        <v>24</v>
      </c>
      <c r="O1064" s="9" t="s">
        <v>2790</v>
      </c>
      <c r="P1064" s="11">
        <f>O1064*1</f>
        <v>94210090364</v>
      </c>
      <c r="Q1064" t="str">
        <f>_xlfn.IFNA(_xlfn.IFNA(VLOOKUP($B1064,'Contratti Resident'!$B:$H,3,0),VLOOKUP($E1064,'Contratti Resident'!$B:$H,3,0)),"NON TROVATO")</f>
        <v>NON TROVATO</v>
      </c>
      <c r="R1064" t="str">
        <f>_xlfn.IFNA(_xlfn.IFNA(VLOOKUP($B1064,'Contratti Resident'!$B:$H,7,0),VLOOKUP($E1064,'Contratti Resident'!$B:$H,7,0)),"NON TROVATO")</f>
        <v>NON TROVATO</v>
      </c>
      <c r="S1064" t="str">
        <f>_xlfn.IFNA(_xlfn.IFNA(VLOOKUP($B1064,'Contratti Resident'!$B:$H,1,0),VLOOKUP($E1064,'Contratti Resident'!$B:$H,1,0)),"NON TROVATO")</f>
        <v>NON TROVATO</v>
      </c>
      <c r="T1064" t="str">
        <f>_xlfn.IFNA(_xlfn.IFNA(VLOOKUP($B1064,'Contratti Resident'!$B:$H,2,0),VLOOKUP($E1064,'Contratti Resident'!$B:$H,2,0)),"NON TROVATO")</f>
        <v>NON TROVATO</v>
      </c>
    </row>
    <row r="1065" spans="1:20" x14ac:dyDescent="0.25">
      <c r="A1065" s="8" t="s">
        <v>1897</v>
      </c>
      <c r="B1065" s="1">
        <f t="shared" si="16"/>
        <v>2518164</v>
      </c>
      <c r="C1065" s="9" t="s">
        <v>1898</v>
      </c>
      <c r="D1065" s="9" t="s">
        <v>1899</v>
      </c>
      <c r="E1065" s="1">
        <f>D1065*1</f>
        <v>3019326504</v>
      </c>
      <c r="F1065" s="9" t="s">
        <v>1900</v>
      </c>
      <c r="G1065" s="9" t="s">
        <v>1901</v>
      </c>
      <c r="H1065" s="9" t="s">
        <v>1022</v>
      </c>
      <c r="I1065" s="9" t="s">
        <v>1727</v>
      </c>
      <c r="J1065" s="9" t="s">
        <v>1023</v>
      </c>
      <c r="K1065" s="1" t="s">
        <v>1902</v>
      </c>
      <c r="L1065" s="9" t="s">
        <v>1903</v>
      </c>
      <c r="M1065" s="9" t="s">
        <v>23</v>
      </c>
      <c r="N1065" s="9" t="s">
        <v>24</v>
      </c>
      <c r="O1065" s="9" t="s">
        <v>1904</v>
      </c>
      <c r="P1065" s="11">
        <f>O1065*1</f>
        <v>94008200365</v>
      </c>
      <c r="Q1065" t="str">
        <f>_xlfn.IFNA(_xlfn.IFNA(VLOOKUP($B1065,'Contratti Resident'!$B:$H,3,0),VLOOKUP($E1065,'Contratti Resident'!$B:$H,3,0)),"NON TROVATO")</f>
        <v>NON TROVATO</v>
      </c>
      <c r="R1065" t="str">
        <f>_xlfn.IFNA(_xlfn.IFNA(VLOOKUP($B1065,'Contratti Resident'!$B:$H,7,0),VLOOKUP($E1065,'Contratti Resident'!$B:$H,7,0)),"NON TROVATO")</f>
        <v>NON TROVATO</v>
      </c>
      <c r="S1065" t="str">
        <f>_xlfn.IFNA(_xlfn.IFNA(VLOOKUP($B1065,'Contratti Resident'!$B:$H,1,0),VLOOKUP($E1065,'Contratti Resident'!$B:$H,1,0)),"NON TROVATO")</f>
        <v>NON TROVATO</v>
      </c>
      <c r="T1065" t="str">
        <f>_xlfn.IFNA(_xlfn.IFNA(VLOOKUP($B1065,'Contratti Resident'!$B:$H,2,0),VLOOKUP($E1065,'Contratti Resident'!$B:$H,2,0)),"NON TROVATO")</f>
        <v>NON TROVATO</v>
      </c>
    </row>
    <row r="1066" spans="1:20" x14ac:dyDescent="0.25">
      <c r="A1066" s="8" t="s">
        <v>2600</v>
      </c>
      <c r="B1066" s="1">
        <f t="shared" si="16"/>
        <v>2518163</v>
      </c>
      <c r="C1066" s="9" t="s">
        <v>2601</v>
      </c>
      <c r="D1066" s="9" t="s">
        <v>2602</v>
      </c>
      <c r="E1066" s="1">
        <f>D1066*1</f>
        <v>3021335086</v>
      </c>
      <c r="F1066" s="9" t="s">
        <v>2055</v>
      </c>
      <c r="G1066" s="9" t="s">
        <v>1901</v>
      </c>
      <c r="H1066" s="9" t="s">
        <v>1022</v>
      </c>
      <c r="I1066" s="9" t="s">
        <v>1727</v>
      </c>
      <c r="J1066" s="9" t="s">
        <v>1023</v>
      </c>
      <c r="K1066" s="1" t="s">
        <v>1902</v>
      </c>
      <c r="L1066" s="9" t="s">
        <v>1903</v>
      </c>
      <c r="M1066" s="9" t="s">
        <v>23</v>
      </c>
      <c r="N1066" s="9" t="s">
        <v>24</v>
      </c>
      <c r="O1066" s="9" t="s">
        <v>1904</v>
      </c>
      <c r="P1066" s="11">
        <f>O1066*1</f>
        <v>94008200365</v>
      </c>
      <c r="Q1066" t="str">
        <f>_xlfn.IFNA(_xlfn.IFNA(VLOOKUP($B1066,'Contratti Resident'!$B:$H,3,0),VLOOKUP($E1066,'Contratti Resident'!$B:$H,3,0)),"NON TROVATO")</f>
        <v>NON TROVATO</v>
      </c>
      <c r="R1066" t="str">
        <f>_xlfn.IFNA(_xlfn.IFNA(VLOOKUP($B1066,'Contratti Resident'!$B:$H,7,0),VLOOKUP($E1066,'Contratti Resident'!$B:$H,7,0)),"NON TROVATO")</f>
        <v>NON TROVATO</v>
      </c>
      <c r="S1066" t="str">
        <f>_xlfn.IFNA(_xlfn.IFNA(VLOOKUP($B1066,'Contratti Resident'!$B:$H,1,0),VLOOKUP($E1066,'Contratti Resident'!$B:$H,1,0)),"NON TROVATO")</f>
        <v>NON TROVATO</v>
      </c>
      <c r="T1066" t="str">
        <f>_xlfn.IFNA(_xlfn.IFNA(VLOOKUP($B1066,'Contratti Resident'!$B:$H,2,0),VLOOKUP($E1066,'Contratti Resident'!$B:$H,2,0)),"NON TROVATO")</f>
        <v>NON TROVATO</v>
      </c>
    </row>
    <row r="1067" spans="1:20" x14ac:dyDescent="0.25">
      <c r="A1067" s="8" t="s">
        <v>2052</v>
      </c>
      <c r="B1067" s="1">
        <f t="shared" si="16"/>
        <v>2518162</v>
      </c>
      <c r="C1067" s="9" t="s">
        <v>2053</v>
      </c>
      <c r="D1067" s="9" t="s">
        <v>2054</v>
      </c>
      <c r="E1067" s="1">
        <f>D1067*1</f>
        <v>3019326498</v>
      </c>
      <c r="F1067" s="9" t="s">
        <v>2055</v>
      </c>
      <c r="G1067" s="9" t="s">
        <v>1901</v>
      </c>
      <c r="H1067" s="9" t="s">
        <v>1022</v>
      </c>
      <c r="I1067" s="9" t="s">
        <v>1727</v>
      </c>
      <c r="J1067" s="9" t="s">
        <v>1023</v>
      </c>
      <c r="K1067" s="1" t="s">
        <v>1902</v>
      </c>
      <c r="L1067" s="9" t="s">
        <v>1903</v>
      </c>
      <c r="M1067" s="9" t="s">
        <v>23</v>
      </c>
      <c r="N1067" s="9" t="s">
        <v>24</v>
      </c>
      <c r="O1067" s="9" t="s">
        <v>1904</v>
      </c>
      <c r="P1067" s="11">
        <f>O1067*1</f>
        <v>94008200365</v>
      </c>
      <c r="Q1067" t="str">
        <f>_xlfn.IFNA(_xlfn.IFNA(VLOOKUP($B1067,'Contratti Resident'!$B:$H,3,0),VLOOKUP($E1067,'Contratti Resident'!$B:$H,3,0)),"NON TROVATO")</f>
        <v>NON TROVATO</v>
      </c>
      <c r="R1067" t="str">
        <f>_xlfn.IFNA(_xlfn.IFNA(VLOOKUP($B1067,'Contratti Resident'!$B:$H,7,0),VLOOKUP($E1067,'Contratti Resident'!$B:$H,7,0)),"NON TROVATO")</f>
        <v>NON TROVATO</v>
      </c>
      <c r="S1067" t="str">
        <f>_xlfn.IFNA(_xlfn.IFNA(VLOOKUP($B1067,'Contratti Resident'!$B:$H,1,0),VLOOKUP($E1067,'Contratti Resident'!$B:$H,1,0)),"NON TROVATO")</f>
        <v>NON TROVATO</v>
      </c>
      <c r="T1067" t="str">
        <f>_xlfn.IFNA(_xlfn.IFNA(VLOOKUP($B1067,'Contratti Resident'!$B:$H,2,0),VLOOKUP($E1067,'Contratti Resident'!$B:$H,2,0)),"NON TROVATO")</f>
        <v>NON TROVATO</v>
      </c>
    </row>
    <row r="1068" spans="1:20" x14ac:dyDescent="0.25">
      <c r="A1068" s="8" t="s">
        <v>3855</v>
      </c>
      <c r="B1068" s="1">
        <f t="shared" si="16"/>
        <v>2518071</v>
      </c>
      <c r="C1068" s="9" t="s">
        <v>3856</v>
      </c>
      <c r="D1068" s="9" t="s">
        <v>3857</v>
      </c>
      <c r="E1068" s="1">
        <f>D1068*1</f>
        <v>3003989727</v>
      </c>
      <c r="F1068" s="9" t="s">
        <v>3858</v>
      </c>
      <c r="G1068" s="9" t="s">
        <v>3859</v>
      </c>
      <c r="H1068" s="9" t="s">
        <v>1022</v>
      </c>
      <c r="I1068" s="9" t="s">
        <v>19</v>
      </c>
      <c r="J1068" s="9" t="s">
        <v>1023</v>
      </c>
      <c r="K1068" s="1" t="s">
        <v>3860</v>
      </c>
      <c r="L1068" s="9" t="s">
        <v>3861</v>
      </c>
      <c r="M1068" s="9" t="s">
        <v>23</v>
      </c>
      <c r="N1068" s="9" t="s">
        <v>24</v>
      </c>
      <c r="O1068" s="9" t="s">
        <v>3862</v>
      </c>
      <c r="P1068" s="11">
        <f>O1068*1</f>
        <v>94035300360</v>
      </c>
      <c r="Q1068">
        <f>_xlfn.IFNA(_xlfn.IFNA(VLOOKUP($B1068,'Contratti Resident'!$B:$H,3,0),VLOOKUP($E1068,'Contratti Resident'!$B:$H,3,0)),"NON TROVATO")</f>
        <v>94035300360</v>
      </c>
      <c r="R1068" t="str">
        <f>_xlfn.IFNA(_xlfn.IFNA(VLOOKUP($B1068,'Contratti Resident'!$B:$H,7,0),VLOOKUP($E1068,'Contratti Resident'!$B:$H,7,0)),"NON TROVATO")</f>
        <v>ACQUA</v>
      </c>
      <c r="S1068">
        <f>_xlfn.IFNA(_xlfn.IFNA(VLOOKUP($B1068,'Contratti Resident'!$B:$H,1,0),VLOOKUP($E1068,'Contratti Resident'!$B:$H,1,0)),"NON TROVATO")</f>
        <v>3003989727</v>
      </c>
      <c r="T1068" t="str">
        <f>_xlfn.IFNA(_xlfn.IFNA(VLOOKUP($B1068,'Contratti Resident'!$B:$H,2,0),VLOOKUP($E1068,'Contratti Resident'!$B:$H,2,0)),"NON TROVATO")</f>
        <v>MASSAIA</v>
      </c>
    </row>
    <row r="1069" spans="1:20" x14ac:dyDescent="0.25">
      <c r="A1069" s="8" t="s">
        <v>3549</v>
      </c>
      <c r="B1069" s="1">
        <f t="shared" si="16"/>
        <v>2517848</v>
      </c>
      <c r="C1069" s="9" t="s">
        <v>3550</v>
      </c>
      <c r="D1069" s="9" t="s">
        <v>3551</v>
      </c>
      <c r="E1069" s="1">
        <f>D1069*1</f>
        <v>3003975026</v>
      </c>
      <c r="F1069" s="9" t="s">
        <v>3552</v>
      </c>
      <c r="G1069" s="9" t="s">
        <v>3553</v>
      </c>
      <c r="H1069" s="9" t="s">
        <v>1022</v>
      </c>
      <c r="I1069" s="9" t="s">
        <v>19</v>
      </c>
      <c r="J1069" s="9" t="s">
        <v>1023</v>
      </c>
      <c r="K1069" s="1" t="s">
        <v>3554</v>
      </c>
      <c r="L1069" s="9" t="s">
        <v>3555</v>
      </c>
      <c r="M1069" s="9" t="s">
        <v>23</v>
      </c>
      <c r="N1069" s="9" t="s">
        <v>24</v>
      </c>
      <c r="O1069" s="9" t="s">
        <v>3556</v>
      </c>
      <c r="P1069" s="11">
        <f>O1069*1</f>
        <v>94005480366</v>
      </c>
      <c r="Q1069">
        <f>_xlfn.IFNA(_xlfn.IFNA(VLOOKUP($B1069,'Contratti Resident'!$B:$H,3,0),VLOOKUP($E1069,'Contratti Resident'!$B:$H,3,0)),"NON TROVATO")</f>
        <v>94005480366</v>
      </c>
      <c r="R1069" t="str">
        <f>_xlfn.IFNA(_xlfn.IFNA(VLOOKUP($B1069,'Contratti Resident'!$B:$H,7,0),VLOOKUP($E1069,'Contratti Resident'!$B:$H,7,0)),"NON TROVATO")</f>
        <v>ACQUA</v>
      </c>
      <c r="S1069">
        <f>_xlfn.IFNA(_xlfn.IFNA(VLOOKUP($B1069,'Contratti Resident'!$B:$H,1,0),VLOOKUP($E1069,'Contratti Resident'!$B:$H,1,0)),"NON TROVATO")</f>
        <v>3003975026</v>
      </c>
      <c r="T1069" t="str">
        <f>_xlfn.IFNA(_xlfn.IFNA(VLOOKUP($B1069,'Contratti Resident'!$B:$H,2,0),VLOOKUP($E1069,'Contratti Resident'!$B:$H,2,0)),"NON TROVATO")</f>
        <v>CHICCO 1</v>
      </c>
    </row>
    <row r="1070" spans="1:20" x14ac:dyDescent="0.25">
      <c r="A1070" s="8" t="s">
        <v>1722</v>
      </c>
      <c r="B1070" s="1">
        <f t="shared" si="16"/>
        <v>2517795</v>
      </c>
      <c r="C1070" s="9" t="s">
        <v>1723</v>
      </c>
      <c r="D1070" s="9" t="s">
        <v>1724</v>
      </c>
      <c r="E1070" s="1">
        <f>D1070*1</f>
        <v>3019326452</v>
      </c>
      <c r="F1070" s="9" t="s">
        <v>1725</v>
      </c>
      <c r="G1070" s="9" t="s">
        <v>1726</v>
      </c>
      <c r="H1070" s="9" t="s">
        <v>1022</v>
      </c>
      <c r="I1070" s="9" t="s">
        <v>1727</v>
      </c>
      <c r="J1070" s="9" t="s">
        <v>1023</v>
      </c>
      <c r="K1070" s="1" t="s">
        <v>1728</v>
      </c>
      <c r="L1070" s="9" t="s">
        <v>1729</v>
      </c>
      <c r="M1070" s="9" t="s">
        <v>23</v>
      </c>
      <c r="N1070" s="9" t="s">
        <v>24</v>
      </c>
      <c r="O1070" s="9" t="s">
        <v>1730</v>
      </c>
      <c r="P1070" s="11">
        <f>O1070*1</f>
        <v>94047850360</v>
      </c>
      <c r="Q1070" t="str">
        <f>_xlfn.IFNA(_xlfn.IFNA(VLOOKUP($B1070,'Contratti Resident'!$B:$H,3,0),VLOOKUP($E1070,'Contratti Resident'!$B:$H,3,0)),"NON TROVATO")</f>
        <v>NON TROVATO</v>
      </c>
      <c r="R1070" t="str">
        <f>_xlfn.IFNA(_xlfn.IFNA(VLOOKUP($B1070,'Contratti Resident'!$B:$H,7,0),VLOOKUP($E1070,'Contratti Resident'!$B:$H,7,0)),"NON TROVATO")</f>
        <v>NON TROVATO</v>
      </c>
      <c r="S1070" t="str">
        <f>_xlfn.IFNA(_xlfn.IFNA(VLOOKUP($B1070,'Contratti Resident'!$B:$H,1,0),VLOOKUP($E1070,'Contratti Resident'!$B:$H,1,0)),"NON TROVATO")</f>
        <v>NON TROVATO</v>
      </c>
      <c r="T1070" t="str">
        <f>_xlfn.IFNA(_xlfn.IFNA(VLOOKUP($B1070,'Contratti Resident'!$B:$H,2,0),VLOOKUP($E1070,'Contratti Resident'!$B:$H,2,0)),"NON TROVATO")</f>
        <v>NON TROVATO</v>
      </c>
    </row>
    <row r="1071" spans="1:20" x14ac:dyDescent="0.25">
      <c r="A1071" s="8" t="s">
        <v>1349</v>
      </c>
      <c r="B1071" s="1">
        <f t="shared" si="16"/>
        <v>2517793</v>
      </c>
      <c r="C1071" s="9" t="s">
        <v>1350</v>
      </c>
      <c r="D1071" s="9" t="s">
        <v>1351</v>
      </c>
      <c r="E1071" s="1">
        <f>D1071*1</f>
        <v>3006894404</v>
      </c>
      <c r="F1071" s="9" t="s">
        <v>1352</v>
      </c>
      <c r="G1071" s="9" t="s">
        <v>1147</v>
      </c>
      <c r="H1071" s="9" t="s">
        <v>1022</v>
      </c>
      <c r="I1071" s="9" t="s">
        <v>19</v>
      </c>
      <c r="J1071" s="9" t="s">
        <v>1023</v>
      </c>
      <c r="K1071" s="1" t="s">
        <v>1148</v>
      </c>
      <c r="L1071" s="9" t="s">
        <v>1149</v>
      </c>
      <c r="M1071" s="9" t="s">
        <v>23</v>
      </c>
      <c r="N1071" s="9" t="s">
        <v>24</v>
      </c>
      <c r="O1071" s="9" t="s">
        <v>1150</v>
      </c>
      <c r="P1071" s="11">
        <f>O1071*1</f>
        <v>94027190365</v>
      </c>
      <c r="Q1071">
        <f>_xlfn.IFNA(_xlfn.IFNA(VLOOKUP($B1071,'Contratti Resident'!$B:$H,3,0),VLOOKUP($E1071,'Contratti Resident'!$B:$H,3,0)),"NON TROVATO")</f>
        <v>94027190365</v>
      </c>
      <c r="R1071" t="str">
        <f>_xlfn.IFNA(_xlfn.IFNA(VLOOKUP($B1071,'Contratti Resident'!$B:$H,7,0),VLOOKUP($E1071,'Contratti Resident'!$B:$H,7,0)),"NON TROVATO")</f>
        <v>ACQUA</v>
      </c>
      <c r="S1071">
        <f>_xlfn.IFNA(_xlfn.IFNA(VLOOKUP($B1071,'Contratti Resident'!$B:$H,1,0),VLOOKUP($E1071,'Contratti Resident'!$B:$H,1,0)),"NON TROVATO")</f>
        <v>3006894404</v>
      </c>
      <c r="T1071" t="str">
        <f>_xlfn.IFNA(_xlfn.IFNA(VLOOKUP($B1071,'Contratti Resident'!$B:$H,2,0),VLOOKUP($E1071,'Contratti Resident'!$B:$H,2,0)),"NON TROVATO")</f>
        <v>BELVEDERE</v>
      </c>
    </row>
    <row r="1072" spans="1:20" x14ac:dyDescent="0.25">
      <c r="A1072" s="8" t="s">
        <v>1143</v>
      </c>
      <c r="B1072" s="1">
        <f t="shared" si="16"/>
        <v>2517792</v>
      </c>
      <c r="C1072" s="9" t="s">
        <v>1144</v>
      </c>
      <c r="D1072" s="9" t="s">
        <v>1145</v>
      </c>
      <c r="E1072" s="1">
        <f>D1072*1</f>
        <v>3006894403</v>
      </c>
      <c r="F1072" s="9" t="s">
        <v>1146</v>
      </c>
      <c r="G1072" s="9" t="s">
        <v>1147</v>
      </c>
      <c r="H1072" s="9" t="s">
        <v>1022</v>
      </c>
      <c r="I1072" s="9" t="s">
        <v>19</v>
      </c>
      <c r="J1072" s="9" t="s">
        <v>1023</v>
      </c>
      <c r="K1072" s="1" t="s">
        <v>1148</v>
      </c>
      <c r="L1072" s="9" t="s">
        <v>1149</v>
      </c>
      <c r="M1072" s="9" t="s">
        <v>23</v>
      </c>
      <c r="N1072" s="9" t="s">
        <v>24</v>
      </c>
      <c r="O1072" s="9" t="s">
        <v>1150</v>
      </c>
      <c r="P1072" s="11">
        <f>O1072*1</f>
        <v>94027190365</v>
      </c>
      <c r="Q1072">
        <f>_xlfn.IFNA(_xlfn.IFNA(VLOOKUP($B1072,'Contratti Resident'!$B:$H,3,0),VLOOKUP($E1072,'Contratti Resident'!$B:$H,3,0)),"NON TROVATO")</f>
        <v>94027190365</v>
      </c>
      <c r="R1072" t="str">
        <f>_xlfn.IFNA(_xlfn.IFNA(VLOOKUP($B1072,'Contratti Resident'!$B:$H,7,0),VLOOKUP($E1072,'Contratti Resident'!$B:$H,7,0)),"NON TROVATO")</f>
        <v>ACQUA</v>
      </c>
      <c r="S1072">
        <f>_xlfn.IFNA(_xlfn.IFNA(VLOOKUP($B1072,'Contratti Resident'!$B:$H,1,0),VLOOKUP($E1072,'Contratti Resident'!$B:$H,1,0)),"NON TROVATO")</f>
        <v>3006894403</v>
      </c>
      <c r="T1072" t="str">
        <f>_xlfn.IFNA(_xlfn.IFNA(VLOOKUP($B1072,'Contratti Resident'!$B:$H,2,0),VLOOKUP($E1072,'Contratti Resident'!$B:$H,2,0)),"NON TROVATO")</f>
        <v>BELVEDERE</v>
      </c>
    </row>
    <row r="1073" spans="1:20" x14ac:dyDescent="0.25">
      <c r="A1073" s="8" t="s">
        <v>3088</v>
      </c>
      <c r="B1073" s="1">
        <f t="shared" si="16"/>
        <v>2517520</v>
      </c>
      <c r="C1073" s="9" t="s">
        <v>3089</v>
      </c>
      <c r="D1073" s="9" t="s">
        <v>3090</v>
      </c>
      <c r="E1073" s="1">
        <f>D1073*1</f>
        <v>3003974742</v>
      </c>
      <c r="F1073" s="9" t="s">
        <v>3091</v>
      </c>
      <c r="G1073" s="9" t="s">
        <v>580</v>
      </c>
      <c r="H1073" s="9" t="s">
        <v>1022</v>
      </c>
      <c r="I1073" s="9" t="s">
        <v>19</v>
      </c>
      <c r="J1073" s="9" t="s">
        <v>1023</v>
      </c>
      <c r="K1073" s="1" t="s">
        <v>581</v>
      </c>
      <c r="L1073" s="9" t="s">
        <v>582</v>
      </c>
      <c r="M1073" s="9" t="s">
        <v>23</v>
      </c>
      <c r="N1073" s="9" t="s">
        <v>24</v>
      </c>
      <c r="O1073" s="9" t="s">
        <v>583</v>
      </c>
      <c r="P1073" s="11">
        <f>O1073*1</f>
        <v>80025860364</v>
      </c>
      <c r="Q1073">
        <f>_xlfn.IFNA(_xlfn.IFNA(VLOOKUP($B1073,'Contratti Resident'!$B:$H,3,0),VLOOKUP($E1073,'Contratti Resident'!$B:$H,3,0)),"NON TROVATO")</f>
        <v>80025860364</v>
      </c>
      <c r="R1073" t="str">
        <f>_xlfn.IFNA(_xlfn.IFNA(VLOOKUP($B1073,'Contratti Resident'!$B:$H,7,0),VLOOKUP($E1073,'Contratti Resident'!$B:$H,7,0)),"NON TROVATO")</f>
        <v>ACQUA</v>
      </c>
      <c r="S1073">
        <f>_xlfn.IFNA(_xlfn.IFNA(VLOOKUP($B1073,'Contratti Resident'!$B:$H,1,0),VLOOKUP($E1073,'Contratti Resident'!$B:$H,1,0)),"NON TROVATO")</f>
        <v>3003974742</v>
      </c>
      <c r="T1073" t="str">
        <f>_xlfn.IFNA(_xlfn.IFNA(VLOOKUP($B1073,'Contratti Resident'!$B:$H,2,0),VLOOKUP($E1073,'Contratti Resident'!$B:$H,2,0)),"NON TROVATO")</f>
        <v>ALLEGRI</v>
      </c>
    </row>
    <row r="1074" spans="1:20" x14ac:dyDescent="0.25">
      <c r="A1074" s="8" t="s">
        <v>3359</v>
      </c>
      <c r="B1074" s="1">
        <f t="shared" si="16"/>
        <v>2517384</v>
      </c>
      <c r="C1074" s="9" t="s">
        <v>3360</v>
      </c>
      <c r="D1074" s="9" t="s">
        <v>3361</v>
      </c>
      <c r="E1074" s="1">
        <f>D1074*1</f>
        <v>3003961118</v>
      </c>
      <c r="F1074" s="9" t="s">
        <v>3362</v>
      </c>
      <c r="G1074" s="9" t="s">
        <v>3363</v>
      </c>
      <c r="H1074" s="9" t="s">
        <v>1022</v>
      </c>
      <c r="I1074" s="9" t="s">
        <v>19</v>
      </c>
      <c r="J1074" s="9" t="s">
        <v>1023</v>
      </c>
      <c r="K1074" s="1" t="s">
        <v>3364</v>
      </c>
      <c r="L1074" s="9" t="s">
        <v>3365</v>
      </c>
      <c r="M1074" s="9" t="s">
        <v>23</v>
      </c>
      <c r="N1074" s="9" t="s">
        <v>24</v>
      </c>
      <c r="O1074" s="9" t="s">
        <v>3366</v>
      </c>
      <c r="P1074" s="11">
        <f>O1074*1</f>
        <v>94013650364</v>
      </c>
      <c r="Q1074" t="str">
        <f>_xlfn.IFNA(_xlfn.IFNA(VLOOKUP($B1074,'Contratti Resident'!$B:$H,3,0),VLOOKUP($E1074,'Contratti Resident'!$B:$H,3,0)),"NON TROVATO")</f>
        <v>NON TROVATO</v>
      </c>
      <c r="R1074" t="str">
        <f>_xlfn.IFNA(_xlfn.IFNA(VLOOKUP($B1074,'Contratti Resident'!$B:$H,7,0),VLOOKUP($E1074,'Contratti Resident'!$B:$H,7,0)),"NON TROVATO")</f>
        <v>NON TROVATO</v>
      </c>
      <c r="S1074" t="str">
        <f>_xlfn.IFNA(_xlfn.IFNA(VLOOKUP($B1074,'Contratti Resident'!$B:$H,1,0),VLOOKUP($E1074,'Contratti Resident'!$B:$H,1,0)),"NON TROVATO")</f>
        <v>NON TROVATO</v>
      </c>
      <c r="T1074" t="str">
        <f>_xlfn.IFNA(_xlfn.IFNA(VLOOKUP($B1074,'Contratti Resident'!$B:$H,2,0),VLOOKUP($E1074,'Contratti Resident'!$B:$H,2,0)),"NON TROVATO")</f>
        <v>NON TROVATO</v>
      </c>
    </row>
    <row r="1075" spans="1:20" x14ac:dyDescent="0.25">
      <c r="A1075" s="8" t="s">
        <v>1974</v>
      </c>
      <c r="B1075" s="1">
        <f t="shared" si="16"/>
        <v>2517336</v>
      </c>
      <c r="C1075" s="9" t="s">
        <v>1975</v>
      </c>
      <c r="D1075" s="9" t="s">
        <v>1976</v>
      </c>
      <c r="E1075" s="1">
        <f>D1075*1</f>
        <v>3003961073</v>
      </c>
      <c r="F1075" s="9" t="s">
        <v>1977</v>
      </c>
      <c r="G1075" s="9" t="s">
        <v>190</v>
      </c>
      <c r="H1075" s="9" t="s">
        <v>1022</v>
      </c>
      <c r="I1075" s="9" t="s">
        <v>19</v>
      </c>
      <c r="J1075" s="9" t="s">
        <v>1023</v>
      </c>
      <c r="K1075" s="1" t="s">
        <v>191</v>
      </c>
      <c r="L1075" s="9" t="s">
        <v>192</v>
      </c>
      <c r="M1075" s="9" t="s">
        <v>23</v>
      </c>
      <c r="N1075" s="9" t="s">
        <v>24</v>
      </c>
      <c r="O1075" s="9" t="s">
        <v>193</v>
      </c>
      <c r="P1075" s="11">
        <f>O1075*1</f>
        <v>94031660361</v>
      </c>
      <c r="Q1075">
        <f>_xlfn.IFNA(_xlfn.IFNA(VLOOKUP($B1075,'Contratti Resident'!$B:$H,3,0),VLOOKUP($E1075,'Contratti Resident'!$B:$H,3,0)),"NON TROVATO")</f>
        <v>94031660361</v>
      </c>
      <c r="R1075" t="str">
        <f>_xlfn.IFNA(_xlfn.IFNA(VLOOKUP($B1075,'Contratti Resident'!$B:$H,7,0),VLOOKUP($E1075,'Contratti Resident'!$B:$H,7,0)),"NON TROVATO")</f>
        <v>ACQUA</v>
      </c>
      <c r="S1075">
        <f>_xlfn.IFNA(_xlfn.IFNA(VLOOKUP($B1075,'Contratti Resident'!$B:$H,1,0),VLOOKUP($E1075,'Contratti Resident'!$B:$H,1,0)),"NON TROVATO")</f>
        <v>3003961073</v>
      </c>
      <c r="T1075" t="str">
        <f>_xlfn.IFNA(_xlfn.IFNA(VLOOKUP($B1075,'Contratti Resident'!$B:$H,2,0),VLOOKUP($E1075,'Contratti Resident'!$B:$H,2,0)),"NON TROVATO")</f>
        <v>AGNINI</v>
      </c>
    </row>
    <row r="1076" spans="1:20" x14ac:dyDescent="0.25">
      <c r="A1076" s="8" t="s">
        <v>1055</v>
      </c>
      <c r="B1076" s="1">
        <f t="shared" si="16"/>
        <v>2517105</v>
      </c>
      <c r="C1076" s="9" t="s">
        <v>1056</v>
      </c>
      <c r="D1076" s="9" t="s">
        <v>1057</v>
      </c>
      <c r="E1076" s="1">
        <f>D1076*1</f>
        <v>3003960862</v>
      </c>
      <c r="F1076" s="9" t="s">
        <v>1058</v>
      </c>
      <c r="G1076" s="9" t="s">
        <v>564</v>
      </c>
      <c r="H1076" s="9" t="s">
        <v>1022</v>
      </c>
      <c r="I1076" s="9" t="s">
        <v>19</v>
      </c>
      <c r="J1076" s="9" t="s">
        <v>1023</v>
      </c>
      <c r="K1076" s="1" t="s">
        <v>565</v>
      </c>
      <c r="L1076" s="9" t="s">
        <v>566</v>
      </c>
      <c r="M1076" s="9" t="s">
        <v>23</v>
      </c>
      <c r="N1076" s="9" t="s">
        <v>24</v>
      </c>
      <c r="O1076" s="9" t="s">
        <v>567</v>
      </c>
      <c r="P1076" s="11">
        <f>O1076*1</f>
        <v>80025480361</v>
      </c>
      <c r="Q1076">
        <f>_xlfn.IFNA(_xlfn.IFNA(VLOOKUP($B1076,'Contratti Resident'!$B:$H,3,0),VLOOKUP($E1076,'Contratti Resident'!$B:$H,3,0)),"NON TROVATO")</f>
        <v>80025480361</v>
      </c>
      <c r="R1076" t="str">
        <f>_xlfn.IFNA(_xlfn.IFNA(VLOOKUP($B1076,'Contratti Resident'!$B:$H,7,0),VLOOKUP($E1076,'Contratti Resident'!$B:$H,7,0)),"NON TROVATO")</f>
        <v>ACQUA</v>
      </c>
      <c r="S1076">
        <f>_xlfn.IFNA(_xlfn.IFNA(VLOOKUP($B1076,'Contratti Resident'!$B:$H,1,0),VLOOKUP($E1076,'Contratti Resident'!$B:$H,1,0)),"NON TROVATO")</f>
        <v>3003960862</v>
      </c>
      <c r="T1076" t="str">
        <f>_xlfn.IFNA(_xlfn.IFNA(VLOOKUP($B1076,'Contratti Resident'!$B:$H,2,0),VLOOKUP($E1076,'Contratti Resident'!$B:$H,2,0)),"NON TROVATO")</f>
        <v>ZATTERA</v>
      </c>
    </row>
    <row r="1077" spans="1:20" x14ac:dyDescent="0.25">
      <c r="A1077" s="8" t="s">
        <v>2603</v>
      </c>
      <c r="B1077" s="1">
        <f t="shared" si="16"/>
        <v>2517015</v>
      </c>
      <c r="C1077" s="9" t="s">
        <v>2604</v>
      </c>
      <c r="D1077" s="9" t="s">
        <v>2605</v>
      </c>
      <c r="E1077" s="1">
        <f>D1077*1</f>
        <v>3003960786</v>
      </c>
      <c r="F1077" s="9" t="s">
        <v>2606</v>
      </c>
      <c r="G1077" s="9" t="s">
        <v>2607</v>
      </c>
      <c r="H1077" s="9" t="s">
        <v>1022</v>
      </c>
      <c r="I1077" s="9" t="s">
        <v>19</v>
      </c>
      <c r="J1077" s="9" t="s">
        <v>1023</v>
      </c>
      <c r="K1077" s="1" t="s">
        <v>2608</v>
      </c>
      <c r="L1077" s="9" t="s">
        <v>2609</v>
      </c>
      <c r="M1077" s="9" t="s">
        <v>23</v>
      </c>
      <c r="N1077" s="9" t="s">
        <v>24</v>
      </c>
      <c r="O1077" s="9" t="s">
        <v>2610</v>
      </c>
      <c r="P1077" s="11">
        <f>O1077*1</f>
        <v>94101480369</v>
      </c>
      <c r="Q1077">
        <f>_xlfn.IFNA(_xlfn.IFNA(VLOOKUP($B1077,'Contratti Resident'!$B:$H,3,0),VLOOKUP($E1077,'Contratti Resident'!$B:$H,3,0)),"NON TROVATO")</f>
        <v>94101480369</v>
      </c>
      <c r="R1077" t="str">
        <f>_xlfn.IFNA(_xlfn.IFNA(VLOOKUP($B1077,'Contratti Resident'!$B:$H,7,0),VLOOKUP($E1077,'Contratti Resident'!$B:$H,7,0)),"NON TROVATO")</f>
        <v>ACQUA</v>
      </c>
      <c r="S1077">
        <f>_xlfn.IFNA(_xlfn.IFNA(VLOOKUP($B1077,'Contratti Resident'!$B:$H,1,0),VLOOKUP($E1077,'Contratti Resident'!$B:$H,1,0)),"NON TROVATO")</f>
        <v>3003960786</v>
      </c>
      <c r="T1077" t="str">
        <f>_xlfn.IFNA(_xlfn.IFNA(VLOOKUP($B1077,'Contratti Resident'!$B:$H,2,0),VLOOKUP($E1077,'Contratti Resident'!$B:$H,2,0)),"NON TROVATO")</f>
        <v>BIANCHI FERRARI 29 - 31</v>
      </c>
    </row>
    <row r="1078" spans="1:20" x14ac:dyDescent="0.25">
      <c r="A1078" s="8" t="s">
        <v>3665</v>
      </c>
      <c r="B1078" s="1">
        <f t="shared" si="16"/>
        <v>2516959</v>
      </c>
      <c r="C1078" s="9" t="s">
        <v>3666</v>
      </c>
      <c r="D1078" s="9" t="s">
        <v>3667</v>
      </c>
      <c r="E1078" s="1">
        <f>D1078*1</f>
        <v>3003960734</v>
      </c>
      <c r="F1078" s="9" t="s">
        <v>3668</v>
      </c>
      <c r="G1078" s="9" t="s">
        <v>3669</v>
      </c>
      <c r="H1078" s="9" t="s">
        <v>1022</v>
      </c>
      <c r="I1078" s="9" t="s">
        <v>19</v>
      </c>
      <c r="J1078" s="9" t="s">
        <v>1023</v>
      </c>
      <c r="K1078" s="1" t="s">
        <v>3670</v>
      </c>
      <c r="L1078" s="9" t="s">
        <v>3671</v>
      </c>
      <c r="M1078" s="9" t="s">
        <v>23</v>
      </c>
      <c r="N1078" s="9" t="s">
        <v>24</v>
      </c>
      <c r="O1078" s="9" t="s">
        <v>3672</v>
      </c>
      <c r="P1078" s="11">
        <f>O1078*1</f>
        <v>94055310364</v>
      </c>
      <c r="Q1078">
        <f>_xlfn.IFNA(_xlfn.IFNA(VLOOKUP($B1078,'Contratti Resident'!$B:$H,3,0),VLOOKUP($E1078,'Contratti Resident'!$B:$H,3,0)),"NON TROVATO")</f>
        <v>94101480369</v>
      </c>
      <c r="R1078" t="str">
        <f>_xlfn.IFNA(_xlfn.IFNA(VLOOKUP($B1078,'Contratti Resident'!$B:$H,7,0),VLOOKUP($E1078,'Contratti Resident'!$B:$H,7,0)),"NON TROVATO")</f>
        <v>ACQUA</v>
      </c>
      <c r="S1078">
        <f>_xlfn.IFNA(_xlfn.IFNA(VLOOKUP($B1078,'Contratti Resident'!$B:$H,1,0),VLOOKUP($E1078,'Contratti Resident'!$B:$H,1,0)),"NON TROVATO")</f>
        <v>3003960734</v>
      </c>
      <c r="T1078" t="str">
        <f>_xlfn.IFNA(_xlfn.IFNA(VLOOKUP($B1078,'Contratti Resident'!$B:$H,2,0),VLOOKUP($E1078,'Contratti Resident'!$B:$H,2,0)),"NON TROVATO")</f>
        <v>BIANCHI FERRARI 29 - 31</v>
      </c>
    </row>
    <row r="1079" spans="1:20" x14ac:dyDescent="0.25">
      <c r="A1079" s="8" t="s">
        <v>3035</v>
      </c>
      <c r="B1079" s="1">
        <f t="shared" si="16"/>
        <v>2516926</v>
      </c>
      <c r="C1079" s="9" t="s">
        <v>3036</v>
      </c>
      <c r="D1079" s="9" t="s">
        <v>3037</v>
      </c>
      <c r="E1079" s="1">
        <f>D1079*1</f>
        <v>3003960711</v>
      </c>
      <c r="F1079" s="9" t="s">
        <v>3038</v>
      </c>
      <c r="G1079" s="9" t="s">
        <v>297</v>
      </c>
      <c r="H1079" s="9" t="s">
        <v>1022</v>
      </c>
      <c r="I1079" s="9" t="s">
        <v>19</v>
      </c>
      <c r="J1079" s="9" t="s">
        <v>1023</v>
      </c>
      <c r="K1079" s="1" t="s">
        <v>298</v>
      </c>
      <c r="L1079" s="9" t="s">
        <v>299</v>
      </c>
      <c r="M1079" s="9" t="s">
        <v>23</v>
      </c>
      <c r="N1079" s="9" t="s">
        <v>24</v>
      </c>
      <c r="O1079" s="9" t="s">
        <v>300</v>
      </c>
      <c r="P1079" s="11">
        <f>O1079*1</f>
        <v>94012910363</v>
      </c>
      <c r="Q1079">
        <f>_xlfn.IFNA(_xlfn.IFNA(VLOOKUP($B1079,'Contratti Resident'!$B:$H,3,0),VLOOKUP($E1079,'Contratti Resident'!$B:$H,3,0)),"NON TROVATO")</f>
        <v>94012910363</v>
      </c>
      <c r="R1079" t="str">
        <f>_xlfn.IFNA(_xlfn.IFNA(VLOOKUP($B1079,'Contratti Resident'!$B:$H,7,0),VLOOKUP($E1079,'Contratti Resident'!$B:$H,7,0)),"NON TROVATO")</f>
        <v>ACQUA</v>
      </c>
      <c r="S1079">
        <f>_xlfn.IFNA(_xlfn.IFNA(VLOOKUP($B1079,'Contratti Resident'!$B:$H,1,0),VLOOKUP($E1079,'Contratti Resident'!$B:$H,1,0)),"NON TROVATO")</f>
        <v>3003960711</v>
      </c>
      <c r="T1079" t="str">
        <f>_xlfn.IFNA(_xlfn.IFNA(VLOOKUP($B1079,'Contratti Resident'!$B:$H,2,0),VLOOKUP($E1079,'Contratti Resident'!$B:$H,2,0)),"NON TROVATO")</f>
        <v>NORD EST</v>
      </c>
    </row>
    <row r="1080" spans="1:20" x14ac:dyDescent="0.25">
      <c r="A1080" s="8" t="s">
        <v>3347</v>
      </c>
      <c r="B1080" s="1">
        <f t="shared" si="16"/>
        <v>2516925</v>
      </c>
      <c r="C1080" s="9" t="s">
        <v>3348</v>
      </c>
      <c r="D1080" s="9" t="s">
        <v>3349</v>
      </c>
      <c r="E1080" s="1">
        <f>D1080*1</f>
        <v>3021888196</v>
      </c>
      <c r="F1080" s="9" t="s">
        <v>3350</v>
      </c>
      <c r="G1080" s="9" t="s">
        <v>297</v>
      </c>
      <c r="H1080" s="9" t="s">
        <v>1022</v>
      </c>
      <c r="I1080" s="9" t="s">
        <v>19</v>
      </c>
      <c r="J1080" s="9" t="s">
        <v>1023</v>
      </c>
      <c r="K1080" s="1" t="s">
        <v>298</v>
      </c>
      <c r="L1080" s="9" t="s">
        <v>299</v>
      </c>
      <c r="M1080" s="9" t="s">
        <v>23</v>
      </c>
      <c r="N1080" s="9" t="s">
        <v>24</v>
      </c>
      <c r="O1080" s="9" t="s">
        <v>300</v>
      </c>
      <c r="P1080" s="11">
        <f>O1080*1</f>
        <v>94012910363</v>
      </c>
      <c r="Q1080" t="str">
        <f>_xlfn.IFNA(_xlfn.IFNA(VLOOKUP($B1080,'Contratti Resident'!$B:$H,3,0),VLOOKUP($E1080,'Contratti Resident'!$B:$H,3,0)),"NON TROVATO")</f>
        <v>NON TROVATO</v>
      </c>
      <c r="R1080" t="str">
        <f>_xlfn.IFNA(_xlfn.IFNA(VLOOKUP($B1080,'Contratti Resident'!$B:$H,7,0),VLOOKUP($E1080,'Contratti Resident'!$B:$H,7,0)),"NON TROVATO")</f>
        <v>NON TROVATO</v>
      </c>
      <c r="S1080" t="str">
        <f>_xlfn.IFNA(_xlfn.IFNA(VLOOKUP($B1080,'Contratti Resident'!$B:$H,1,0),VLOOKUP($E1080,'Contratti Resident'!$B:$H,1,0)),"NON TROVATO")</f>
        <v>NON TROVATO</v>
      </c>
      <c r="T1080" t="str">
        <f>_xlfn.IFNA(_xlfn.IFNA(VLOOKUP($B1080,'Contratti Resident'!$B:$H,2,0),VLOOKUP($E1080,'Contratti Resident'!$B:$H,2,0)),"NON TROVATO")</f>
        <v>NON TROVATO</v>
      </c>
    </row>
    <row r="1081" spans="1:20" x14ac:dyDescent="0.25">
      <c r="A1081" s="8" t="s">
        <v>2964</v>
      </c>
      <c r="B1081" s="1">
        <f t="shared" si="16"/>
        <v>2516908</v>
      </c>
      <c r="C1081" s="9" t="s">
        <v>2965</v>
      </c>
      <c r="D1081" s="9" t="s">
        <v>2966</v>
      </c>
      <c r="E1081" s="1">
        <f>D1081*1</f>
        <v>3003960695</v>
      </c>
      <c r="F1081" s="9" t="s">
        <v>2967</v>
      </c>
      <c r="G1081" s="9" t="s">
        <v>2968</v>
      </c>
      <c r="H1081" s="9" t="s">
        <v>1022</v>
      </c>
      <c r="I1081" s="9" t="s">
        <v>1023</v>
      </c>
      <c r="J1081" s="9" t="s">
        <v>1023</v>
      </c>
      <c r="K1081" s="1" t="s">
        <v>2969</v>
      </c>
      <c r="L1081" s="9" t="s">
        <v>2970</v>
      </c>
      <c r="M1081" s="9" t="s">
        <v>23</v>
      </c>
      <c r="N1081" s="9" t="s">
        <v>24</v>
      </c>
      <c r="O1081" s="9" t="s">
        <v>2971</v>
      </c>
      <c r="P1081" s="11">
        <f>O1081*1</f>
        <v>94031290367</v>
      </c>
      <c r="Q1081">
        <f>_xlfn.IFNA(_xlfn.IFNA(VLOOKUP($B1081,'Contratti Resident'!$B:$H,3,0),VLOOKUP($E1081,'Contratti Resident'!$B:$H,3,0)),"NON TROVATO")</f>
        <v>94031290367</v>
      </c>
      <c r="R1081" t="str">
        <f>_xlfn.IFNA(_xlfn.IFNA(VLOOKUP($B1081,'Contratti Resident'!$B:$H,7,0),VLOOKUP($E1081,'Contratti Resident'!$B:$H,7,0)),"NON TROVATO")</f>
        <v>ACQUA</v>
      </c>
      <c r="S1081">
        <f>_xlfn.IFNA(_xlfn.IFNA(VLOOKUP($B1081,'Contratti Resident'!$B:$H,1,0),VLOOKUP($E1081,'Contratti Resident'!$B:$H,1,0)),"NON TROVATO")</f>
        <v>3003960695</v>
      </c>
      <c r="T1081" t="str">
        <f>_xlfn.IFNA(_xlfn.IFNA(VLOOKUP($B1081,'Contratti Resident'!$B:$H,2,0),VLOOKUP($E1081,'Contratti Resident'!$B:$H,2,0)),"NON TROVATO")</f>
        <v>MORGAGNI</v>
      </c>
    </row>
    <row r="1082" spans="1:20" x14ac:dyDescent="0.25">
      <c r="A1082" s="8" t="s">
        <v>2186</v>
      </c>
      <c r="B1082" s="1">
        <f t="shared" si="16"/>
        <v>2516897</v>
      </c>
      <c r="C1082" s="9" t="s">
        <v>2187</v>
      </c>
      <c r="D1082" s="9" t="s">
        <v>2188</v>
      </c>
      <c r="E1082" s="1">
        <f>D1082*1</f>
        <v>3003960684</v>
      </c>
      <c r="F1082" s="9" t="s">
        <v>2189</v>
      </c>
      <c r="G1082" s="9" t="s">
        <v>2190</v>
      </c>
      <c r="H1082" s="9" t="s">
        <v>1022</v>
      </c>
      <c r="I1082" s="9" t="s">
        <v>19</v>
      </c>
      <c r="J1082" s="9" t="s">
        <v>1023</v>
      </c>
      <c r="K1082" s="1" t="s">
        <v>183</v>
      </c>
      <c r="L1082" s="9" t="s">
        <v>2191</v>
      </c>
      <c r="M1082" s="9" t="s">
        <v>23</v>
      </c>
      <c r="N1082" s="9" t="s">
        <v>24</v>
      </c>
      <c r="O1082" s="9" t="s">
        <v>185</v>
      </c>
      <c r="P1082" s="11">
        <f>O1082*1</f>
        <v>80019980368</v>
      </c>
      <c r="Q1082">
        <f>_xlfn.IFNA(_xlfn.IFNA(VLOOKUP($B1082,'Contratti Resident'!$B:$H,3,0),VLOOKUP($E1082,'Contratti Resident'!$B:$H,3,0)),"NON TROVATO")</f>
        <v>80019980368</v>
      </c>
      <c r="R1082" t="str">
        <f>_xlfn.IFNA(_xlfn.IFNA(VLOOKUP($B1082,'Contratti Resident'!$B:$H,7,0),VLOOKUP($E1082,'Contratti Resident'!$B:$H,7,0)),"NON TROVATO")</f>
        <v>ACQUA</v>
      </c>
      <c r="S1082">
        <f>_xlfn.IFNA(_xlfn.IFNA(VLOOKUP($B1082,'Contratti Resident'!$B:$H,1,0),VLOOKUP($E1082,'Contratti Resident'!$B:$H,1,0)),"NON TROVATO")</f>
        <v>3003960684</v>
      </c>
      <c r="T1082" t="str">
        <f>_xlfn.IFNA(_xlfn.IFNA(VLOOKUP($B1082,'Contratti Resident'!$B:$H,2,0),VLOOKUP($E1082,'Contratti Resident'!$B:$H,2,0)),"NON TROVATO")</f>
        <v>DONATELLO C</v>
      </c>
    </row>
    <row r="1083" spans="1:20" x14ac:dyDescent="0.25">
      <c r="A1083" s="8" t="s">
        <v>1051</v>
      </c>
      <c r="B1083" s="1">
        <f t="shared" si="16"/>
        <v>2516887</v>
      </c>
      <c r="C1083" s="9" t="s">
        <v>1052</v>
      </c>
      <c r="D1083" s="9" t="s">
        <v>1053</v>
      </c>
      <c r="E1083" s="1">
        <f>D1083*1</f>
        <v>3003960674</v>
      </c>
      <c r="F1083" s="9" t="s">
        <v>1054</v>
      </c>
      <c r="G1083" s="9" t="s">
        <v>174</v>
      </c>
      <c r="H1083" s="9" t="s">
        <v>1022</v>
      </c>
      <c r="I1083" s="9" t="s">
        <v>19</v>
      </c>
      <c r="J1083" s="9" t="s">
        <v>1023</v>
      </c>
      <c r="K1083" s="1" t="s">
        <v>175</v>
      </c>
      <c r="L1083" s="9" t="s">
        <v>176</v>
      </c>
      <c r="M1083" s="9" t="s">
        <v>23</v>
      </c>
      <c r="N1083" s="9" t="s">
        <v>24</v>
      </c>
      <c r="O1083" s="9" t="s">
        <v>177</v>
      </c>
      <c r="P1083" s="11">
        <f>O1083*1</f>
        <v>80011420363</v>
      </c>
      <c r="Q1083">
        <f>_xlfn.IFNA(_xlfn.IFNA(VLOOKUP($B1083,'Contratti Resident'!$B:$H,3,0),VLOOKUP($E1083,'Contratti Resident'!$B:$H,3,0)),"NON TROVATO")</f>
        <v>80011420363</v>
      </c>
      <c r="R1083" t="str">
        <f>_xlfn.IFNA(_xlfn.IFNA(VLOOKUP($B1083,'Contratti Resident'!$B:$H,7,0),VLOOKUP($E1083,'Contratti Resident'!$B:$H,7,0)),"NON TROVATO")</f>
        <v>ACQUA</v>
      </c>
      <c r="S1083">
        <f>_xlfn.IFNA(_xlfn.IFNA(VLOOKUP($B1083,'Contratti Resident'!$B:$H,1,0),VLOOKUP($E1083,'Contratti Resident'!$B:$H,1,0)),"NON TROVATO")</f>
        <v>3003960674</v>
      </c>
      <c r="T1083" t="str">
        <f>_xlfn.IFNA(_xlfn.IFNA(VLOOKUP($B1083,'Contratti Resident'!$B:$H,2,0),VLOOKUP($E1083,'Contratti Resident'!$B:$H,2,0)),"NON TROVATO")</f>
        <v>PALLADIO 290</v>
      </c>
    </row>
    <row r="1084" spans="1:20" x14ac:dyDescent="0.25">
      <c r="A1084" s="8" t="s">
        <v>3256</v>
      </c>
      <c r="B1084" s="1">
        <f t="shared" si="16"/>
        <v>2516884</v>
      </c>
      <c r="C1084" s="9" t="s">
        <v>3257</v>
      </c>
      <c r="D1084" s="9" t="s">
        <v>3258</v>
      </c>
      <c r="E1084" s="1">
        <f>D1084*1</f>
        <v>3021900359</v>
      </c>
      <c r="F1084" s="9" t="s">
        <v>675</v>
      </c>
      <c r="G1084" s="9" t="s">
        <v>676</v>
      </c>
      <c r="H1084" s="9" t="s">
        <v>1022</v>
      </c>
      <c r="I1084" s="9" t="s">
        <v>19</v>
      </c>
      <c r="J1084" s="9" t="s">
        <v>1023</v>
      </c>
      <c r="K1084" s="1" t="s">
        <v>677</v>
      </c>
      <c r="L1084" s="9" t="s">
        <v>678</v>
      </c>
      <c r="M1084" s="9" t="s">
        <v>23</v>
      </c>
      <c r="N1084" s="9" t="s">
        <v>24</v>
      </c>
      <c r="O1084" s="9" t="s">
        <v>679</v>
      </c>
      <c r="P1084" s="11">
        <f>O1084*1</f>
        <v>94203870368</v>
      </c>
      <c r="Q1084">
        <f>_xlfn.IFNA(_xlfn.IFNA(VLOOKUP($B1084,'Contratti Resident'!$B:$H,3,0),VLOOKUP($E1084,'Contratti Resident'!$B:$H,3,0)),"NON TROVATO")</f>
        <v>94203870368</v>
      </c>
      <c r="R1084" t="str">
        <f>_xlfn.IFNA(_xlfn.IFNA(VLOOKUP($B1084,'Contratti Resident'!$B:$H,7,0),VLOOKUP($E1084,'Contratti Resident'!$B:$H,7,0)),"NON TROVATO")</f>
        <v>ACQUA</v>
      </c>
      <c r="S1084">
        <f>_xlfn.IFNA(_xlfn.IFNA(VLOOKUP($B1084,'Contratti Resident'!$B:$H,1,0),VLOOKUP($E1084,'Contratti Resident'!$B:$H,1,0)),"NON TROVATO")</f>
        <v>3021900359</v>
      </c>
      <c r="T1084" t="str">
        <f>_xlfn.IFNA(_xlfn.IFNA(VLOOKUP($B1084,'Contratti Resident'!$B:$H,2,0),VLOOKUP($E1084,'Contratti Resident'!$B:$H,2,0)),"NON TROVATO")</f>
        <v>GIARDINI 186</v>
      </c>
    </row>
    <row r="1085" spans="1:20" x14ac:dyDescent="0.25">
      <c r="A1085" s="8" t="s">
        <v>3653</v>
      </c>
      <c r="B1085" s="1">
        <f t="shared" si="16"/>
        <v>2516846</v>
      </c>
      <c r="C1085" s="9" t="s">
        <v>3654</v>
      </c>
      <c r="D1085" s="9" t="s">
        <v>3655</v>
      </c>
      <c r="E1085" s="1">
        <f>D1085*1</f>
        <v>3003948639</v>
      </c>
      <c r="F1085" s="9" t="s">
        <v>3656</v>
      </c>
      <c r="G1085" s="9" t="s">
        <v>660</v>
      </c>
      <c r="H1085" s="9" t="s">
        <v>1022</v>
      </c>
      <c r="I1085" s="9" t="s">
        <v>19</v>
      </c>
      <c r="J1085" s="9" t="s">
        <v>1023</v>
      </c>
      <c r="K1085" s="1" t="s">
        <v>661</v>
      </c>
      <c r="L1085" s="9" t="s">
        <v>662</v>
      </c>
      <c r="M1085" s="9" t="s">
        <v>23</v>
      </c>
      <c r="N1085" s="9" t="s">
        <v>24</v>
      </c>
      <c r="O1085" s="9" t="s">
        <v>663</v>
      </c>
      <c r="P1085" s="11">
        <f>O1085*1</f>
        <v>80008600365</v>
      </c>
      <c r="Q1085">
        <f>_xlfn.IFNA(_xlfn.IFNA(VLOOKUP($B1085,'Contratti Resident'!$B:$H,3,0),VLOOKUP($E1085,'Contratti Resident'!$B:$H,3,0)),"NON TROVATO")</f>
        <v>80008600365</v>
      </c>
      <c r="R1085" t="str">
        <f>_xlfn.IFNA(_xlfn.IFNA(VLOOKUP($B1085,'Contratti Resident'!$B:$H,7,0),VLOOKUP($E1085,'Contratti Resident'!$B:$H,7,0)),"NON TROVATO")</f>
        <v>ACQUA</v>
      </c>
      <c r="S1085">
        <f>_xlfn.IFNA(_xlfn.IFNA(VLOOKUP($B1085,'Contratti Resident'!$B:$H,1,0),VLOOKUP($E1085,'Contratti Resident'!$B:$H,1,0)),"NON TROVATO")</f>
        <v>3003948639</v>
      </c>
      <c r="T1085" t="str">
        <f>_xlfn.IFNA(_xlfn.IFNA(VLOOKUP($B1085,'Contratti Resident'!$B:$H,2,0),VLOOKUP($E1085,'Contratti Resident'!$B:$H,2,0)),"NON TROVATO")</f>
        <v>CAVEDONE</v>
      </c>
    </row>
    <row r="1086" spans="1:20" x14ac:dyDescent="0.25">
      <c r="A1086" s="8" t="s">
        <v>2154</v>
      </c>
      <c r="B1086" s="1">
        <f t="shared" si="16"/>
        <v>2516766</v>
      </c>
      <c r="C1086" s="9" t="s">
        <v>2155</v>
      </c>
      <c r="D1086" s="9" t="s">
        <v>2156</v>
      </c>
      <c r="E1086" s="1">
        <f>D1086*1</f>
        <v>3003948573</v>
      </c>
      <c r="F1086" s="9" t="s">
        <v>2157</v>
      </c>
      <c r="G1086" s="9" t="s">
        <v>118</v>
      </c>
      <c r="H1086" s="9" t="s">
        <v>1022</v>
      </c>
      <c r="I1086" s="9" t="s">
        <v>19</v>
      </c>
      <c r="J1086" s="9" t="s">
        <v>1023</v>
      </c>
      <c r="K1086" s="1" t="s">
        <v>119</v>
      </c>
      <c r="L1086" s="9" t="s">
        <v>120</v>
      </c>
      <c r="M1086" s="9" t="s">
        <v>23</v>
      </c>
      <c r="N1086" s="9" t="s">
        <v>24</v>
      </c>
      <c r="O1086" s="9" t="s">
        <v>121</v>
      </c>
      <c r="P1086" s="11">
        <f>O1086*1</f>
        <v>94091230360</v>
      </c>
      <c r="Q1086">
        <f>_xlfn.IFNA(_xlfn.IFNA(VLOOKUP($B1086,'Contratti Resident'!$B:$H,3,0),VLOOKUP($E1086,'Contratti Resident'!$B:$H,3,0)),"NON TROVATO")</f>
        <v>94091230360</v>
      </c>
      <c r="R1086" t="str">
        <f>_xlfn.IFNA(_xlfn.IFNA(VLOOKUP($B1086,'Contratti Resident'!$B:$H,7,0),VLOOKUP($E1086,'Contratti Resident'!$B:$H,7,0)),"NON TROVATO")</f>
        <v>ACQUA</v>
      </c>
      <c r="S1086">
        <f>_xlfn.IFNA(_xlfn.IFNA(VLOOKUP($B1086,'Contratti Resident'!$B:$H,1,0),VLOOKUP($E1086,'Contratti Resident'!$B:$H,1,0)),"NON TROVATO")</f>
        <v>3003948573</v>
      </c>
      <c r="T1086" t="str">
        <f>_xlfn.IFNA(_xlfn.IFNA(VLOOKUP($B1086,'Contratti Resident'!$B:$H,2,0),VLOOKUP($E1086,'Contratti Resident'!$B:$H,2,0)),"NON TROVATO")</f>
        <v>S.FAUSTINO 2</v>
      </c>
    </row>
    <row r="1087" spans="1:20" x14ac:dyDescent="0.25">
      <c r="A1087" s="8" t="s">
        <v>2820</v>
      </c>
      <c r="B1087" s="1">
        <f t="shared" si="16"/>
        <v>2516632</v>
      </c>
      <c r="C1087" s="9" t="s">
        <v>2821</v>
      </c>
      <c r="D1087" s="9" t="s">
        <v>2822</v>
      </c>
      <c r="E1087" s="1">
        <f>D1087*1</f>
        <v>3003948461</v>
      </c>
      <c r="F1087" s="9" t="s">
        <v>2823</v>
      </c>
      <c r="G1087" s="9" t="s">
        <v>2824</v>
      </c>
      <c r="H1087" s="9" t="s">
        <v>1022</v>
      </c>
      <c r="I1087" s="9" t="s">
        <v>19</v>
      </c>
      <c r="J1087" s="9" t="s">
        <v>1023</v>
      </c>
      <c r="K1087" s="1" t="s">
        <v>2825</v>
      </c>
      <c r="L1087" s="9" t="s">
        <v>2826</v>
      </c>
      <c r="M1087" s="9" t="s">
        <v>23</v>
      </c>
      <c r="N1087" s="9" t="s">
        <v>24</v>
      </c>
      <c r="O1087" s="9" t="s">
        <v>2827</v>
      </c>
      <c r="P1087" s="11">
        <f>O1087*1</f>
        <v>94106470365</v>
      </c>
      <c r="Q1087">
        <f>_xlfn.IFNA(_xlfn.IFNA(VLOOKUP($B1087,'Contratti Resident'!$B:$H,3,0),VLOOKUP($E1087,'Contratti Resident'!$B:$H,3,0)),"NON TROVATO")</f>
        <v>94106470365</v>
      </c>
      <c r="R1087" t="str">
        <f>_xlfn.IFNA(_xlfn.IFNA(VLOOKUP($B1087,'Contratti Resident'!$B:$H,7,0),VLOOKUP($E1087,'Contratti Resident'!$B:$H,7,0)),"NON TROVATO")</f>
        <v>ACQUA</v>
      </c>
      <c r="S1087">
        <f>_xlfn.IFNA(_xlfn.IFNA(VLOOKUP($B1087,'Contratti Resident'!$B:$H,1,0),VLOOKUP($E1087,'Contratti Resident'!$B:$H,1,0)),"NON TROVATO")</f>
        <v>3003948461</v>
      </c>
      <c r="T1087" t="str">
        <f>_xlfn.IFNA(_xlfn.IFNA(VLOOKUP($B1087,'Contratti Resident'!$B:$H,2,0),VLOOKUP($E1087,'Contratti Resident'!$B:$H,2,0)),"NON TROVATO")</f>
        <v>DELLA PACE  140</v>
      </c>
    </row>
    <row r="1088" spans="1:20" x14ac:dyDescent="0.25">
      <c r="A1088" s="8" t="s">
        <v>1565</v>
      </c>
      <c r="B1088" s="1">
        <f t="shared" si="16"/>
        <v>2516473</v>
      </c>
      <c r="C1088" s="9" t="s">
        <v>1566</v>
      </c>
      <c r="D1088" s="9" t="s">
        <v>1567</v>
      </c>
      <c r="E1088" s="1">
        <f>D1088*1</f>
        <v>3003948320</v>
      </c>
      <c r="F1088" s="9" t="s">
        <v>1568</v>
      </c>
      <c r="G1088" s="9" t="s">
        <v>222</v>
      </c>
      <c r="H1088" s="9" t="s">
        <v>1022</v>
      </c>
      <c r="I1088" s="9" t="s">
        <v>19</v>
      </c>
      <c r="J1088" s="9" t="s">
        <v>1023</v>
      </c>
      <c r="K1088" s="1" t="s">
        <v>223</v>
      </c>
      <c r="L1088" s="9" t="s">
        <v>224</v>
      </c>
      <c r="M1088" s="9" t="s">
        <v>23</v>
      </c>
      <c r="N1088" s="9" t="s">
        <v>24</v>
      </c>
      <c r="O1088" s="9" t="s">
        <v>225</v>
      </c>
      <c r="P1088" s="11">
        <f>O1088*1</f>
        <v>94005330363</v>
      </c>
      <c r="Q1088">
        <f>_xlfn.IFNA(_xlfn.IFNA(VLOOKUP($B1088,'Contratti Resident'!$B:$H,3,0),VLOOKUP($E1088,'Contratti Resident'!$B:$H,3,0)),"NON TROVATO")</f>
        <v>94005330363</v>
      </c>
      <c r="R1088" t="str">
        <f>_xlfn.IFNA(_xlfn.IFNA(VLOOKUP($B1088,'Contratti Resident'!$B:$H,7,0),VLOOKUP($E1088,'Contratti Resident'!$B:$H,7,0)),"NON TROVATO")</f>
        <v>ACQUA</v>
      </c>
      <c r="S1088">
        <f>_xlfn.IFNA(_xlfn.IFNA(VLOOKUP($B1088,'Contratti Resident'!$B:$H,1,0),VLOOKUP($E1088,'Contratti Resident'!$B:$H,1,0)),"NON TROVATO")</f>
        <v>3003948320</v>
      </c>
      <c r="T1088" t="str">
        <f>_xlfn.IFNA(_xlfn.IFNA(VLOOKUP($B1088,'Contratti Resident'!$B:$H,2,0),VLOOKUP($E1088,'Contratti Resident'!$B:$H,2,0)),"NON TROVATO")</f>
        <v>ORCHIDEA 3</v>
      </c>
    </row>
    <row r="1089" spans="1:20" x14ac:dyDescent="0.25">
      <c r="A1089" s="8" t="s">
        <v>1851</v>
      </c>
      <c r="B1089" s="1">
        <f t="shared" si="16"/>
        <v>2516455</v>
      </c>
      <c r="C1089" s="9" t="s">
        <v>1852</v>
      </c>
      <c r="D1089" s="9" t="s">
        <v>1853</v>
      </c>
      <c r="E1089" s="1">
        <f>D1089*1</f>
        <v>3006888141</v>
      </c>
      <c r="F1089" s="9" t="s">
        <v>979</v>
      </c>
      <c r="G1089" s="9" t="s">
        <v>980</v>
      </c>
      <c r="H1089" s="9" t="s">
        <v>1022</v>
      </c>
      <c r="I1089" s="9" t="s">
        <v>19</v>
      </c>
      <c r="J1089" s="9" t="s">
        <v>1023</v>
      </c>
      <c r="K1089" s="1" t="s">
        <v>981</v>
      </c>
      <c r="L1089" s="9" t="s">
        <v>982</v>
      </c>
      <c r="M1089" s="9" t="s">
        <v>23</v>
      </c>
      <c r="N1089" s="9" t="s">
        <v>24</v>
      </c>
      <c r="O1089" s="9" t="s">
        <v>983</v>
      </c>
      <c r="P1089" s="11">
        <f>O1089*1</f>
        <v>94026150360</v>
      </c>
      <c r="Q1089">
        <f>_xlfn.IFNA(_xlfn.IFNA(VLOOKUP($B1089,'Contratti Resident'!$B:$H,3,0),VLOOKUP($E1089,'Contratti Resident'!$B:$H,3,0)),"NON TROVATO")</f>
        <v>94026150360</v>
      </c>
      <c r="R1089" t="str">
        <f>_xlfn.IFNA(_xlfn.IFNA(VLOOKUP($B1089,'Contratti Resident'!$B:$H,7,0),VLOOKUP($E1089,'Contratti Resident'!$B:$H,7,0)),"NON TROVATO")</f>
        <v>ACQUA</v>
      </c>
      <c r="S1089">
        <f>_xlfn.IFNA(_xlfn.IFNA(VLOOKUP($B1089,'Contratti Resident'!$B:$H,1,0),VLOOKUP($E1089,'Contratti Resident'!$B:$H,1,0)),"NON TROVATO")</f>
        <v>3006888141</v>
      </c>
      <c r="T1089" t="str">
        <f>_xlfn.IFNA(_xlfn.IFNA(VLOOKUP($B1089,'Contratti Resident'!$B:$H,2,0),VLOOKUP($E1089,'Contratti Resident'!$B:$H,2,0)),"NON TROVATO")</f>
        <v>MATARELLI</v>
      </c>
    </row>
    <row r="1090" spans="1:20" x14ac:dyDescent="0.25">
      <c r="A1090" s="8" t="s">
        <v>3565</v>
      </c>
      <c r="B1090" s="1">
        <f t="shared" si="16"/>
        <v>2516452</v>
      </c>
      <c r="C1090" s="9" t="s">
        <v>3566</v>
      </c>
      <c r="D1090" s="9" t="s">
        <v>3567</v>
      </c>
      <c r="E1090" s="1">
        <f>D1090*1</f>
        <v>3016947581</v>
      </c>
      <c r="F1090" s="9" t="s">
        <v>3568</v>
      </c>
      <c r="G1090" s="9" t="s">
        <v>980</v>
      </c>
      <c r="H1090" s="9" t="s">
        <v>1022</v>
      </c>
      <c r="I1090" s="9" t="s">
        <v>19</v>
      </c>
      <c r="J1090" s="9" t="s">
        <v>1023</v>
      </c>
      <c r="K1090" s="1" t="s">
        <v>981</v>
      </c>
      <c r="L1090" s="9" t="s">
        <v>982</v>
      </c>
      <c r="M1090" s="9" t="s">
        <v>23</v>
      </c>
      <c r="N1090" s="9" t="s">
        <v>24</v>
      </c>
      <c r="O1090" s="9" t="s">
        <v>983</v>
      </c>
      <c r="P1090" s="11">
        <f>O1090*1</f>
        <v>94026150360</v>
      </c>
      <c r="Q1090" t="str">
        <f>_xlfn.IFNA(_xlfn.IFNA(VLOOKUP($B1090,'Contratti Resident'!$B:$H,3,0),VLOOKUP($E1090,'Contratti Resident'!$B:$H,3,0)),"NON TROVATO")</f>
        <v>NON TROVATO</v>
      </c>
      <c r="R1090" t="str">
        <f>_xlfn.IFNA(_xlfn.IFNA(VLOOKUP($B1090,'Contratti Resident'!$B:$H,7,0),VLOOKUP($E1090,'Contratti Resident'!$B:$H,7,0)),"NON TROVATO")</f>
        <v>NON TROVATO</v>
      </c>
      <c r="S1090" t="str">
        <f>_xlfn.IFNA(_xlfn.IFNA(VLOOKUP($B1090,'Contratti Resident'!$B:$H,1,0),VLOOKUP($E1090,'Contratti Resident'!$B:$H,1,0)),"NON TROVATO")</f>
        <v>NON TROVATO</v>
      </c>
      <c r="T1090" t="str">
        <f>_xlfn.IFNA(_xlfn.IFNA(VLOOKUP($B1090,'Contratti Resident'!$B:$H,2,0),VLOOKUP($E1090,'Contratti Resident'!$B:$H,2,0)),"NON TROVATO")</f>
        <v>NON TROVATO</v>
      </c>
    </row>
    <row r="1091" spans="1:20" x14ac:dyDescent="0.25">
      <c r="A1091" s="8" t="s">
        <v>3814</v>
      </c>
      <c r="B1091" s="1">
        <f t="shared" si="16"/>
        <v>2516426</v>
      </c>
      <c r="C1091" s="9" t="s">
        <v>3815</v>
      </c>
      <c r="D1091" s="9" t="s">
        <v>3816</v>
      </c>
      <c r="E1091" s="1">
        <f>D1091*1</f>
        <v>3003948277</v>
      </c>
      <c r="F1091" s="9" t="s">
        <v>3817</v>
      </c>
      <c r="G1091" s="9" t="s">
        <v>743</v>
      </c>
      <c r="H1091" s="9" t="s">
        <v>1022</v>
      </c>
      <c r="I1091" s="9" t="s">
        <v>19</v>
      </c>
      <c r="J1091" s="9" t="s">
        <v>1023</v>
      </c>
      <c r="K1091" s="1" t="s">
        <v>744</v>
      </c>
      <c r="L1091" s="9" t="s">
        <v>745</v>
      </c>
      <c r="M1091" s="9" t="s">
        <v>23</v>
      </c>
      <c r="N1091" s="9" t="s">
        <v>24</v>
      </c>
      <c r="O1091" s="9" t="s">
        <v>746</v>
      </c>
      <c r="P1091" s="11">
        <f>O1091*1</f>
        <v>94169380360</v>
      </c>
      <c r="Q1091">
        <f>_xlfn.IFNA(_xlfn.IFNA(VLOOKUP($B1091,'Contratti Resident'!$B:$H,3,0),VLOOKUP($E1091,'Contratti Resident'!$B:$H,3,0)),"NON TROVATO")</f>
        <v>94169380360</v>
      </c>
      <c r="R1091" t="str">
        <f>_xlfn.IFNA(_xlfn.IFNA(VLOOKUP($B1091,'Contratti Resident'!$B:$H,7,0),VLOOKUP($E1091,'Contratti Resident'!$B:$H,7,0)),"NON TROVATO")</f>
        <v>ACQUA</v>
      </c>
      <c r="S1091">
        <f>_xlfn.IFNA(_xlfn.IFNA(VLOOKUP($B1091,'Contratti Resident'!$B:$H,1,0),VLOOKUP($E1091,'Contratti Resident'!$B:$H,1,0)),"NON TROVATO")</f>
        <v>3003948277</v>
      </c>
      <c r="T1091" t="str">
        <f>_xlfn.IFNA(_xlfn.IFNA(VLOOKUP($B1091,'Contratti Resident'!$B:$H,2,0),VLOOKUP($E1091,'Contratti Resident'!$B:$H,2,0)),"NON TROVATO")</f>
        <v>GLORIA</v>
      </c>
    </row>
    <row r="1092" spans="1:20" x14ac:dyDescent="0.25">
      <c r="A1092" s="8" t="s">
        <v>3643</v>
      </c>
      <c r="B1092" s="1">
        <f t="shared" ref="B1092:B1155" si="17">IF(MID(A1092,1,1)="M",A1092,IF(MID(A1092,1,1)="I",A1092,A1092*1))</f>
        <v>2516037</v>
      </c>
      <c r="C1092" s="9" t="s">
        <v>3644</v>
      </c>
      <c r="D1092" s="9" t="s">
        <v>3645</v>
      </c>
      <c r="E1092" s="1">
        <f>D1092*1</f>
        <v>3003932441</v>
      </c>
      <c r="F1092" s="9" t="s">
        <v>3646</v>
      </c>
      <c r="G1092" s="9" t="s">
        <v>3647</v>
      </c>
      <c r="H1092" s="9" t="s">
        <v>1022</v>
      </c>
      <c r="I1092" s="9" t="s">
        <v>19</v>
      </c>
      <c r="J1092" s="9" t="s">
        <v>1023</v>
      </c>
      <c r="K1092" s="1" t="s">
        <v>119</v>
      </c>
      <c r="L1092" s="9" t="s">
        <v>3648</v>
      </c>
      <c r="M1092" s="9" t="s">
        <v>23</v>
      </c>
      <c r="N1092" s="9" t="s">
        <v>24</v>
      </c>
      <c r="O1092" s="9" t="s">
        <v>121</v>
      </c>
      <c r="P1092" s="11">
        <f>O1092*1</f>
        <v>94091230360</v>
      </c>
      <c r="Q1092">
        <f>_xlfn.IFNA(_xlfn.IFNA(VLOOKUP($B1092,'Contratti Resident'!$B:$H,3,0),VLOOKUP($E1092,'Contratti Resident'!$B:$H,3,0)),"NON TROVATO")</f>
        <v>94091230360</v>
      </c>
      <c r="R1092" t="str">
        <f>_xlfn.IFNA(_xlfn.IFNA(VLOOKUP($B1092,'Contratti Resident'!$B:$H,7,0),VLOOKUP($E1092,'Contratti Resident'!$B:$H,7,0)),"NON TROVATO")</f>
        <v>ACQUA</v>
      </c>
      <c r="S1092">
        <f>_xlfn.IFNA(_xlfn.IFNA(VLOOKUP($B1092,'Contratti Resident'!$B:$H,1,0),VLOOKUP($E1092,'Contratti Resident'!$B:$H,1,0)),"NON TROVATO")</f>
        <v>3003932441</v>
      </c>
      <c r="T1092" t="str">
        <f>_xlfn.IFNA(_xlfn.IFNA(VLOOKUP($B1092,'Contratti Resident'!$B:$H,2,0),VLOOKUP($E1092,'Contratti Resident'!$B:$H,2,0)),"NON TROVATO")</f>
        <v>S.FAUSTINO 2</v>
      </c>
    </row>
    <row r="1093" spans="1:20" x14ac:dyDescent="0.25">
      <c r="A1093" s="8" t="s">
        <v>1654</v>
      </c>
      <c r="B1093" s="1">
        <f t="shared" si="17"/>
        <v>2515981</v>
      </c>
      <c r="C1093" s="9" t="s">
        <v>1655</v>
      </c>
      <c r="D1093" s="9" t="s">
        <v>1656</v>
      </c>
      <c r="E1093" s="1">
        <f>D1093*1</f>
        <v>3003932394</v>
      </c>
      <c r="F1093" s="9" t="s">
        <v>1657</v>
      </c>
      <c r="G1093" s="9" t="s">
        <v>54</v>
      </c>
      <c r="H1093" s="9" t="s">
        <v>1022</v>
      </c>
      <c r="I1093" s="9" t="s">
        <v>19</v>
      </c>
      <c r="J1093" s="9" t="s">
        <v>1023</v>
      </c>
      <c r="K1093" s="1" t="s">
        <v>55</v>
      </c>
      <c r="L1093" s="9" t="s">
        <v>56</v>
      </c>
      <c r="M1093" s="9" t="s">
        <v>23</v>
      </c>
      <c r="N1093" s="9" t="s">
        <v>24</v>
      </c>
      <c r="O1093" s="9" t="s">
        <v>57</v>
      </c>
      <c r="P1093" s="11">
        <f>O1093*1</f>
        <v>94014700366</v>
      </c>
      <c r="Q1093">
        <f>_xlfn.IFNA(_xlfn.IFNA(VLOOKUP($B1093,'Contratti Resident'!$B:$H,3,0),VLOOKUP($E1093,'Contratti Resident'!$B:$H,3,0)),"NON TROVATO")</f>
        <v>94014700366</v>
      </c>
      <c r="R1093" t="str">
        <f>_xlfn.IFNA(_xlfn.IFNA(VLOOKUP($B1093,'Contratti Resident'!$B:$H,7,0),VLOOKUP($E1093,'Contratti Resident'!$B:$H,7,0)),"NON TROVATO")</f>
        <v>ACQUA</v>
      </c>
      <c r="S1093">
        <f>_xlfn.IFNA(_xlfn.IFNA(VLOOKUP($B1093,'Contratti Resident'!$B:$H,1,0),VLOOKUP($E1093,'Contratti Resident'!$B:$H,1,0)),"NON TROVATO")</f>
        <v>3003932394</v>
      </c>
      <c r="T1093" t="str">
        <f>_xlfn.IFNA(_xlfn.IFNA(VLOOKUP($B1093,'Contratti Resident'!$B:$H,2,0),VLOOKUP($E1093,'Contratti Resident'!$B:$H,2,0)),"NON TROVATO")</f>
        <v>ZANICHELLI</v>
      </c>
    </row>
    <row r="1094" spans="1:20" x14ac:dyDescent="0.25">
      <c r="A1094" s="8" t="s">
        <v>1650</v>
      </c>
      <c r="B1094" s="1">
        <f t="shared" si="17"/>
        <v>2515906</v>
      </c>
      <c r="C1094" s="9" t="s">
        <v>1651</v>
      </c>
      <c r="D1094" s="9" t="s">
        <v>1652</v>
      </c>
      <c r="E1094" s="1">
        <f>D1094*1</f>
        <v>3003932335</v>
      </c>
      <c r="F1094" s="9" t="s">
        <v>1653</v>
      </c>
      <c r="G1094" s="9" t="s">
        <v>94</v>
      </c>
      <c r="H1094" s="9" t="s">
        <v>1022</v>
      </c>
      <c r="I1094" s="9" t="s">
        <v>19</v>
      </c>
      <c r="J1094" s="9" t="s">
        <v>1023</v>
      </c>
      <c r="K1094" s="1" t="s">
        <v>95</v>
      </c>
      <c r="L1094" s="9" t="s">
        <v>96</v>
      </c>
      <c r="M1094" s="9" t="s">
        <v>23</v>
      </c>
      <c r="N1094" s="9" t="s">
        <v>24</v>
      </c>
      <c r="O1094" s="9" t="s">
        <v>97</v>
      </c>
      <c r="P1094" s="11">
        <f>O1094*1</f>
        <v>94070920361</v>
      </c>
      <c r="Q1094">
        <f>_xlfn.IFNA(_xlfn.IFNA(VLOOKUP($B1094,'Contratti Resident'!$B:$H,3,0),VLOOKUP($E1094,'Contratti Resident'!$B:$H,3,0)),"NON TROVATO")</f>
        <v>94070920361</v>
      </c>
      <c r="R1094" t="str">
        <f>_xlfn.IFNA(_xlfn.IFNA(VLOOKUP($B1094,'Contratti Resident'!$B:$H,7,0),VLOOKUP($E1094,'Contratti Resident'!$B:$H,7,0)),"NON TROVATO")</f>
        <v>ACQUA</v>
      </c>
      <c r="S1094">
        <f>_xlfn.IFNA(_xlfn.IFNA(VLOOKUP($B1094,'Contratti Resident'!$B:$H,1,0),VLOOKUP($E1094,'Contratti Resident'!$B:$H,1,0)),"NON TROVATO")</f>
        <v>3003932335</v>
      </c>
      <c r="T1094" t="str">
        <f>_xlfn.IFNA(_xlfn.IFNA(VLOOKUP($B1094,'Contratti Resident'!$B:$H,2,0),VLOOKUP($E1094,'Contratti Resident'!$B:$H,2,0)),"NON TROVATO")</f>
        <v>MEUCCI 32</v>
      </c>
    </row>
    <row r="1095" spans="1:20" x14ac:dyDescent="0.25">
      <c r="A1095" s="8" t="s">
        <v>1612</v>
      </c>
      <c r="B1095" s="1">
        <f t="shared" si="17"/>
        <v>2515891</v>
      </c>
      <c r="C1095" s="9" t="s">
        <v>1613</v>
      </c>
      <c r="D1095" s="9" t="s">
        <v>1614</v>
      </c>
      <c r="E1095" s="1">
        <f>D1095*1</f>
        <v>3003932324</v>
      </c>
      <c r="F1095" s="9" t="s">
        <v>1615</v>
      </c>
      <c r="G1095" s="9" t="s">
        <v>385</v>
      </c>
      <c r="H1095" s="9" t="s">
        <v>1022</v>
      </c>
      <c r="I1095" s="9" t="s">
        <v>19</v>
      </c>
      <c r="J1095" s="9" t="s">
        <v>1023</v>
      </c>
      <c r="K1095" s="1" t="s">
        <v>386</v>
      </c>
      <c r="L1095" s="9" t="s">
        <v>387</v>
      </c>
      <c r="M1095" s="9" t="s">
        <v>23</v>
      </c>
      <c r="N1095" s="9" t="s">
        <v>24</v>
      </c>
      <c r="O1095" s="9" t="s">
        <v>388</v>
      </c>
      <c r="P1095" s="11">
        <f>O1095*1</f>
        <v>94093300369</v>
      </c>
      <c r="Q1095">
        <f>_xlfn.IFNA(_xlfn.IFNA(VLOOKUP($B1095,'Contratti Resident'!$B:$H,3,0),VLOOKUP($E1095,'Contratti Resident'!$B:$H,3,0)),"NON TROVATO")</f>
        <v>94093300369</v>
      </c>
      <c r="R1095" t="str">
        <f>_xlfn.IFNA(_xlfn.IFNA(VLOOKUP($B1095,'Contratti Resident'!$B:$H,7,0),VLOOKUP($E1095,'Contratti Resident'!$B:$H,7,0)),"NON TROVATO")</f>
        <v>ACQUA</v>
      </c>
      <c r="S1095">
        <f>_xlfn.IFNA(_xlfn.IFNA(VLOOKUP($B1095,'Contratti Resident'!$B:$H,1,0),VLOOKUP($E1095,'Contratti Resident'!$B:$H,1,0)),"NON TROVATO")</f>
        <v>3003932324</v>
      </c>
      <c r="T1095" t="str">
        <f>_xlfn.IFNA(_xlfn.IFNA(VLOOKUP($B1095,'Contratti Resident'!$B:$H,2,0),VLOOKUP($E1095,'Contratti Resident'!$B:$H,2,0)),"NON TROVATO")</f>
        <v>PACINOTTI 11</v>
      </c>
    </row>
    <row r="1096" spans="1:20" x14ac:dyDescent="0.25">
      <c r="A1096" s="8" t="s">
        <v>3635</v>
      </c>
      <c r="B1096" s="1">
        <f t="shared" si="17"/>
        <v>2515853</v>
      </c>
      <c r="C1096" s="9" t="s">
        <v>3636</v>
      </c>
      <c r="D1096" s="9" t="s">
        <v>3637</v>
      </c>
      <c r="E1096" s="1">
        <f>D1096*1</f>
        <v>3003932292</v>
      </c>
      <c r="F1096" s="9" t="s">
        <v>3638</v>
      </c>
      <c r="G1096" s="9" t="s">
        <v>3639</v>
      </c>
      <c r="H1096" s="9" t="s">
        <v>1022</v>
      </c>
      <c r="I1096" s="9" t="s">
        <v>19</v>
      </c>
      <c r="J1096" s="9" t="s">
        <v>1023</v>
      </c>
      <c r="K1096" s="1" t="s">
        <v>3640</v>
      </c>
      <c r="L1096" s="9" t="s">
        <v>3641</v>
      </c>
      <c r="M1096" s="9" t="s">
        <v>23</v>
      </c>
      <c r="N1096" s="9" t="s">
        <v>24</v>
      </c>
      <c r="O1096" s="9" t="s">
        <v>3642</v>
      </c>
      <c r="P1096" s="11">
        <f>O1096*1</f>
        <v>94002060369</v>
      </c>
      <c r="Q1096">
        <f>_xlfn.IFNA(_xlfn.IFNA(VLOOKUP($B1096,'Contratti Resident'!$B:$H,3,0),VLOOKUP($E1096,'Contratti Resident'!$B:$H,3,0)),"NON TROVATO")</f>
        <v>94002060369</v>
      </c>
      <c r="R1096" t="str">
        <f>_xlfn.IFNA(_xlfn.IFNA(VLOOKUP($B1096,'Contratti Resident'!$B:$H,7,0),VLOOKUP($E1096,'Contratti Resident'!$B:$H,7,0)),"NON TROVATO")</f>
        <v>ACQUA</v>
      </c>
      <c r="S1096">
        <f>_xlfn.IFNA(_xlfn.IFNA(VLOOKUP($B1096,'Contratti Resident'!$B:$H,1,0),VLOOKUP($E1096,'Contratti Resident'!$B:$H,1,0)),"NON TROVATO")</f>
        <v>3003932292</v>
      </c>
      <c r="T1096" t="str">
        <f>_xlfn.IFNA(_xlfn.IFNA(VLOOKUP($B1096,'Contratti Resident'!$B:$H,2,0),VLOOKUP($E1096,'Contratti Resident'!$B:$H,2,0)),"NON TROVATO")</f>
        <v>PACINOTTI</v>
      </c>
    </row>
    <row r="1097" spans="1:20" x14ac:dyDescent="0.25">
      <c r="A1097" s="8" t="s">
        <v>3061</v>
      </c>
      <c r="B1097" s="1">
        <f t="shared" si="17"/>
        <v>2515822</v>
      </c>
      <c r="C1097" s="9" t="s">
        <v>3062</v>
      </c>
      <c r="D1097" s="9" t="s">
        <v>3063</v>
      </c>
      <c r="E1097" s="1">
        <f>D1097*1</f>
        <v>3003932269</v>
      </c>
      <c r="F1097" s="9" t="s">
        <v>3064</v>
      </c>
      <c r="G1097" s="9" t="s">
        <v>3065</v>
      </c>
      <c r="H1097" s="9" t="s">
        <v>1022</v>
      </c>
      <c r="I1097" s="9" t="s">
        <v>19</v>
      </c>
      <c r="J1097" s="9" t="s">
        <v>1023</v>
      </c>
      <c r="K1097" s="1" t="s">
        <v>3066</v>
      </c>
      <c r="L1097" s="9" t="s">
        <v>3067</v>
      </c>
      <c r="M1097" s="9" t="s">
        <v>23</v>
      </c>
      <c r="N1097" s="9" t="s">
        <v>24</v>
      </c>
      <c r="O1097" s="9" t="s">
        <v>3060</v>
      </c>
      <c r="P1097" s="11">
        <f>O1097*1</f>
        <v>94051230368</v>
      </c>
      <c r="Q1097">
        <f>_xlfn.IFNA(_xlfn.IFNA(VLOOKUP($B1097,'Contratti Resident'!$B:$H,3,0),VLOOKUP($E1097,'Contratti Resident'!$B:$H,3,0)),"NON TROVATO")</f>
        <v>94051230368</v>
      </c>
      <c r="R1097" t="str">
        <f>_xlfn.IFNA(_xlfn.IFNA(VLOOKUP($B1097,'Contratti Resident'!$B:$H,7,0),VLOOKUP($E1097,'Contratti Resident'!$B:$H,7,0)),"NON TROVATO")</f>
        <v>ACQUA</v>
      </c>
      <c r="S1097">
        <f>_xlfn.IFNA(_xlfn.IFNA(VLOOKUP($B1097,'Contratti Resident'!$B:$H,1,0),VLOOKUP($E1097,'Contratti Resident'!$B:$H,1,0)),"NON TROVATO")</f>
        <v>3003932269</v>
      </c>
      <c r="T1097" t="str">
        <f>_xlfn.IFNA(_xlfn.IFNA(VLOOKUP($B1097,'Contratti Resident'!$B:$H,2,0),VLOOKUP($E1097,'Contratti Resident'!$B:$H,2,0)),"NON TROVATO")</f>
        <v>MAROZZO 26-36</v>
      </c>
    </row>
    <row r="1098" spans="1:20" x14ac:dyDescent="0.25">
      <c r="A1098" s="8" t="s">
        <v>3053</v>
      </c>
      <c r="B1098" s="1">
        <f t="shared" si="17"/>
        <v>2515820</v>
      </c>
      <c r="C1098" s="9" t="s">
        <v>3054</v>
      </c>
      <c r="D1098" s="9" t="s">
        <v>3055</v>
      </c>
      <c r="E1098" s="1">
        <f>D1098*1</f>
        <v>3003932267</v>
      </c>
      <c r="F1098" s="9" t="s">
        <v>3056</v>
      </c>
      <c r="G1098" s="9" t="s">
        <v>3057</v>
      </c>
      <c r="H1098" s="9" t="s">
        <v>1022</v>
      </c>
      <c r="I1098" s="9" t="s">
        <v>19</v>
      </c>
      <c r="J1098" s="9" t="s">
        <v>1023</v>
      </c>
      <c r="K1098" s="1" t="s">
        <v>3058</v>
      </c>
      <c r="L1098" s="9" t="s">
        <v>3059</v>
      </c>
      <c r="M1098" s="9" t="s">
        <v>23</v>
      </c>
      <c r="N1098" s="9" t="s">
        <v>24</v>
      </c>
      <c r="O1098" s="9" t="s">
        <v>3060</v>
      </c>
      <c r="P1098" s="11">
        <f>O1098*1</f>
        <v>94051230368</v>
      </c>
      <c r="Q1098">
        <f>_xlfn.IFNA(_xlfn.IFNA(VLOOKUP($B1098,'Contratti Resident'!$B:$H,3,0),VLOOKUP($E1098,'Contratti Resident'!$B:$H,3,0)),"NON TROVATO")</f>
        <v>94051230368</v>
      </c>
      <c r="R1098" t="str">
        <f>_xlfn.IFNA(_xlfn.IFNA(VLOOKUP($B1098,'Contratti Resident'!$B:$H,7,0),VLOOKUP($E1098,'Contratti Resident'!$B:$H,7,0)),"NON TROVATO")</f>
        <v>ACQUA</v>
      </c>
      <c r="S1098">
        <f>_xlfn.IFNA(_xlfn.IFNA(VLOOKUP($B1098,'Contratti Resident'!$B:$H,1,0),VLOOKUP($E1098,'Contratti Resident'!$B:$H,1,0)),"NON TROVATO")</f>
        <v>3003932267</v>
      </c>
      <c r="T1098" t="str">
        <f>_xlfn.IFNA(_xlfn.IFNA(VLOOKUP($B1098,'Contratti Resident'!$B:$H,2,0),VLOOKUP($E1098,'Contratti Resident'!$B:$H,2,0)),"NON TROVATO")</f>
        <v>MAROZZO 26-36</v>
      </c>
    </row>
    <row r="1099" spans="1:20" x14ac:dyDescent="0.25">
      <c r="A1099" s="8" t="s">
        <v>3886</v>
      </c>
      <c r="B1099" s="1">
        <f t="shared" si="17"/>
        <v>2515724</v>
      </c>
      <c r="C1099" s="9" t="s">
        <v>3887</v>
      </c>
      <c r="D1099" s="9" t="s">
        <v>3888</v>
      </c>
      <c r="E1099" s="1">
        <f>D1099*1</f>
        <v>3003932178</v>
      </c>
      <c r="F1099" s="9" t="s">
        <v>3889</v>
      </c>
      <c r="G1099" s="9" t="s">
        <v>166</v>
      </c>
      <c r="H1099" s="9" t="s">
        <v>1022</v>
      </c>
      <c r="I1099" s="9" t="s">
        <v>19</v>
      </c>
      <c r="J1099" s="9" t="s">
        <v>1023</v>
      </c>
      <c r="K1099" s="1" t="s">
        <v>167</v>
      </c>
      <c r="L1099" s="9" t="s">
        <v>168</v>
      </c>
      <c r="M1099" s="9" t="s">
        <v>23</v>
      </c>
      <c r="N1099" s="9" t="s">
        <v>24</v>
      </c>
      <c r="O1099" s="9" t="s">
        <v>169</v>
      </c>
      <c r="P1099" s="11">
        <f>O1099*1</f>
        <v>80010040360</v>
      </c>
      <c r="Q1099">
        <f>_xlfn.IFNA(_xlfn.IFNA(VLOOKUP($B1099,'Contratti Resident'!$B:$H,3,0),VLOOKUP($E1099,'Contratti Resident'!$B:$H,3,0)),"NON TROVATO")</f>
        <v>80010040360</v>
      </c>
      <c r="R1099" t="str">
        <f>_xlfn.IFNA(_xlfn.IFNA(VLOOKUP($B1099,'Contratti Resident'!$B:$H,7,0),VLOOKUP($E1099,'Contratti Resident'!$B:$H,7,0)),"NON TROVATO")</f>
        <v>ACQUA</v>
      </c>
      <c r="S1099">
        <f>_xlfn.IFNA(_xlfn.IFNA(VLOOKUP($B1099,'Contratti Resident'!$B:$H,1,0),VLOOKUP($E1099,'Contratti Resident'!$B:$H,1,0)),"NON TROVATO")</f>
        <v>3003932178</v>
      </c>
      <c r="T1099" t="str">
        <f>_xlfn.IFNA(_xlfn.IFNA(VLOOKUP($B1099,'Contratti Resident'!$B:$H,2,0),VLOOKUP($E1099,'Contratti Resident'!$B:$H,2,0)),"NON TROVATO")</f>
        <v>FERMI</v>
      </c>
    </row>
    <row r="1100" spans="1:20" x14ac:dyDescent="0.25">
      <c r="A1100" s="8" t="s">
        <v>3627</v>
      </c>
      <c r="B1100" s="1">
        <f t="shared" si="17"/>
        <v>2515693</v>
      </c>
      <c r="C1100" s="9" t="s">
        <v>3628</v>
      </c>
      <c r="D1100" s="9" t="s">
        <v>3629</v>
      </c>
      <c r="E1100" s="1">
        <f>D1100*1</f>
        <v>3003932152</v>
      </c>
      <c r="F1100" s="9" t="s">
        <v>3630</v>
      </c>
      <c r="G1100" s="9" t="s">
        <v>3631</v>
      </c>
      <c r="H1100" s="9" t="s">
        <v>1022</v>
      </c>
      <c r="I1100" s="9" t="s">
        <v>19</v>
      </c>
      <c r="J1100" s="9" t="s">
        <v>1023</v>
      </c>
      <c r="K1100" s="1" t="s">
        <v>3632</v>
      </c>
      <c r="L1100" s="9" t="s">
        <v>3633</v>
      </c>
      <c r="M1100" s="9" t="s">
        <v>23</v>
      </c>
      <c r="N1100" s="9" t="s">
        <v>24</v>
      </c>
      <c r="O1100" s="9" t="s">
        <v>3634</v>
      </c>
      <c r="P1100" s="11">
        <f>O1100*1</f>
        <v>94090050363</v>
      </c>
      <c r="Q1100">
        <f>_xlfn.IFNA(_xlfn.IFNA(VLOOKUP($B1100,'Contratti Resident'!$B:$H,3,0),VLOOKUP($E1100,'Contratti Resident'!$B:$H,3,0)),"NON TROVATO")</f>
        <v>94090050363</v>
      </c>
      <c r="R1100" t="str">
        <f>_xlfn.IFNA(_xlfn.IFNA(VLOOKUP($B1100,'Contratti Resident'!$B:$H,7,0),VLOOKUP($E1100,'Contratti Resident'!$B:$H,7,0)),"NON TROVATO")</f>
        <v>ACQUA</v>
      </c>
      <c r="S1100">
        <f>_xlfn.IFNA(_xlfn.IFNA(VLOOKUP($B1100,'Contratti Resident'!$B:$H,1,0),VLOOKUP($E1100,'Contratti Resident'!$B:$H,1,0)),"NON TROVATO")</f>
        <v>3003932152</v>
      </c>
      <c r="T1100" t="str">
        <f>_xlfn.IFNA(_xlfn.IFNA(VLOOKUP($B1100,'Contratti Resident'!$B:$H,2,0),VLOOKUP($E1100,'Contratti Resident'!$B:$H,2,0)),"NON TROVATO")</f>
        <v>FABBRICATO VIA LUOSI 176</v>
      </c>
    </row>
    <row r="1101" spans="1:20" x14ac:dyDescent="0.25">
      <c r="A1101" s="8" t="s">
        <v>3470</v>
      </c>
      <c r="B1101" s="1">
        <f t="shared" si="17"/>
        <v>2515603</v>
      </c>
      <c r="C1101" s="9" t="s">
        <v>3471</v>
      </c>
      <c r="D1101" s="9" t="s">
        <v>3472</v>
      </c>
      <c r="E1101" s="1">
        <f>D1101*1</f>
        <v>3003919076</v>
      </c>
      <c r="F1101" s="9" t="s">
        <v>3473</v>
      </c>
      <c r="G1101" s="9" t="s">
        <v>3474</v>
      </c>
      <c r="H1101" s="9" t="s">
        <v>1022</v>
      </c>
      <c r="I1101" s="9" t="s">
        <v>19</v>
      </c>
      <c r="J1101" s="9" t="s">
        <v>1023</v>
      </c>
      <c r="K1101" s="1" t="s">
        <v>79</v>
      </c>
      <c r="L1101" s="9" t="s">
        <v>3475</v>
      </c>
      <c r="M1101" s="9" t="s">
        <v>23</v>
      </c>
      <c r="N1101" s="9" t="s">
        <v>24</v>
      </c>
      <c r="O1101" s="9" t="s">
        <v>3476</v>
      </c>
      <c r="P1101" s="11">
        <f>O1101*1</f>
        <v>80017380363</v>
      </c>
      <c r="Q1101">
        <f>_xlfn.IFNA(_xlfn.IFNA(VLOOKUP($B1101,'Contratti Resident'!$B:$H,3,0),VLOOKUP($E1101,'Contratti Resident'!$B:$H,3,0)),"NON TROVATO")</f>
        <v>80017380363</v>
      </c>
      <c r="R1101" t="str">
        <f>_xlfn.IFNA(_xlfn.IFNA(VLOOKUP($B1101,'Contratti Resident'!$B:$H,7,0),VLOOKUP($E1101,'Contratti Resident'!$B:$H,7,0)),"NON TROVATO")</f>
        <v>ACQUA</v>
      </c>
      <c r="S1101">
        <f>_xlfn.IFNA(_xlfn.IFNA(VLOOKUP($B1101,'Contratti Resident'!$B:$H,1,0),VLOOKUP($E1101,'Contratti Resident'!$B:$H,1,0)),"NON TROVATO")</f>
        <v>3003919076</v>
      </c>
      <c r="T1101" t="str">
        <f>_xlfn.IFNA(_xlfn.IFNA(VLOOKUP($B1101,'Contratti Resident'!$B:$H,2,0),VLOOKUP($E1101,'Contratti Resident'!$B:$H,2,0)),"NON TROVATO")</f>
        <v>FATTORI</v>
      </c>
    </row>
    <row r="1102" spans="1:20" x14ac:dyDescent="0.25">
      <c r="A1102" s="8" t="s">
        <v>3408</v>
      </c>
      <c r="B1102" s="1">
        <f t="shared" si="17"/>
        <v>2515536</v>
      </c>
      <c r="C1102" s="9" t="s">
        <v>3409</v>
      </c>
      <c r="D1102" s="9" t="s">
        <v>3410</v>
      </c>
      <c r="E1102" s="1">
        <f>D1102*1</f>
        <v>3003919019</v>
      </c>
      <c r="F1102" s="9" t="s">
        <v>3411</v>
      </c>
      <c r="G1102" s="9" t="s">
        <v>3412</v>
      </c>
      <c r="H1102" s="9" t="s">
        <v>1022</v>
      </c>
      <c r="I1102" s="9" t="s">
        <v>19</v>
      </c>
      <c r="J1102" s="9" t="s">
        <v>1023</v>
      </c>
      <c r="K1102" s="1" t="s">
        <v>3413</v>
      </c>
      <c r="L1102" s="9" t="s">
        <v>112</v>
      </c>
      <c r="M1102" s="9" t="s">
        <v>23</v>
      </c>
      <c r="N1102" s="9" t="s">
        <v>24</v>
      </c>
      <c r="O1102" s="9" t="s">
        <v>113</v>
      </c>
      <c r="P1102" s="11">
        <f>O1102*1</f>
        <v>80007060363</v>
      </c>
      <c r="Q1102">
        <f>_xlfn.IFNA(_xlfn.IFNA(VLOOKUP($B1102,'Contratti Resident'!$B:$H,3,0),VLOOKUP($E1102,'Contratti Resident'!$B:$H,3,0)),"NON TROVATO")</f>
        <v>80007060363</v>
      </c>
      <c r="R1102" t="str">
        <f>_xlfn.IFNA(_xlfn.IFNA(VLOOKUP($B1102,'Contratti Resident'!$B:$H,7,0),VLOOKUP($E1102,'Contratti Resident'!$B:$H,7,0)),"NON TROVATO")</f>
        <v>ACQUA</v>
      </c>
      <c r="S1102">
        <f>_xlfn.IFNA(_xlfn.IFNA(VLOOKUP($B1102,'Contratti Resident'!$B:$H,1,0),VLOOKUP($E1102,'Contratti Resident'!$B:$H,1,0)),"NON TROVATO")</f>
        <v>3003919019</v>
      </c>
      <c r="T1102" t="str">
        <f>_xlfn.IFNA(_xlfn.IFNA(VLOOKUP($B1102,'Contratti Resident'!$B:$H,2,0),VLOOKUP($E1102,'Contratti Resident'!$B:$H,2,0)),"NON TROVATO")</f>
        <v>SPALLANZANI</v>
      </c>
    </row>
    <row r="1103" spans="1:20" x14ac:dyDescent="0.25">
      <c r="A1103" s="8" t="s">
        <v>2378</v>
      </c>
      <c r="B1103" s="1">
        <f t="shared" si="17"/>
        <v>2515454</v>
      </c>
      <c r="C1103" s="9" t="s">
        <v>2379</v>
      </c>
      <c r="D1103" s="9" t="s">
        <v>2380</v>
      </c>
      <c r="E1103" s="1">
        <f>D1103*1</f>
        <v>3003918944</v>
      </c>
      <c r="F1103" s="9" t="s">
        <v>2381</v>
      </c>
      <c r="G1103" s="9" t="s">
        <v>2382</v>
      </c>
      <c r="H1103" s="9" t="s">
        <v>1022</v>
      </c>
      <c r="I1103" s="9" t="s">
        <v>19</v>
      </c>
      <c r="J1103" s="9" t="s">
        <v>1023</v>
      </c>
      <c r="K1103" s="1" t="s">
        <v>2383</v>
      </c>
      <c r="L1103" s="9" t="s">
        <v>2384</v>
      </c>
      <c r="M1103" s="9" t="s">
        <v>23</v>
      </c>
      <c r="N1103" s="9" t="s">
        <v>24</v>
      </c>
      <c r="O1103" s="9" t="s">
        <v>2385</v>
      </c>
      <c r="P1103" s="11">
        <f>O1103*1</f>
        <v>94037130369</v>
      </c>
      <c r="Q1103">
        <f>_xlfn.IFNA(_xlfn.IFNA(VLOOKUP($B1103,'Contratti Resident'!$B:$H,3,0),VLOOKUP($E1103,'Contratti Resident'!$B:$H,3,0)),"NON TROVATO")</f>
        <v>94037130369</v>
      </c>
      <c r="R1103" t="str">
        <f>_xlfn.IFNA(_xlfn.IFNA(VLOOKUP($B1103,'Contratti Resident'!$B:$H,7,0),VLOOKUP($E1103,'Contratti Resident'!$B:$H,7,0)),"NON TROVATO")</f>
        <v>ACQUA</v>
      </c>
      <c r="S1103">
        <f>_xlfn.IFNA(_xlfn.IFNA(VLOOKUP($B1103,'Contratti Resident'!$B:$H,1,0),VLOOKUP($E1103,'Contratti Resident'!$B:$H,1,0)),"NON TROVATO")</f>
        <v>3003918944</v>
      </c>
      <c r="T1103" t="str">
        <f>_xlfn.IFNA(_xlfn.IFNA(VLOOKUP($B1103,'Contratti Resident'!$B:$H,2,0),VLOOKUP($E1103,'Contratti Resident'!$B:$H,2,0)),"NON TROVATO")</f>
        <v>FRANKLIN</v>
      </c>
    </row>
    <row r="1104" spans="1:20" x14ac:dyDescent="0.25">
      <c r="A1104" s="8" t="s">
        <v>3228</v>
      </c>
      <c r="B1104" s="1">
        <f t="shared" si="17"/>
        <v>2515394</v>
      </c>
      <c r="C1104" s="9" t="s">
        <v>3229</v>
      </c>
      <c r="D1104" s="9" t="s">
        <v>3230</v>
      </c>
      <c r="E1104" s="1">
        <f>D1104*1</f>
        <v>3003918891</v>
      </c>
      <c r="F1104" s="9" t="s">
        <v>3231</v>
      </c>
      <c r="G1104" s="9" t="s">
        <v>3232</v>
      </c>
      <c r="H1104" s="9" t="s">
        <v>1022</v>
      </c>
      <c r="I1104" s="9" t="s">
        <v>19</v>
      </c>
      <c r="J1104" s="9" t="s">
        <v>1023</v>
      </c>
      <c r="K1104" s="1" t="s">
        <v>3233</v>
      </c>
      <c r="L1104" s="9" t="s">
        <v>3234</v>
      </c>
      <c r="M1104" s="9" t="s">
        <v>23</v>
      </c>
      <c r="N1104" s="9" t="s">
        <v>24</v>
      </c>
      <c r="O1104" s="9" t="s">
        <v>3235</v>
      </c>
      <c r="P1104" s="11">
        <f>O1104*1</f>
        <v>94066220362</v>
      </c>
      <c r="Q1104">
        <f>_xlfn.IFNA(_xlfn.IFNA(VLOOKUP($B1104,'Contratti Resident'!$B:$H,3,0),VLOOKUP($E1104,'Contratti Resident'!$B:$H,3,0)),"NON TROVATO")</f>
        <v>94066220362</v>
      </c>
      <c r="R1104" t="str">
        <f>_xlfn.IFNA(_xlfn.IFNA(VLOOKUP($B1104,'Contratti Resident'!$B:$H,7,0),VLOOKUP($E1104,'Contratti Resident'!$B:$H,7,0)),"NON TROVATO")</f>
        <v>ACQUA</v>
      </c>
      <c r="S1104">
        <f>_xlfn.IFNA(_xlfn.IFNA(VLOOKUP($B1104,'Contratti Resident'!$B:$H,1,0),VLOOKUP($E1104,'Contratti Resident'!$B:$H,1,0)),"NON TROVATO")</f>
        <v>3003918891</v>
      </c>
      <c r="T1104" t="str">
        <f>_xlfn.IFNA(_xlfn.IFNA(VLOOKUP($B1104,'Contratti Resident'!$B:$H,2,0),VLOOKUP($E1104,'Contratti Resident'!$B:$H,2,0)),"NON TROVATO")</f>
        <v>FERRARINI</v>
      </c>
    </row>
    <row r="1105" spans="1:20" x14ac:dyDescent="0.25">
      <c r="A1105" s="8" t="s">
        <v>3306</v>
      </c>
      <c r="B1105" s="1">
        <f t="shared" si="17"/>
        <v>2515264</v>
      </c>
      <c r="C1105" s="9" t="s">
        <v>3307</v>
      </c>
      <c r="D1105" s="9" t="s">
        <v>3308</v>
      </c>
      <c r="E1105" s="1">
        <f>D1105*1</f>
        <v>3005601600</v>
      </c>
      <c r="F1105" s="9" t="s">
        <v>3309</v>
      </c>
      <c r="G1105" s="9" t="s">
        <v>940</v>
      </c>
      <c r="H1105" s="9" t="s">
        <v>1022</v>
      </c>
      <c r="I1105" s="9" t="s">
        <v>19</v>
      </c>
      <c r="J1105" s="9" t="s">
        <v>1023</v>
      </c>
      <c r="K1105" s="1" t="s">
        <v>941</v>
      </c>
      <c r="L1105" s="9" t="s">
        <v>942</v>
      </c>
      <c r="M1105" s="9" t="s">
        <v>23</v>
      </c>
      <c r="N1105" s="9" t="s">
        <v>24</v>
      </c>
      <c r="O1105" s="9" t="s">
        <v>943</v>
      </c>
      <c r="P1105" s="11">
        <f>O1105*1</f>
        <v>94024550363</v>
      </c>
      <c r="Q1105">
        <f>_xlfn.IFNA(_xlfn.IFNA(VLOOKUP($B1105,'Contratti Resident'!$B:$H,3,0),VLOOKUP($E1105,'Contratti Resident'!$B:$H,3,0)),"NON TROVATO")</f>
        <v>94024550363</v>
      </c>
      <c r="R1105" t="str">
        <f>_xlfn.IFNA(_xlfn.IFNA(VLOOKUP($B1105,'Contratti Resident'!$B:$H,7,0),VLOOKUP($E1105,'Contratti Resident'!$B:$H,7,0)),"NON TROVATO")</f>
        <v>ACQUA</v>
      </c>
      <c r="S1105">
        <f>_xlfn.IFNA(_xlfn.IFNA(VLOOKUP($B1105,'Contratti Resident'!$B:$H,1,0),VLOOKUP($E1105,'Contratti Resident'!$B:$H,1,0)),"NON TROVATO")</f>
        <v>3005601600</v>
      </c>
      <c r="T1105" t="str">
        <f>_xlfn.IFNA(_xlfn.IFNA(VLOOKUP($B1105,'Contratti Resident'!$B:$H,2,0),VLOOKUP($E1105,'Contratti Resident'!$B:$H,2,0)),"NON TROVATO")</f>
        <v>RANGONI 40</v>
      </c>
    </row>
    <row r="1106" spans="1:20" x14ac:dyDescent="0.25">
      <c r="A1106" s="8" t="s">
        <v>3400</v>
      </c>
      <c r="B1106" s="1">
        <f t="shared" si="17"/>
        <v>2515247</v>
      </c>
      <c r="C1106" s="9" t="s">
        <v>3401</v>
      </c>
      <c r="D1106" s="9" t="s">
        <v>3402</v>
      </c>
      <c r="E1106" s="1">
        <f>D1106*1</f>
        <v>3003918764</v>
      </c>
      <c r="F1106" s="9" t="s">
        <v>3403</v>
      </c>
      <c r="G1106" s="9" t="s">
        <v>3404</v>
      </c>
      <c r="H1106" s="9" t="s">
        <v>1022</v>
      </c>
      <c r="I1106" s="9" t="s">
        <v>19</v>
      </c>
      <c r="J1106" s="9" t="s">
        <v>1023</v>
      </c>
      <c r="K1106" s="1" t="s">
        <v>3405</v>
      </c>
      <c r="L1106" s="9" t="s">
        <v>3406</v>
      </c>
      <c r="M1106" s="9" t="s">
        <v>23</v>
      </c>
      <c r="N1106" s="9" t="s">
        <v>24</v>
      </c>
      <c r="O1106" s="9" t="s">
        <v>3407</v>
      </c>
      <c r="P1106" s="11">
        <f>O1106*1</f>
        <v>94126440364</v>
      </c>
      <c r="Q1106">
        <f>_xlfn.IFNA(_xlfn.IFNA(VLOOKUP($B1106,'Contratti Resident'!$B:$H,3,0),VLOOKUP($E1106,'Contratti Resident'!$B:$H,3,0)),"NON TROVATO")</f>
        <v>94126440364</v>
      </c>
      <c r="R1106" t="str">
        <f>_xlfn.IFNA(_xlfn.IFNA(VLOOKUP($B1106,'Contratti Resident'!$B:$H,7,0),VLOOKUP($E1106,'Contratti Resident'!$B:$H,7,0)),"NON TROVATO")</f>
        <v>ACQUA</v>
      </c>
      <c r="S1106">
        <f>_xlfn.IFNA(_xlfn.IFNA(VLOOKUP($B1106,'Contratti Resident'!$B:$H,1,0),VLOOKUP($E1106,'Contratti Resident'!$B:$H,1,0)),"NON TROVATO")</f>
        <v>3003918764</v>
      </c>
      <c r="T1106" t="str">
        <f>_xlfn.IFNA(_xlfn.IFNA(VLOOKUP($B1106,'Contratti Resident'!$B:$H,2,0),VLOOKUP($E1106,'Contratti Resident'!$B:$H,2,0)),"NON TROVATO")</f>
        <v>SUPERCONDOMINIO J. BAROZZI</v>
      </c>
    </row>
    <row r="1107" spans="1:20" x14ac:dyDescent="0.25">
      <c r="A1107" s="8" t="s">
        <v>3236</v>
      </c>
      <c r="B1107" s="1">
        <f t="shared" si="17"/>
        <v>2515162</v>
      </c>
      <c r="C1107" s="9" t="s">
        <v>3237</v>
      </c>
      <c r="D1107" s="9" t="s">
        <v>3238</v>
      </c>
      <c r="E1107" s="1">
        <f>D1107*1</f>
        <v>3003918691</v>
      </c>
      <c r="F1107" s="9" t="s">
        <v>3239</v>
      </c>
      <c r="G1107" s="9" t="s">
        <v>3240</v>
      </c>
      <c r="H1107" s="9" t="s">
        <v>1022</v>
      </c>
      <c r="I1107" s="9" t="s">
        <v>19</v>
      </c>
      <c r="J1107" s="9" t="s">
        <v>1023</v>
      </c>
      <c r="K1107" s="1" t="s">
        <v>3241</v>
      </c>
      <c r="L1107" s="9" t="s">
        <v>3242</v>
      </c>
      <c r="M1107" s="9" t="s">
        <v>23</v>
      </c>
      <c r="N1107" s="9" t="s">
        <v>24</v>
      </c>
      <c r="O1107" s="9" t="s">
        <v>3243</v>
      </c>
      <c r="P1107" s="11">
        <f>O1107*1</f>
        <v>94080550364</v>
      </c>
      <c r="Q1107">
        <f>_xlfn.IFNA(_xlfn.IFNA(VLOOKUP($B1107,'Contratti Resident'!$B:$H,3,0),VLOOKUP($E1107,'Contratti Resident'!$B:$H,3,0)),"NON TROVATO")</f>
        <v>94080550364</v>
      </c>
      <c r="R1107" t="str">
        <f>_xlfn.IFNA(_xlfn.IFNA(VLOOKUP($B1107,'Contratti Resident'!$B:$H,7,0),VLOOKUP($E1107,'Contratti Resident'!$B:$H,7,0)),"NON TROVATO")</f>
        <v>ACQUA</v>
      </c>
      <c r="S1107">
        <f>_xlfn.IFNA(_xlfn.IFNA(VLOOKUP($B1107,'Contratti Resident'!$B:$H,1,0),VLOOKUP($E1107,'Contratti Resident'!$B:$H,1,0)),"NON TROVATO")</f>
        <v>3003918691</v>
      </c>
      <c r="T1107" t="str">
        <f>_xlfn.IFNA(_xlfn.IFNA(VLOOKUP($B1107,'Contratti Resident'!$B:$H,2,0),VLOOKUP($E1107,'Contratti Resident'!$B:$H,2,0)),"NON TROVATO")</f>
        <v>BAROZZI</v>
      </c>
    </row>
    <row r="1108" spans="1:20" x14ac:dyDescent="0.25">
      <c r="A1108" s="8" t="s">
        <v>3810</v>
      </c>
      <c r="B1108" s="1">
        <f t="shared" si="17"/>
        <v>2515151</v>
      </c>
      <c r="C1108" s="9" t="s">
        <v>3811</v>
      </c>
      <c r="D1108" s="9" t="s">
        <v>3812</v>
      </c>
      <c r="E1108" s="1">
        <f>D1108*1</f>
        <v>3003918681</v>
      </c>
      <c r="F1108" s="9" t="s">
        <v>3813</v>
      </c>
      <c r="G1108" s="9" t="s">
        <v>767</v>
      </c>
      <c r="H1108" s="9" t="s">
        <v>1022</v>
      </c>
      <c r="I1108" s="9" t="s">
        <v>19</v>
      </c>
      <c r="J1108" s="9" t="s">
        <v>1023</v>
      </c>
      <c r="K1108" s="1" t="s">
        <v>768</v>
      </c>
      <c r="L1108" s="9" t="s">
        <v>769</v>
      </c>
      <c r="M1108" s="9" t="s">
        <v>23</v>
      </c>
      <c r="N1108" s="9" t="s">
        <v>24</v>
      </c>
      <c r="O1108" s="9" t="s">
        <v>770</v>
      </c>
      <c r="P1108" s="11">
        <f>O1108*1</f>
        <v>94160380369</v>
      </c>
      <c r="Q1108">
        <f>_xlfn.IFNA(_xlfn.IFNA(VLOOKUP($B1108,'Contratti Resident'!$B:$H,3,0),VLOOKUP($E1108,'Contratti Resident'!$B:$H,3,0)),"NON TROVATO")</f>
        <v>94160380369</v>
      </c>
      <c r="R1108" t="str">
        <f>_xlfn.IFNA(_xlfn.IFNA(VLOOKUP($B1108,'Contratti Resident'!$B:$H,7,0),VLOOKUP($E1108,'Contratti Resident'!$B:$H,7,0)),"NON TROVATO")</f>
        <v>ACQUA</v>
      </c>
      <c r="S1108">
        <f>_xlfn.IFNA(_xlfn.IFNA(VLOOKUP($B1108,'Contratti Resident'!$B:$H,1,0),VLOOKUP($E1108,'Contratti Resident'!$B:$H,1,0)),"NON TROVATO")</f>
        <v>3003918681</v>
      </c>
      <c r="T1108" t="str">
        <f>_xlfn.IFNA(_xlfn.IFNA(VLOOKUP($B1108,'Contratti Resident'!$B:$H,2,0),VLOOKUP($E1108,'Contratti Resident'!$B:$H,2,0)),"NON TROVATO")</f>
        <v>BAROZZI 40-9</v>
      </c>
    </row>
    <row r="1109" spans="1:20" x14ac:dyDescent="0.25">
      <c r="A1109" s="8" t="s">
        <v>3029</v>
      </c>
      <c r="B1109" s="1">
        <f t="shared" si="17"/>
        <v>2514630</v>
      </c>
      <c r="C1109" s="9" t="s">
        <v>3030</v>
      </c>
      <c r="D1109" s="9" t="s">
        <v>3031</v>
      </c>
      <c r="E1109" s="1">
        <f>D1109*1</f>
        <v>3003905703</v>
      </c>
      <c r="F1109" s="9" t="s">
        <v>3032</v>
      </c>
      <c r="G1109" s="9" t="s">
        <v>3033</v>
      </c>
      <c r="H1109" s="9" t="s">
        <v>1022</v>
      </c>
      <c r="I1109" s="9" t="s">
        <v>19</v>
      </c>
      <c r="J1109" s="9" t="s">
        <v>1023</v>
      </c>
      <c r="K1109" s="1" t="s">
        <v>3012</v>
      </c>
      <c r="L1109" s="9" t="s">
        <v>3034</v>
      </c>
      <c r="M1109" s="9" t="s">
        <v>23</v>
      </c>
      <c r="N1109" s="9" t="s">
        <v>24</v>
      </c>
      <c r="O1109" s="9" t="s">
        <v>3014</v>
      </c>
      <c r="P1109" s="11">
        <f>O1109*1</f>
        <v>94020330364</v>
      </c>
      <c r="Q1109">
        <f>_xlfn.IFNA(_xlfn.IFNA(VLOOKUP($B1109,'Contratti Resident'!$B:$H,3,0),VLOOKUP($E1109,'Contratti Resident'!$B:$H,3,0)),"NON TROVATO")</f>
        <v>94020330364</v>
      </c>
      <c r="R1109" t="str">
        <f>_xlfn.IFNA(_xlfn.IFNA(VLOOKUP($B1109,'Contratti Resident'!$B:$H,7,0),VLOOKUP($E1109,'Contratti Resident'!$B:$H,7,0)),"NON TROVATO")</f>
        <v>ACQUA</v>
      </c>
      <c r="S1109">
        <f>_xlfn.IFNA(_xlfn.IFNA(VLOOKUP($B1109,'Contratti Resident'!$B:$H,1,0),VLOOKUP($E1109,'Contratti Resident'!$B:$H,1,0)),"NON TROVATO")</f>
        <v>3003905703</v>
      </c>
      <c r="T1109" t="str">
        <f>_xlfn.IFNA(_xlfn.IFNA(VLOOKUP($B1109,'Contratti Resident'!$B:$H,2,0),VLOOKUP($E1109,'Contratti Resident'!$B:$H,2,0)),"NON TROVATO")</f>
        <v>NOVANTA</v>
      </c>
    </row>
    <row r="1110" spans="1:20" x14ac:dyDescent="0.25">
      <c r="A1110" s="8" t="s">
        <v>3015</v>
      </c>
      <c r="B1110" s="1">
        <f t="shared" si="17"/>
        <v>2514612</v>
      </c>
      <c r="C1110" s="9" t="s">
        <v>3016</v>
      </c>
      <c r="D1110" s="9" t="s">
        <v>3017</v>
      </c>
      <c r="E1110" s="1">
        <f>D1110*1</f>
        <v>3003905688</v>
      </c>
      <c r="F1110" s="9" t="s">
        <v>3018</v>
      </c>
      <c r="G1110" s="9" t="s">
        <v>3019</v>
      </c>
      <c r="H1110" s="9" t="s">
        <v>1022</v>
      </c>
      <c r="I1110" s="9" t="s">
        <v>1023</v>
      </c>
      <c r="J1110" s="9" t="s">
        <v>1023</v>
      </c>
      <c r="K1110" s="1" t="s">
        <v>3012</v>
      </c>
      <c r="L1110" s="9" t="s">
        <v>3020</v>
      </c>
      <c r="M1110" s="9" t="s">
        <v>23</v>
      </c>
      <c r="N1110" s="9" t="s">
        <v>24</v>
      </c>
      <c r="O1110" s="9" t="s">
        <v>3014</v>
      </c>
      <c r="P1110" s="11">
        <f>O1110*1</f>
        <v>94020330364</v>
      </c>
      <c r="Q1110">
        <f>_xlfn.IFNA(_xlfn.IFNA(VLOOKUP($B1110,'Contratti Resident'!$B:$H,3,0),VLOOKUP($E1110,'Contratti Resident'!$B:$H,3,0)),"NON TROVATO")</f>
        <v>94020330364</v>
      </c>
      <c r="R1110" t="str">
        <f>_xlfn.IFNA(_xlfn.IFNA(VLOOKUP($B1110,'Contratti Resident'!$B:$H,7,0),VLOOKUP($E1110,'Contratti Resident'!$B:$H,7,0)),"NON TROVATO")</f>
        <v>ACQUA</v>
      </c>
      <c r="S1110">
        <f>_xlfn.IFNA(_xlfn.IFNA(VLOOKUP($B1110,'Contratti Resident'!$B:$H,1,0),VLOOKUP($E1110,'Contratti Resident'!$B:$H,1,0)),"NON TROVATO")</f>
        <v>3003905688</v>
      </c>
      <c r="T1110" t="str">
        <f>_xlfn.IFNA(_xlfn.IFNA(VLOOKUP($B1110,'Contratti Resident'!$B:$H,2,0),VLOOKUP($E1110,'Contratti Resident'!$B:$H,2,0)),"NON TROVATO")</f>
        <v>NOVANTA</v>
      </c>
    </row>
    <row r="1111" spans="1:20" x14ac:dyDescent="0.25">
      <c r="A1111" s="8" t="s">
        <v>3007</v>
      </c>
      <c r="B1111" s="1">
        <f t="shared" si="17"/>
        <v>2514611</v>
      </c>
      <c r="C1111" s="9" t="s">
        <v>3008</v>
      </c>
      <c r="D1111" s="9" t="s">
        <v>3009</v>
      </c>
      <c r="E1111" s="1">
        <f>D1111*1</f>
        <v>3003905687</v>
      </c>
      <c r="F1111" s="9" t="s">
        <v>3010</v>
      </c>
      <c r="G1111" s="9" t="s">
        <v>3011</v>
      </c>
      <c r="H1111" s="9" t="s">
        <v>1022</v>
      </c>
      <c r="I1111" s="9" t="s">
        <v>19</v>
      </c>
      <c r="J1111" s="9" t="s">
        <v>1023</v>
      </c>
      <c r="K1111" s="1" t="s">
        <v>3012</v>
      </c>
      <c r="L1111" s="9" t="s">
        <v>3013</v>
      </c>
      <c r="M1111" s="9" t="s">
        <v>23</v>
      </c>
      <c r="N1111" s="9" t="s">
        <v>24</v>
      </c>
      <c r="O1111" s="9" t="s">
        <v>3014</v>
      </c>
      <c r="P1111" s="11">
        <f>O1111*1</f>
        <v>94020330364</v>
      </c>
      <c r="Q1111">
        <f>_xlfn.IFNA(_xlfn.IFNA(VLOOKUP($B1111,'Contratti Resident'!$B:$H,3,0),VLOOKUP($E1111,'Contratti Resident'!$B:$H,3,0)),"NON TROVATO")</f>
        <v>94020330364</v>
      </c>
      <c r="R1111" t="str">
        <f>_xlfn.IFNA(_xlfn.IFNA(VLOOKUP($B1111,'Contratti Resident'!$B:$H,7,0),VLOOKUP($E1111,'Contratti Resident'!$B:$H,7,0)),"NON TROVATO")</f>
        <v>ACQUA</v>
      </c>
      <c r="S1111">
        <f>_xlfn.IFNA(_xlfn.IFNA(VLOOKUP($B1111,'Contratti Resident'!$B:$H,1,0),VLOOKUP($E1111,'Contratti Resident'!$B:$H,1,0)),"NON TROVATO")</f>
        <v>3003905687</v>
      </c>
      <c r="T1111" t="str">
        <f>_xlfn.IFNA(_xlfn.IFNA(VLOOKUP($B1111,'Contratti Resident'!$B:$H,2,0),VLOOKUP($E1111,'Contratti Resident'!$B:$H,2,0)),"NON TROVATO")</f>
        <v>NOVANTA</v>
      </c>
    </row>
    <row r="1112" spans="1:20" x14ac:dyDescent="0.25">
      <c r="A1112" s="8" t="s">
        <v>3000</v>
      </c>
      <c r="B1112" s="1">
        <f t="shared" si="17"/>
        <v>2514607</v>
      </c>
      <c r="C1112" s="9" t="s">
        <v>3001</v>
      </c>
      <c r="D1112" s="9" t="s">
        <v>3002</v>
      </c>
      <c r="E1112" s="1">
        <f>D1112*1</f>
        <v>3003905683</v>
      </c>
      <c r="F1112" s="9" t="s">
        <v>3003</v>
      </c>
      <c r="G1112" s="9" t="s">
        <v>3004</v>
      </c>
      <c r="H1112" s="9" t="s">
        <v>1022</v>
      </c>
      <c r="I1112" s="9" t="s">
        <v>19</v>
      </c>
      <c r="J1112" s="9" t="s">
        <v>1023</v>
      </c>
      <c r="K1112" s="1" t="s">
        <v>3005</v>
      </c>
      <c r="L1112" s="9" t="s">
        <v>3006</v>
      </c>
      <c r="M1112" s="9" t="s">
        <v>23</v>
      </c>
      <c r="N1112" s="9" t="s">
        <v>24</v>
      </c>
      <c r="O1112" s="9" t="s">
        <v>2999</v>
      </c>
      <c r="P1112" s="11">
        <f>O1112*1</f>
        <v>94020360361</v>
      </c>
      <c r="Q1112">
        <f>_xlfn.IFNA(_xlfn.IFNA(VLOOKUP($B1112,'Contratti Resident'!$B:$H,3,0),VLOOKUP($E1112,'Contratti Resident'!$B:$H,3,0)),"NON TROVATO")</f>
        <v>94020360361</v>
      </c>
      <c r="R1112" t="str">
        <f>_xlfn.IFNA(_xlfn.IFNA(VLOOKUP($B1112,'Contratti Resident'!$B:$H,7,0),VLOOKUP($E1112,'Contratti Resident'!$B:$H,7,0)),"NON TROVATO")</f>
        <v>ACQUA</v>
      </c>
      <c r="S1112">
        <f>_xlfn.IFNA(_xlfn.IFNA(VLOOKUP($B1112,'Contratti Resident'!$B:$H,1,0),VLOOKUP($E1112,'Contratti Resident'!$B:$H,1,0)),"NON TROVATO")</f>
        <v>3003905683</v>
      </c>
      <c r="T1112" t="str">
        <f>_xlfn.IFNA(_xlfn.IFNA(VLOOKUP($B1112,'Contratti Resident'!$B:$H,2,0),VLOOKUP($E1112,'Contratti Resident'!$B:$H,2,0)),"NON TROVATO")</f>
        <v>DELLE VIOLE</v>
      </c>
    </row>
    <row r="1113" spans="1:20" x14ac:dyDescent="0.25">
      <c r="A1113" s="8" t="s">
        <v>2992</v>
      </c>
      <c r="B1113" s="1">
        <f t="shared" si="17"/>
        <v>2514604</v>
      </c>
      <c r="C1113" s="9" t="s">
        <v>2993</v>
      </c>
      <c r="D1113" s="9" t="s">
        <v>2994</v>
      </c>
      <c r="E1113" s="1">
        <f>D1113*1</f>
        <v>3003905680</v>
      </c>
      <c r="F1113" s="9" t="s">
        <v>2995</v>
      </c>
      <c r="G1113" s="9" t="s">
        <v>2996</v>
      </c>
      <c r="H1113" s="9" t="s">
        <v>1022</v>
      </c>
      <c r="I1113" s="9" t="s">
        <v>19</v>
      </c>
      <c r="J1113" s="9" t="s">
        <v>1023</v>
      </c>
      <c r="K1113" s="1" t="s">
        <v>2997</v>
      </c>
      <c r="L1113" s="9" t="s">
        <v>2998</v>
      </c>
      <c r="M1113" s="9" t="s">
        <v>23</v>
      </c>
      <c r="N1113" s="9" t="s">
        <v>24</v>
      </c>
      <c r="O1113" s="9" t="s">
        <v>2999</v>
      </c>
      <c r="P1113" s="11">
        <f>O1113*1</f>
        <v>94020360361</v>
      </c>
      <c r="Q1113">
        <f>_xlfn.IFNA(_xlfn.IFNA(VLOOKUP($B1113,'Contratti Resident'!$B:$H,3,0),VLOOKUP($E1113,'Contratti Resident'!$B:$H,3,0)),"NON TROVATO")</f>
        <v>94020360361</v>
      </c>
      <c r="R1113" t="str">
        <f>_xlfn.IFNA(_xlfn.IFNA(VLOOKUP($B1113,'Contratti Resident'!$B:$H,7,0),VLOOKUP($E1113,'Contratti Resident'!$B:$H,7,0)),"NON TROVATO")</f>
        <v>ACQUA</v>
      </c>
      <c r="S1113">
        <f>_xlfn.IFNA(_xlfn.IFNA(VLOOKUP($B1113,'Contratti Resident'!$B:$H,1,0),VLOOKUP($E1113,'Contratti Resident'!$B:$H,1,0)),"NON TROVATO")</f>
        <v>3003905680</v>
      </c>
      <c r="T1113" t="str">
        <f>_xlfn.IFNA(_xlfn.IFNA(VLOOKUP($B1113,'Contratti Resident'!$B:$H,2,0),VLOOKUP($E1113,'Contratti Resident'!$B:$H,2,0)),"NON TROVATO")</f>
        <v>DELLE VIOLE</v>
      </c>
    </row>
    <row r="1114" spans="1:20" x14ac:dyDescent="0.25">
      <c r="A1114" s="8" t="s">
        <v>3454</v>
      </c>
      <c r="B1114" s="1">
        <f t="shared" si="17"/>
        <v>2514590</v>
      </c>
      <c r="C1114" s="9" t="s">
        <v>3455</v>
      </c>
      <c r="D1114" s="9" t="s">
        <v>3456</v>
      </c>
      <c r="E1114" s="1">
        <f>D1114*1</f>
        <v>3003905668</v>
      </c>
      <c r="F1114" s="9" t="s">
        <v>3457</v>
      </c>
      <c r="G1114" s="9" t="s">
        <v>3458</v>
      </c>
      <c r="H1114" s="9" t="s">
        <v>1022</v>
      </c>
      <c r="I1114" s="9" t="s">
        <v>19</v>
      </c>
      <c r="J1114" s="9" t="s">
        <v>1023</v>
      </c>
      <c r="K1114" s="1" t="s">
        <v>3459</v>
      </c>
      <c r="L1114" s="9" t="s">
        <v>3460</v>
      </c>
      <c r="M1114" s="9" t="s">
        <v>23</v>
      </c>
      <c r="N1114" s="9" t="s">
        <v>24</v>
      </c>
      <c r="O1114" s="9" t="s">
        <v>3461</v>
      </c>
      <c r="P1114" s="11">
        <f>O1114*1</f>
        <v>94012770361</v>
      </c>
      <c r="Q1114">
        <f>_xlfn.IFNA(_xlfn.IFNA(VLOOKUP($B1114,'Contratti Resident'!$B:$H,3,0),VLOOKUP($E1114,'Contratti Resident'!$B:$H,3,0)),"NON TROVATO")</f>
        <v>94012770361</v>
      </c>
      <c r="R1114" t="str">
        <f>_xlfn.IFNA(_xlfn.IFNA(VLOOKUP($B1114,'Contratti Resident'!$B:$H,7,0),VLOOKUP($E1114,'Contratti Resident'!$B:$H,7,0)),"NON TROVATO")</f>
        <v>ACQUA</v>
      </c>
      <c r="S1114">
        <f>_xlfn.IFNA(_xlfn.IFNA(VLOOKUP($B1114,'Contratti Resident'!$B:$H,1,0),VLOOKUP($E1114,'Contratti Resident'!$B:$H,1,0)),"NON TROVATO")</f>
        <v>3003905668</v>
      </c>
      <c r="T1114" t="str">
        <f>_xlfn.IFNA(_xlfn.IFNA(VLOOKUP($B1114,'Contratti Resident'!$B:$H,2,0),VLOOKUP($E1114,'Contratti Resident'!$B:$H,2,0)),"NON TROVATO")</f>
        <v>CENTRO COMM.LE S.DAMASO</v>
      </c>
    </row>
    <row r="1115" spans="1:20" x14ac:dyDescent="0.25">
      <c r="A1115" s="8" t="s">
        <v>3450</v>
      </c>
      <c r="B1115" s="1">
        <f t="shared" si="17"/>
        <v>2514586</v>
      </c>
      <c r="C1115" s="9" t="s">
        <v>3451</v>
      </c>
      <c r="D1115" s="9" t="s">
        <v>3452</v>
      </c>
      <c r="E1115" s="1">
        <f>D1115*1</f>
        <v>3003905664</v>
      </c>
      <c r="F1115" s="9" t="s">
        <v>3453</v>
      </c>
      <c r="G1115" s="9" t="s">
        <v>2911</v>
      </c>
      <c r="H1115" s="9" t="s">
        <v>1022</v>
      </c>
      <c r="I1115" s="9" t="s">
        <v>19</v>
      </c>
      <c r="J1115" s="9" t="s">
        <v>1023</v>
      </c>
      <c r="K1115" s="1" t="s">
        <v>2912</v>
      </c>
      <c r="L1115" s="9" t="s">
        <v>2913</v>
      </c>
      <c r="M1115" s="9" t="s">
        <v>23</v>
      </c>
      <c r="N1115" s="9" t="s">
        <v>24</v>
      </c>
      <c r="O1115" s="9" t="s">
        <v>2914</v>
      </c>
      <c r="P1115" s="11">
        <f>O1115*1</f>
        <v>94014200367</v>
      </c>
      <c r="Q1115">
        <f>_xlfn.IFNA(_xlfn.IFNA(VLOOKUP($B1115,'Contratti Resident'!$B:$H,3,0),VLOOKUP($E1115,'Contratti Resident'!$B:$H,3,0)),"NON TROVATO")</f>
        <v>94014200367</v>
      </c>
      <c r="R1115" t="str">
        <f>_xlfn.IFNA(_xlfn.IFNA(VLOOKUP($B1115,'Contratti Resident'!$B:$H,7,0),VLOOKUP($E1115,'Contratti Resident'!$B:$H,7,0)),"NON TROVATO")</f>
        <v>ACQUA</v>
      </c>
      <c r="S1115">
        <f>_xlfn.IFNA(_xlfn.IFNA(VLOOKUP($B1115,'Contratti Resident'!$B:$H,1,0),VLOOKUP($E1115,'Contratti Resident'!$B:$H,1,0)),"NON TROVATO")</f>
        <v>3003905664</v>
      </c>
      <c r="T1115" t="str">
        <f>_xlfn.IFNA(_xlfn.IFNA(VLOOKUP($B1115,'Contratti Resident'!$B:$H,2,0),VLOOKUP($E1115,'Contratti Resident'!$B:$H,2,0)),"NON TROVATO")</f>
        <v>DEI FIORI</v>
      </c>
    </row>
    <row r="1116" spans="1:20" x14ac:dyDescent="0.25">
      <c r="A1116" s="8" t="s">
        <v>2915</v>
      </c>
      <c r="B1116" s="1">
        <f t="shared" si="17"/>
        <v>2514585</v>
      </c>
      <c r="C1116" s="9" t="s">
        <v>2916</v>
      </c>
      <c r="D1116" s="9" t="s">
        <v>2917</v>
      </c>
      <c r="E1116" s="1">
        <f>D1116*1</f>
        <v>3003905663</v>
      </c>
      <c r="F1116" s="9" t="s">
        <v>2918</v>
      </c>
      <c r="G1116" s="9" t="s">
        <v>2919</v>
      </c>
      <c r="H1116" s="9" t="s">
        <v>1022</v>
      </c>
      <c r="I1116" s="9" t="s">
        <v>19</v>
      </c>
      <c r="J1116" s="9" t="s">
        <v>1023</v>
      </c>
      <c r="K1116" s="1" t="s">
        <v>2912</v>
      </c>
      <c r="L1116" s="9" t="s">
        <v>2920</v>
      </c>
      <c r="M1116" s="9" t="s">
        <v>23</v>
      </c>
      <c r="N1116" s="9" t="s">
        <v>24</v>
      </c>
      <c r="O1116" s="9" t="s">
        <v>2914</v>
      </c>
      <c r="P1116" s="11">
        <f>O1116*1</f>
        <v>94014200367</v>
      </c>
      <c r="Q1116">
        <f>_xlfn.IFNA(_xlfn.IFNA(VLOOKUP($B1116,'Contratti Resident'!$B:$H,3,0),VLOOKUP($E1116,'Contratti Resident'!$B:$H,3,0)),"NON TROVATO")</f>
        <v>94014200367</v>
      </c>
      <c r="R1116" t="str">
        <f>_xlfn.IFNA(_xlfn.IFNA(VLOOKUP($B1116,'Contratti Resident'!$B:$H,7,0),VLOOKUP($E1116,'Contratti Resident'!$B:$H,7,0)),"NON TROVATO")</f>
        <v>ACQUA</v>
      </c>
      <c r="S1116">
        <f>_xlfn.IFNA(_xlfn.IFNA(VLOOKUP($B1116,'Contratti Resident'!$B:$H,1,0),VLOOKUP($E1116,'Contratti Resident'!$B:$H,1,0)),"NON TROVATO")</f>
        <v>3003905663</v>
      </c>
      <c r="T1116" t="str">
        <f>_xlfn.IFNA(_xlfn.IFNA(VLOOKUP($B1116,'Contratti Resident'!$B:$H,2,0),VLOOKUP($E1116,'Contratti Resident'!$B:$H,2,0)),"NON TROVATO")</f>
        <v>DEI FIORI</v>
      </c>
    </row>
    <row r="1117" spans="1:20" x14ac:dyDescent="0.25">
      <c r="A1117" s="8" t="s">
        <v>2907</v>
      </c>
      <c r="B1117" s="1">
        <f t="shared" si="17"/>
        <v>2514584</v>
      </c>
      <c r="C1117" s="9" t="s">
        <v>2908</v>
      </c>
      <c r="D1117" s="9" t="s">
        <v>2909</v>
      </c>
      <c r="E1117" s="1">
        <f>D1117*1</f>
        <v>3003905662</v>
      </c>
      <c r="F1117" s="9" t="s">
        <v>2910</v>
      </c>
      <c r="G1117" s="9" t="s">
        <v>2911</v>
      </c>
      <c r="H1117" s="9" t="s">
        <v>1022</v>
      </c>
      <c r="I1117" s="9" t="s">
        <v>19</v>
      </c>
      <c r="J1117" s="9" t="s">
        <v>1023</v>
      </c>
      <c r="K1117" s="1" t="s">
        <v>2912</v>
      </c>
      <c r="L1117" s="9" t="s">
        <v>2913</v>
      </c>
      <c r="M1117" s="9" t="s">
        <v>23</v>
      </c>
      <c r="N1117" s="9" t="s">
        <v>24</v>
      </c>
      <c r="O1117" s="9" t="s">
        <v>2914</v>
      </c>
      <c r="P1117" s="11">
        <f>O1117*1</f>
        <v>94014200367</v>
      </c>
      <c r="Q1117">
        <f>_xlfn.IFNA(_xlfn.IFNA(VLOOKUP($B1117,'Contratti Resident'!$B:$H,3,0),VLOOKUP($E1117,'Contratti Resident'!$B:$H,3,0)),"NON TROVATO")</f>
        <v>94014200367</v>
      </c>
      <c r="R1117" t="str">
        <f>_xlfn.IFNA(_xlfn.IFNA(VLOOKUP($B1117,'Contratti Resident'!$B:$H,7,0),VLOOKUP($E1117,'Contratti Resident'!$B:$H,7,0)),"NON TROVATO")</f>
        <v>ACQUA</v>
      </c>
      <c r="S1117">
        <f>_xlfn.IFNA(_xlfn.IFNA(VLOOKUP($B1117,'Contratti Resident'!$B:$H,1,0),VLOOKUP($E1117,'Contratti Resident'!$B:$H,1,0)),"NON TROVATO")</f>
        <v>3003905662</v>
      </c>
      <c r="T1117" t="str">
        <f>_xlfn.IFNA(_xlfn.IFNA(VLOOKUP($B1117,'Contratti Resident'!$B:$H,2,0),VLOOKUP($E1117,'Contratti Resident'!$B:$H,2,0)),"NON TROVATO")</f>
        <v>DEI FIORI</v>
      </c>
    </row>
    <row r="1118" spans="1:20" x14ac:dyDescent="0.25">
      <c r="A1118" s="8" t="s">
        <v>3444</v>
      </c>
      <c r="B1118" s="1">
        <f t="shared" si="17"/>
        <v>2514583</v>
      </c>
      <c r="C1118" s="9" t="s">
        <v>3445</v>
      </c>
      <c r="D1118" s="9" t="s">
        <v>3446</v>
      </c>
      <c r="E1118" s="1">
        <f>D1118*1</f>
        <v>3003905661</v>
      </c>
      <c r="F1118" s="9" t="s">
        <v>3447</v>
      </c>
      <c r="G1118" s="9" t="s">
        <v>3448</v>
      </c>
      <c r="H1118" s="9" t="s">
        <v>1022</v>
      </c>
      <c r="I1118" s="9" t="s">
        <v>19</v>
      </c>
      <c r="J1118" s="9" t="s">
        <v>1023</v>
      </c>
      <c r="K1118" s="1" t="s">
        <v>2912</v>
      </c>
      <c r="L1118" s="9" t="s">
        <v>3449</v>
      </c>
      <c r="M1118" s="9" t="s">
        <v>23</v>
      </c>
      <c r="N1118" s="9" t="s">
        <v>24</v>
      </c>
      <c r="O1118" s="9" t="s">
        <v>2914</v>
      </c>
      <c r="P1118" s="11">
        <f>O1118*1</f>
        <v>94014200367</v>
      </c>
      <c r="Q1118">
        <f>_xlfn.IFNA(_xlfn.IFNA(VLOOKUP($B1118,'Contratti Resident'!$B:$H,3,0),VLOOKUP($E1118,'Contratti Resident'!$B:$H,3,0)),"NON TROVATO")</f>
        <v>94014200367</v>
      </c>
      <c r="R1118" t="str">
        <f>_xlfn.IFNA(_xlfn.IFNA(VLOOKUP($B1118,'Contratti Resident'!$B:$H,7,0),VLOOKUP($E1118,'Contratti Resident'!$B:$H,7,0)),"NON TROVATO")</f>
        <v>ACQUA</v>
      </c>
      <c r="S1118">
        <f>_xlfn.IFNA(_xlfn.IFNA(VLOOKUP($B1118,'Contratti Resident'!$B:$H,1,0),VLOOKUP($E1118,'Contratti Resident'!$B:$H,1,0)),"NON TROVATO")</f>
        <v>3003905661</v>
      </c>
      <c r="T1118" t="str">
        <f>_xlfn.IFNA(_xlfn.IFNA(VLOOKUP($B1118,'Contratti Resident'!$B:$H,2,0),VLOOKUP($E1118,'Contratti Resident'!$B:$H,2,0)),"NON TROVATO")</f>
        <v>DEI FIORI</v>
      </c>
    </row>
    <row r="1119" spans="1:20" x14ac:dyDescent="0.25">
      <c r="A1119" s="8" t="s">
        <v>2985</v>
      </c>
      <c r="B1119" s="1">
        <f t="shared" si="17"/>
        <v>2514537</v>
      </c>
      <c r="C1119" s="9" t="s">
        <v>2986</v>
      </c>
      <c r="D1119" s="9" t="s">
        <v>2987</v>
      </c>
      <c r="E1119" s="1">
        <f>D1119*1</f>
        <v>3003836125</v>
      </c>
      <c r="F1119" s="9" t="s">
        <v>2988</v>
      </c>
      <c r="G1119" s="9" t="s">
        <v>2989</v>
      </c>
      <c r="H1119" s="9" t="s">
        <v>1022</v>
      </c>
      <c r="I1119" s="9" t="s">
        <v>19</v>
      </c>
      <c r="J1119" s="9" t="s">
        <v>1023</v>
      </c>
      <c r="K1119" s="1" t="s">
        <v>2990</v>
      </c>
      <c r="L1119" s="9" t="s">
        <v>2991</v>
      </c>
      <c r="M1119" s="9" t="s">
        <v>23</v>
      </c>
      <c r="N1119" s="9" t="s">
        <v>24</v>
      </c>
      <c r="O1119" s="9" t="s">
        <v>2847</v>
      </c>
      <c r="P1119" s="11">
        <f>O1119*1</f>
        <v>94082130363</v>
      </c>
      <c r="Q1119">
        <f>_xlfn.IFNA(_xlfn.IFNA(VLOOKUP($B1119,'Contratti Resident'!$B:$H,3,0),VLOOKUP($E1119,'Contratti Resident'!$B:$H,3,0)),"NON TROVATO")</f>
        <v>94082130363</v>
      </c>
      <c r="R1119" t="str">
        <f>_xlfn.IFNA(_xlfn.IFNA(VLOOKUP($B1119,'Contratti Resident'!$B:$H,7,0),VLOOKUP($E1119,'Contratti Resident'!$B:$H,7,0)),"NON TROVATO")</f>
        <v>ACQUA</v>
      </c>
      <c r="S1119">
        <f>_xlfn.IFNA(_xlfn.IFNA(VLOOKUP($B1119,'Contratti Resident'!$B:$H,1,0),VLOOKUP($E1119,'Contratti Resident'!$B:$H,1,0)),"NON TROVATO")</f>
        <v>3003836125</v>
      </c>
      <c r="T1119" t="str">
        <f>_xlfn.IFNA(_xlfn.IFNA(VLOOKUP($B1119,'Contratti Resident'!$B:$H,2,0),VLOOKUP($E1119,'Contratti Resident'!$B:$H,2,0)),"NON TROVATO")</f>
        <v>GIACINTI</v>
      </c>
    </row>
    <row r="1120" spans="1:20" x14ac:dyDescent="0.25">
      <c r="A1120" s="8" t="s">
        <v>2840</v>
      </c>
      <c r="B1120" s="1">
        <f t="shared" si="17"/>
        <v>2514536</v>
      </c>
      <c r="C1120" s="9" t="s">
        <v>2841</v>
      </c>
      <c r="D1120" s="9" t="s">
        <v>2842</v>
      </c>
      <c r="E1120" s="1">
        <f>D1120*1</f>
        <v>3003836124</v>
      </c>
      <c r="F1120" s="9" t="s">
        <v>2843</v>
      </c>
      <c r="G1120" s="9" t="s">
        <v>2844</v>
      </c>
      <c r="H1120" s="9" t="s">
        <v>1022</v>
      </c>
      <c r="I1120" s="9" t="s">
        <v>19</v>
      </c>
      <c r="J1120" s="9" t="s">
        <v>1023</v>
      </c>
      <c r="K1120" s="1" t="s">
        <v>2845</v>
      </c>
      <c r="L1120" s="9" t="s">
        <v>2846</v>
      </c>
      <c r="M1120" s="9" t="s">
        <v>23</v>
      </c>
      <c r="N1120" s="9" t="s">
        <v>24</v>
      </c>
      <c r="O1120" s="9" t="s">
        <v>2847</v>
      </c>
      <c r="P1120" s="11">
        <f>O1120*1</f>
        <v>94082130363</v>
      </c>
      <c r="Q1120">
        <f>_xlfn.IFNA(_xlfn.IFNA(VLOOKUP($B1120,'Contratti Resident'!$B:$H,3,0),VLOOKUP($E1120,'Contratti Resident'!$B:$H,3,0)),"NON TROVATO")</f>
        <v>94082130363</v>
      </c>
      <c r="R1120" t="str">
        <f>_xlfn.IFNA(_xlfn.IFNA(VLOOKUP($B1120,'Contratti Resident'!$B:$H,7,0),VLOOKUP($E1120,'Contratti Resident'!$B:$H,7,0)),"NON TROVATO")</f>
        <v>ACQUA</v>
      </c>
      <c r="S1120">
        <f>_xlfn.IFNA(_xlfn.IFNA(VLOOKUP($B1120,'Contratti Resident'!$B:$H,1,0),VLOOKUP($E1120,'Contratti Resident'!$B:$H,1,0)),"NON TROVATO")</f>
        <v>3003836124</v>
      </c>
      <c r="T1120" t="str">
        <f>_xlfn.IFNA(_xlfn.IFNA(VLOOKUP($B1120,'Contratti Resident'!$B:$H,2,0),VLOOKUP($E1120,'Contratti Resident'!$B:$H,2,0)),"NON TROVATO")</f>
        <v>GIACINTI</v>
      </c>
    </row>
    <row r="1121" spans="1:20" x14ac:dyDescent="0.25">
      <c r="A1121" s="8" t="s">
        <v>1878</v>
      </c>
      <c r="B1121" s="1">
        <f t="shared" si="17"/>
        <v>2514520</v>
      </c>
      <c r="C1121" s="9" t="s">
        <v>1879</v>
      </c>
      <c r="D1121" s="9" t="s">
        <v>1880</v>
      </c>
      <c r="E1121" s="1">
        <f>D1121*1</f>
        <v>3003836108</v>
      </c>
      <c r="F1121" s="9" t="s">
        <v>1881</v>
      </c>
      <c r="G1121" s="9" t="s">
        <v>1882</v>
      </c>
      <c r="H1121" s="9" t="s">
        <v>1022</v>
      </c>
      <c r="I1121" s="9" t="s">
        <v>1023</v>
      </c>
      <c r="J1121" s="9" t="s">
        <v>1023</v>
      </c>
      <c r="K1121" s="1" t="s">
        <v>1883</v>
      </c>
      <c r="L1121" s="9" t="s">
        <v>1884</v>
      </c>
      <c r="M1121" s="9" t="s">
        <v>23</v>
      </c>
      <c r="N1121" s="9" t="s">
        <v>24</v>
      </c>
      <c r="O1121" s="9" t="s">
        <v>1885</v>
      </c>
      <c r="P1121" s="11">
        <f>O1121*1</f>
        <v>94012740364</v>
      </c>
      <c r="Q1121" t="str">
        <f>_xlfn.IFNA(_xlfn.IFNA(VLOOKUP($B1121,'Contratti Resident'!$B:$H,3,0),VLOOKUP($E1121,'Contratti Resident'!$B:$H,3,0)),"NON TROVATO")</f>
        <v>NON TROVATO</v>
      </c>
      <c r="R1121" t="str">
        <f>_xlfn.IFNA(_xlfn.IFNA(VLOOKUP($B1121,'Contratti Resident'!$B:$H,7,0),VLOOKUP($E1121,'Contratti Resident'!$B:$H,7,0)),"NON TROVATO")</f>
        <v>NON TROVATO</v>
      </c>
      <c r="S1121" t="str">
        <f>_xlfn.IFNA(_xlfn.IFNA(VLOOKUP($B1121,'Contratti Resident'!$B:$H,1,0),VLOOKUP($E1121,'Contratti Resident'!$B:$H,1,0)),"NON TROVATO")</f>
        <v>NON TROVATO</v>
      </c>
      <c r="T1121" t="str">
        <f>_xlfn.IFNA(_xlfn.IFNA(VLOOKUP($B1121,'Contratti Resident'!$B:$H,2,0),VLOOKUP($E1121,'Contratti Resident'!$B:$H,2,0)),"NON TROVATO")</f>
        <v>NON TROVATO</v>
      </c>
    </row>
    <row r="1122" spans="1:20" x14ac:dyDescent="0.25">
      <c r="A1122" s="8" t="s">
        <v>2472</v>
      </c>
      <c r="B1122" s="1">
        <f t="shared" si="17"/>
        <v>2514489</v>
      </c>
      <c r="C1122" s="9" t="s">
        <v>2473</v>
      </c>
      <c r="D1122" s="9" t="s">
        <v>2474</v>
      </c>
      <c r="E1122" s="1">
        <f>D1122*1</f>
        <v>3003836079</v>
      </c>
      <c r="F1122" s="9" t="s">
        <v>2475</v>
      </c>
      <c r="G1122" s="9" t="s">
        <v>2476</v>
      </c>
      <c r="H1122" s="9" t="s">
        <v>1022</v>
      </c>
      <c r="I1122" s="9" t="s">
        <v>19</v>
      </c>
      <c r="J1122" s="9" t="s">
        <v>1023</v>
      </c>
      <c r="K1122" s="1" t="s">
        <v>2477</v>
      </c>
      <c r="L1122" s="9" t="s">
        <v>2478</v>
      </c>
      <c r="M1122" s="9" t="s">
        <v>23</v>
      </c>
      <c r="N1122" s="9" t="s">
        <v>24</v>
      </c>
      <c r="O1122" s="9" t="s">
        <v>2479</v>
      </c>
      <c r="P1122" s="11">
        <f>O1122*1</f>
        <v>94027180366</v>
      </c>
      <c r="Q1122">
        <f>_xlfn.IFNA(_xlfn.IFNA(VLOOKUP($B1122,'Contratti Resident'!$B:$H,3,0),VLOOKUP($E1122,'Contratti Resident'!$B:$H,3,0)),"NON TROVATO")</f>
        <v>94027180366</v>
      </c>
      <c r="R1122" t="str">
        <f>_xlfn.IFNA(_xlfn.IFNA(VLOOKUP($B1122,'Contratti Resident'!$B:$H,7,0),VLOOKUP($E1122,'Contratti Resident'!$B:$H,7,0)),"NON TROVATO")</f>
        <v>ACQUA</v>
      </c>
      <c r="S1122">
        <f>_xlfn.IFNA(_xlfn.IFNA(VLOOKUP($B1122,'Contratti Resident'!$B:$H,1,0),VLOOKUP($E1122,'Contratti Resident'!$B:$H,1,0)),"NON TROVATO")</f>
        <v>3003836079</v>
      </c>
      <c r="T1122" t="str">
        <f>_xlfn.IFNA(_xlfn.IFNA(VLOOKUP($B1122,'Contratti Resident'!$B:$H,2,0),VLOOKUP($E1122,'Contratti Resident'!$B:$H,2,0)),"NON TROVATO")</f>
        <v>DEGLI ALPINI 46</v>
      </c>
    </row>
    <row r="1123" spans="1:20" x14ac:dyDescent="0.25">
      <c r="A1123" s="8" t="s">
        <v>2619</v>
      </c>
      <c r="B1123" s="1">
        <f t="shared" si="17"/>
        <v>2514403</v>
      </c>
      <c r="C1123" s="9" t="s">
        <v>2620</v>
      </c>
      <c r="D1123" s="9" t="s">
        <v>2621</v>
      </c>
      <c r="E1123" s="1">
        <f>D1123*1</f>
        <v>3006774172</v>
      </c>
      <c r="F1123" s="9" t="s">
        <v>2622</v>
      </c>
      <c r="G1123" s="9" t="s">
        <v>2623</v>
      </c>
      <c r="H1123" s="9" t="s">
        <v>1022</v>
      </c>
      <c r="I1123" s="9" t="s">
        <v>19</v>
      </c>
      <c r="J1123" s="9" t="s">
        <v>1023</v>
      </c>
      <c r="K1123" s="1" t="s">
        <v>2624</v>
      </c>
      <c r="L1123" s="9" t="s">
        <v>2625</v>
      </c>
      <c r="M1123" s="9" t="s">
        <v>23</v>
      </c>
      <c r="N1123" s="9" t="s">
        <v>24</v>
      </c>
      <c r="O1123" s="9" t="s">
        <v>2626</v>
      </c>
      <c r="P1123" s="11">
        <f>O1123*1</f>
        <v>94146950368</v>
      </c>
      <c r="Q1123">
        <f>_xlfn.IFNA(_xlfn.IFNA(VLOOKUP($B1123,'Contratti Resident'!$B:$H,3,0),VLOOKUP($E1123,'Contratti Resident'!$B:$H,3,0)),"NON TROVATO")</f>
        <v>94146950368</v>
      </c>
      <c r="R1123" t="str">
        <f>_xlfn.IFNA(_xlfn.IFNA(VLOOKUP($B1123,'Contratti Resident'!$B:$H,7,0),VLOOKUP($E1123,'Contratti Resident'!$B:$H,7,0)),"NON TROVATO")</f>
        <v>ACQUA</v>
      </c>
      <c r="S1123">
        <f>_xlfn.IFNA(_xlfn.IFNA(VLOOKUP($B1123,'Contratti Resident'!$B:$H,1,0),VLOOKUP($E1123,'Contratti Resident'!$B:$H,1,0)),"NON TROVATO")</f>
        <v>3006774172</v>
      </c>
      <c r="T1123" t="str">
        <f>_xlfn.IFNA(_xlfn.IFNA(VLOOKUP($B1123,'Contratti Resident'!$B:$H,2,0),VLOOKUP($E1123,'Contratti Resident'!$B:$H,2,0)),"NON TROVATO")</f>
        <v>DEGLI ALPINI</v>
      </c>
    </row>
    <row r="1124" spans="1:20" x14ac:dyDescent="0.25">
      <c r="A1124" s="8" t="s">
        <v>3333</v>
      </c>
      <c r="B1124" s="1">
        <f t="shared" si="17"/>
        <v>2513939</v>
      </c>
      <c r="C1124" s="9" t="s">
        <v>3334</v>
      </c>
      <c r="D1124" s="9" t="s">
        <v>3335</v>
      </c>
      <c r="E1124" s="1">
        <f>D1124*1</f>
        <v>3004102020</v>
      </c>
      <c r="F1124" s="9" t="s">
        <v>3336</v>
      </c>
      <c r="G1124" s="9" t="s">
        <v>3337</v>
      </c>
      <c r="H1124" s="9" t="s">
        <v>1022</v>
      </c>
      <c r="I1124" s="9" t="s">
        <v>19</v>
      </c>
      <c r="J1124" s="9" t="s">
        <v>1023</v>
      </c>
      <c r="K1124" s="1" t="s">
        <v>3338</v>
      </c>
      <c r="L1124" s="9" t="s">
        <v>788</v>
      </c>
      <c r="M1124" s="9" t="s">
        <v>23</v>
      </c>
      <c r="N1124" s="9" t="s">
        <v>24</v>
      </c>
      <c r="O1124" s="9" t="s">
        <v>789</v>
      </c>
      <c r="P1124" s="11">
        <f>O1124*1</f>
        <v>94003450361</v>
      </c>
      <c r="Q1124">
        <f>_xlfn.IFNA(_xlfn.IFNA(VLOOKUP($B1124,'Contratti Resident'!$B:$H,3,0),VLOOKUP($E1124,'Contratti Resident'!$B:$H,3,0)),"NON TROVATO")</f>
        <v>94003450361</v>
      </c>
      <c r="R1124" t="str">
        <f>_xlfn.IFNA(_xlfn.IFNA(VLOOKUP($B1124,'Contratti Resident'!$B:$H,7,0),VLOOKUP($E1124,'Contratti Resident'!$B:$H,7,0)),"NON TROVATO")</f>
        <v>ACQUA</v>
      </c>
      <c r="S1124">
        <f>_xlfn.IFNA(_xlfn.IFNA(VLOOKUP($B1124,'Contratti Resident'!$B:$H,1,0),VLOOKUP($E1124,'Contratti Resident'!$B:$H,1,0)),"NON TROVATO")</f>
        <v>3004102020</v>
      </c>
      <c r="T1124" t="str">
        <f>_xlfn.IFNA(_xlfn.IFNA(VLOOKUP($B1124,'Contratti Resident'!$B:$H,2,0),VLOOKUP($E1124,'Contratti Resident'!$B:$H,2,0)),"NON TROVATO")</f>
        <v>GINO NASI</v>
      </c>
    </row>
    <row r="1125" spans="1:20" x14ac:dyDescent="0.25">
      <c r="A1125" s="8" t="s">
        <v>1862</v>
      </c>
      <c r="B1125" s="1">
        <f t="shared" si="17"/>
        <v>2513785</v>
      </c>
      <c r="C1125" s="9" t="s">
        <v>1863</v>
      </c>
      <c r="D1125" s="9" t="s">
        <v>1864</v>
      </c>
      <c r="E1125" s="1">
        <f>D1125*1</f>
        <v>3004101880</v>
      </c>
      <c r="F1125" s="9" t="s">
        <v>1865</v>
      </c>
      <c r="G1125" s="9" t="s">
        <v>1866</v>
      </c>
      <c r="H1125" s="9" t="s">
        <v>1022</v>
      </c>
      <c r="I1125" s="9" t="s">
        <v>19</v>
      </c>
      <c r="J1125" s="9" t="s">
        <v>1023</v>
      </c>
      <c r="K1125" s="1" t="s">
        <v>1867</v>
      </c>
      <c r="L1125" s="9" t="s">
        <v>1868</v>
      </c>
      <c r="M1125" s="9" t="s">
        <v>23</v>
      </c>
      <c r="N1125" s="9" t="s">
        <v>24</v>
      </c>
      <c r="O1125" s="9" t="s">
        <v>1869</v>
      </c>
      <c r="P1125" s="11">
        <f>O1125*1</f>
        <v>94027860363</v>
      </c>
      <c r="Q1125">
        <f>_xlfn.IFNA(_xlfn.IFNA(VLOOKUP($B1125,'Contratti Resident'!$B:$H,3,0),VLOOKUP($E1125,'Contratti Resident'!$B:$H,3,0)),"NON TROVATO")</f>
        <v>94027860363</v>
      </c>
      <c r="R1125" t="str">
        <f>_xlfn.IFNA(_xlfn.IFNA(VLOOKUP($B1125,'Contratti Resident'!$B:$H,7,0),VLOOKUP($E1125,'Contratti Resident'!$B:$H,7,0)),"NON TROVATO")</f>
        <v>ACQUA</v>
      </c>
      <c r="S1125">
        <f>_xlfn.IFNA(_xlfn.IFNA(VLOOKUP($B1125,'Contratti Resident'!$B:$H,1,0),VLOOKUP($E1125,'Contratti Resident'!$B:$H,1,0)),"NON TROVATO")</f>
        <v>3004101880</v>
      </c>
      <c r="T1125" t="str">
        <f>_xlfn.IFNA(_xlfn.IFNA(VLOOKUP($B1125,'Contratti Resident'!$B:$H,2,0),VLOOKUP($E1125,'Contratti Resident'!$B:$H,2,0)),"NON TROVATO")</f>
        <v>SANTHIA'</v>
      </c>
    </row>
    <row r="1126" spans="1:20" x14ac:dyDescent="0.25">
      <c r="A1126" s="8" t="s">
        <v>1035</v>
      </c>
      <c r="B1126" s="1">
        <f t="shared" si="17"/>
        <v>2513560</v>
      </c>
      <c r="C1126" s="9" t="s">
        <v>1036</v>
      </c>
      <c r="D1126" s="9" t="s">
        <v>1037</v>
      </c>
      <c r="E1126" s="1">
        <f>D1126*1</f>
        <v>3004101678</v>
      </c>
      <c r="F1126" s="9" t="s">
        <v>1038</v>
      </c>
      <c r="G1126" s="9" t="s">
        <v>331</v>
      </c>
      <c r="H1126" s="9" t="s">
        <v>1022</v>
      </c>
      <c r="I1126" s="9" t="s">
        <v>19</v>
      </c>
      <c r="J1126" s="9" t="s">
        <v>1023</v>
      </c>
      <c r="K1126" s="1" t="s">
        <v>332</v>
      </c>
      <c r="L1126" s="9" t="s">
        <v>333</v>
      </c>
      <c r="M1126" s="9" t="s">
        <v>23</v>
      </c>
      <c r="N1126" s="9" t="s">
        <v>24</v>
      </c>
      <c r="O1126" s="9" t="s">
        <v>334</v>
      </c>
      <c r="P1126" s="11">
        <f>O1126*1</f>
        <v>94026360365</v>
      </c>
      <c r="Q1126">
        <f>_xlfn.IFNA(_xlfn.IFNA(VLOOKUP($B1126,'Contratti Resident'!$B:$H,3,0),VLOOKUP($E1126,'Contratti Resident'!$B:$H,3,0)),"NON TROVATO")</f>
        <v>94026360365</v>
      </c>
      <c r="R1126" t="str">
        <f>_xlfn.IFNA(_xlfn.IFNA(VLOOKUP($B1126,'Contratti Resident'!$B:$H,7,0),VLOOKUP($E1126,'Contratti Resident'!$B:$H,7,0)),"NON TROVATO")</f>
        <v>ACQUA</v>
      </c>
      <c r="S1126">
        <f>_xlfn.IFNA(_xlfn.IFNA(VLOOKUP($B1126,'Contratti Resident'!$B:$H,1,0),VLOOKUP($E1126,'Contratti Resident'!$B:$H,1,0)),"NON TROVATO")</f>
        <v>3004101678</v>
      </c>
      <c r="T1126" t="str">
        <f>_xlfn.IFNA(_xlfn.IFNA(VLOOKUP($B1126,'Contratti Resident'!$B:$H,2,0),VLOOKUP($E1126,'Contratti Resident'!$B:$H,2,0)),"NON TROVATO")</f>
        <v>TARQUINIA 31</v>
      </c>
    </row>
    <row r="1127" spans="1:20" x14ac:dyDescent="0.25">
      <c r="A1127" s="8" t="s">
        <v>2972</v>
      </c>
      <c r="B1127" s="1">
        <f t="shared" si="17"/>
        <v>2513462</v>
      </c>
      <c r="C1127" s="9" t="s">
        <v>2973</v>
      </c>
      <c r="D1127" s="9" t="s">
        <v>2974</v>
      </c>
      <c r="E1127" s="1">
        <f>D1127*1</f>
        <v>3004086579</v>
      </c>
      <c r="F1127" s="9" t="s">
        <v>2975</v>
      </c>
      <c r="G1127" s="9" t="s">
        <v>324</v>
      </c>
      <c r="H1127" s="9" t="s">
        <v>1022</v>
      </c>
      <c r="I1127" s="9" t="s">
        <v>19</v>
      </c>
      <c r="J1127" s="9" t="s">
        <v>1023</v>
      </c>
      <c r="K1127" s="1" t="s">
        <v>79</v>
      </c>
      <c r="L1127" s="9" t="s">
        <v>325</v>
      </c>
      <c r="M1127" s="9" t="s">
        <v>23</v>
      </c>
      <c r="N1127" s="9" t="s">
        <v>24</v>
      </c>
      <c r="O1127" s="9" t="s">
        <v>326</v>
      </c>
      <c r="P1127" s="11">
        <f>O1127*1</f>
        <v>80022500369</v>
      </c>
      <c r="Q1127">
        <f>_xlfn.IFNA(_xlfn.IFNA(VLOOKUP($B1127,'Contratti Resident'!$B:$H,3,0),VLOOKUP($E1127,'Contratti Resident'!$B:$H,3,0)),"NON TROVATO")</f>
        <v>80022500369</v>
      </c>
      <c r="R1127" t="str">
        <f>_xlfn.IFNA(_xlfn.IFNA(VLOOKUP($B1127,'Contratti Resident'!$B:$H,7,0),VLOOKUP($E1127,'Contratti Resident'!$B:$H,7,0)),"NON TROVATO")</f>
        <v>ACQUA</v>
      </c>
      <c r="S1127">
        <f>_xlfn.IFNA(_xlfn.IFNA(VLOOKUP($B1127,'Contratti Resident'!$B:$H,1,0),VLOOKUP($E1127,'Contratti Resident'!$B:$H,1,0)),"NON TROVATO")</f>
        <v>3004086579</v>
      </c>
      <c r="T1127" t="str">
        <f>_xlfn.IFNA(_xlfn.IFNA(VLOOKUP($B1127,'Contratti Resident'!$B:$H,2,0),VLOOKUP($E1127,'Contratti Resident'!$B:$H,2,0)),"NON TROVATO")</f>
        <v>SALUZZO 44</v>
      </c>
    </row>
    <row r="1128" spans="1:20" x14ac:dyDescent="0.25">
      <c r="A1128" s="8" t="s">
        <v>3541</v>
      </c>
      <c r="B1128" s="1">
        <f t="shared" si="17"/>
        <v>2513401</v>
      </c>
      <c r="C1128" s="9" t="s">
        <v>3542</v>
      </c>
      <c r="D1128" s="9" t="s">
        <v>3543</v>
      </c>
      <c r="E1128" s="1">
        <f>D1128*1</f>
        <v>3004086521</v>
      </c>
      <c r="F1128" s="9" t="s">
        <v>3544</v>
      </c>
      <c r="G1128" s="9" t="s">
        <v>3545</v>
      </c>
      <c r="H1128" s="9" t="s">
        <v>1022</v>
      </c>
      <c r="I1128" s="9" t="s">
        <v>19</v>
      </c>
      <c r="J1128" s="9" t="s">
        <v>1023</v>
      </c>
      <c r="K1128" s="1" t="s">
        <v>3546</v>
      </c>
      <c r="L1128" s="9" t="s">
        <v>3547</v>
      </c>
      <c r="M1128" s="9" t="s">
        <v>23</v>
      </c>
      <c r="N1128" s="9" t="s">
        <v>24</v>
      </c>
      <c r="O1128" s="9" t="s">
        <v>3548</v>
      </c>
      <c r="P1128" s="11">
        <f>O1128*1</f>
        <v>94083460363</v>
      </c>
      <c r="Q1128">
        <f>_xlfn.IFNA(_xlfn.IFNA(VLOOKUP($B1128,'Contratti Resident'!$B:$H,3,0),VLOOKUP($E1128,'Contratti Resident'!$B:$H,3,0)),"NON TROVATO")</f>
        <v>94083460363</v>
      </c>
      <c r="R1128" t="str">
        <f>_xlfn.IFNA(_xlfn.IFNA(VLOOKUP($B1128,'Contratti Resident'!$B:$H,7,0),VLOOKUP($E1128,'Contratti Resident'!$B:$H,7,0)),"NON TROVATO")</f>
        <v>ACQUA</v>
      </c>
      <c r="S1128">
        <f>_xlfn.IFNA(_xlfn.IFNA(VLOOKUP($B1128,'Contratti Resident'!$B:$H,1,0),VLOOKUP($E1128,'Contratti Resident'!$B:$H,1,0)),"NON TROVATO")</f>
        <v>3004086521</v>
      </c>
      <c r="T1128" t="str">
        <f>_xlfn.IFNA(_xlfn.IFNA(VLOOKUP($B1128,'Contratti Resident'!$B:$H,2,0),VLOOKUP($E1128,'Contratti Resident'!$B:$H,2,0)),"NON TROVATO")</f>
        <v>VIGNOLESE 892</v>
      </c>
    </row>
    <row r="1129" spans="1:20" x14ac:dyDescent="0.25">
      <c r="A1129" s="8" t="s">
        <v>3537</v>
      </c>
      <c r="B1129" s="1">
        <f t="shared" si="17"/>
        <v>2513388</v>
      </c>
      <c r="C1129" s="9" t="s">
        <v>3538</v>
      </c>
      <c r="D1129" s="9" t="s">
        <v>3539</v>
      </c>
      <c r="E1129" s="1">
        <f>D1129*1</f>
        <v>3004086508</v>
      </c>
      <c r="F1129" s="9" t="s">
        <v>3540</v>
      </c>
      <c r="G1129" s="9" t="s">
        <v>230</v>
      </c>
      <c r="H1129" s="9" t="s">
        <v>1022</v>
      </c>
      <c r="I1129" s="9" t="s">
        <v>19</v>
      </c>
      <c r="J1129" s="9" t="s">
        <v>1023</v>
      </c>
      <c r="K1129" s="1" t="s">
        <v>231</v>
      </c>
      <c r="L1129" s="9" t="s">
        <v>232</v>
      </c>
      <c r="M1129" s="9" t="s">
        <v>23</v>
      </c>
      <c r="N1129" s="9" t="s">
        <v>24</v>
      </c>
      <c r="O1129" s="9" t="s">
        <v>233</v>
      </c>
      <c r="P1129" s="11">
        <f>O1129*1</f>
        <v>94016320361</v>
      </c>
      <c r="Q1129">
        <f>_xlfn.IFNA(_xlfn.IFNA(VLOOKUP($B1129,'Contratti Resident'!$B:$H,3,0),VLOOKUP($E1129,'Contratti Resident'!$B:$H,3,0)),"NON TROVATO")</f>
        <v>94016320361</v>
      </c>
      <c r="R1129" t="str">
        <f>_xlfn.IFNA(_xlfn.IFNA(VLOOKUP($B1129,'Contratti Resident'!$B:$H,7,0),VLOOKUP($E1129,'Contratti Resident'!$B:$H,7,0)),"NON TROVATO")</f>
        <v>ACQUA</v>
      </c>
      <c r="S1129">
        <f>_xlfn.IFNA(_xlfn.IFNA(VLOOKUP($B1129,'Contratti Resident'!$B:$H,1,0),VLOOKUP($E1129,'Contratti Resident'!$B:$H,1,0)),"NON TROVATO")</f>
        <v>3004086508</v>
      </c>
      <c r="T1129" t="str">
        <f>_xlfn.IFNA(_xlfn.IFNA(VLOOKUP($B1129,'Contratti Resident'!$B:$H,2,0),VLOOKUP($E1129,'Contratti Resident'!$B:$H,2,0)),"NON TROVATO")</f>
        <v>CESANA</v>
      </c>
    </row>
    <row r="1130" spans="1:20" x14ac:dyDescent="0.25">
      <c r="A1130" s="8" t="s">
        <v>3529</v>
      </c>
      <c r="B1130" s="1">
        <f t="shared" si="17"/>
        <v>2513348</v>
      </c>
      <c r="C1130" s="9" t="s">
        <v>3530</v>
      </c>
      <c r="D1130" s="9" t="s">
        <v>3531</v>
      </c>
      <c r="E1130" s="1">
        <f>D1130*1</f>
        <v>3004086470</v>
      </c>
      <c r="F1130" s="9" t="s">
        <v>3532</v>
      </c>
      <c r="G1130" s="9" t="s">
        <v>3533</v>
      </c>
      <c r="H1130" s="9" t="s">
        <v>1022</v>
      </c>
      <c r="I1130" s="9" t="s">
        <v>19</v>
      </c>
      <c r="J1130" s="9" t="s">
        <v>1023</v>
      </c>
      <c r="K1130" s="1" t="s">
        <v>3534</v>
      </c>
      <c r="L1130" s="9" t="s">
        <v>3535</v>
      </c>
      <c r="M1130" s="9" t="s">
        <v>23</v>
      </c>
      <c r="N1130" s="9" t="s">
        <v>24</v>
      </c>
      <c r="O1130" s="9" t="s">
        <v>3536</v>
      </c>
      <c r="P1130" s="11">
        <f>O1130*1</f>
        <v>94009020366</v>
      </c>
      <c r="Q1130">
        <f>_xlfn.IFNA(_xlfn.IFNA(VLOOKUP($B1130,'Contratti Resident'!$B:$H,3,0),VLOOKUP($E1130,'Contratti Resident'!$B:$H,3,0)),"NON TROVATO")</f>
        <v>94009020366</v>
      </c>
      <c r="R1130" t="str">
        <f>_xlfn.IFNA(_xlfn.IFNA(VLOOKUP($B1130,'Contratti Resident'!$B:$H,7,0),VLOOKUP($E1130,'Contratti Resident'!$B:$H,7,0)),"NON TROVATO")</f>
        <v>ACQUA</v>
      </c>
      <c r="S1130">
        <f>_xlfn.IFNA(_xlfn.IFNA(VLOOKUP($B1130,'Contratti Resident'!$B:$H,1,0),VLOOKUP($E1130,'Contratti Resident'!$B:$H,1,0)),"NON TROVATO")</f>
        <v>3004086470</v>
      </c>
      <c r="T1130" t="str">
        <f>_xlfn.IFNA(_xlfn.IFNA(VLOOKUP($B1130,'Contratti Resident'!$B:$H,2,0),VLOOKUP($E1130,'Contratti Resident'!$B:$H,2,0)),"NON TROVATO")</f>
        <v>SOLE 2</v>
      </c>
    </row>
    <row r="1131" spans="1:20" x14ac:dyDescent="0.25">
      <c r="A1131" s="8" t="s">
        <v>3521</v>
      </c>
      <c r="B1131" s="1">
        <f t="shared" si="17"/>
        <v>2513260</v>
      </c>
      <c r="C1131" s="9" t="s">
        <v>3522</v>
      </c>
      <c r="D1131" s="9" t="s">
        <v>3523</v>
      </c>
      <c r="E1131" s="1">
        <f>D1131*1</f>
        <v>3004086395</v>
      </c>
      <c r="F1131" s="9" t="s">
        <v>3524</v>
      </c>
      <c r="G1131" s="9" t="s">
        <v>521</v>
      </c>
      <c r="H1131" s="9" t="s">
        <v>1022</v>
      </c>
      <c r="I1131" s="9" t="s">
        <v>19</v>
      </c>
      <c r="J1131" s="9" t="s">
        <v>1023</v>
      </c>
      <c r="K1131" s="1" t="s">
        <v>522</v>
      </c>
      <c r="L1131" s="9" t="s">
        <v>523</v>
      </c>
      <c r="M1131" s="9" t="s">
        <v>23</v>
      </c>
      <c r="N1131" s="9" t="s">
        <v>24</v>
      </c>
      <c r="O1131" s="9" t="s">
        <v>524</v>
      </c>
      <c r="P1131" s="11">
        <f>O1131*1</f>
        <v>94012110360</v>
      </c>
      <c r="Q1131">
        <f>_xlfn.IFNA(_xlfn.IFNA(VLOOKUP($B1131,'Contratti Resident'!$B:$H,3,0),VLOOKUP($E1131,'Contratti Resident'!$B:$H,3,0)),"NON TROVATO")</f>
        <v>94012110360</v>
      </c>
      <c r="R1131" t="str">
        <f>_xlfn.IFNA(_xlfn.IFNA(VLOOKUP($B1131,'Contratti Resident'!$B:$H,7,0),VLOOKUP($E1131,'Contratti Resident'!$B:$H,7,0)),"NON TROVATO")</f>
        <v>ACQUA</v>
      </c>
      <c r="S1131">
        <f>_xlfn.IFNA(_xlfn.IFNA(VLOOKUP($B1131,'Contratti Resident'!$B:$H,1,0),VLOOKUP($E1131,'Contratti Resident'!$B:$H,1,0)),"NON TROVATO")</f>
        <v>3004086395</v>
      </c>
      <c r="T1131" t="str">
        <f>_xlfn.IFNA(_xlfn.IFNA(VLOOKUP($B1131,'Contratti Resident'!$B:$H,2,0),VLOOKUP($E1131,'Contratti Resident'!$B:$H,2,0)),"NON TROVATO")</f>
        <v>ZANONI</v>
      </c>
    </row>
    <row r="1132" spans="1:20" x14ac:dyDescent="0.25">
      <c r="A1132" s="8" t="s">
        <v>1373</v>
      </c>
      <c r="B1132" s="1">
        <f t="shared" si="17"/>
        <v>2513200</v>
      </c>
      <c r="C1132" s="9" t="s">
        <v>1374</v>
      </c>
      <c r="D1132" s="9" t="s">
        <v>1375</v>
      </c>
      <c r="E1132" s="1">
        <f>D1132*1</f>
        <v>3004086343</v>
      </c>
      <c r="F1132" s="9" t="s">
        <v>1376</v>
      </c>
      <c r="G1132" s="9" t="s">
        <v>1377</v>
      </c>
      <c r="H1132" s="9" t="s">
        <v>1022</v>
      </c>
      <c r="I1132" s="9" t="s">
        <v>19</v>
      </c>
      <c r="J1132" s="9" t="s">
        <v>1023</v>
      </c>
      <c r="K1132" s="1" t="s">
        <v>1378</v>
      </c>
      <c r="L1132" s="9" t="s">
        <v>1379</v>
      </c>
      <c r="M1132" s="9" t="s">
        <v>23</v>
      </c>
      <c r="N1132" s="9" t="s">
        <v>24</v>
      </c>
      <c r="O1132" s="9" t="s">
        <v>1380</v>
      </c>
      <c r="P1132" s="11">
        <f>O1132*1</f>
        <v>94090300362</v>
      </c>
      <c r="Q1132">
        <f>_xlfn.IFNA(_xlfn.IFNA(VLOOKUP($B1132,'Contratti Resident'!$B:$H,3,0),VLOOKUP($E1132,'Contratti Resident'!$B:$H,3,0)),"NON TROVATO")</f>
        <v>94090300362</v>
      </c>
      <c r="R1132" t="str">
        <f>_xlfn.IFNA(_xlfn.IFNA(VLOOKUP($B1132,'Contratti Resident'!$B:$H,7,0),VLOOKUP($E1132,'Contratti Resident'!$B:$H,7,0)),"NON TROVATO")</f>
        <v>ACQUA</v>
      </c>
      <c r="S1132">
        <f>_xlfn.IFNA(_xlfn.IFNA(VLOOKUP($B1132,'Contratti Resident'!$B:$H,1,0),VLOOKUP($E1132,'Contratti Resident'!$B:$H,1,0)),"NON TROVATO")</f>
        <v>3004086343</v>
      </c>
      <c r="T1132" t="str">
        <f>_xlfn.IFNA(_xlfn.IFNA(VLOOKUP($B1132,'Contratti Resident'!$B:$H,2,0),VLOOKUP($E1132,'Contratti Resident'!$B:$H,2,0)),"NON TROVATO")</f>
        <v>TOTI 45</v>
      </c>
    </row>
    <row r="1133" spans="1:20" x14ac:dyDescent="0.25">
      <c r="A1133" s="8" t="s">
        <v>3271</v>
      </c>
      <c r="B1133" s="1">
        <f t="shared" si="17"/>
        <v>2513062</v>
      </c>
      <c r="C1133" s="9" t="s">
        <v>3272</v>
      </c>
      <c r="D1133" s="9" t="s">
        <v>3273</v>
      </c>
      <c r="E1133" s="1">
        <f>D1133*1</f>
        <v>3004086221</v>
      </c>
      <c r="F1133" s="9" t="s">
        <v>3274</v>
      </c>
      <c r="G1133" s="9" t="s">
        <v>3275</v>
      </c>
      <c r="H1133" s="9" t="s">
        <v>1022</v>
      </c>
      <c r="I1133" s="9" t="s">
        <v>19</v>
      </c>
      <c r="J1133" s="9" t="s">
        <v>1023</v>
      </c>
      <c r="K1133" s="1" t="s">
        <v>3276</v>
      </c>
      <c r="L1133" s="9" t="s">
        <v>3277</v>
      </c>
      <c r="M1133" s="9" t="s">
        <v>23</v>
      </c>
      <c r="N1133" s="9" t="s">
        <v>24</v>
      </c>
      <c r="O1133" s="9" t="s">
        <v>3278</v>
      </c>
      <c r="P1133" s="11">
        <f>O1133*1</f>
        <v>94027760365</v>
      </c>
      <c r="Q1133">
        <f>_xlfn.IFNA(_xlfn.IFNA(VLOOKUP($B1133,'Contratti Resident'!$B:$H,3,0),VLOOKUP($E1133,'Contratti Resident'!$B:$H,3,0)),"NON TROVATO")</f>
        <v>94027760365</v>
      </c>
      <c r="R1133" t="str">
        <f>_xlfn.IFNA(_xlfn.IFNA(VLOOKUP($B1133,'Contratti Resident'!$B:$H,7,0),VLOOKUP($E1133,'Contratti Resident'!$B:$H,7,0)),"NON TROVATO")</f>
        <v>ACQUA</v>
      </c>
      <c r="S1133">
        <f>_xlfn.IFNA(_xlfn.IFNA(VLOOKUP($B1133,'Contratti Resident'!$B:$H,1,0),VLOOKUP($E1133,'Contratti Resident'!$B:$H,1,0)),"NON TROVATO")</f>
        <v>3004086221</v>
      </c>
      <c r="T1133" t="str">
        <f>_xlfn.IFNA(_xlfn.IFNA(VLOOKUP($B1133,'Contratti Resident'!$B:$H,2,0),VLOOKUP($E1133,'Contratti Resident'!$B:$H,2,0)),"NON TROVATO")</f>
        <v>SAFFI 23</v>
      </c>
    </row>
    <row r="1134" spans="1:20" x14ac:dyDescent="0.25">
      <c r="A1134" s="8" t="s">
        <v>1230</v>
      </c>
      <c r="B1134" s="1">
        <f t="shared" si="17"/>
        <v>2513059</v>
      </c>
      <c r="C1134" s="9" t="s">
        <v>1231</v>
      </c>
      <c r="D1134" s="9" t="s">
        <v>1232</v>
      </c>
      <c r="E1134" s="1">
        <f>D1134*1</f>
        <v>3004086218</v>
      </c>
      <c r="F1134" s="9" t="s">
        <v>1233</v>
      </c>
      <c r="G1134" s="9" t="s">
        <v>1234</v>
      </c>
      <c r="H1134" s="9" t="s">
        <v>1022</v>
      </c>
      <c r="I1134" s="9" t="s">
        <v>19</v>
      </c>
      <c r="J1134" s="9" t="s">
        <v>1023</v>
      </c>
      <c r="K1134" s="1" t="s">
        <v>1227</v>
      </c>
      <c r="L1134" s="9" t="s">
        <v>1235</v>
      </c>
      <c r="M1134" s="9" t="s">
        <v>23</v>
      </c>
      <c r="N1134" s="9" t="s">
        <v>24</v>
      </c>
      <c r="O1134" s="9" t="s">
        <v>1229</v>
      </c>
      <c r="P1134" s="11">
        <f>O1134*1</f>
        <v>94023620365</v>
      </c>
      <c r="Q1134">
        <f>_xlfn.IFNA(_xlfn.IFNA(VLOOKUP($B1134,'Contratti Resident'!$B:$H,3,0),VLOOKUP($E1134,'Contratti Resident'!$B:$H,3,0)),"NON TROVATO")</f>
        <v>94023620365</v>
      </c>
      <c r="R1134" t="str">
        <f>_xlfn.IFNA(_xlfn.IFNA(VLOOKUP($B1134,'Contratti Resident'!$B:$H,7,0),VLOOKUP($E1134,'Contratti Resident'!$B:$H,7,0)),"NON TROVATO")</f>
        <v>ACQUA</v>
      </c>
      <c r="S1134">
        <f>_xlfn.IFNA(_xlfn.IFNA(VLOOKUP($B1134,'Contratti Resident'!$B:$H,1,0),VLOOKUP($E1134,'Contratti Resident'!$B:$H,1,0)),"NON TROVATO")</f>
        <v>3004086218</v>
      </c>
      <c r="T1134" t="str">
        <f>_xlfn.IFNA(_xlfn.IFNA(VLOOKUP($B1134,'Contratti Resident'!$B:$H,2,0),VLOOKUP($E1134,'Contratti Resident'!$B:$H,2,0)),"NON TROVATO")</f>
        <v>ELEONORA</v>
      </c>
    </row>
    <row r="1135" spans="1:20" x14ac:dyDescent="0.25">
      <c r="A1135" s="8" t="s">
        <v>1222</v>
      </c>
      <c r="B1135" s="1">
        <f t="shared" si="17"/>
        <v>2513058</v>
      </c>
      <c r="C1135" s="9" t="s">
        <v>1223</v>
      </c>
      <c r="D1135" s="9" t="s">
        <v>1224</v>
      </c>
      <c r="E1135" s="1">
        <f>D1135*1</f>
        <v>3004086217</v>
      </c>
      <c r="F1135" s="9" t="s">
        <v>1225</v>
      </c>
      <c r="G1135" s="9" t="s">
        <v>1226</v>
      </c>
      <c r="H1135" s="9" t="s">
        <v>1022</v>
      </c>
      <c r="I1135" s="9" t="s">
        <v>19</v>
      </c>
      <c r="J1135" s="9" t="s">
        <v>1023</v>
      </c>
      <c r="K1135" s="1" t="s">
        <v>1227</v>
      </c>
      <c r="L1135" s="9" t="s">
        <v>1228</v>
      </c>
      <c r="M1135" s="9" t="s">
        <v>23</v>
      </c>
      <c r="N1135" s="9" t="s">
        <v>24</v>
      </c>
      <c r="O1135" s="9" t="s">
        <v>1229</v>
      </c>
      <c r="P1135" s="11">
        <f>O1135*1</f>
        <v>94023620365</v>
      </c>
      <c r="Q1135">
        <f>_xlfn.IFNA(_xlfn.IFNA(VLOOKUP($B1135,'Contratti Resident'!$B:$H,3,0),VLOOKUP($E1135,'Contratti Resident'!$B:$H,3,0)),"NON TROVATO")</f>
        <v>94023620365</v>
      </c>
      <c r="R1135" t="str">
        <f>_xlfn.IFNA(_xlfn.IFNA(VLOOKUP($B1135,'Contratti Resident'!$B:$H,7,0),VLOOKUP($E1135,'Contratti Resident'!$B:$H,7,0)),"NON TROVATO")</f>
        <v>ACQUA</v>
      </c>
      <c r="S1135">
        <f>_xlfn.IFNA(_xlfn.IFNA(VLOOKUP($B1135,'Contratti Resident'!$B:$H,1,0),VLOOKUP($E1135,'Contratti Resident'!$B:$H,1,0)),"NON TROVATO")</f>
        <v>3004086217</v>
      </c>
      <c r="T1135" t="str">
        <f>_xlfn.IFNA(_xlfn.IFNA(VLOOKUP($B1135,'Contratti Resident'!$B:$H,2,0),VLOOKUP($E1135,'Contratti Resident'!$B:$H,2,0)),"NON TROVATO")</f>
        <v>ELEONORA</v>
      </c>
    </row>
    <row r="1136" spans="1:20" x14ac:dyDescent="0.25">
      <c r="A1136" s="8" t="s">
        <v>1214</v>
      </c>
      <c r="B1136" s="1">
        <f t="shared" si="17"/>
        <v>2513035</v>
      </c>
      <c r="C1136" s="9" t="s">
        <v>1215</v>
      </c>
      <c r="D1136" s="9" t="s">
        <v>1216</v>
      </c>
      <c r="E1136" s="1">
        <f>D1136*1</f>
        <v>3004086198</v>
      </c>
      <c r="F1136" s="9" t="s">
        <v>1217</v>
      </c>
      <c r="G1136" s="9" t="s">
        <v>1218</v>
      </c>
      <c r="H1136" s="9" t="s">
        <v>1022</v>
      </c>
      <c r="I1136" s="9" t="s">
        <v>19</v>
      </c>
      <c r="J1136" s="9" t="s">
        <v>1023</v>
      </c>
      <c r="K1136" s="1" t="s">
        <v>1219</v>
      </c>
      <c r="L1136" s="9" t="s">
        <v>1220</v>
      </c>
      <c r="M1136" s="9" t="s">
        <v>23</v>
      </c>
      <c r="N1136" s="9" t="s">
        <v>24</v>
      </c>
      <c r="O1136" s="9" t="s">
        <v>1221</v>
      </c>
      <c r="P1136" s="11">
        <f>O1136*1</f>
        <v>94023720363</v>
      </c>
      <c r="Q1136">
        <f>_xlfn.IFNA(_xlfn.IFNA(VLOOKUP($B1136,'Contratti Resident'!$B:$H,3,0),VLOOKUP($E1136,'Contratti Resident'!$B:$H,3,0)),"NON TROVATO")</f>
        <v>94023720363</v>
      </c>
      <c r="R1136" t="str">
        <f>_xlfn.IFNA(_xlfn.IFNA(VLOOKUP($B1136,'Contratti Resident'!$B:$H,7,0),VLOOKUP($E1136,'Contratti Resident'!$B:$H,7,0)),"NON TROVATO")</f>
        <v>ACQUA</v>
      </c>
      <c r="S1136">
        <f>_xlfn.IFNA(_xlfn.IFNA(VLOOKUP($B1136,'Contratti Resident'!$B:$H,1,0),VLOOKUP($E1136,'Contratti Resident'!$B:$H,1,0)),"NON TROVATO")</f>
        <v>3004086198</v>
      </c>
      <c r="T1136" t="str">
        <f>_xlfn.IFNA(_xlfn.IFNA(VLOOKUP($B1136,'Contratti Resident'!$B:$H,2,0),VLOOKUP($E1136,'Contratti Resident'!$B:$H,2,0)),"NON TROVATO")</f>
        <v>DARIO</v>
      </c>
    </row>
    <row r="1137" spans="1:20" x14ac:dyDescent="0.25">
      <c r="A1137" s="8" t="s">
        <v>3513</v>
      </c>
      <c r="B1137" s="1">
        <f t="shared" si="17"/>
        <v>2513016</v>
      </c>
      <c r="C1137" s="9" t="s">
        <v>3514</v>
      </c>
      <c r="D1137" s="9" t="s">
        <v>3515</v>
      </c>
      <c r="E1137" s="1">
        <f>D1137*1</f>
        <v>3004086182</v>
      </c>
      <c r="F1137" s="9" t="s">
        <v>3516</v>
      </c>
      <c r="G1137" s="9" t="s">
        <v>3517</v>
      </c>
      <c r="H1137" s="9" t="s">
        <v>1022</v>
      </c>
      <c r="I1137" s="9" t="s">
        <v>19</v>
      </c>
      <c r="J1137" s="9" t="s">
        <v>1023</v>
      </c>
      <c r="K1137" s="1" t="s">
        <v>3518</v>
      </c>
      <c r="L1137" s="9" t="s">
        <v>3519</v>
      </c>
      <c r="M1137" s="9" t="s">
        <v>23</v>
      </c>
      <c r="N1137" s="9" t="s">
        <v>24</v>
      </c>
      <c r="O1137" s="9" t="s">
        <v>3520</v>
      </c>
      <c r="P1137" s="11">
        <f>O1137*1</f>
        <v>94022890365</v>
      </c>
      <c r="Q1137">
        <f>_xlfn.IFNA(_xlfn.IFNA(VLOOKUP($B1137,'Contratti Resident'!$B:$H,3,0),VLOOKUP($E1137,'Contratti Resident'!$B:$H,3,0)),"NON TROVATO")</f>
        <v>94022890365</v>
      </c>
      <c r="R1137" t="str">
        <f>_xlfn.IFNA(_xlfn.IFNA(VLOOKUP($B1137,'Contratti Resident'!$B:$H,7,0),VLOOKUP($E1137,'Contratti Resident'!$B:$H,7,0)),"NON TROVATO")</f>
        <v>ACQUA</v>
      </c>
      <c r="S1137">
        <f>_xlfn.IFNA(_xlfn.IFNA(VLOOKUP($B1137,'Contratti Resident'!$B:$H,1,0),VLOOKUP($E1137,'Contratti Resident'!$B:$H,1,0)),"NON TROVATO")</f>
        <v>3004086182</v>
      </c>
      <c r="T1137" t="str">
        <f>_xlfn.IFNA(_xlfn.IFNA(VLOOKUP($B1137,'Contratti Resident'!$B:$H,2,0),VLOOKUP($E1137,'Contratti Resident'!$B:$H,2,0)),"NON TROVATO")</f>
        <v>NOVANTUNO</v>
      </c>
    </row>
    <row r="1138" spans="1:20" x14ac:dyDescent="0.25">
      <c r="A1138" s="8" t="s">
        <v>1186</v>
      </c>
      <c r="B1138" s="1">
        <f t="shared" si="17"/>
        <v>2512986</v>
      </c>
      <c r="C1138" s="9" t="s">
        <v>1187</v>
      </c>
      <c r="D1138" s="9" t="s">
        <v>1188</v>
      </c>
      <c r="E1138" s="1">
        <f>D1138*1</f>
        <v>3004086156</v>
      </c>
      <c r="F1138" s="9" t="s">
        <v>1189</v>
      </c>
      <c r="G1138" s="9" t="s">
        <v>1190</v>
      </c>
      <c r="H1138" s="9" t="s">
        <v>1022</v>
      </c>
      <c r="I1138" s="9" t="s">
        <v>19</v>
      </c>
      <c r="J1138" s="9" t="s">
        <v>1023</v>
      </c>
      <c r="K1138" s="1" t="s">
        <v>1191</v>
      </c>
      <c r="L1138" s="9" t="s">
        <v>1192</v>
      </c>
      <c r="M1138" s="9" t="s">
        <v>23</v>
      </c>
      <c r="N1138" s="9" t="s">
        <v>24</v>
      </c>
      <c r="O1138" s="9" t="s">
        <v>1193</v>
      </c>
      <c r="P1138" s="11">
        <f>O1138*1</f>
        <v>94023740361</v>
      </c>
      <c r="Q1138">
        <f>_xlfn.IFNA(_xlfn.IFNA(VLOOKUP($B1138,'Contratti Resident'!$B:$H,3,0),VLOOKUP($E1138,'Contratti Resident'!$B:$H,3,0)),"NON TROVATO")</f>
        <v>94023740361</v>
      </c>
      <c r="R1138" t="str">
        <f>_xlfn.IFNA(_xlfn.IFNA(VLOOKUP($B1138,'Contratti Resident'!$B:$H,7,0),VLOOKUP($E1138,'Contratti Resident'!$B:$H,7,0)),"NON TROVATO")</f>
        <v>ACQUA</v>
      </c>
      <c r="S1138">
        <f>_xlfn.IFNA(_xlfn.IFNA(VLOOKUP($B1138,'Contratti Resident'!$B:$H,1,0),VLOOKUP($E1138,'Contratti Resident'!$B:$H,1,0)),"NON TROVATO")</f>
        <v>3004086156</v>
      </c>
      <c r="T1138" t="str">
        <f>_xlfn.IFNA(_xlfn.IFNA(VLOOKUP($B1138,'Contratti Resident'!$B:$H,2,0),VLOOKUP($E1138,'Contratti Resident'!$B:$H,2,0)),"NON TROVATO")</f>
        <v>ARIANNA 1</v>
      </c>
    </row>
    <row r="1139" spans="1:20" x14ac:dyDescent="0.25">
      <c r="A1139" s="8" t="s">
        <v>1917</v>
      </c>
      <c r="B1139" s="1">
        <f t="shared" si="17"/>
        <v>2512956</v>
      </c>
      <c r="C1139" s="9" t="s">
        <v>1918</v>
      </c>
      <c r="D1139" s="9" t="s">
        <v>1919</v>
      </c>
      <c r="E1139" s="1">
        <f>D1139*1</f>
        <v>3004073140</v>
      </c>
      <c r="F1139" s="9" t="s">
        <v>1920</v>
      </c>
      <c r="G1139" s="9" t="s">
        <v>1921</v>
      </c>
      <c r="H1139" s="9" t="s">
        <v>1022</v>
      </c>
      <c r="I1139" s="9" t="s">
        <v>19</v>
      </c>
      <c r="J1139" s="9" t="s">
        <v>1023</v>
      </c>
      <c r="K1139" s="1" t="s">
        <v>1922</v>
      </c>
      <c r="L1139" s="9" t="s">
        <v>1923</v>
      </c>
      <c r="M1139" s="9" t="s">
        <v>23</v>
      </c>
      <c r="N1139" s="9" t="s">
        <v>24</v>
      </c>
      <c r="O1139" s="9" t="s">
        <v>1924</v>
      </c>
      <c r="P1139" s="11">
        <f>O1139*1</f>
        <v>94022630365</v>
      </c>
      <c r="Q1139">
        <f>_xlfn.IFNA(_xlfn.IFNA(VLOOKUP($B1139,'Contratti Resident'!$B:$H,3,0),VLOOKUP($E1139,'Contratti Resident'!$B:$H,3,0)),"NON TROVATO")</f>
        <v>94022630365</v>
      </c>
      <c r="R1139" t="str">
        <f>_xlfn.IFNA(_xlfn.IFNA(VLOOKUP($B1139,'Contratti Resident'!$B:$H,7,0),VLOOKUP($E1139,'Contratti Resident'!$B:$H,7,0)),"NON TROVATO")</f>
        <v>ACQUA</v>
      </c>
      <c r="S1139">
        <f>_xlfn.IFNA(_xlfn.IFNA(VLOOKUP($B1139,'Contratti Resident'!$B:$H,1,0),VLOOKUP($E1139,'Contratti Resident'!$B:$H,1,0)),"NON TROVATO")</f>
        <v>3004073140</v>
      </c>
      <c r="T1139" t="str">
        <f>_xlfn.IFNA(_xlfn.IFNA(VLOOKUP($B1139,'Contratti Resident'!$B:$H,2,0),VLOOKUP($E1139,'Contratti Resident'!$B:$H,2,0)),"NON TROVATO")</f>
        <v>SAFFI</v>
      </c>
    </row>
    <row r="1140" spans="1:20" x14ac:dyDescent="0.25">
      <c r="A1140" s="8" t="s">
        <v>3196</v>
      </c>
      <c r="B1140" s="1">
        <f t="shared" si="17"/>
        <v>2512953</v>
      </c>
      <c r="C1140" s="9" t="s">
        <v>3197</v>
      </c>
      <c r="D1140" s="9" t="s">
        <v>3198</v>
      </c>
      <c r="E1140" s="1">
        <f>D1140*1</f>
        <v>3004073137</v>
      </c>
      <c r="F1140" s="9" t="s">
        <v>3199</v>
      </c>
      <c r="G1140" s="9" t="s">
        <v>3200</v>
      </c>
      <c r="H1140" s="9" t="s">
        <v>1022</v>
      </c>
      <c r="I1140" s="9" t="s">
        <v>19</v>
      </c>
      <c r="J1140" s="9" t="s">
        <v>1023</v>
      </c>
      <c r="K1140" s="1" t="s">
        <v>3201</v>
      </c>
      <c r="L1140" s="9" t="s">
        <v>3202</v>
      </c>
      <c r="M1140" s="9" t="s">
        <v>23</v>
      </c>
      <c r="N1140" s="9" t="s">
        <v>24</v>
      </c>
      <c r="O1140" s="9" t="s">
        <v>3203</v>
      </c>
      <c r="P1140" s="11">
        <f>O1140*1</f>
        <v>94014240363</v>
      </c>
      <c r="Q1140">
        <f>_xlfn.IFNA(_xlfn.IFNA(VLOOKUP($B1140,'Contratti Resident'!$B:$H,3,0),VLOOKUP($E1140,'Contratti Resident'!$B:$H,3,0)),"NON TROVATO")</f>
        <v>94014240363</v>
      </c>
      <c r="R1140" t="str">
        <f>_xlfn.IFNA(_xlfn.IFNA(VLOOKUP($B1140,'Contratti Resident'!$B:$H,7,0),VLOOKUP($E1140,'Contratti Resident'!$B:$H,7,0)),"NON TROVATO")</f>
        <v>ACQUA</v>
      </c>
      <c r="S1140">
        <f>_xlfn.IFNA(_xlfn.IFNA(VLOOKUP($B1140,'Contratti Resident'!$B:$H,1,0),VLOOKUP($E1140,'Contratti Resident'!$B:$H,1,0)),"NON TROVATO")</f>
        <v>3004073137</v>
      </c>
      <c r="T1140" t="str">
        <f>_xlfn.IFNA(_xlfn.IFNA(VLOOKUP($B1140,'Contratti Resident'!$B:$H,2,0),VLOOKUP($E1140,'Contratti Resident'!$B:$H,2,0)),"NON TROVATO")</f>
        <v>IBISCO</v>
      </c>
    </row>
    <row r="1141" spans="1:20" x14ac:dyDescent="0.25">
      <c r="A1141" s="8" t="s">
        <v>3685</v>
      </c>
      <c r="B1141" s="1">
        <f t="shared" si="17"/>
        <v>2512949</v>
      </c>
      <c r="C1141" s="9" t="s">
        <v>3686</v>
      </c>
      <c r="D1141" s="9" t="s">
        <v>3687</v>
      </c>
      <c r="E1141" s="1">
        <f>D1141*1</f>
        <v>3004073134</v>
      </c>
      <c r="F1141" s="9" t="s">
        <v>3688</v>
      </c>
      <c r="G1141" s="9" t="s">
        <v>3689</v>
      </c>
      <c r="H1141" s="9" t="s">
        <v>1022</v>
      </c>
      <c r="I1141" s="9" t="s">
        <v>19</v>
      </c>
      <c r="J1141" s="9" t="s">
        <v>1023</v>
      </c>
      <c r="K1141" s="1" t="s">
        <v>3201</v>
      </c>
      <c r="L1141" s="9" t="s">
        <v>3690</v>
      </c>
      <c r="M1141" s="9" t="s">
        <v>23</v>
      </c>
      <c r="N1141" s="9" t="s">
        <v>24</v>
      </c>
      <c r="O1141" s="9" t="s">
        <v>3203</v>
      </c>
      <c r="P1141" s="11">
        <f>O1141*1</f>
        <v>94014240363</v>
      </c>
      <c r="Q1141">
        <f>_xlfn.IFNA(_xlfn.IFNA(VLOOKUP($B1141,'Contratti Resident'!$B:$H,3,0),VLOOKUP($E1141,'Contratti Resident'!$B:$H,3,0)),"NON TROVATO")</f>
        <v>94014240363</v>
      </c>
      <c r="R1141" t="str">
        <f>_xlfn.IFNA(_xlfn.IFNA(VLOOKUP($B1141,'Contratti Resident'!$B:$H,7,0),VLOOKUP($E1141,'Contratti Resident'!$B:$H,7,0)),"NON TROVATO")</f>
        <v>ACQUA</v>
      </c>
      <c r="S1141">
        <f>_xlfn.IFNA(_xlfn.IFNA(VLOOKUP($B1141,'Contratti Resident'!$B:$H,1,0),VLOOKUP($E1141,'Contratti Resident'!$B:$H,1,0)),"NON TROVATO")</f>
        <v>3004073134</v>
      </c>
      <c r="T1141" t="str">
        <f>_xlfn.IFNA(_xlfn.IFNA(VLOOKUP($B1141,'Contratti Resident'!$B:$H,2,0),VLOOKUP($E1141,'Contratti Resident'!$B:$H,2,0)),"NON TROVATO")</f>
        <v>IBISCO</v>
      </c>
    </row>
    <row r="1142" spans="1:20" x14ac:dyDescent="0.25">
      <c r="A1142" s="8" t="s">
        <v>3681</v>
      </c>
      <c r="B1142" s="1">
        <f t="shared" si="17"/>
        <v>2512948</v>
      </c>
      <c r="C1142" s="9" t="s">
        <v>3682</v>
      </c>
      <c r="D1142" s="9" t="s">
        <v>3683</v>
      </c>
      <c r="E1142" s="1">
        <f>D1142*1</f>
        <v>3004073133</v>
      </c>
      <c r="F1142" s="9" t="s">
        <v>3684</v>
      </c>
      <c r="G1142" s="9" t="s">
        <v>3200</v>
      </c>
      <c r="H1142" s="9" t="s">
        <v>1022</v>
      </c>
      <c r="I1142" s="9" t="s">
        <v>19</v>
      </c>
      <c r="J1142" s="9" t="s">
        <v>1023</v>
      </c>
      <c r="K1142" s="1" t="s">
        <v>3201</v>
      </c>
      <c r="L1142" s="9" t="s">
        <v>3202</v>
      </c>
      <c r="M1142" s="9" t="s">
        <v>23</v>
      </c>
      <c r="N1142" s="9" t="s">
        <v>24</v>
      </c>
      <c r="O1142" s="9" t="s">
        <v>3203</v>
      </c>
      <c r="P1142" s="11">
        <f>O1142*1</f>
        <v>94014240363</v>
      </c>
      <c r="Q1142">
        <f>_xlfn.IFNA(_xlfn.IFNA(VLOOKUP($B1142,'Contratti Resident'!$B:$H,3,0),VLOOKUP($E1142,'Contratti Resident'!$B:$H,3,0)),"NON TROVATO")</f>
        <v>94014240363</v>
      </c>
      <c r="R1142" t="str">
        <f>_xlfn.IFNA(_xlfn.IFNA(VLOOKUP($B1142,'Contratti Resident'!$B:$H,7,0),VLOOKUP($E1142,'Contratti Resident'!$B:$H,7,0)),"NON TROVATO")</f>
        <v>ACQUA</v>
      </c>
      <c r="S1142">
        <f>_xlfn.IFNA(_xlfn.IFNA(VLOOKUP($B1142,'Contratti Resident'!$B:$H,1,0),VLOOKUP($E1142,'Contratti Resident'!$B:$H,1,0)),"NON TROVATO")</f>
        <v>3004073133</v>
      </c>
      <c r="T1142" t="str">
        <f>_xlfn.IFNA(_xlfn.IFNA(VLOOKUP($B1142,'Contratti Resident'!$B:$H,2,0),VLOOKUP($E1142,'Contratti Resident'!$B:$H,2,0)),"NON TROVATO")</f>
        <v>IBISCO</v>
      </c>
    </row>
    <row r="1143" spans="1:20" x14ac:dyDescent="0.25">
      <c r="A1143" s="8" t="s">
        <v>2744</v>
      </c>
      <c r="B1143" s="1">
        <f t="shared" si="17"/>
        <v>2512890</v>
      </c>
      <c r="C1143" s="9" t="s">
        <v>2745</v>
      </c>
      <c r="D1143" s="9" t="s">
        <v>2746</v>
      </c>
      <c r="E1143" s="1">
        <f>D1143*1</f>
        <v>3004073086</v>
      </c>
      <c r="F1143" s="9" t="s">
        <v>2747</v>
      </c>
      <c r="G1143" s="9" t="s">
        <v>2748</v>
      </c>
      <c r="H1143" s="9" t="s">
        <v>1022</v>
      </c>
      <c r="I1143" s="9" t="s">
        <v>19</v>
      </c>
      <c r="J1143" s="9" t="s">
        <v>1023</v>
      </c>
      <c r="K1143" s="1" t="s">
        <v>866</v>
      </c>
      <c r="L1143" s="9" t="s">
        <v>2749</v>
      </c>
      <c r="M1143" s="9" t="s">
        <v>23</v>
      </c>
      <c r="N1143" s="9" t="s">
        <v>24</v>
      </c>
      <c r="O1143" s="9" t="s">
        <v>868</v>
      </c>
      <c r="P1143" s="11">
        <f>O1143*1</f>
        <v>94059850365</v>
      </c>
      <c r="Q1143">
        <f>_xlfn.IFNA(_xlfn.IFNA(VLOOKUP($B1143,'Contratti Resident'!$B:$H,3,0),VLOOKUP($E1143,'Contratti Resident'!$B:$H,3,0)),"NON TROVATO")</f>
        <v>94059850365</v>
      </c>
      <c r="R1143" t="str">
        <f>_xlfn.IFNA(_xlfn.IFNA(VLOOKUP($B1143,'Contratti Resident'!$B:$H,7,0),VLOOKUP($E1143,'Contratti Resident'!$B:$H,7,0)),"NON TROVATO")</f>
        <v>ACQUA</v>
      </c>
      <c r="S1143">
        <f>_xlfn.IFNA(_xlfn.IFNA(VLOOKUP($B1143,'Contratti Resident'!$B:$H,1,0),VLOOKUP($E1143,'Contratti Resident'!$B:$H,1,0)),"NON TROVATO")</f>
        <v>3004073086</v>
      </c>
      <c r="T1143" t="str">
        <f>_xlfn.IFNA(_xlfn.IFNA(VLOOKUP($B1143,'Contratti Resident'!$B:$H,2,0),VLOOKUP($E1143,'Contratti Resident'!$B:$H,2,0)),"NON TROVATO")</f>
        <v>BOLOGNA</v>
      </c>
    </row>
    <row r="1144" spans="1:20" x14ac:dyDescent="0.25">
      <c r="A1144" s="8" t="s">
        <v>1791</v>
      </c>
      <c r="B1144" s="1">
        <f t="shared" si="17"/>
        <v>2512887</v>
      </c>
      <c r="C1144" s="9" t="s">
        <v>1792</v>
      </c>
      <c r="D1144" s="9" t="s">
        <v>1793</v>
      </c>
      <c r="E1144" s="1">
        <f>D1144*1</f>
        <v>3004073083</v>
      </c>
      <c r="F1144" s="9" t="s">
        <v>1794</v>
      </c>
      <c r="G1144" s="9" t="s">
        <v>865</v>
      </c>
      <c r="H1144" s="9" t="s">
        <v>1022</v>
      </c>
      <c r="I1144" s="9" t="s">
        <v>19</v>
      </c>
      <c r="J1144" s="9" t="s">
        <v>1023</v>
      </c>
      <c r="K1144" s="1" t="s">
        <v>866</v>
      </c>
      <c r="L1144" s="9" t="s">
        <v>867</v>
      </c>
      <c r="M1144" s="9" t="s">
        <v>23</v>
      </c>
      <c r="N1144" s="9" t="s">
        <v>24</v>
      </c>
      <c r="O1144" s="9" t="s">
        <v>868</v>
      </c>
      <c r="P1144" s="11">
        <f>O1144*1</f>
        <v>94059850365</v>
      </c>
      <c r="Q1144">
        <f>_xlfn.IFNA(_xlfn.IFNA(VLOOKUP($B1144,'Contratti Resident'!$B:$H,3,0),VLOOKUP($E1144,'Contratti Resident'!$B:$H,3,0)),"NON TROVATO")</f>
        <v>94059850365</v>
      </c>
      <c r="R1144" t="str">
        <f>_xlfn.IFNA(_xlfn.IFNA(VLOOKUP($B1144,'Contratti Resident'!$B:$H,7,0),VLOOKUP($E1144,'Contratti Resident'!$B:$H,7,0)),"NON TROVATO")</f>
        <v>ACQUA</v>
      </c>
      <c r="S1144">
        <f>_xlfn.IFNA(_xlfn.IFNA(VLOOKUP($B1144,'Contratti Resident'!$B:$H,1,0),VLOOKUP($E1144,'Contratti Resident'!$B:$H,1,0)),"NON TROVATO")</f>
        <v>3004073083</v>
      </c>
      <c r="T1144" t="str">
        <f>_xlfn.IFNA(_xlfn.IFNA(VLOOKUP($B1144,'Contratti Resident'!$B:$H,2,0),VLOOKUP($E1144,'Contratti Resident'!$B:$H,2,0)),"NON TROVATO")</f>
        <v>BOLOGNA</v>
      </c>
    </row>
    <row r="1145" spans="1:20" x14ac:dyDescent="0.25">
      <c r="A1145" s="8" t="s">
        <v>2750</v>
      </c>
      <c r="B1145" s="1">
        <f t="shared" si="17"/>
        <v>2512648</v>
      </c>
      <c r="C1145" s="9" t="s">
        <v>2751</v>
      </c>
      <c r="D1145" s="9" t="s">
        <v>2752</v>
      </c>
      <c r="E1145" s="1">
        <f>D1145*1</f>
        <v>3004072871</v>
      </c>
      <c r="F1145" s="9" t="s">
        <v>2753</v>
      </c>
      <c r="G1145" s="9" t="s">
        <v>489</v>
      </c>
      <c r="H1145" s="9" t="s">
        <v>1022</v>
      </c>
      <c r="I1145" s="9" t="s">
        <v>19</v>
      </c>
      <c r="J1145" s="9" t="s">
        <v>1023</v>
      </c>
      <c r="K1145" s="1" t="s">
        <v>490</v>
      </c>
      <c r="L1145" s="9" t="s">
        <v>491</v>
      </c>
      <c r="M1145" s="9" t="s">
        <v>23</v>
      </c>
      <c r="N1145" s="9" t="s">
        <v>24</v>
      </c>
      <c r="O1145" s="9" t="s">
        <v>492</v>
      </c>
      <c r="P1145" s="11">
        <f>O1145*1</f>
        <v>94017000368</v>
      </c>
      <c r="Q1145">
        <f>_xlfn.IFNA(_xlfn.IFNA(VLOOKUP($B1145,'Contratti Resident'!$B:$H,3,0),VLOOKUP($E1145,'Contratti Resident'!$B:$H,3,0)),"NON TROVATO")</f>
        <v>94017000368</v>
      </c>
      <c r="R1145" t="str">
        <f>_xlfn.IFNA(_xlfn.IFNA(VLOOKUP($B1145,'Contratti Resident'!$B:$H,7,0),VLOOKUP($E1145,'Contratti Resident'!$B:$H,7,0)),"NON TROVATO")</f>
        <v>ACQUA</v>
      </c>
      <c r="S1145">
        <f>_xlfn.IFNA(_xlfn.IFNA(VLOOKUP($B1145,'Contratti Resident'!$B:$H,1,0),VLOOKUP($E1145,'Contratti Resident'!$B:$H,1,0)),"NON TROVATO")</f>
        <v>3004072871</v>
      </c>
      <c r="T1145" t="str">
        <f>_xlfn.IFNA(_xlfn.IFNA(VLOOKUP($B1145,'Contratti Resident'!$B:$H,2,0),VLOOKUP($E1145,'Contratti Resident'!$B:$H,2,0)),"NON TROVATO")</f>
        <v>LAURA UNO</v>
      </c>
    </row>
    <row r="1146" spans="1:20" x14ac:dyDescent="0.25">
      <c r="A1146" s="8" t="s">
        <v>2331</v>
      </c>
      <c r="B1146" s="1">
        <f t="shared" si="17"/>
        <v>2512611</v>
      </c>
      <c r="C1146" s="9" t="s">
        <v>2332</v>
      </c>
      <c r="D1146" s="9" t="s">
        <v>2333</v>
      </c>
      <c r="E1146" s="1">
        <f>D1146*1</f>
        <v>3004072837</v>
      </c>
      <c r="F1146" s="9" t="s">
        <v>2334</v>
      </c>
      <c r="G1146" s="9" t="s">
        <v>481</v>
      </c>
      <c r="H1146" s="9" t="s">
        <v>1022</v>
      </c>
      <c r="I1146" s="9" t="s">
        <v>19</v>
      </c>
      <c r="J1146" s="9" t="s">
        <v>1023</v>
      </c>
      <c r="K1146" s="1" t="s">
        <v>482</v>
      </c>
      <c r="L1146" s="9" t="s">
        <v>483</v>
      </c>
      <c r="M1146" s="9" t="s">
        <v>23</v>
      </c>
      <c r="N1146" s="9" t="s">
        <v>24</v>
      </c>
      <c r="O1146" s="9" t="s">
        <v>484</v>
      </c>
      <c r="P1146" s="11">
        <f>O1146*1</f>
        <v>80011160365</v>
      </c>
      <c r="Q1146">
        <f>_xlfn.IFNA(_xlfn.IFNA(VLOOKUP($B1146,'Contratti Resident'!$B:$H,3,0),VLOOKUP($E1146,'Contratti Resident'!$B:$H,3,0)),"NON TROVATO")</f>
        <v>80011160365</v>
      </c>
      <c r="R1146" t="str">
        <f>_xlfn.IFNA(_xlfn.IFNA(VLOOKUP($B1146,'Contratti Resident'!$B:$H,7,0),VLOOKUP($E1146,'Contratti Resident'!$B:$H,7,0)),"NON TROVATO")</f>
        <v>ACQUA</v>
      </c>
      <c r="S1146">
        <f>_xlfn.IFNA(_xlfn.IFNA(VLOOKUP($B1146,'Contratti Resident'!$B:$H,1,0),VLOOKUP($E1146,'Contratti Resident'!$B:$H,1,0)),"NON TROVATO")</f>
        <v>3004072837</v>
      </c>
      <c r="T1146" t="str">
        <f>_xlfn.IFNA(_xlfn.IFNA(VLOOKUP($B1146,'Contratti Resident'!$B:$H,2,0),VLOOKUP($E1146,'Contratti Resident'!$B:$H,2,0)),"NON TROVATO")</f>
        <v>VIGNOLESE 551</v>
      </c>
    </row>
    <row r="1147" spans="1:20" x14ac:dyDescent="0.25">
      <c r="A1147" s="8" t="s">
        <v>2259</v>
      </c>
      <c r="B1147" s="1">
        <f t="shared" si="17"/>
        <v>2512522</v>
      </c>
      <c r="C1147" s="9" t="s">
        <v>2260</v>
      </c>
      <c r="D1147" s="9" t="s">
        <v>2261</v>
      </c>
      <c r="E1147" s="1">
        <f>D1147*1</f>
        <v>3004027639</v>
      </c>
      <c r="F1147" s="9" t="s">
        <v>2262</v>
      </c>
      <c r="G1147" s="9" t="s">
        <v>735</v>
      </c>
      <c r="H1147" s="9" t="s">
        <v>1022</v>
      </c>
      <c r="I1147" s="9" t="s">
        <v>19</v>
      </c>
      <c r="J1147" s="9" t="s">
        <v>1023</v>
      </c>
      <c r="K1147" s="1" t="s">
        <v>736</v>
      </c>
      <c r="L1147" s="9" t="s">
        <v>737</v>
      </c>
      <c r="M1147" s="9" t="s">
        <v>23</v>
      </c>
      <c r="N1147" s="9" t="s">
        <v>24</v>
      </c>
      <c r="O1147" s="9" t="s">
        <v>738</v>
      </c>
      <c r="P1147" s="11">
        <f>O1147*1</f>
        <v>80013340361</v>
      </c>
      <c r="Q1147">
        <f>_xlfn.IFNA(_xlfn.IFNA(VLOOKUP($B1147,'Contratti Resident'!$B:$H,3,0),VLOOKUP($E1147,'Contratti Resident'!$B:$H,3,0)),"NON TROVATO")</f>
        <v>80013340361</v>
      </c>
      <c r="R1147" t="str">
        <f>_xlfn.IFNA(_xlfn.IFNA(VLOOKUP($B1147,'Contratti Resident'!$B:$H,7,0),VLOOKUP($E1147,'Contratti Resident'!$B:$H,7,0)),"NON TROVATO")</f>
        <v>ACQUA</v>
      </c>
      <c r="S1147">
        <f>_xlfn.IFNA(_xlfn.IFNA(VLOOKUP($B1147,'Contratti Resident'!$B:$H,1,0),VLOOKUP($E1147,'Contratti Resident'!$B:$H,1,0)),"NON TROVATO")</f>
        <v>3004027639</v>
      </c>
      <c r="T1147" t="str">
        <f>_xlfn.IFNA(_xlfn.IFNA(VLOOKUP($B1147,'Contratti Resident'!$B:$H,2,0),VLOOKUP($E1147,'Contratti Resident'!$B:$H,2,0)),"NON TROVATO")</f>
        <v>SPOTORNO</v>
      </c>
    </row>
    <row r="1148" spans="1:20" x14ac:dyDescent="0.25">
      <c r="A1148" s="8" t="s">
        <v>3602</v>
      </c>
      <c r="B1148" s="1">
        <f t="shared" si="17"/>
        <v>2512371</v>
      </c>
      <c r="C1148" s="9" t="s">
        <v>3603</v>
      </c>
      <c r="D1148" s="9" t="s">
        <v>3604</v>
      </c>
      <c r="E1148" s="1">
        <f>D1148*1</f>
        <v>3003961581</v>
      </c>
      <c r="F1148" s="9" t="s">
        <v>3605</v>
      </c>
      <c r="G1148" s="9" t="s">
        <v>3606</v>
      </c>
      <c r="H1148" s="9" t="s">
        <v>1022</v>
      </c>
      <c r="I1148" s="9" t="s">
        <v>19</v>
      </c>
      <c r="J1148" s="9" t="s">
        <v>1023</v>
      </c>
      <c r="K1148" s="1" t="s">
        <v>637</v>
      </c>
      <c r="L1148" s="9" t="s">
        <v>638</v>
      </c>
      <c r="M1148" s="9" t="s">
        <v>23</v>
      </c>
      <c r="N1148" s="9" t="s">
        <v>24</v>
      </c>
      <c r="O1148" s="9" t="s">
        <v>639</v>
      </c>
      <c r="P1148" s="11">
        <f>O1148*1</f>
        <v>94075500366</v>
      </c>
      <c r="Q1148">
        <f>_xlfn.IFNA(_xlfn.IFNA(VLOOKUP($B1148,'Contratti Resident'!$B:$H,3,0),VLOOKUP($E1148,'Contratti Resident'!$B:$H,3,0)),"NON TROVATO")</f>
        <v>94075500366</v>
      </c>
      <c r="R1148" t="str">
        <f>_xlfn.IFNA(_xlfn.IFNA(VLOOKUP($B1148,'Contratti Resident'!$B:$H,7,0),VLOOKUP($E1148,'Contratti Resident'!$B:$H,7,0)),"NON TROVATO")</f>
        <v>ACQUA</v>
      </c>
      <c r="S1148">
        <f>_xlfn.IFNA(_xlfn.IFNA(VLOOKUP($B1148,'Contratti Resident'!$B:$H,1,0),VLOOKUP($E1148,'Contratti Resident'!$B:$H,1,0)),"NON TROVATO")</f>
        <v>3003961581</v>
      </c>
      <c r="T1148" t="str">
        <f>_xlfn.IFNA(_xlfn.IFNA(VLOOKUP($B1148,'Contratti Resident'!$B:$H,2,0),VLOOKUP($E1148,'Contratti Resident'!$B:$H,2,0)),"NON TROVATO")</f>
        <v>LA SPEZIA</v>
      </c>
    </row>
    <row r="1149" spans="1:20" x14ac:dyDescent="0.25">
      <c r="A1149" s="8" t="s">
        <v>3878</v>
      </c>
      <c r="B1149" s="1">
        <f t="shared" si="17"/>
        <v>2512324</v>
      </c>
      <c r="C1149" s="9" t="s">
        <v>3879</v>
      </c>
      <c r="D1149" s="9" t="s">
        <v>3880</v>
      </c>
      <c r="E1149" s="1">
        <f>D1149*1</f>
        <v>3003930829</v>
      </c>
      <c r="F1149" s="9" t="s">
        <v>3881</v>
      </c>
      <c r="G1149" s="9" t="s">
        <v>612</v>
      </c>
      <c r="H1149" s="9" t="s">
        <v>1022</v>
      </c>
      <c r="I1149" s="9" t="s">
        <v>19</v>
      </c>
      <c r="J1149" s="9" t="s">
        <v>1023</v>
      </c>
      <c r="K1149" s="1" t="s">
        <v>613</v>
      </c>
      <c r="L1149" s="9" t="s">
        <v>614</v>
      </c>
      <c r="M1149" s="9" t="s">
        <v>23</v>
      </c>
      <c r="N1149" s="9" t="s">
        <v>24</v>
      </c>
      <c r="O1149" s="9" t="s">
        <v>615</v>
      </c>
      <c r="P1149" s="11">
        <f>O1149*1</f>
        <v>94036270364</v>
      </c>
      <c r="Q1149">
        <f>_xlfn.IFNA(_xlfn.IFNA(VLOOKUP($B1149,'Contratti Resident'!$B:$H,3,0),VLOOKUP($E1149,'Contratti Resident'!$B:$H,3,0)),"NON TROVATO")</f>
        <v>94036270364</v>
      </c>
      <c r="R1149" t="str">
        <f>_xlfn.IFNA(_xlfn.IFNA(VLOOKUP($B1149,'Contratti Resident'!$B:$H,7,0),VLOOKUP($E1149,'Contratti Resident'!$B:$H,7,0)),"NON TROVATO")</f>
        <v>ACQUA</v>
      </c>
      <c r="S1149">
        <f>_xlfn.IFNA(_xlfn.IFNA(VLOOKUP($B1149,'Contratti Resident'!$B:$H,1,0),VLOOKUP($E1149,'Contratti Resident'!$B:$H,1,0)),"NON TROVATO")</f>
        <v>3003930829</v>
      </c>
      <c r="T1149" t="str">
        <f>_xlfn.IFNA(_xlfn.IFNA(VLOOKUP($B1149,'Contratti Resident'!$B:$H,2,0),VLOOKUP($E1149,'Contratti Resident'!$B:$H,2,0)),"NON TROVATO")</f>
        <v>CAMOGLI 47</v>
      </c>
    </row>
    <row r="1150" spans="1:20" x14ac:dyDescent="0.25">
      <c r="A1150" s="8" t="s">
        <v>3905</v>
      </c>
      <c r="B1150" s="1">
        <f t="shared" si="17"/>
        <v>2512143</v>
      </c>
      <c r="C1150" s="9" t="s">
        <v>3906</v>
      </c>
      <c r="D1150" s="9" t="s">
        <v>3907</v>
      </c>
      <c r="E1150" s="1">
        <f>D1150*1</f>
        <v>3004445257</v>
      </c>
      <c r="F1150" s="9" t="s">
        <v>3908</v>
      </c>
      <c r="G1150" s="9" t="s">
        <v>308</v>
      </c>
      <c r="H1150" s="9" t="s">
        <v>1022</v>
      </c>
      <c r="I1150" s="9" t="s">
        <v>19</v>
      </c>
      <c r="J1150" s="9" t="s">
        <v>1023</v>
      </c>
      <c r="K1150" s="1" t="s">
        <v>309</v>
      </c>
      <c r="L1150" s="9" t="s">
        <v>310</v>
      </c>
      <c r="M1150" s="9" t="s">
        <v>23</v>
      </c>
      <c r="N1150" s="9" t="s">
        <v>24</v>
      </c>
      <c r="O1150" s="9" t="s">
        <v>311</v>
      </c>
      <c r="P1150" s="11">
        <f>O1150*1</f>
        <v>94087680362</v>
      </c>
      <c r="Q1150">
        <f>_xlfn.IFNA(_xlfn.IFNA(VLOOKUP($B1150,'Contratti Resident'!$B:$H,3,0),VLOOKUP($E1150,'Contratti Resident'!$B:$H,3,0)),"NON TROVATO")</f>
        <v>94087680362</v>
      </c>
      <c r="R1150" t="str">
        <f>_xlfn.IFNA(_xlfn.IFNA(VLOOKUP($B1150,'Contratti Resident'!$B:$H,7,0),VLOOKUP($E1150,'Contratti Resident'!$B:$H,7,0)),"NON TROVATO")</f>
        <v>ACQUA</v>
      </c>
      <c r="S1150">
        <f>_xlfn.IFNA(_xlfn.IFNA(VLOOKUP($B1150,'Contratti Resident'!$B:$H,1,0),VLOOKUP($E1150,'Contratti Resident'!$B:$H,1,0)),"NON TROVATO")</f>
        <v>3004445257</v>
      </c>
      <c r="T1150" t="str">
        <f>_xlfn.IFNA(_xlfn.IFNA(VLOOKUP($B1150,'Contratti Resident'!$B:$H,2,0),VLOOKUP($E1150,'Contratti Resident'!$B:$H,2,0)),"NON TROVATO")</f>
        <v>FREGNI 175</v>
      </c>
    </row>
    <row r="1151" spans="1:20" x14ac:dyDescent="0.25">
      <c r="A1151" s="8" t="s">
        <v>1933</v>
      </c>
      <c r="B1151" s="1">
        <f t="shared" si="17"/>
        <v>2512121</v>
      </c>
      <c r="C1151" s="9" t="s">
        <v>1934</v>
      </c>
      <c r="D1151" s="9" t="s">
        <v>1935</v>
      </c>
      <c r="E1151" s="1">
        <f>D1151*1</f>
        <v>3024408988</v>
      </c>
      <c r="F1151" s="9" t="s">
        <v>1936</v>
      </c>
      <c r="G1151" s="9" t="s">
        <v>684</v>
      </c>
      <c r="H1151" s="9" t="s">
        <v>1022</v>
      </c>
      <c r="I1151" s="9" t="s">
        <v>1023</v>
      </c>
      <c r="J1151" s="9" t="s">
        <v>1023</v>
      </c>
      <c r="K1151" s="1" t="s">
        <v>685</v>
      </c>
      <c r="L1151" s="9" t="s">
        <v>686</v>
      </c>
      <c r="M1151" s="9" t="s">
        <v>23</v>
      </c>
      <c r="N1151" s="9" t="s">
        <v>24</v>
      </c>
      <c r="O1151" s="9" t="s">
        <v>687</v>
      </c>
      <c r="P1151" s="11">
        <f>O1151*1</f>
        <v>94107760368</v>
      </c>
      <c r="Q1151" t="str">
        <f>_xlfn.IFNA(_xlfn.IFNA(VLOOKUP($B1151,'Contratti Resident'!$B:$H,3,0),VLOOKUP($E1151,'Contratti Resident'!$B:$H,3,0)),"NON TROVATO")</f>
        <v>NON TROVATO</v>
      </c>
      <c r="R1151" t="str">
        <f>_xlfn.IFNA(_xlfn.IFNA(VLOOKUP($B1151,'Contratti Resident'!$B:$H,7,0),VLOOKUP($E1151,'Contratti Resident'!$B:$H,7,0)),"NON TROVATO")</f>
        <v>NON TROVATO</v>
      </c>
      <c r="S1151" t="str">
        <f>_xlfn.IFNA(_xlfn.IFNA(VLOOKUP($B1151,'Contratti Resident'!$B:$H,1,0),VLOOKUP($E1151,'Contratti Resident'!$B:$H,1,0)),"NON TROVATO")</f>
        <v>NON TROVATO</v>
      </c>
      <c r="T1151" t="str">
        <f>_xlfn.IFNA(_xlfn.IFNA(VLOOKUP($B1151,'Contratti Resident'!$B:$H,2,0),VLOOKUP($E1151,'Contratti Resident'!$B:$H,2,0)),"NON TROVATO")</f>
        <v>NON TROVATO</v>
      </c>
    </row>
    <row r="1152" spans="1:20" x14ac:dyDescent="0.25">
      <c r="A1152" s="8" t="s">
        <v>2311</v>
      </c>
      <c r="B1152" s="1">
        <f t="shared" si="17"/>
        <v>2512114</v>
      </c>
      <c r="C1152" s="9" t="s">
        <v>2312</v>
      </c>
      <c r="D1152" s="9" t="s">
        <v>2313</v>
      </c>
      <c r="E1152" s="1">
        <f>D1152*1</f>
        <v>3004422813</v>
      </c>
      <c r="F1152" s="9" t="s">
        <v>2314</v>
      </c>
      <c r="G1152" s="9" t="s">
        <v>2315</v>
      </c>
      <c r="H1152" s="9" t="s">
        <v>1022</v>
      </c>
      <c r="I1152" s="9" t="s">
        <v>19</v>
      </c>
      <c r="J1152" s="9" t="s">
        <v>1023</v>
      </c>
      <c r="K1152" s="1" t="s">
        <v>2316</v>
      </c>
      <c r="L1152" s="9" t="s">
        <v>2317</v>
      </c>
      <c r="M1152" s="9" t="s">
        <v>23</v>
      </c>
      <c r="N1152" s="9" t="s">
        <v>24</v>
      </c>
      <c r="O1152" s="9" t="s">
        <v>2318</v>
      </c>
      <c r="P1152" s="11">
        <f>O1152*1</f>
        <v>94098000360</v>
      </c>
      <c r="Q1152">
        <f>_xlfn.IFNA(_xlfn.IFNA(VLOOKUP($B1152,'Contratti Resident'!$B:$H,3,0),VLOOKUP($E1152,'Contratti Resident'!$B:$H,3,0)),"NON TROVATO")</f>
        <v>94098000360</v>
      </c>
      <c r="R1152" t="str">
        <f>_xlfn.IFNA(_xlfn.IFNA(VLOOKUP($B1152,'Contratti Resident'!$B:$H,7,0),VLOOKUP($E1152,'Contratti Resident'!$B:$H,7,0)),"NON TROVATO")</f>
        <v>ACQUA</v>
      </c>
      <c r="S1152">
        <f>_xlfn.IFNA(_xlfn.IFNA(VLOOKUP($B1152,'Contratti Resident'!$B:$H,1,0),VLOOKUP($E1152,'Contratti Resident'!$B:$H,1,0)),"NON TROVATO")</f>
        <v>3004422813</v>
      </c>
      <c r="T1152" t="str">
        <f>_xlfn.IFNA(_xlfn.IFNA(VLOOKUP($B1152,'Contratti Resident'!$B:$H,2,0),VLOOKUP($E1152,'Contratti Resident'!$B:$H,2,0)),"NON TROVATO")</f>
        <v>CAPPELLI 13</v>
      </c>
    </row>
    <row r="1153" spans="1:20" x14ac:dyDescent="0.25">
      <c r="A1153" s="8" t="s">
        <v>3615</v>
      </c>
      <c r="B1153" s="1">
        <f t="shared" si="17"/>
        <v>2512104</v>
      </c>
      <c r="C1153" s="9" t="s">
        <v>3616</v>
      </c>
      <c r="D1153" s="9" t="s">
        <v>3617</v>
      </c>
      <c r="E1153" s="1">
        <f>D1153*1</f>
        <v>3004408544</v>
      </c>
      <c r="F1153" s="9" t="s">
        <v>3618</v>
      </c>
      <c r="G1153" s="9" t="s">
        <v>684</v>
      </c>
      <c r="H1153" s="9" t="s">
        <v>1022</v>
      </c>
      <c r="I1153" s="9" t="s">
        <v>19</v>
      </c>
      <c r="J1153" s="9" t="s">
        <v>1023</v>
      </c>
      <c r="K1153" s="1" t="s">
        <v>685</v>
      </c>
      <c r="L1153" s="9" t="s">
        <v>686</v>
      </c>
      <c r="M1153" s="9" t="s">
        <v>23</v>
      </c>
      <c r="N1153" s="9" t="s">
        <v>24</v>
      </c>
      <c r="O1153" s="9" t="s">
        <v>687</v>
      </c>
      <c r="P1153" s="11">
        <f>O1153*1</f>
        <v>94107760368</v>
      </c>
      <c r="Q1153">
        <f>_xlfn.IFNA(_xlfn.IFNA(VLOOKUP($B1153,'Contratti Resident'!$B:$H,3,0),VLOOKUP($E1153,'Contratti Resident'!$B:$H,3,0)),"NON TROVATO")</f>
        <v>94107760368</v>
      </c>
      <c r="R1153" t="str">
        <f>_xlfn.IFNA(_xlfn.IFNA(VLOOKUP($B1153,'Contratti Resident'!$B:$H,7,0),VLOOKUP($E1153,'Contratti Resident'!$B:$H,7,0)),"NON TROVATO")</f>
        <v>ACQUA</v>
      </c>
      <c r="S1153">
        <f>_xlfn.IFNA(_xlfn.IFNA(VLOOKUP($B1153,'Contratti Resident'!$B:$H,1,0),VLOOKUP($E1153,'Contratti Resident'!$B:$H,1,0)),"NON TROVATO")</f>
        <v>3004408544</v>
      </c>
      <c r="T1153" t="str">
        <f>_xlfn.IFNA(_xlfn.IFNA(VLOOKUP($B1153,'Contratti Resident'!$B:$H,2,0),VLOOKUP($E1153,'Contratti Resident'!$B:$H,2,0)),"NON TROVATO")</f>
        <v>VIGNOLESE 328</v>
      </c>
    </row>
    <row r="1154" spans="1:20" x14ac:dyDescent="0.25">
      <c r="A1154" s="8" t="s">
        <v>2214</v>
      </c>
      <c r="B1154" s="1">
        <f t="shared" si="17"/>
        <v>2512059</v>
      </c>
      <c r="C1154" s="9" t="s">
        <v>2215</v>
      </c>
      <c r="D1154" s="9" t="s">
        <v>2216</v>
      </c>
      <c r="E1154" s="1">
        <f>D1154*1</f>
        <v>3004388668</v>
      </c>
      <c r="F1154" s="9" t="s">
        <v>2217</v>
      </c>
      <c r="G1154" s="9" t="s">
        <v>2218</v>
      </c>
      <c r="H1154" s="9" t="s">
        <v>1022</v>
      </c>
      <c r="I1154" s="9" t="s">
        <v>19</v>
      </c>
      <c r="J1154" s="9" t="s">
        <v>1023</v>
      </c>
      <c r="K1154" s="1" t="s">
        <v>2219</v>
      </c>
      <c r="L1154" s="9" t="s">
        <v>777</v>
      </c>
      <c r="M1154" s="9" t="s">
        <v>23</v>
      </c>
      <c r="N1154" s="9" t="s">
        <v>24</v>
      </c>
      <c r="O1154" s="9" t="s">
        <v>778</v>
      </c>
      <c r="P1154" s="11">
        <f>O1154*1</f>
        <v>94006790367</v>
      </c>
      <c r="Q1154">
        <f>_xlfn.IFNA(_xlfn.IFNA(VLOOKUP($B1154,'Contratti Resident'!$B:$H,3,0),VLOOKUP($E1154,'Contratti Resident'!$B:$H,3,0)),"NON TROVATO")</f>
        <v>94006790367</v>
      </c>
      <c r="R1154" t="str">
        <f>_xlfn.IFNA(_xlfn.IFNA(VLOOKUP($B1154,'Contratti Resident'!$B:$H,7,0),VLOOKUP($E1154,'Contratti Resident'!$B:$H,7,0)),"NON TROVATO")</f>
        <v>ACQUA</v>
      </c>
      <c r="S1154">
        <f>_xlfn.IFNA(_xlfn.IFNA(VLOOKUP($B1154,'Contratti Resident'!$B:$H,1,0),VLOOKUP($E1154,'Contratti Resident'!$B:$H,1,0)),"NON TROVATO")</f>
        <v>3004388668</v>
      </c>
      <c r="T1154" t="str">
        <f>_xlfn.IFNA(_xlfn.IFNA(VLOOKUP($B1154,'Contratti Resident'!$B:$H,2,0),VLOOKUP($E1154,'Contratti Resident'!$B:$H,2,0)),"NON TROVATO")</f>
        <v>CUCCHIARI 171</v>
      </c>
    </row>
    <row r="1155" spans="1:20" x14ac:dyDescent="0.25">
      <c r="A1155" s="8" t="s">
        <v>1632</v>
      </c>
      <c r="B1155" s="1">
        <f t="shared" si="17"/>
        <v>2512031</v>
      </c>
      <c r="C1155" s="9" t="s">
        <v>1633</v>
      </c>
      <c r="D1155" s="9" t="s">
        <v>1634</v>
      </c>
      <c r="E1155" s="1">
        <f>D1155*1</f>
        <v>3004356523</v>
      </c>
      <c r="F1155" s="9" t="s">
        <v>1635</v>
      </c>
      <c r="G1155" s="9" t="s">
        <v>668</v>
      </c>
      <c r="H1155" s="9" t="s">
        <v>1022</v>
      </c>
      <c r="I1155" s="9" t="s">
        <v>19</v>
      </c>
      <c r="J1155" s="9" t="s">
        <v>1023</v>
      </c>
      <c r="K1155" s="1" t="s">
        <v>669</v>
      </c>
      <c r="L1155" s="9" t="s">
        <v>670</v>
      </c>
      <c r="M1155" s="9" t="s">
        <v>23</v>
      </c>
      <c r="N1155" s="9" t="s">
        <v>24</v>
      </c>
      <c r="O1155" s="9" t="s">
        <v>671</v>
      </c>
      <c r="P1155" s="11">
        <f>O1155*1</f>
        <v>94078440362</v>
      </c>
      <c r="Q1155">
        <f>_xlfn.IFNA(_xlfn.IFNA(VLOOKUP($B1155,'Contratti Resident'!$B:$H,3,0),VLOOKUP($E1155,'Contratti Resident'!$B:$H,3,0)),"NON TROVATO")</f>
        <v>94078440362</v>
      </c>
      <c r="R1155" t="str">
        <f>_xlfn.IFNA(_xlfn.IFNA(VLOOKUP($B1155,'Contratti Resident'!$B:$H,7,0),VLOOKUP($E1155,'Contratti Resident'!$B:$H,7,0)),"NON TROVATO")</f>
        <v>ACQUA</v>
      </c>
      <c r="S1155">
        <f>_xlfn.IFNA(_xlfn.IFNA(VLOOKUP($B1155,'Contratti Resident'!$B:$H,1,0),VLOOKUP($E1155,'Contratti Resident'!$B:$H,1,0)),"NON TROVATO")</f>
        <v>3004356523</v>
      </c>
      <c r="T1155" t="str">
        <f>_xlfn.IFNA(_xlfn.IFNA(VLOOKUP($B1155,'Contratti Resident'!$B:$H,2,0),VLOOKUP($E1155,'Contratti Resident'!$B:$H,2,0)),"NON TROVATO")</f>
        <v>PINCETTI 30</v>
      </c>
    </row>
    <row r="1156" spans="1:20" x14ac:dyDescent="0.25">
      <c r="A1156" s="8" t="s">
        <v>1644</v>
      </c>
      <c r="B1156" s="1">
        <f t="shared" ref="B1156:B1219" si="18">IF(MID(A1156,1,1)="M",A1156,IF(MID(A1156,1,1)="I",A1156,A1156*1))</f>
        <v>2511971</v>
      </c>
      <c r="C1156" s="9" t="s">
        <v>1645</v>
      </c>
      <c r="D1156" s="9" t="s">
        <v>1646</v>
      </c>
      <c r="E1156" s="1">
        <f>D1156*1</f>
        <v>3004299544</v>
      </c>
      <c r="F1156" s="9" t="s">
        <v>1647</v>
      </c>
      <c r="G1156" s="9" t="s">
        <v>1648</v>
      </c>
      <c r="H1156" s="9" t="s">
        <v>1022</v>
      </c>
      <c r="I1156" s="9" t="s">
        <v>19</v>
      </c>
      <c r="J1156" s="9" t="s">
        <v>1023</v>
      </c>
      <c r="K1156" s="1" t="s">
        <v>1649</v>
      </c>
      <c r="L1156" s="9" t="s">
        <v>827</v>
      </c>
      <c r="M1156" s="9" t="s">
        <v>23</v>
      </c>
      <c r="N1156" s="9" t="s">
        <v>24</v>
      </c>
      <c r="O1156" s="9" t="s">
        <v>828</v>
      </c>
      <c r="P1156" s="11">
        <f>O1156*1</f>
        <v>94023680369</v>
      </c>
      <c r="Q1156">
        <f>_xlfn.IFNA(_xlfn.IFNA(VLOOKUP($B1156,'Contratti Resident'!$B:$H,3,0),VLOOKUP($E1156,'Contratti Resident'!$B:$H,3,0)),"NON TROVATO")</f>
        <v>94023680369</v>
      </c>
      <c r="R1156" t="str">
        <f>_xlfn.IFNA(_xlfn.IFNA(VLOOKUP($B1156,'Contratti Resident'!$B:$H,7,0),VLOOKUP($E1156,'Contratti Resident'!$B:$H,7,0)),"NON TROVATO")</f>
        <v>ACQUA</v>
      </c>
      <c r="S1156">
        <f>_xlfn.IFNA(_xlfn.IFNA(VLOOKUP($B1156,'Contratti Resident'!$B:$H,1,0),VLOOKUP($E1156,'Contratti Resident'!$B:$H,1,0)),"NON TROVATO")</f>
        <v>3004299544</v>
      </c>
      <c r="T1156" t="str">
        <f>_xlfn.IFNA(_xlfn.IFNA(VLOOKUP($B1156,'Contratti Resident'!$B:$H,2,0),VLOOKUP($E1156,'Contratti Resident'!$B:$H,2,0)),"NON TROVATO")</f>
        <v>SMERALDO B</v>
      </c>
    </row>
    <row r="1157" spans="1:20" x14ac:dyDescent="0.25">
      <c r="A1157" s="8" t="s">
        <v>3766</v>
      </c>
      <c r="B1157" s="1">
        <f t="shared" si="18"/>
        <v>2511970</v>
      </c>
      <c r="C1157" s="9" t="s">
        <v>3767</v>
      </c>
      <c r="D1157" s="9" t="s">
        <v>3768</v>
      </c>
      <c r="E1157" s="1">
        <f>D1157*1</f>
        <v>3020445972</v>
      </c>
      <c r="F1157" s="9" t="s">
        <v>3769</v>
      </c>
      <c r="G1157" s="9" t="s">
        <v>802</v>
      </c>
      <c r="H1157" s="9" t="s">
        <v>1022</v>
      </c>
      <c r="I1157" s="9" t="s">
        <v>19</v>
      </c>
      <c r="J1157" s="9" t="s">
        <v>1023</v>
      </c>
      <c r="K1157" s="1" t="s">
        <v>803</v>
      </c>
      <c r="L1157" s="9" t="s">
        <v>804</v>
      </c>
      <c r="M1157" s="9" t="s">
        <v>23</v>
      </c>
      <c r="N1157" s="9" t="s">
        <v>24</v>
      </c>
      <c r="O1157" s="9" t="s">
        <v>805</v>
      </c>
      <c r="P1157" s="11">
        <f>O1157*1</f>
        <v>94037280362</v>
      </c>
      <c r="Q1157" t="str">
        <f>_xlfn.IFNA(_xlfn.IFNA(VLOOKUP($B1157,'Contratti Resident'!$B:$H,3,0),VLOOKUP($E1157,'Contratti Resident'!$B:$H,3,0)),"NON TROVATO")</f>
        <v>NON TROVATO</v>
      </c>
      <c r="R1157" t="str">
        <f>_xlfn.IFNA(_xlfn.IFNA(VLOOKUP($B1157,'Contratti Resident'!$B:$H,7,0),VLOOKUP($E1157,'Contratti Resident'!$B:$H,7,0)),"NON TROVATO")</f>
        <v>NON TROVATO</v>
      </c>
      <c r="S1157" t="str">
        <f>_xlfn.IFNA(_xlfn.IFNA(VLOOKUP($B1157,'Contratti Resident'!$B:$H,1,0),VLOOKUP($E1157,'Contratti Resident'!$B:$H,1,0)),"NON TROVATO")</f>
        <v>NON TROVATO</v>
      </c>
      <c r="T1157" t="str">
        <f>_xlfn.IFNA(_xlfn.IFNA(VLOOKUP($B1157,'Contratti Resident'!$B:$H,2,0),VLOOKUP($E1157,'Contratti Resident'!$B:$H,2,0)),"NON TROVATO")</f>
        <v>NON TROVATO</v>
      </c>
    </row>
    <row r="1158" spans="1:20" x14ac:dyDescent="0.25">
      <c r="A1158" s="8" t="s">
        <v>3939</v>
      </c>
      <c r="B1158" s="1">
        <f t="shared" si="18"/>
        <v>2511943</v>
      </c>
      <c r="C1158" s="9" t="s">
        <v>3940</v>
      </c>
      <c r="D1158" s="9" t="s">
        <v>3941</v>
      </c>
      <c r="E1158" s="1">
        <f>D1158*1</f>
        <v>3004282363</v>
      </c>
      <c r="F1158" s="9" t="s">
        <v>3942</v>
      </c>
      <c r="G1158" s="9" t="s">
        <v>3943</v>
      </c>
      <c r="H1158" s="9" t="s">
        <v>1022</v>
      </c>
      <c r="I1158" s="9" t="s">
        <v>19</v>
      </c>
      <c r="J1158" s="9" t="s">
        <v>1023</v>
      </c>
      <c r="K1158" s="1" t="s">
        <v>3944</v>
      </c>
      <c r="L1158" s="9" t="s">
        <v>3945</v>
      </c>
      <c r="M1158" s="9" t="s">
        <v>23</v>
      </c>
      <c r="N1158" s="9" t="s">
        <v>24</v>
      </c>
      <c r="O1158" s="9" t="s">
        <v>3946</v>
      </c>
      <c r="P1158" s="11">
        <f>O1158*1</f>
        <v>94026340367</v>
      </c>
      <c r="Q1158">
        <f>_xlfn.IFNA(_xlfn.IFNA(VLOOKUP($B1158,'Contratti Resident'!$B:$H,3,0),VLOOKUP($E1158,'Contratti Resident'!$B:$H,3,0)),"NON TROVATO")</f>
        <v>94026340367</v>
      </c>
      <c r="R1158" t="str">
        <f>_xlfn.IFNA(_xlfn.IFNA(VLOOKUP($B1158,'Contratti Resident'!$B:$H,7,0),VLOOKUP($E1158,'Contratti Resident'!$B:$H,7,0)),"NON TROVATO")</f>
        <v>ACQUA</v>
      </c>
      <c r="S1158">
        <f>_xlfn.IFNA(_xlfn.IFNA(VLOOKUP($B1158,'Contratti Resident'!$B:$H,1,0),VLOOKUP($E1158,'Contratti Resident'!$B:$H,1,0)),"NON TROVATO")</f>
        <v>3004282363</v>
      </c>
      <c r="T1158" t="str">
        <f>_xlfn.IFNA(_xlfn.IFNA(VLOOKUP($B1158,'Contratti Resident'!$B:$H,2,0),VLOOKUP($E1158,'Contratti Resident'!$B:$H,2,0)),"NON TROVATO")</f>
        <v>ORAZIO VECCHI</v>
      </c>
    </row>
    <row r="1159" spans="1:20" x14ac:dyDescent="0.25">
      <c r="A1159" s="8" t="s">
        <v>1925</v>
      </c>
      <c r="B1159" s="1">
        <f t="shared" si="18"/>
        <v>2511608</v>
      </c>
      <c r="C1159" s="9" t="s">
        <v>1926</v>
      </c>
      <c r="D1159" s="9" t="s">
        <v>1927</v>
      </c>
      <c r="E1159" s="1">
        <f>D1159*1</f>
        <v>3004088297</v>
      </c>
      <c r="F1159" s="9" t="s">
        <v>1928</v>
      </c>
      <c r="G1159" s="9" t="s">
        <v>1929</v>
      </c>
      <c r="H1159" s="9" t="s">
        <v>1022</v>
      </c>
      <c r="I1159" s="9" t="s">
        <v>19</v>
      </c>
      <c r="J1159" s="9" t="s">
        <v>1023</v>
      </c>
      <c r="K1159" s="1" t="s">
        <v>1930</v>
      </c>
      <c r="L1159" s="9" t="s">
        <v>1931</v>
      </c>
      <c r="M1159" s="9" t="s">
        <v>23</v>
      </c>
      <c r="N1159" s="9" t="s">
        <v>24</v>
      </c>
      <c r="O1159" s="9" t="s">
        <v>1932</v>
      </c>
      <c r="P1159" s="11">
        <f>O1159*1</f>
        <v>94008990361</v>
      </c>
      <c r="Q1159">
        <f>_xlfn.IFNA(_xlfn.IFNA(VLOOKUP($B1159,'Contratti Resident'!$B:$H,3,0),VLOOKUP($E1159,'Contratti Resident'!$B:$H,3,0)),"NON TROVATO")</f>
        <v>94008990361</v>
      </c>
      <c r="R1159" t="str">
        <f>_xlfn.IFNA(_xlfn.IFNA(VLOOKUP($B1159,'Contratti Resident'!$B:$H,7,0),VLOOKUP($E1159,'Contratti Resident'!$B:$H,7,0)),"NON TROVATO")</f>
        <v>ACQUA</v>
      </c>
      <c r="S1159">
        <f>_xlfn.IFNA(_xlfn.IFNA(VLOOKUP($B1159,'Contratti Resident'!$B:$H,1,0),VLOOKUP($E1159,'Contratti Resident'!$B:$H,1,0)),"NON TROVATO")</f>
        <v>3004088297</v>
      </c>
      <c r="T1159" t="str">
        <f>_xlfn.IFNA(_xlfn.IFNA(VLOOKUP($B1159,'Contratti Resident'!$B:$H,2,0),VLOOKUP($E1159,'Contratti Resident'!$B:$H,2,0)),"NON TROVATO")</f>
        <v>SOLE UNO</v>
      </c>
    </row>
    <row r="1160" spans="1:20" x14ac:dyDescent="0.25">
      <c r="A1160" s="8" t="s">
        <v>3959</v>
      </c>
      <c r="B1160" s="1">
        <f t="shared" si="18"/>
        <v>2511105</v>
      </c>
      <c r="C1160" s="9" t="s">
        <v>3960</v>
      </c>
      <c r="D1160" s="9" t="s">
        <v>3961</v>
      </c>
      <c r="E1160" s="1">
        <f>D1160*1</f>
        <v>3003938363</v>
      </c>
      <c r="F1160" s="9" t="s">
        <v>3962</v>
      </c>
      <c r="G1160" s="9" t="s">
        <v>214</v>
      </c>
      <c r="H1160" s="9" t="s">
        <v>1022</v>
      </c>
      <c r="I1160" s="9" t="s">
        <v>19</v>
      </c>
      <c r="J1160" s="9" t="s">
        <v>1023</v>
      </c>
      <c r="K1160" s="1" t="s">
        <v>215</v>
      </c>
      <c r="L1160" s="9" t="s">
        <v>216</v>
      </c>
      <c r="M1160" s="9" t="s">
        <v>23</v>
      </c>
      <c r="N1160" s="9" t="s">
        <v>24</v>
      </c>
      <c r="O1160" s="9" t="s">
        <v>217</v>
      </c>
      <c r="P1160" s="11">
        <f>O1160*1</f>
        <v>94001420366</v>
      </c>
      <c r="Q1160">
        <f>_xlfn.IFNA(_xlfn.IFNA(VLOOKUP($B1160,'Contratti Resident'!$B:$H,3,0),VLOOKUP($E1160,'Contratti Resident'!$B:$H,3,0)),"NON TROVATO")</f>
        <v>94001420366</v>
      </c>
      <c r="R1160" t="str">
        <f>_xlfn.IFNA(_xlfn.IFNA(VLOOKUP($B1160,'Contratti Resident'!$B:$H,7,0),VLOOKUP($E1160,'Contratti Resident'!$B:$H,7,0)),"NON TROVATO")</f>
        <v>ACQUA</v>
      </c>
      <c r="S1160">
        <f>_xlfn.IFNA(_xlfn.IFNA(VLOOKUP($B1160,'Contratti Resident'!$B:$H,1,0),VLOOKUP($E1160,'Contratti Resident'!$B:$H,1,0)),"NON TROVATO")</f>
        <v>3003938363</v>
      </c>
      <c r="T1160" t="str">
        <f>_xlfn.IFNA(_xlfn.IFNA(VLOOKUP($B1160,'Contratti Resident'!$B:$H,2,0),VLOOKUP($E1160,'Contratti Resident'!$B:$H,2,0)),"NON TROVATO")</f>
        <v>COBER 6</v>
      </c>
    </row>
    <row r="1161" spans="1:20" x14ac:dyDescent="0.25">
      <c r="A1161" s="8" t="s">
        <v>1236</v>
      </c>
      <c r="B1161" s="1">
        <f t="shared" si="18"/>
        <v>2510995</v>
      </c>
      <c r="C1161" s="9" t="s">
        <v>1237</v>
      </c>
      <c r="D1161" s="9" t="s">
        <v>1238</v>
      </c>
      <c r="E1161" s="1">
        <f>D1161*1</f>
        <v>3020287864</v>
      </c>
      <c r="F1161" s="9" t="s">
        <v>1239</v>
      </c>
      <c r="G1161" s="9" t="s">
        <v>924</v>
      </c>
      <c r="H1161" s="9" t="s">
        <v>1022</v>
      </c>
      <c r="I1161" s="9" t="s">
        <v>19</v>
      </c>
      <c r="J1161" s="9" t="s">
        <v>1023</v>
      </c>
      <c r="K1161" s="1" t="s">
        <v>925</v>
      </c>
      <c r="L1161" s="9" t="s">
        <v>926</v>
      </c>
      <c r="M1161" s="9" t="s">
        <v>23</v>
      </c>
      <c r="N1161" s="9" t="s">
        <v>24</v>
      </c>
      <c r="O1161" s="9" t="s">
        <v>927</v>
      </c>
      <c r="P1161" s="11">
        <f>O1161*1</f>
        <v>94022980364</v>
      </c>
      <c r="Q1161" t="str">
        <f>_xlfn.IFNA(_xlfn.IFNA(VLOOKUP($B1161,'Contratti Resident'!$B:$H,3,0),VLOOKUP($E1161,'Contratti Resident'!$B:$H,3,0)),"NON TROVATO")</f>
        <v>NON TROVATO</v>
      </c>
      <c r="R1161" t="str">
        <f>_xlfn.IFNA(_xlfn.IFNA(VLOOKUP($B1161,'Contratti Resident'!$B:$H,7,0),VLOOKUP($E1161,'Contratti Resident'!$B:$H,7,0)),"NON TROVATO")</f>
        <v>NON TROVATO</v>
      </c>
      <c r="S1161" t="str">
        <f>_xlfn.IFNA(_xlfn.IFNA(VLOOKUP($B1161,'Contratti Resident'!$B:$H,1,0),VLOOKUP($E1161,'Contratti Resident'!$B:$H,1,0)),"NON TROVATO")</f>
        <v>NON TROVATO</v>
      </c>
      <c r="T1161" t="str">
        <f>_xlfn.IFNA(_xlfn.IFNA(VLOOKUP($B1161,'Contratti Resident'!$B:$H,2,0),VLOOKUP($E1161,'Contratti Resident'!$B:$H,2,0)),"NON TROVATO")</f>
        <v>NON TROVATO</v>
      </c>
    </row>
    <row r="1162" spans="1:20" x14ac:dyDescent="0.25">
      <c r="A1162" s="8" t="s">
        <v>3657</v>
      </c>
      <c r="B1162" s="1">
        <f t="shared" si="18"/>
        <v>2510607</v>
      </c>
      <c r="C1162" s="9" t="s">
        <v>3658</v>
      </c>
      <c r="D1162" s="9" t="s">
        <v>3659</v>
      </c>
      <c r="E1162" s="1">
        <f>D1162*1</f>
        <v>3003872959</v>
      </c>
      <c r="F1162" s="9" t="s">
        <v>3660</v>
      </c>
      <c r="G1162" s="9" t="s">
        <v>3661</v>
      </c>
      <c r="H1162" s="9" t="s">
        <v>1022</v>
      </c>
      <c r="I1162" s="9" t="s">
        <v>19</v>
      </c>
      <c r="J1162" s="9" t="s">
        <v>1023</v>
      </c>
      <c r="K1162" s="1" t="s">
        <v>3662</v>
      </c>
      <c r="L1162" s="9" t="s">
        <v>3663</v>
      </c>
      <c r="M1162" s="9" t="s">
        <v>23</v>
      </c>
      <c r="N1162" s="9" t="s">
        <v>24</v>
      </c>
      <c r="O1162" s="9" t="s">
        <v>3664</v>
      </c>
      <c r="P1162" s="11">
        <f>O1162*1</f>
        <v>94018880362</v>
      </c>
      <c r="Q1162">
        <f>_xlfn.IFNA(_xlfn.IFNA(VLOOKUP($B1162,'Contratti Resident'!$B:$H,3,0),VLOOKUP($E1162,'Contratti Resident'!$B:$H,3,0)),"NON TROVATO")</f>
        <v>94018880362</v>
      </c>
      <c r="R1162" t="str">
        <f>_xlfn.IFNA(_xlfn.IFNA(VLOOKUP($B1162,'Contratti Resident'!$B:$H,7,0),VLOOKUP($E1162,'Contratti Resident'!$B:$H,7,0)),"NON TROVATO")</f>
        <v>ACQUA</v>
      </c>
      <c r="S1162">
        <f>_xlfn.IFNA(_xlfn.IFNA(VLOOKUP($B1162,'Contratti Resident'!$B:$H,1,0),VLOOKUP($E1162,'Contratti Resident'!$B:$H,1,0)),"NON TROVATO")</f>
        <v>3003872959</v>
      </c>
      <c r="T1162" t="str">
        <f>_xlfn.IFNA(_xlfn.IFNA(VLOOKUP($B1162,'Contratti Resident'!$B:$H,2,0),VLOOKUP($E1162,'Contratti Resident'!$B:$H,2,0)),"NON TROVATO")</f>
        <v>RESPIGHI 60</v>
      </c>
    </row>
    <row r="1163" spans="1:20" x14ac:dyDescent="0.25">
      <c r="A1163" s="8" t="s">
        <v>3477</v>
      </c>
      <c r="B1163" s="1">
        <f t="shared" si="18"/>
        <v>2510599</v>
      </c>
      <c r="C1163" s="9" t="s">
        <v>3478</v>
      </c>
      <c r="D1163" s="9" t="s">
        <v>3479</v>
      </c>
      <c r="E1163" s="1">
        <f>D1163*1</f>
        <v>3003872889</v>
      </c>
      <c r="F1163" s="9" t="s">
        <v>3480</v>
      </c>
      <c r="G1163" s="9" t="s">
        <v>86</v>
      </c>
      <c r="H1163" s="9" t="s">
        <v>1022</v>
      </c>
      <c r="I1163" s="9" t="s">
        <v>19</v>
      </c>
      <c r="J1163" s="9" t="s">
        <v>1023</v>
      </c>
      <c r="K1163" s="1" t="s">
        <v>87</v>
      </c>
      <c r="L1163" s="9" t="s">
        <v>88</v>
      </c>
      <c r="M1163" s="9" t="s">
        <v>23</v>
      </c>
      <c r="N1163" s="9" t="s">
        <v>24</v>
      </c>
      <c r="O1163" s="9" t="s">
        <v>89</v>
      </c>
      <c r="P1163" s="11">
        <f>O1163*1</f>
        <v>94023640363</v>
      </c>
      <c r="Q1163">
        <f>_xlfn.IFNA(_xlfn.IFNA(VLOOKUP($B1163,'Contratti Resident'!$B:$H,3,0),VLOOKUP($E1163,'Contratti Resident'!$B:$H,3,0)),"NON TROVATO")</f>
        <v>94023640363</v>
      </c>
      <c r="R1163" t="str">
        <f>_xlfn.IFNA(_xlfn.IFNA(VLOOKUP($B1163,'Contratti Resident'!$B:$H,7,0),VLOOKUP($E1163,'Contratti Resident'!$B:$H,7,0)),"NON TROVATO")</f>
        <v>ACQUA</v>
      </c>
      <c r="S1163">
        <f>_xlfn.IFNA(_xlfn.IFNA(VLOOKUP($B1163,'Contratti Resident'!$B:$H,1,0),VLOOKUP($E1163,'Contratti Resident'!$B:$H,1,0)),"NON TROVATO")</f>
        <v>3003872889</v>
      </c>
      <c r="T1163" t="str">
        <f>_xlfn.IFNA(_xlfn.IFNA(VLOOKUP($B1163,'Contratti Resident'!$B:$H,2,0),VLOOKUP($E1163,'Contratti Resident'!$B:$H,2,0)),"NON TROVATO")</f>
        <v>RESPIGHI 155-163</v>
      </c>
    </row>
    <row r="1164" spans="1:20" x14ac:dyDescent="0.25">
      <c r="A1164" s="8" t="s">
        <v>3462</v>
      </c>
      <c r="B1164" s="1">
        <f t="shared" si="18"/>
        <v>2510594</v>
      </c>
      <c r="C1164" s="9" t="s">
        <v>3463</v>
      </c>
      <c r="D1164" s="9" t="s">
        <v>3464</v>
      </c>
      <c r="E1164" s="1">
        <f>D1164*1</f>
        <v>3003872857</v>
      </c>
      <c r="F1164" s="9" t="s">
        <v>3465</v>
      </c>
      <c r="G1164" s="9" t="s">
        <v>3466</v>
      </c>
      <c r="H1164" s="9" t="s">
        <v>1022</v>
      </c>
      <c r="I1164" s="9" t="s">
        <v>19</v>
      </c>
      <c r="J1164" s="9" t="s">
        <v>1023</v>
      </c>
      <c r="K1164" s="1" t="s">
        <v>3467</v>
      </c>
      <c r="L1164" s="9" t="s">
        <v>3468</v>
      </c>
      <c r="M1164" s="9" t="s">
        <v>23</v>
      </c>
      <c r="N1164" s="9" t="s">
        <v>24</v>
      </c>
      <c r="O1164" s="9" t="s">
        <v>3469</v>
      </c>
      <c r="P1164" s="11">
        <f>O1164*1</f>
        <v>94006970365</v>
      </c>
      <c r="Q1164">
        <f>_xlfn.IFNA(_xlfn.IFNA(VLOOKUP($B1164,'Contratti Resident'!$B:$H,3,0),VLOOKUP($E1164,'Contratti Resident'!$B:$H,3,0)),"NON TROVATO")</f>
        <v>94006970365</v>
      </c>
      <c r="R1164" t="str">
        <f>_xlfn.IFNA(_xlfn.IFNA(VLOOKUP($B1164,'Contratti Resident'!$B:$H,7,0),VLOOKUP($E1164,'Contratti Resident'!$B:$H,7,0)),"NON TROVATO")</f>
        <v>ACQUA</v>
      </c>
      <c r="S1164">
        <f>_xlfn.IFNA(_xlfn.IFNA(VLOOKUP($B1164,'Contratti Resident'!$B:$H,1,0),VLOOKUP($E1164,'Contratti Resident'!$B:$H,1,0)),"NON TROVATO")</f>
        <v>3003872857</v>
      </c>
      <c r="T1164" t="str">
        <f>_xlfn.IFNA(_xlfn.IFNA(VLOOKUP($B1164,'Contratti Resident'!$B:$H,2,0),VLOOKUP($E1164,'Contratti Resident'!$B:$H,2,0)),"NON TROVATO")</f>
        <v>RESPIGHI 131-143</v>
      </c>
    </row>
    <row r="1165" spans="1:20" x14ac:dyDescent="0.25">
      <c r="A1165" s="8" t="s">
        <v>2084</v>
      </c>
      <c r="B1165" s="1">
        <f t="shared" si="18"/>
        <v>2510274</v>
      </c>
      <c r="C1165" s="9" t="s">
        <v>2085</v>
      </c>
      <c r="D1165" s="9" t="s">
        <v>2086</v>
      </c>
      <c r="E1165" s="1">
        <f>D1165*1</f>
        <v>3004317623</v>
      </c>
      <c r="F1165" s="9" t="s">
        <v>2087</v>
      </c>
      <c r="G1165" s="9" t="s">
        <v>316</v>
      </c>
      <c r="H1165" s="9" t="s">
        <v>1022</v>
      </c>
      <c r="I1165" s="9" t="s">
        <v>19</v>
      </c>
      <c r="J1165" s="9" t="s">
        <v>1023</v>
      </c>
      <c r="K1165" s="1" t="s">
        <v>317</v>
      </c>
      <c r="L1165" s="9" t="s">
        <v>318</v>
      </c>
      <c r="M1165" s="9" t="s">
        <v>23</v>
      </c>
      <c r="N1165" s="9" t="s">
        <v>24</v>
      </c>
      <c r="O1165" s="9" t="s">
        <v>319</v>
      </c>
      <c r="P1165" s="11">
        <f>O1165*1</f>
        <v>94125750367</v>
      </c>
      <c r="Q1165">
        <f>_xlfn.IFNA(_xlfn.IFNA(VLOOKUP($B1165,'Contratti Resident'!$B:$H,3,0),VLOOKUP($E1165,'Contratti Resident'!$B:$H,3,0)),"NON TROVATO")</f>
        <v>94125750367</v>
      </c>
      <c r="R1165" t="str">
        <f>_xlfn.IFNA(_xlfn.IFNA(VLOOKUP($B1165,'Contratti Resident'!$B:$H,7,0),VLOOKUP($E1165,'Contratti Resident'!$B:$H,7,0)),"NON TROVATO")</f>
        <v>ACQUA</v>
      </c>
      <c r="S1165">
        <f>_xlfn.IFNA(_xlfn.IFNA(VLOOKUP($B1165,'Contratti Resident'!$B:$H,1,0),VLOOKUP($E1165,'Contratti Resident'!$B:$H,1,0)),"NON TROVATO")</f>
        <v>3004317623</v>
      </c>
      <c r="T1165" t="str">
        <f>_xlfn.IFNA(_xlfn.IFNA(VLOOKUP($B1165,'Contratti Resident'!$B:$H,2,0),VLOOKUP($E1165,'Contratti Resident'!$B:$H,2,0)),"NON TROVATO")</f>
        <v>EROS 2</v>
      </c>
    </row>
    <row r="1166" spans="1:20" x14ac:dyDescent="0.25">
      <c r="A1166" s="8" t="s">
        <v>3339</v>
      </c>
      <c r="B1166" s="1">
        <f t="shared" si="18"/>
        <v>2509801</v>
      </c>
      <c r="C1166" s="9" t="s">
        <v>3340</v>
      </c>
      <c r="D1166" s="9" t="s">
        <v>3341</v>
      </c>
      <c r="E1166" s="1">
        <f>D1166*1</f>
        <v>3004108956</v>
      </c>
      <c r="F1166" s="9" t="s">
        <v>3342</v>
      </c>
      <c r="G1166" s="9" t="s">
        <v>3343</v>
      </c>
      <c r="H1166" s="9" t="s">
        <v>1022</v>
      </c>
      <c r="I1166" s="9" t="s">
        <v>19</v>
      </c>
      <c r="J1166" s="9" t="s">
        <v>1023</v>
      </c>
      <c r="K1166" s="1" t="s">
        <v>3344</v>
      </c>
      <c r="L1166" s="9" t="s">
        <v>3345</v>
      </c>
      <c r="M1166" s="9" t="s">
        <v>23</v>
      </c>
      <c r="N1166" s="9" t="s">
        <v>24</v>
      </c>
      <c r="O1166" s="9" t="s">
        <v>3346</v>
      </c>
      <c r="P1166" s="11">
        <f>O1166*1</f>
        <v>94042650369</v>
      </c>
      <c r="Q1166">
        <f>_xlfn.IFNA(_xlfn.IFNA(VLOOKUP($B1166,'Contratti Resident'!$B:$H,3,0),VLOOKUP($E1166,'Contratti Resident'!$B:$H,3,0)),"NON TROVATO")</f>
        <v>94042650369</v>
      </c>
      <c r="R1166" t="str">
        <f>_xlfn.IFNA(_xlfn.IFNA(VLOOKUP($B1166,'Contratti Resident'!$B:$H,7,0),VLOOKUP($E1166,'Contratti Resident'!$B:$H,7,0)),"NON TROVATO")</f>
        <v>ACQUA</v>
      </c>
      <c r="S1166">
        <f>_xlfn.IFNA(_xlfn.IFNA(VLOOKUP($B1166,'Contratti Resident'!$B:$H,1,0),VLOOKUP($E1166,'Contratti Resident'!$B:$H,1,0)),"NON TROVATO")</f>
        <v>3004108956</v>
      </c>
      <c r="T1166" t="str">
        <f>_xlfn.IFNA(_xlfn.IFNA(VLOOKUP($B1166,'Contratti Resident'!$B:$H,2,0),VLOOKUP($E1166,'Contratti Resident'!$B:$H,2,0)),"NON TROVATO")</f>
        <v>CAMPI 142</v>
      </c>
    </row>
    <row r="1167" spans="1:20" x14ac:dyDescent="0.25">
      <c r="A1167" s="8" t="s">
        <v>3220</v>
      </c>
      <c r="B1167" s="1">
        <f t="shared" si="18"/>
        <v>2509353</v>
      </c>
      <c r="C1167" s="9" t="s">
        <v>3221</v>
      </c>
      <c r="D1167" s="9" t="s">
        <v>3222</v>
      </c>
      <c r="E1167" s="1">
        <f>D1167*1</f>
        <v>3003932030</v>
      </c>
      <c r="F1167" s="9" t="s">
        <v>3223</v>
      </c>
      <c r="G1167" s="9" t="s">
        <v>3224</v>
      </c>
      <c r="H1167" s="9" t="s">
        <v>1022</v>
      </c>
      <c r="I1167" s="9" t="s">
        <v>19</v>
      </c>
      <c r="J1167" s="9" t="s">
        <v>1023</v>
      </c>
      <c r="K1167" s="1" t="s">
        <v>3225</v>
      </c>
      <c r="L1167" s="9" t="s">
        <v>3226</v>
      </c>
      <c r="M1167" s="9" t="s">
        <v>23</v>
      </c>
      <c r="N1167" s="9" t="s">
        <v>24</v>
      </c>
      <c r="O1167" s="9" t="s">
        <v>3227</v>
      </c>
      <c r="P1167" s="11">
        <f>O1167*1</f>
        <v>94012900364</v>
      </c>
      <c r="Q1167">
        <f>_xlfn.IFNA(_xlfn.IFNA(VLOOKUP($B1167,'Contratti Resident'!$B:$H,3,0),VLOOKUP($E1167,'Contratti Resident'!$B:$H,3,0)),"NON TROVATO")</f>
        <v>94012900364</v>
      </c>
      <c r="R1167" t="str">
        <f>_xlfn.IFNA(_xlfn.IFNA(VLOOKUP($B1167,'Contratti Resident'!$B:$H,7,0),VLOOKUP($E1167,'Contratti Resident'!$B:$H,7,0)),"NON TROVATO")</f>
        <v>ACQUA</v>
      </c>
      <c r="S1167">
        <f>_xlfn.IFNA(_xlfn.IFNA(VLOOKUP($B1167,'Contratti Resident'!$B:$H,1,0),VLOOKUP($E1167,'Contratti Resident'!$B:$H,1,0)),"NON TROVATO")</f>
        <v>3003932030</v>
      </c>
      <c r="T1167" t="str">
        <f>_xlfn.IFNA(_xlfn.IFNA(VLOOKUP($B1167,'Contratti Resident'!$B:$H,2,0),VLOOKUP($E1167,'Contratti Resident'!$B:$H,2,0)),"NON TROVATO")</f>
        <v>PACINI 31</v>
      </c>
    </row>
    <row r="1168" spans="1:20" x14ac:dyDescent="0.25">
      <c r="A1168" s="8" t="s">
        <v>2573</v>
      </c>
      <c r="B1168" s="1">
        <f t="shared" si="18"/>
        <v>2508825</v>
      </c>
      <c r="C1168" s="9" t="s">
        <v>2574</v>
      </c>
      <c r="D1168" s="9" t="s">
        <v>2575</v>
      </c>
      <c r="E1168" s="1">
        <f>D1168*1</f>
        <v>3004066328</v>
      </c>
      <c r="F1168" s="9" t="s">
        <v>2576</v>
      </c>
      <c r="G1168" s="9" t="s">
        <v>873</v>
      </c>
      <c r="H1168" s="9" t="s">
        <v>1022</v>
      </c>
      <c r="I1168" s="9" t="s">
        <v>19</v>
      </c>
      <c r="J1168" s="9" t="s">
        <v>1023</v>
      </c>
      <c r="K1168" s="1" t="s">
        <v>874</v>
      </c>
      <c r="L1168" s="9" t="s">
        <v>875</v>
      </c>
      <c r="M1168" s="9" t="s">
        <v>23</v>
      </c>
      <c r="N1168" s="9" t="s">
        <v>24</v>
      </c>
      <c r="O1168" s="9" t="s">
        <v>876</v>
      </c>
      <c r="P1168" s="11">
        <f>O1168*1</f>
        <v>94031280368</v>
      </c>
      <c r="Q1168">
        <f>_xlfn.IFNA(_xlfn.IFNA(VLOOKUP($B1168,'Contratti Resident'!$B:$H,3,0),VLOOKUP($E1168,'Contratti Resident'!$B:$H,3,0)),"NON TROVATO")</f>
        <v>94031280368</v>
      </c>
      <c r="R1168" t="str">
        <f>_xlfn.IFNA(_xlfn.IFNA(VLOOKUP($B1168,'Contratti Resident'!$B:$H,7,0),VLOOKUP($E1168,'Contratti Resident'!$B:$H,7,0)),"NON TROVATO")</f>
        <v>ACQUA</v>
      </c>
      <c r="S1168">
        <f>_xlfn.IFNA(_xlfn.IFNA(VLOOKUP($B1168,'Contratti Resident'!$B:$H,1,0),VLOOKUP($E1168,'Contratti Resident'!$B:$H,1,0)),"NON TROVATO")</f>
        <v>3004066328</v>
      </c>
      <c r="T1168" t="str">
        <f>_xlfn.IFNA(_xlfn.IFNA(VLOOKUP($B1168,'Contratti Resident'!$B:$H,2,0),VLOOKUP($E1168,'Contratti Resident'!$B:$H,2,0)),"NON TROVATO")</f>
        <v>PELUSIA 15</v>
      </c>
    </row>
    <row r="1169" spans="1:20" x14ac:dyDescent="0.25">
      <c r="A1169" s="8" t="s">
        <v>2568</v>
      </c>
      <c r="B1169" s="1">
        <f t="shared" si="18"/>
        <v>2508824</v>
      </c>
      <c r="C1169" s="9" t="s">
        <v>2569</v>
      </c>
      <c r="D1169" s="9" t="s">
        <v>2570</v>
      </c>
      <c r="E1169" s="1">
        <f>D1169*1</f>
        <v>3004066322</v>
      </c>
      <c r="F1169" s="9" t="s">
        <v>2571</v>
      </c>
      <c r="G1169" s="9" t="s">
        <v>2572</v>
      </c>
      <c r="H1169" s="9" t="s">
        <v>1022</v>
      </c>
      <c r="I1169" s="9" t="s">
        <v>19</v>
      </c>
      <c r="J1169" s="9" t="s">
        <v>1023</v>
      </c>
      <c r="K1169" s="1" t="s">
        <v>874</v>
      </c>
      <c r="L1169" s="9" t="s">
        <v>875</v>
      </c>
      <c r="M1169" s="9" t="s">
        <v>23</v>
      </c>
      <c r="N1169" s="9" t="s">
        <v>24</v>
      </c>
      <c r="O1169" s="9" t="s">
        <v>876</v>
      </c>
      <c r="P1169" s="11">
        <f>O1169*1</f>
        <v>94031280368</v>
      </c>
      <c r="Q1169">
        <f>_xlfn.IFNA(_xlfn.IFNA(VLOOKUP($B1169,'Contratti Resident'!$B:$H,3,0),VLOOKUP($E1169,'Contratti Resident'!$B:$H,3,0)),"NON TROVATO")</f>
        <v>94031280368</v>
      </c>
      <c r="R1169" t="str">
        <f>_xlfn.IFNA(_xlfn.IFNA(VLOOKUP($B1169,'Contratti Resident'!$B:$H,7,0),VLOOKUP($E1169,'Contratti Resident'!$B:$H,7,0)),"NON TROVATO")</f>
        <v>ACQUA</v>
      </c>
      <c r="S1169">
        <f>_xlfn.IFNA(_xlfn.IFNA(VLOOKUP($B1169,'Contratti Resident'!$B:$H,1,0),VLOOKUP($E1169,'Contratti Resident'!$B:$H,1,0)),"NON TROVATO")</f>
        <v>3004066322</v>
      </c>
      <c r="T1169" t="str">
        <f>_xlfn.IFNA(_xlfn.IFNA(VLOOKUP($B1169,'Contratti Resident'!$B:$H,2,0),VLOOKUP($E1169,'Contratti Resident'!$B:$H,2,0)),"NON TROVATO")</f>
        <v>PELUSIA 15</v>
      </c>
    </row>
    <row r="1170" spans="1:20" x14ac:dyDescent="0.25">
      <c r="A1170" s="8" t="s">
        <v>3481</v>
      </c>
      <c r="B1170" s="1">
        <f t="shared" si="18"/>
        <v>2508820</v>
      </c>
      <c r="C1170" s="9" t="s">
        <v>3482</v>
      </c>
      <c r="D1170" s="9" t="s">
        <v>3483</v>
      </c>
      <c r="E1170" s="1">
        <f>D1170*1</f>
        <v>3004066258</v>
      </c>
      <c r="F1170" s="9" t="s">
        <v>3484</v>
      </c>
      <c r="G1170" s="9" t="s">
        <v>3485</v>
      </c>
      <c r="H1170" s="9" t="s">
        <v>1022</v>
      </c>
      <c r="I1170" s="9" t="s">
        <v>19</v>
      </c>
      <c r="J1170" s="9" t="s">
        <v>1023</v>
      </c>
      <c r="K1170" s="1" t="s">
        <v>3486</v>
      </c>
      <c r="L1170" s="9" t="s">
        <v>3487</v>
      </c>
      <c r="M1170" s="9" t="s">
        <v>23</v>
      </c>
      <c r="N1170" s="9" t="s">
        <v>24</v>
      </c>
      <c r="O1170" s="9" t="s">
        <v>3488</v>
      </c>
      <c r="P1170" s="11">
        <f>O1170*1</f>
        <v>94012890367</v>
      </c>
      <c r="Q1170">
        <f>_xlfn.IFNA(_xlfn.IFNA(VLOOKUP($B1170,'Contratti Resident'!$B:$H,3,0),VLOOKUP($E1170,'Contratti Resident'!$B:$H,3,0)),"NON TROVATO")</f>
        <v>94012890367</v>
      </c>
      <c r="R1170" t="str">
        <f>_xlfn.IFNA(_xlfn.IFNA(VLOOKUP($B1170,'Contratti Resident'!$B:$H,7,0),VLOOKUP($E1170,'Contratti Resident'!$B:$H,7,0)),"NON TROVATO")</f>
        <v>ACQUA</v>
      </c>
      <c r="S1170">
        <f>_xlfn.IFNA(_xlfn.IFNA(VLOOKUP($B1170,'Contratti Resident'!$B:$H,1,0),VLOOKUP($E1170,'Contratti Resident'!$B:$H,1,0)),"NON TROVATO")</f>
        <v>3004066258</v>
      </c>
      <c r="T1170" t="str">
        <f>_xlfn.IFNA(_xlfn.IFNA(VLOOKUP($B1170,'Contratti Resident'!$B:$H,2,0),VLOOKUP($E1170,'Contratti Resident'!$B:$H,2,0)),"NON TROVATO")</f>
        <v>PELUSIA 7</v>
      </c>
    </row>
    <row r="1171" spans="1:20" x14ac:dyDescent="0.25">
      <c r="A1171" s="8" t="s">
        <v>1889</v>
      </c>
      <c r="B1171" s="1">
        <f t="shared" si="18"/>
        <v>2508784</v>
      </c>
      <c r="C1171" s="9" t="s">
        <v>1890</v>
      </c>
      <c r="D1171" s="9" t="s">
        <v>1891</v>
      </c>
      <c r="E1171" s="1">
        <f>D1171*1</f>
        <v>3004050224</v>
      </c>
      <c r="F1171" s="9" t="s">
        <v>1892</v>
      </c>
      <c r="G1171" s="9" t="s">
        <v>1893</v>
      </c>
      <c r="H1171" s="9" t="s">
        <v>1022</v>
      </c>
      <c r="I1171" s="9" t="s">
        <v>19</v>
      </c>
      <c r="J1171" s="9" t="s">
        <v>1023</v>
      </c>
      <c r="K1171" s="1" t="s">
        <v>1894</v>
      </c>
      <c r="L1171" s="9" t="s">
        <v>1895</v>
      </c>
      <c r="M1171" s="9" t="s">
        <v>23</v>
      </c>
      <c r="N1171" s="9" t="s">
        <v>24</v>
      </c>
      <c r="O1171" s="9" t="s">
        <v>1896</v>
      </c>
      <c r="P1171" s="11">
        <f>O1171*1</f>
        <v>94089930369</v>
      </c>
      <c r="Q1171">
        <f>_xlfn.IFNA(_xlfn.IFNA(VLOOKUP($B1171,'Contratti Resident'!$B:$H,3,0),VLOOKUP($E1171,'Contratti Resident'!$B:$H,3,0)),"NON TROVATO")</f>
        <v>94089930369</v>
      </c>
      <c r="R1171" t="str">
        <f>_xlfn.IFNA(_xlfn.IFNA(VLOOKUP($B1171,'Contratti Resident'!$B:$H,7,0),VLOOKUP($E1171,'Contratti Resident'!$B:$H,7,0)),"NON TROVATO")</f>
        <v>ACQUA</v>
      </c>
      <c r="S1171">
        <f>_xlfn.IFNA(_xlfn.IFNA(VLOOKUP($B1171,'Contratti Resident'!$B:$H,1,0),VLOOKUP($E1171,'Contratti Resident'!$B:$H,1,0)),"NON TROVATO")</f>
        <v>3004050224</v>
      </c>
      <c r="T1171" t="str">
        <f>_xlfn.IFNA(_xlfn.IFNA(VLOOKUP($B1171,'Contratti Resident'!$B:$H,2,0),VLOOKUP($E1171,'Contratti Resident'!$B:$H,2,0)),"NON TROVATO")</f>
        <v>MONTEVERDI  10</v>
      </c>
    </row>
    <row r="1172" spans="1:20" x14ac:dyDescent="0.25">
      <c r="A1172" s="8" t="s">
        <v>2536</v>
      </c>
      <c r="B1172" s="1">
        <f t="shared" si="18"/>
        <v>2508768</v>
      </c>
      <c r="C1172" s="9" t="s">
        <v>2537</v>
      </c>
      <c r="D1172" s="9" t="s">
        <v>2538</v>
      </c>
      <c r="E1172" s="1">
        <f>D1172*1</f>
        <v>3004034617</v>
      </c>
      <c r="F1172" s="9" t="s">
        <v>2539</v>
      </c>
      <c r="G1172" s="9" t="s">
        <v>2540</v>
      </c>
      <c r="H1172" s="9" t="s">
        <v>1022</v>
      </c>
      <c r="I1172" s="9" t="s">
        <v>19</v>
      </c>
      <c r="J1172" s="9" t="s">
        <v>1023</v>
      </c>
      <c r="K1172" s="1" t="s">
        <v>2541</v>
      </c>
      <c r="L1172" s="9" t="s">
        <v>2542</v>
      </c>
      <c r="M1172" s="9" t="s">
        <v>23</v>
      </c>
      <c r="N1172" s="9" t="s">
        <v>24</v>
      </c>
      <c r="O1172" s="9" t="s">
        <v>2543</v>
      </c>
      <c r="P1172" s="11">
        <f>O1172*1</f>
        <v>94021760361</v>
      </c>
      <c r="Q1172">
        <f>_xlfn.IFNA(_xlfn.IFNA(VLOOKUP($B1172,'Contratti Resident'!$B:$H,3,0),VLOOKUP($E1172,'Contratti Resident'!$B:$H,3,0)),"NON TROVATO")</f>
        <v>94021760361</v>
      </c>
      <c r="R1172" t="str">
        <f>_xlfn.IFNA(_xlfn.IFNA(VLOOKUP($B1172,'Contratti Resident'!$B:$H,7,0),VLOOKUP($E1172,'Contratti Resident'!$B:$H,7,0)),"NON TROVATO")</f>
        <v>ACQUA</v>
      </c>
      <c r="S1172">
        <f>_xlfn.IFNA(_xlfn.IFNA(VLOOKUP($B1172,'Contratti Resident'!$B:$H,1,0),VLOOKUP($E1172,'Contratti Resident'!$B:$H,1,0)),"NON TROVATO")</f>
        <v>3004034617</v>
      </c>
      <c r="T1172" t="str">
        <f>_xlfn.IFNA(_xlfn.IFNA(VLOOKUP($B1172,'Contratti Resident'!$B:$H,2,0),VLOOKUP($E1172,'Contratti Resident'!$B:$H,2,0)),"NON TROVATO")</f>
        <v>CATELANI</v>
      </c>
    </row>
    <row r="1173" spans="1:20" x14ac:dyDescent="0.25">
      <c r="A1173" s="8" t="s">
        <v>2386</v>
      </c>
      <c r="B1173" s="1">
        <f t="shared" si="18"/>
        <v>2508755</v>
      </c>
      <c r="C1173" s="9" t="s">
        <v>2387</v>
      </c>
      <c r="D1173" s="9" t="s">
        <v>2388</v>
      </c>
      <c r="E1173" s="1">
        <f>D1173*1</f>
        <v>3004020687</v>
      </c>
      <c r="F1173" s="9" t="s">
        <v>2389</v>
      </c>
      <c r="G1173" s="9" t="s">
        <v>2390</v>
      </c>
      <c r="H1173" s="9" t="s">
        <v>1022</v>
      </c>
      <c r="I1173" s="9" t="s">
        <v>19</v>
      </c>
      <c r="J1173" s="9" t="s">
        <v>1023</v>
      </c>
      <c r="K1173" s="1" t="s">
        <v>2391</v>
      </c>
      <c r="L1173" s="9" t="s">
        <v>2392</v>
      </c>
      <c r="M1173" s="9" t="s">
        <v>23</v>
      </c>
      <c r="N1173" s="9" t="s">
        <v>24</v>
      </c>
      <c r="O1173" s="9" t="s">
        <v>1466</v>
      </c>
      <c r="P1173" s="11">
        <f>O1173*1</f>
        <v>94009280366</v>
      </c>
      <c r="Q1173">
        <f>_xlfn.IFNA(_xlfn.IFNA(VLOOKUP($B1173,'Contratti Resident'!$B:$H,3,0),VLOOKUP($E1173,'Contratti Resident'!$B:$H,3,0)),"NON TROVATO")</f>
        <v>94009280366</v>
      </c>
      <c r="R1173" t="str">
        <f>_xlfn.IFNA(_xlfn.IFNA(VLOOKUP($B1173,'Contratti Resident'!$B:$H,7,0),VLOOKUP($E1173,'Contratti Resident'!$B:$H,7,0)),"NON TROVATO")</f>
        <v>ACQUA</v>
      </c>
      <c r="S1173">
        <f>_xlfn.IFNA(_xlfn.IFNA(VLOOKUP($B1173,'Contratti Resident'!$B:$H,1,0),VLOOKUP($E1173,'Contratti Resident'!$B:$H,1,0)),"NON TROVATO")</f>
        <v>3004020687</v>
      </c>
      <c r="T1173" t="str">
        <f>_xlfn.IFNA(_xlfn.IFNA(VLOOKUP($B1173,'Contratti Resident'!$B:$H,2,0),VLOOKUP($E1173,'Contratti Resident'!$B:$H,2,0)),"NON TROVATO")</f>
        <v>STELLA</v>
      </c>
    </row>
    <row r="1174" spans="1:20" x14ac:dyDescent="0.25">
      <c r="A1174" s="8" t="s">
        <v>1459</v>
      </c>
      <c r="B1174" s="1">
        <f t="shared" si="18"/>
        <v>2508754</v>
      </c>
      <c r="C1174" s="9" t="s">
        <v>1460</v>
      </c>
      <c r="D1174" s="9" t="s">
        <v>1461</v>
      </c>
      <c r="E1174" s="1">
        <f>D1174*1</f>
        <v>3004020660</v>
      </c>
      <c r="F1174" s="9" t="s">
        <v>1462</v>
      </c>
      <c r="G1174" s="9" t="s">
        <v>1463</v>
      </c>
      <c r="H1174" s="9" t="s">
        <v>1022</v>
      </c>
      <c r="I1174" s="9" t="s">
        <v>19</v>
      </c>
      <c r="J1174" s="9" t="s">
        <v>1023</v>
      </c>
      <c r="K1174" s="1" t="s">
        <v>1464</v>
      </c>
      <c r="L1174" s="9" t="s">
        <v>1465</v>
      </c>
      <c r="M1174" s="9" t="s">
        <v>23</v>
      </c>
      <c r="N1174" s="9" t="s">
        <v>24</v>
      </c>
      <c r="O1174" s="9" t="s">
        <v>1466</v>
      </c>
      <c r="P1174" s="11">
        <f>O1174*1</f>
        <v>94009280366</v>
      </c>
      <c r="Q1174">
        <f>_xlfn.IFNA(_xlfn.IFNA(VLOOKUP($B1174,'Contratti Resident'!$B:$H,3,0),VLOOKUP($E1174,'Contratti Resident'!$B:$H,3,0)),"NON TROVATO")</f>
        <v>94009280366</v>
      </c>
      <c r="R1174" t="str">
        <f>_xlfn.IFNA(_xlfn.IFNA(VLOOKUP($B1174,'Contratti Resident'!$B:$H,7,0),VLOOKUP($E1174,'Contratti Resident'!$B:$H,7,0)),"NON TROVATO")</f>
        <v>ACQUA</v>
      </c>
      <c r="S1174">
        <f>_xlfn.IFNA(_xlfn.IFNA(VLOOKUP($B1174,'Contratti Resident'!$B:$H,1,0),VLOOKUP($E1174,'Contratti Resident'!$B:$H,1,0)),"NON TROVATO")</f>
        <v>3004020660</v>
      </c>
      <c r="T1174" t="str">
        <f>_xlfn.IFNA(_xlfn.IFNA(VLOOKUP($B1174,'Contratti Resident'!$B:$H,2,0),VLOOKUP($E1174,'Contratti Resident'!$B:$H,2,0)),"NON TROVATO")</f>
        <v>STELLA</v>
      </c>
    </row>
    <row r="1175" spans="1:20" x14ac:dyDescent="0.25">
      <c r="A1175" s="8" t="s">
        <v>3102</v>
      </c>
      <c r="B1175" s="1">
        <f t="shared" si="18"/>
        <v>2508602</v>
      </c>
      <c r="C1175" s="9" t="s">
        <v>3103</v>
      </c>
      <c r="D1175" s="9" t="s">
        <v>3104</v>
      </c>
      <c r="E1175" s="1">
        <f>D1175*1</f>
        <v>3004436886</v>
      </c>
      <c r="F1175" s="9" t="s">
        <v>3105</v>
      </c>
      <c r="G1175" s="9" t="s">
        <v>3106</v>
      </c>
      <c r="H1175" s="9" t="s">
        <v>1022</v>
      </c>
      <c r="I1175" s="9" t="s">
        <v>19</v>
      </c>
      <c r="J1175" s="9" t="s">
        <v>1023</v>
      </c>
      <c r="K1175" s="1" t="s">
        <v>3107</v>
      </c>
      <c r="L1175" s="9" t="s">
        <v>3108</v>
      </c>
      <c r="M1175" s="9" t="s">
        <v>23</v>
      </c>
      <c r="N1175" s="9" t="s">
        <v>24</v>
      </c>
      <c r="O1175" s="9" t="s">
        <v>3109</v>
      </c>
      <c r="P1175" s="11">
        <f>O1175*1</f>
        <v>94096620367</v>
      </c>
      <c r="Q1175">
        <f>_xlfn.IFNA(_xlfn.IFNA(VLOOKUP($B1175,'Contratti Resident'!$B:$H,3,0),VLOOKUP($E1175,'Contratti Resident'!$B:$H,3,0)),"NON TROVATO")</f>
        <v>94096620367</v>
      </c>
      <c r="R1175" t="str">
        <f>_xlfn.IFNA(_xlfn.IFNA(VLOOKUP($B1175,'Contratti Resident'!$B:$H,7,0),VLOOKUP($E1175,'Contratti Resident'!$B:$H,7,0)),"NON TROVATO")</f>
        <v>ACQUA</v>
      </c>
      <c r="S1175">
        <f>_xlfn.IFNA(_xlfn.IFNA(VLOOKUP($B1175,'Contratti Resident'!$B:$H,1,0),VLOOKUP($E1175,'Contratti Resident'!$B:$H,1,0)),"NON TROVATO")</f>
        <v>3004436886</v>
      </c>
      <c r="T1175" t="str">
        <f>_xlfn.IFNA(_xlfn.IFNA(VLOOKUP($B1175,'Contratti Resident'!$B:$H,2,0),VLOOKUP($E1175,'Contratti Resident'!$B:$H,2,0)),"NON TROVATO")</f>
        <v>S.GIOVANNI BOSCO 42-44</v>
      </c>
    </row>
    <row r="1176" spans="1:20" x14ac:dyDescent="0.25">
      <c r="A1176" s="8" t="s">
        <v>2720</v>
      </c>
      <c r="B1176" s="1">
        <f t="shared" si="18"/>
        <v>2508338</v>
      </c>
      <c r="C1176" s="9" t="s">
        <v>2721</v>
      </c>
      <c r="D1176" s="9" t="s">
        <v>2722</v>
      </c>
      <c r="E1176" s="1">
        <f>D1176*1</f>
        <v>3004365071</v>
      </c>
      <c r="F1176" s="9" t="s">
        <v>2723</v>
      </c>
      <c r="G1176" s="9" t="s">
        <v>2724</v>
      </c>
      <c r="H1176" s="9" t="s">
        <v>1022</v>
      </c>
      <c r="I1176" s="9" t="s">
        <v>19</v>
      </c>
      <c r="J1176" s="9" t="s">
        <v>1023</v>
      </c>
      <c r="K1176" s="1" t="s">
        <v>2725</v>
      </c>
      <c r="L1176" s="9" t="s">
        <v>2726</v>
      </c>
      <c r="M1176" s="9" t="s">
        <v>23</v>
      </c>
      <c r="N1176" s="9" t="s">
        <v>24</v>
      </c>
      <c r="O1176" s="9" t="s">
        <v>2727</v>
      </c>
      <c r="P1176" s="11">
        <f>O1176*1</f>
        <v>94027890360</v>
      </c>
      <c r="Q1176">
        <f>_xlfn.IFNA(_xlfn.IFNA(VLOOKUP($B1176,'Contratti Resident'!$B:$H,3,0),VLOOKUP($E1176,'Contratti Resident'!$B:$H,3,0)),"NON TROVATO")</f>
        <v>94027890360</v>
      </c>
      <c r="R1176" t="str">
        <f>_xlfn.IFNA(_xlfn.IFNA(VLOOKUP($B1176,'Contratti Resident'!$B:$H,7,0),VLOOKUP($E1176,'Contratti Resident'!$B:$H,7,0)),"NON TROVATO")</f>
        <v>ACQUA</v>
      </c>
      <c r="S1176">
        <f>_xlfn.IFNA(_xlfn.IFNA(VLOOKUP($B1176,'Contratti Resident'!$B:$H,1,0),VLOOKUP($E1176,'Contratti Resident'!$B:$H,1,0)),"NON TROVATO")</f>
        <v>3004365071</v>
      </c>
      <c r="T1176" t="str">
        <f>_xlfn.IFNA(_xlfn.IFNA(VLOOKUP($B1176,'Contratti Resident'!$B:$H,2,0),VLOOKUP($E1176,'Contratti Resident'!$B:$H,2,0)),"NON TROVATO")</f>
        <v>PUCCINI 8</v>
      </c>
    </row>
    <row r="1177" spans="1:20" x14ac:dyDescent="0.25">
      <c r="A1177" s="8" t="s">
        <v>3989</v>
      </c>
      <c r="B1177" s="1">
        <f t="shared" si="18"/>
        <v>2508328</v>
      </c>
      <c r="C1177" s="9" t="s">
        <v>3990</v>
      </c>
      <c r="D1177" s="9" t="s">
        <v>3991</v>
      </c>
      <c r="E1177" s="1">
        <f>D1177*1</f>
        <v>3004365017</v>
      </c>
      <c r="F1177" s="9" t="s">
        <v>3992</v>
      </c>
      <c r="G1177" s="9" t="s">
        <v>441</v>
      </c>
      <c r="H1177" s="9" t="s">
        <v>1022</v>
      </c>
      <c r="I1177" s="9" t="s">
        <v>19</v>
      </c>
      <c r="J1177" s="9" t="s">
        <v>1023</v>
      </c>
      <c r="K1177" s="1" t="s">
        <v>442</v>
      </c>
      <c r="L1177" s="9" t="s">
        <v>443</v>
      </c>
      <c r="M1177" s="9" t="s">
        <v>23</v>
      </c>
      <c r="N1177" s="9" t="s">
        <v>24</v>
      </c>
      <c r="O1177" s="9" t="s">
        <v>444</v>
      </c>
      <c r="P1177" s="11">
        <f>O1177*1</f>
        <v>80020460368</v>
      </c>
      <c r="Q1177">
        <f>_xlfn.IFNA(_xlfn.IFNA(VLOOKUP($B1177,'Contratti Resident'!$B:$H,3,0),VLOOKUP($E1177,'Contratti Resident'!$B:$H,3,0)),"NON TROVATO")</f>
        <v>80020460368</v>
      </c>
      <c r="R1177" t="str">
        <f>_xlfn.IFNA(_xlfn.IFNA(VLOOKUP($B1177,'Contratti Resident'!$B:$H,7,0),VLOOKUP($E1177,'Contratti Resident'!$B:$H,7,0)),"NON TROVATO")</f>
        <v>ACQUA</v>
      </c>
      <c r="S1177">
        <f>_xlfn.IFNA(_xlfn.IFNA(VLOOKUP($B1177,'Contratti Resident'!$B:$H,1,0),VLOOKUP($E1177,'Contratti Resident'!$B:$H,1,0)),"NON TROVATO")</f>
        <v>3004365017</v>
      </c>
      <c r="T1177" t="str">
        <f>_xlfn.IFNA(_xlfn.IFNA(VLOOKUP($B1177,'Contratti Resident'!$B:$H,2,0),VLOOKUP($E1177,'Contratti Resident'!$B:$H,2,0)),"NON TROVATO")</f>
        <v>PUCCINI 13</v>
      </c>
    </row>
    <row r="1178" spans="1:20" x14ac:dyDescent="0.25">
      <c r="A1178" s="8" t="s">
        <v>3310</v>
      </c>
      <c r="B1178" s="1">
        <f t="shared" si="18"/>
        <v>2508058</v>
      </c>
      <c r="C1178" s="9" t="s">
        <v>3311</v>
      </c>
      <c r="D1178" s="9" t="s">
        <v>3312</v>
      </c>
      <c r="E1178" s="1">
        <f>D1178*1</f>
        <v>3004225571</v>
      </c>
      <c r="F1178" s="9" t="s">
        <v>3313</v>
      </c>
      <c r="G1178" s="9" t="s">
        <v>3314</v>
      </c>
      <c r="H1178" s="9" t="s">
        <v>1022</v>
      </c>
      <c r="I1178" s="9" t="s">
        <v>19</v>
      </c>
      <c r="J1178" s="9" t="s">
        <v>1023</v>
      </c>
      <c r="K1178" s="1" t="s">
        <v>3315</v>
      </c>
      <c r="L1178" s="9" t="s">
        <v>3316</v>
      </c>
      <c r="M1178" s="9" t="s">
        <v>23</v>
      </c>
      <c r="N1178" s="9" t="s">
        <v>24</v>
      </c>
      <c r="O1178" s="9" t="s">
        <v>2270</v>
      </c>
      <c r="P1178" s="11">
        <f>O1178*1</f>
        <v>94018280365</v>
      </c>
      <c r="Q1178">
        <f>_xlfn.IFNA(_xlfn.IFNA(VLOOKUP($B1178,'Contratti Resident'!$B:$H,3,0),VLOOKUP($E1178,'Contratti Resident'!$B:$H,3,0)),"NON TROVATO")</f>
        <v>94018280365</v>
      </c>
      <c r="R1178" t="str">
        <f>_xlfn.IFNA(_xlfn.IFNA(VLOOKUP($B1178,'Contratti Resident'!$B:$H,7,0),VLOOKUP($E1178,'Contratti Resident'!$B:$H,7,0)),"NON TROVATO")</f>
        <v>ACQUA</v>
      </c>
      <c r="S1178">
        <f>_xlfn.IFNA(_xlfn.IFNA(VLOOKUP($B1178,'Contratti Resident'!$B:$H,1,0),VLOOKUP($E1178,'Contratti Resident'!$B:$H,1,0)),"NON TROVATO")</f>
        <v>3004225571</v>
      </c>
      <c r="T1178" t="str">
        <f>_xlfn.IFNA(_xlfn.IFNA(VLOOKUP($B1178,'Contratti Resident'!$B:$H,2,0),VLOOKUP($E1178,'Contratti Resident'!$B:$H,2,0)),"NON TROVATO")</f>
        <v>DEL MONTE</v>
      </c>
    </row>
    <row r="1179" spans="1:20" x14ac:dyDescent="0.25">
      <c r="A1179" s="8" t="s">
        <v>2263</v>
      </c>
      <c r="B1179" s="1">
        <f t="shared" si="18"/>
        <v>2508057</v>
      </c>
      <c r="C1179" s="9" t="s">
        <v>2264</v>
      </c>
      <c r="D1179" s="9" t="s">
        <v>2265</v>
      </c>
      <c r="E1179" s="1">
        <f>D1179*1</f>
        <v>3004225569</v>
      </c>
      <c r="F1179" s="9" t="s">
        <v>2266</v>
      </c>
      <c r="G1179" s="9" t="s">
        <v>2267</v>
      </c>
      <c r="H1179" s="9" t="s">
        <v>1022</v>
      </c>
      <c r="I1179" s="9" t="s">
        <v>19</v>
      </c>
      <c r="J1179" s="9" t="s">
        <v>1023</v>
      </c>
      <c r="K1179" s="1" t="s">
        <v>2268</v>
      </c>
      <c r="L1179" s="9" t="s">
        <v>2269</v>
      </c>
      <c r="M1179" s="9" t="s">
        <v>23</v>
      </c>
      <c r="N1179" s="9" t="s">
        <v>24</v>
      </c>
      <c r="O1179" s="9" t="s">
        <v>2270</v>
      </c>
      <c r="P1179" s="11">
        <f>O1179*1</f>
        <v>94018280365</v>
      </c>
      <c r="Q1179">
        <f>_xlfn.IFNA(_xlfn.IFNA(VLOOKUP($B1179,'Contratti Resident'!$B:$H,3,0),VLOOKUP($E1179,'Contratti Resident'!$B:$H,3,0)),"NON TROVATO")</f>
        <v>94018280365</v>
      </c>
      <c r="R1179" t="str">
        <f>_xlfn.IFNA(_xlfn.IFNA(VLOOKUP($B1179,'Contratti Resident'!$B:$H,7,0),VLOOKUP($E1179,'Contratti Resident'!$B:$H,7,0)),"NON TROVATO")</f>
        <v>ACQUA</v>
      </c>
      <c r="S1179">
        <f>_xlfn.IFNA(_xlfn.IFNA(VLOOKUP($B1179,'Contratti Resident'!$B:$H,1,0),VLOOKUP($E1179,'Contratti Resident'!$B:$H,1,0)),"NON TROVATO")</f>
        <v>3004225569</v>
      </c>
      <c r="T1179" t="str">
        <f>_xlfn.IFNA(_xlfn.IFNA(VLOOKUP($B1179,'Contratti Resident'!$B:$H,2,0),VLOOKUP($E1179,'Contratti Resident'!$B:$H,2,0)),"NON TROVATO")</f>
        <v>DEL MONTE</v>
      </c>
    </row>
    <row r="1180" spans="1:20" x14ac:dyDescent="0.25">
      <c r="A1180" s="8" t="s">
        <v>3890</v>
      </c>
      <c r="B1180" s="1">
        <f t="shared" si="18"/>
        <v>2508046</v>
      </c>
      <c r="C1180" s="9" t="s">
        <v>3891</v>
      </c>
      <c r="D1180" s="9" t="s">
        <v>3892</v>
      </c>
      <c r="E1180" s="1">
        <f>D1180*1</f>
        <v>3004225343</v>
      </c>
      <c r="F1180" s="9" t="s">
        <v>3893</v>
      </c>
      <c r="G1180" s="9" t="s">
        <v>473</v>
      </c>
      <c r="H1180" s="9" t="s">
        <v>1022</v>
      </c>
      <c r="I1180" s="9" t="s">
        <v>19</v>
      </c>
      <c r="J1180" s="9" t="s">
        <v>1023</v>
      </c>
      <c r="K1180" s="1" t="s">
        <v>474</v>
      </c>
      <c r="L1180" s="9" t="s">
        <v>475</v>
      </c>
      <c r="M1180" s="9" t="s">
        <v>23</v>
      </c>
      <c r="N1180" s="9" t="s">
        <v>24</v>
      </c>
      <c r="O1180" s="9" t="s">
        <v>476</v>
      </c>
      <c r="P1180" s="11">
        <f>O1180*1</f>
        <v>80007680368</v>
      </c>
      <c r="Q1180">
        <f>_xlfn.IFNA(_xlfn.IFNA(VLOOKUP($B1180,'Contratti Resident'!$B:$H,3,0),VLOOKUP($E1180,'Contratti Resident'!$B:$H,3,0)),"NON TROVATO")</f>
        <v>80007680368</v>
      </c>
      <c r="R1180" t="str">
        <f>_xlfn.IFNA(_xlfn.IFNA(VLOOKUP($B1180,'Contratti Resident'!$B:$H,7,0),VLOOKUP($E1180,'Contratti Resident'!$B:$H,7,0)),"NON TROVATO")</f>
        <v>ACQUA</v>
      </c>
      <c r="S1180">
        <f>_xlfn.IFNA(_xlfn.IFNA(VLOOKUP($B1180,'Contratti Resident'!$B:$H,1,0),VLOOKUP($E1180,'Contratti Resident'!$B:$H,1,0)),"NON TROVATO")</f>
        <v>3004225343</v>
      </c>
      <c r="T1180" t="str">
        <f>_xlfn.IFNA(_xlfn.IFNA(VLOOKUP($B1180,'Contratti Resident'!$B:$H,2,0),VLOOKUP($E1180,'Contratti Resident'!$B:$H,2,0)),"NON TROVATO")</f>
        <v>MONTESABOTINO</v>
      </c>
    </row>
    <row r="1181" spans="1:20" x14ac:dyDescent="0.25">
      <c r="A1181" s="8" t="s">
        <v>3742</v>
      </c>
      <c r="B1181" s="1">
        <f t="shared" si="18"/>
        <v>2507937</v>
      </c>
      <c r="C1181" s="9" t="s">
        <v>3743</v>
      </c>
      <c r="D1181" s="9" t="s">
        <v>3744</v>
      </c>
      <c r="E1181" s="1">
        <f>D1181*1</f>
        <v>3004132733</v>
      </c>
      <c r="F1181" s="9" t="s">
        <v>3745</v>
      </c>
      <c r="G1181" s="9" t="s">
        <v>433</v>
      </c>
      <c r="H1181" s="9" t="s">
        <v>1022</v>
      </c>
      <c r="I1181" s="9" t="s">
        <v>19</v>
      </c>
      <c r="J1181" s="9" t="s">
        <v>1023</v>
      </c>
      <c r="K1181" s="1" t="s">
        <v>434</v>
      </c>
      <c r="L1181" s="9" t="s">
        <v>435</v>
      </c>
      <c r="M1181" s="9" t="s">
        <v>23</v>
      </c>
      <c r="N1181" s="9" t="s">
        <v>24</v>
      </c>
      <c r="O1181" s="9" t="s">
        <v>436</v>
      </c>
      <c r="P1181" s="11">
        <f>O1181*1</f>
        <v>94000410368</v>
      </c>
      <c r="Q1181">
        <f>_xlfn.IFNA(_xlfn.IFNA(VLOOKUP($B1181,'Contratti Resident'!$B:$H,3,0),VLOOKUP($E1181,'Contratti Resident'!$B:$H,3,0)),"NON TROVATO")</f>
        <v>94000410368</v>
      </c>
      <c r="R1181" t="str">
        <f>_xlfn.IFNA(_xlfn.IFNA(VLOOKUP($B1181,'Contratti Resident'!$B:$H,7,0),VLOOKUP($E1181,'Contratti Resident'!$B:$H,7,0)),"NON TROVATO")</f>
        <v>ACQUA</v>
      </c>
      <c r="S1181">
        <f>_xlfn.IFNA(_xlfn.IFNA(VLOOKUP($B1181,'Contratti Resident'!$B:$H,1,0),VLOOKUP($E1181,'Contratti Resident'!$B:$H,1,0)),"NON TROVATO")</f>
        <v>3004132733</v>
      </c>
      <c r="T1181" t="str">
        <f>_xlfn.IFNA(_xlfn.IFNA(VLOOKUP($B1181,'Contratti Resident'!$B:$H,2,0),VLOOKUP($E1181,'Contratti Resident'!$B:$H,2,0)),"NON TROVATO")</f>
        <v>VILLA DEI FIORI</v>
      </c>
    </row>
    <row r="1182" spans="1:20" x14ac:dyDescent="0.25">
      <c r="A1182" s="8" t="s">
        <v>3882</v>
      </c>
      <c r="B1182" s="1">
        <f t="shared" si="18"/>
        <v>2507821</v>
      </c>
      <c r="C1182" s="9" t="s">
        <v>3883</v>
      </c>
      <c r="D1182" s="9" t="s">
        <v>3884</v>
      </c>
      <c r="E1182" s="1">
        <f>D1182*1</f>
        <v>3004071432</v>
      </c>
      <c r="F1182" s="9" t="s">
        <v>3885</v>
      </c>
      <c r="G1182" s="9" t="s">
        <v>409</v>
      </c>
      <c r="H1182" s="9" t="s">
        <v>1022</v>
      </c>
      <c r="I1182" s="9" t="s">
        <v>19</v>
      </c>
      <c r="J1182" s="9" t="s">
        <v>1023</v>
      </c>
      <c r="K1182" s="1" t="s">
        <v>410</v>
      </c>
      <c r="L1182" s="9" t="s">
        <v>411</v>
      </c>
      <c r="M1182" s="9" t="s">
        <v>23</v>
      </c>
      <c r="N1182" s="9" t="s">
        <v>24</v>
      </c>
      <c r="O1182" s="9" t="s">
        <v>412</v>
      </c>
      <c r="P1182" s="11">
        <f>O1182*1</f>
        <v>94037930362</v>
      </c>
      <c r="Q1182">
        <f>_xlfn.IFNA(_xlfn.IFNA(VLOOKUP($B1182,'Contratti Resident'!$B:$H,3,0),VLOOKUP($E1182,'Contratti Resident'!$B:$H,3,0)),"NON TROVATO")</f>
        <v>94037930362</v>
      </c>
      <c r="R1182" t="str">
        <f>_xlfn.IFNA(_xlfn.IFNA(VLOOKUP($B1182,'Contratti Resident'!$B:$H,7,0),VLOOKUP($E1182,'Contratti Resident'!$B:$H,7,0)),"NON TROVATO")</f>
        <v>ACQUA</v>
      </c>
      <c r="S1182">
        <f>_xlfn.IFNA(_xlfn.IFNA(VLOOKUP($B1182,'Contratti Resident'!$B:$H,1,0),VLOOKUP($E1182,'Contratti Resident'!$B:$H,1,0)),"NON TROVATO")</f>
        <v>3004071432</v>
      </c>
      <c r="T1182" t="str">
        <f>_xlfn.IFNA(_xlfn.IFNA(VLOOKUP($B1182,'Contratti Resident'!$B:$H,2,0),VLOOKUP($E1182,'Contratti Resident'!$B:$H,2,0)),"NON TROVATO")</f>
        <v>MOREALI 80</v>
      </c>
    </row>
    <row r="1183" spans="1:20" x14ac:dyDescent="0.25">
      <c r="A1183" s="8" t="s">
        <v>3046</v>
      </c>
      <c r="B1183" s="1">
        <f t="shared" si="18"/>
        <v>2507625</v>
      </c>
      <c r="C1183" s="9" t="s">
        <v>3047</v>
      </c>
      <c r="D1183" s="9" t="s">
        <v>3048</v>
      </c>
      <c r="E1183" s="1">
        <f>D1183*1</f>
        <v>3004018409</v>
      </c>
      <c r="F1183" s="9" t="s">
        <v>3049</v>
      </c>
      <c r="G1183" s="9" t="s">
        <v>3050</v>
      </c>
      <c r="H1183" s="9" t="s">
        <v>1022</v>
      </c>
      <c r="I1183" s="9" t="s">
        <v>19</v>
      </c>
      <c r="J1183" s="9" t="s">
        <v>1023</v>
      </c>
      <c r="K1183" s="1" t="s">
        <v>3051</v>
      </c>
      <c r="L1183" s="9" t="s">
        <v>3052</v>
      </c>
      <c r="M1183" s="9" t="s">
        <v>23</v>
      </c>
      <c r="N1183" s="9" t="s">
        <v>24</v>
      </c>
      <c r="O1183" s="9" t="s">
        <v>730</v>
      </c>
      <c r="P1183" s="11">
        <f>O1183*1</f>
        <v>94029330365</v>
      </c>
      <c r="Q1183">
        <f>_xlfn.IFNA(_xlfn.IFNA(VLOOKUP($B1183,'Contratti Resident'!$B:$H,3,0),VLOOKUP($E1183,'Contratti Resident'!$B:$H,3,0)),"NON TROVATO")</f>
        <v>94029330365</v>
      </c>
      <c r="R1183" t="str">
        <f>_xlfn.IFNA(_xlfn.IFNA(VLOOKUP($B1183,'Contratti Resident'!$B:$H,7,0),VLOOKUP($E1183,'Contratti Resident'!$B:$H,7,0)),"NON TROVATO")</f>
        <v>ACQUA</v>
      </c>
      <c r="S1183">
        <f>_xlfn.IFNA(_xlfn.IFNA(VLOOKUP($B1183,'Contratti Resident'!$B:$H,1,0),VLOOKUP($E1183,'Contratti Resident'!$B:$H,1,0)),"NON TROVATO")</f>
        <v>3004018409</v>
      </c>
      <c r="T1183" t="str">
        <f>_xlfn.IFNA(_xlfn.IFNA(VLOOKUP($B1183,'Contratti Resident'!$B:$H,2,0),VLOOKUP($E1183,'Contratti Resident'!$B:$H,2,0)),"NON TROVATO")</f>
        <v>CONSULTA</v>
      </c>
    </row>
    <row r="1184" spans="1:20" x14ac:dyDescent="0.25">
      <c r="A1184" s="8" t="s">
        <v>3039</v>
      </c>
      <c r="B1184" s="1">
        <f t="shared" si="18"/>
        <v>2507589</v>
      </c>
      <c r="C1184" s="9" t="s">
        <v>3040</v>
      </c>
      <c r="D1184" s="9" t="s">
        <v>3041</v>
      </c>
      <c r="E1184" s="1">
        <f>D1184*1</f>
        <v>3004003563</v>
      </c>
      <c r="F1184" s="9" t="s">
        <v>2455</v>
      </c>
      <c r="G1184" s="9" t="s">
        <v>727</v>
      </c>
      <c r="H1184" s="9" t="s">
        <v>1022</v>
      </c>
      <c r="I1184" s="9" t="s">
        <v>19</v>
      </c>
      <c r="J1184" s="9" t="s">
        <v>1023</v>
      </c>
      <c r="K1184" s="1" t="s">
        <v>728</v>
      </c>
      <c r="L1184" s="9" t="s">
        <v>729</v>
      </c>
      <c r="M1184" s="9" t="s">
        <v>23</v>
      </c>
      <c r="N1184" s="9" t="s">
        <v>24</v>
      </c>
      <c r="O1184" s="9" t="s">
        <v>730</v>
      </c>
      <c r="P1184" s="11">
        <f>O1184*1</f>
        <v>94029330365</v>
      </c>
      <c r="Q1184">
        <f>_xlfn.IFNA(_xlfn.IFNA(VLOOKUP($B1184,'Contratti Resident'!$B:$H,3,0),VLOOKUP($E1184,'Contratti Resident'!$B:$H,3,0)),"NON TROVATO")</f>
        <v>94029330365</v>
      </c>
      <c r="R1184" t="str">
        <f>_xlfn.IFNA(_xlfn.IFNA(VLOOKUP($B1184,'Contratti Resident'!$B:$H,7,0),VLOOKUP($E1184,'Contratti Resident'!$B:$H,7,0)),"NON TROVATO")</f>
        <v>ACQUA</v>
      </c>
      <c r="S1184">
        <f>_xlfn.IFNA(_xlfn.IFNA(VLOOKUP($B1184,'Contratti Resident'!$B:$H,1,0),VLOOKUP($E1184,'Contratti Resident'!$B:$H,1,0)),"NON TROVATO")</f>
        <v>3004003563</v>
      </c>
      <c r="T1184" t="str">
        <f>_xlfn.IFNA(_xlfn.IFNA(VLOOKUP($B1184,'Contratti Resident'!$B:$H,2,0),VLOOKUP($E1184,'Contratti Resident'!$B:$H,2,0)),"NON TROVATO")</f>
        <v>CONSULTA</v>
      </c>
    </row>
    <row r="1185" spans="1:20" x14ac:dyDescent="0.25">
      <c r="A1185" s="8" t="s">
        <v>2452</v>
      </c>
      <c r="B1185" s="1">
        <f t="shared" si="18"/>
        <v>2507585</v>
      </c>
      <c r="C1185" s="9" t="s">
        <v>2453</v>
      </c>
      <c r="D1185" s="9" t="s">
        <v>2454</v>
      </c>
      <c r="E1185" s="1">
        <f>D1185*1</f>
        <v>3005189921</v>
      </c>
      <c r="F1185" s="9" t="s">
        <v>2455</v>
      </c>
      <c r="G1185" s="9" t="s">
        <v>727</v>
      </c>
      <c r="H1185" s="9" t="s">
        <v>1022</v>
      </c>
      <c r="I1185" s="9" t="s">
        <v>19</v>
      </c>
      <c r="J1185" s="9" t="s">
        <v>1023</v>
      </c>
      <c r="K1185" s="1" t="s">
        <v>728</v>
      </c>
      <c r="L1185" s="9" t="s">
        <v>729</v>
      </c>
      <c r="M1185" s="9" t="s">
        <v>23</v>
      </c>
      <c r="N1185" s="9" t="s">
        <v>24</v>
      </c>
      <c r="O1185" s="9" t="s">
        <v>730</v>
      </c>
      <c r="P1185" s="11">
        <f>O1185*1</f>
        <v>94029330365</v>
      </c>
      <c r="Q1185">
        <f>_xlfn.IFNA(_xlfn.IFNA(VLOOKUP($B1185,'Contratti Resident'!$B:$H,3,0),VLOOKUP($E1185,'Contratti Resident'!$B:$H,3,0)),"NON TROVATO")</f>
        <v>94029330365</v>
      </c>
      <c r="R1185" t="str">
        <f>_xlfn.IFNA(_xlfn.IFNA(VLOOKUP($B1185,'Contratti Resident'!$B:$H,7,0),VLOOKUP($E1185,'Contratti Resident'!$B:$H,7,0)),"NON TROVATO")</f>
        <v>ACQUA</v>
      </c>
      <c r="S1185">
        <f>_xlfn.IFNA(_xlfn.IFNA(VLOOKUP($B1185,'Contratti Resident'!$B:$H,1,0),VLOOKUP($E1185,'Contratti Resident'!$B:$H,1,0)),"NON TROVATO")</f>
        <v>3005189921</v>
      </c>
      <c r="T1185" t="str">
        <f>_xlfn.IFNA(_xlfn.IFNA(VLOOKUP($B1185,'Contratti Resident'!$B:$H,2,0),VLOOKUP($E1185,'Contratti Resident'!$B:$H,2,0)),"NON TROVATO")</f>
        <v>CONSULTA</v>
      </c>
    </row>
    <row r="1186" spans="1:20" x14ac:dyDescent="0.25">
      <c r="A1186" s="8" t="s">
        <v>3649</v>
      </c>
      <c r="B1186" s="1">
        <f t="shared" si="18"/>
        <v>2507560</v>
      </c>
      <c r="C1186" s="9" t="s">
        <v>3650</v>
      </c>
      <c r="D1186" s="9" t="s">
        <v>3651</v>
      </c>
      <c r="E1186" s="1">
        <f>D1186*1</f>
        <v>3004003324</v>
      </c>
      <c r="F1186" s="9" t="s">
        <v>3652</v>
      </c>
      <c r="G1186" s="9" t="s">
        <v>719</v>
      </c>
      <c r="H1186" s="9" t="s">
        <v>1022</v>
      </c>
      <c r="I1186" s="9" t="s">
        <v>19</v>
      </c>
      <c r="J1186" s="9" t="s">
        <v>1023</v>
      </c>
      <c r="K1186" s="1" t="s">
        <v>720</v>
      </c>
      <c r="L1186" s="9" t="s">
        <v>721</v>
      </c>
      <c r="M1186" s="9" t="s">
        <v>23</v>
      </c>
      <c r="N1186" s="9" t="s">
        <v>24</v>
      </c>
      <c r="O1186" s="9" t="s">
        <v>722</v>
      </c>
      <c r="P1186" s="11">
        <f>O1186*1</f>
        <v>94030090362</v>
      </c>
      <c r="Q1186">
        <f>_xlfn.IFNA(_xlfn.IFNA(VLOOKUP($B1186,'Contratti Resident'!$B:$H,3,0),VLOOKUP($E1186,'Contratti Resident'!$B:$H,3,0)),"NON TROVATO")</f>
        <v>94066420368</v>
      </c>
      <c r="R1186" t="str">
        <f>_xlfn.IFNA(_xlfn.IFNA(VLOOKUP($B1186,'Contratti Resident'!$B:$H,7,0),VLOOKUP($E1186,'Contratti Resident'!$B:$H,7,0)),"NON TROVATO")</f>
        <v>ACQUA</v>
      </c>
      <c r="S1186">
        <f>_xlfn.IFNA(_xlfn.IFNA(VLOOKUP($B1186,'Contratti Resident'!$B:$H,1,0),VLOOKUP($E1186,'Contratti Resident'!$B:$H,1,0)),"NON TROVATO")</f>
        <v>3004003324</v>
      </c>
      <c r="T1186" t="str">
        <f>_xlfn.IFNA(_xlfn.IFNA(VLOOKUP($B1186,'Contratti Resident'!$B:$H,2,0),VLOOKUP($E1186,'Contratti Resident'!$B:$H,2,0)),"NON TROVATO")</f>
        <v>PORDENONE</v>
      </c>
    </row>
    <row r="1187" spans="1:20" x14ac:dyDescent="0.25">
      <c r="A1187" s="8" t="s">
        <v>1210</v>
      </c>
      <c r="B1187" s="1">
        <f t="shared" si="18"/>
        <v>2507442</v>
      </c>
      <c r="C1187" s="9" t="s">
        <v>1211</v>
      </c>
      <c r="D1187" s="9" t="s">
        <v>1212</v>
      </c>
      <c r="E1187" s="1">
        <f>D1187*1</f>
        <v>3003970949</v>
      </c>
      <c r="F1187" s="9" t="s">
        <v>1213</v>
      </c>
      <c r="G1187" s="9" t="s">
        <v>644</v>
      </c>
      <c r="H1187" s="9" t="s">
        <v>1022</v>
      </c>
      <c r="I1187" s="9" t="s">
        <v>19</v>
      </c>
      <c r="J1187" s="9" t="s">
        <v>1023</v>
      </c>
      <c r="K1187" s="1" t="s">
        <v>645</v>
      </c>
      <c r="L1187" s="9" t="s">
        <v>646</v>
      </c>
      <c r="M1187" s="9" t="s">
        <v>23</v>
      </c>
      <c r="N1187" s="9" t="s">
        <v>24</v>
      </c>
      <c r="O1187" s="9" t="s">
        <v>647</v>
      </c>
      <c r="P1187" s="11">
        <f>O1187*1</f>
        <v>94070810364</v>
      </c>
      <c r="Q1187">
        <f>_xlfn.IFNA(_xlfn.IFNA(VLOOKUP($B1187,'Contratti Resident'!$B:$H,3,0),VLOOKUP($E1187,'Contratti Resident'!$B:$H,3,0)),"NON TROVATO")</f>
        <v>94070810364</v>
      </c>
      <c r="R1187" t="str">
        <f>_xlfn.IFNA(_xlfn.IFNA(VLOOKUP($B1187,'Contratti Resident'!$B:$H,7,0),VLOOKUP($E1187,'Contratti Resident'!$B:$H,7,0)),"NON TROVATO")</f>
        <v>ACQUA</v>
      </c>
      <c r="S1187">
        <f>_xlfn.IFNA(_xlfn.IFNA(VLOOKUP($B1187,'Contratti Resident'!$B:$H,1,0),VLOOKUP($E1187,'Contratti Resident'!$B:$H,1,0)),"NON TROVATO")</f>
        <v>3003970949</v>
      </c>
      <c r="T1187" t="str">
        <f>_xlfn.IFNA(_xlfn.IFNA(VLOOKUP($B1187,'Contratti Resident'!$B:$H,2,0),VLOOKUP($E1187,'Contratti Resident'!$B:$H,2,0)),"NON TROVATO")</f>
        <v>GORIZIA</v>
      </c>
    </row>
    <row r="1188" spans="1:20" x14ac:dyDescent="0.25">
      <c r="A1188" s="8" t="s">
        <v>3870</v>
      </c>
      <c r="B1188" s="1">
        <f t="shared" si="18"/>
        <v>2507399</v>
      </c>
      <c r="C1188" s="9" t="s">
        <v>3871</v>
      </c>
      <c r="D1188" s="9" t="s">
        <v>3872</v>
      </c>
      <c r="E1188" s="1">
        <f>D1188*1</f>
        <v>3003929609</v>
      </c>
      <c r="F1188" s="9" t="s">
        <v>3873</v>
      </c>
      <c r="G1188" s="9" t="s">
        <v>3874</v>
      </c>
      <c r="H1188" s="9" t="s">
        <v>1022</v>
      </c>
      <c r="I1188" s="9" t="s">
        <v>19</v>
      </c>
      <c r="J1188" s="9" t="s">
        <v>1023</v>
      </c>
      <c r="K1188" s="1" t="s">
        <v>3875</v>
      </c>
      <c r="L1188" s="9" t="s">
        <v>3876</v>
      </c>
      <c r="M1188" s="9" t="s">
        <v>23</v>
      </c>
      <c r="N1188" s="9" t="s">
        <v>24</v>
      </c>
      <c r="O1188" s="9" t="s">
        <v>3877</v>
      </c>
      <c r="P1188" s="11">
        <f>O1188*1</f>
        <v>94138510360</v>
      </c>
      <c r="Q1188">
        <f>_xlfn.IFNA(_xlfn.IFNA(VLOOKUP($B1188,'Contratti Resident'!$B:$H,3,0),VLOOKUP($E1188,'Contratti Resident'!$B:$H,3,0)),"NON TROVATO")</f>
        <v>94138510360</v>
      </c>
      <c r="R1188" t="str">
        <f>_xlfn.IFNA(_xlfn.IFNA(VLOOKUP($B1188,'Contratti Resident'!$B:$H,7,0),VLOOKUP($E1188,'Contratti Resident'!$B:$H,7,0)),"NON TROVATO")</f>
        <v>ACQUA</v>
      </c>
      <c r="S1188">
        <f>_xlfn.IFNA(_xlfn.IFNA(VLOOKUP($B1188,'Contratti Resident'!$B:$H,1,0),VLOOKUP($E1188,'Contratti Resident'!$B:$H,1,0)),"NON TROVATO")</f>
        <v>3003929609</v>
      </c>
      <c r="T1188" t="str">
        <f>_xlfn.IFNA(_xlfn.IFNA(VLOOKUP($B1188,'Contratti Resident'!$B:$H,2,0),VLOOKUP($E1188,'Contratti Resident'!$B:$H,2,0)),"NON TROVATO")</f>
        <v>LIMANA 32</v>
      </c>
    </row>
    <row r="1189" spans="1:20" x14ac:dyDescent="0.25">
      <c r="A1189" s="8" t="s">
        <v>1552</v>
      </c>
      <c r="B1189" s="1">
        <f t="shared" si="18"/>
        <v>2507305</v>
      </c>
      <c r="C1189" s="9" t="s">
        <v>1553</v>
      </c>
      <c r="D1189" s="9" t="s">
        <v>1554</v>
      </c>
      <c r="E1189" s="1">
        <f>D1189*1</f>
        <v>3006885798</v>
      </c>
      <c r="F1189" s="9" t="s">
        <v>1555</v>
      </c>
      <c r="G1189" s="9" t="s">
        <v>1004</v>
      </c>
      <c r="H1189" s="9" t="s">
        <v>1022</v>
      </c>
      <c r="I1189" s="9" t="s">
        <v>19</v>
      </c>
      <c r="J1189" s="9" t="s">
        <v>1023</v>
      </c>
      <c r="K1189" s="1" t="s">
        <v>1005</v>
      </c>
      <c r="L1189" s="9" t="s">
        <v>1006</v>
      </c>
      <c r="M1189" s="9" t="s">
        <v>23</v>
      </c>
      <c r="N1189" s="9" t="s">
        <v>24</v>
      </c>
      <c r="O1189" s="9" t="s">
        <v>1007</v>
      </c>
      <c r="P1189" s="11">
        <f>O1189*1</f>
        <v>94016990361</v>
      </c>
      <c r="Q1189">
        <f>_xlfn.IFNA(_xlfn.IFNA(VLOOKUP($B1189,'Contratti Resident'!$B:$H,3,0),VLOOKUP($E1189,'Contratti Resident'!$B:$H,3,0)),"NON TROVATO")</f>
        <v>94016990361</v>
      </c>
      <c r="R1189" t="str">
        <f>_xlfn.IFNA(_xlfn.IFNA(VLOOKUP($B1189,'Contratti Resident'!$B:$H,7,0),VLOOKUP($E1189,'Contratti Resident'!$B:$H,7,0)),"NON TROVATO")</f>
        <v>ACQUA</v>
      </c>
      <c r="S1189">
        <f>_xlfn.IFNA(_xlfn.IFNA(VLOOKUP($B1189,'Contratti Resident'!$B:$H,1,0),VLOOKUP($E1189,'Contratti Resident'!$B:$H,1,0)),"NON TROVATO")</f>
        <v>3006885798</v>
      </c>
      <c r="T1189" t="str">
        <f>_xlfn.IFNA(_xlfn.IFNA(VLOOKUP($B1189,'Contratti Resident'!$B:$H,2,0),VLOOKUP($E1189,'Contratti Resident'!$B:$H,2,0)),"NON TROVATO")</f>
        <v>LONGHENA</v>
      </c>
    </row>
    <row r="1190" spans="1:20" x14ac:dyDescent="0.25">
      <c r="A1190" s="8" t="s">
        <v>1673</v>
      </c>
      <c r="B1190" s="1">
        <f t="shared" si="18"/>
        <v>2507267</v>
      </c>
      <c r="C1190" s="9" t="s">
        <v>1674</v>
      </c>
      <c r="D1190" s="9" t="s">
        <v>1675</v>
      </c>
      <c r="E1190" s="1">
        <f>D1190*1</f>
        <v>3004437680</v>
      </c>
      <c r="F1190" s="9" t="s">
        <v>1676</v>
      </c>
      <c r="G1190" s="9" t="s">
        <v>1677</v>
      </c>
      <c r="H1190" s="9" t="s">
        <v>1022</v>
      </c>
      <c r="I1190" s="9" t="s">
        <v>19</v>
      </c>
      <c r="J1190" s="9" t="s">
        <v>1023</v>
      </c>
      <c r="K1190" s="1" t="s">
        <v>1678</v>
      </c>
      <c r="L1190" s="9" t="s">
        <v>1679</v>
      </c>
      <c r="M1190" s="9" t="s">
        <v>23</v>
      </c>
      <c r="N1190" s="9" t="s">
        <v>24</v>
      </c>
      <c r="O1190" s="9" t="s">
        <v>1680</v>
      </c>
      <c r="P1190" s="11">
        <f>O1190*1</f>
        <v>94031790366</v>
      </c>
      <c r="Q1190">
        <f>_xlfn.IFNA(_xlfn.IFNA(VLOOKUP($B1190,'Contratti Resident'!$B:$H,3,0),VLOOKUP($E1190,'Contratti Resident'!$B:$H,3,0)),"NON TROVATO")</f>
        <v>94031790366</v>
      </c>
      <c r="R1190" t="str">
        <f>_xlfn.IFNA(_xlfn.IFNA(VLOOKUP($B1190,'Contratti Resident'!$B:$H,7,0),VLOOKUP($E1190,'Contratti Resident'!$B:$H,7,0)),"NON TROVATO")</f>
        <v>ACQUA</v>
      </c>
      <c r="S1190">
        <f>_xlfn.IFNA(_xlfn.IFNA(VLOOKUP($B1190,'Contratti Resident'!$B:$H,1,0),VLOOKUP($E1190,'Contratti Resident'!$B:$H,1,0)),"NON TROVATO")</f>
        <v>3004437680</v>
      </c>
      <c r="T1190" t="str">
        <f>_xlfn.IFNA(_xlfn.IFNA(VLOOKUP($B1190,'Contratti Resident'!$B:$H,2,0),VLOOKUP($E1190,'Contratti Resident'!$B:$H,2,0)),"NON TROVATO")</f>
        <v>MANTEGNA 66</v>
      </c>
    </row>
    <row r="1191" spans="1:20" x14ac:dyDescent="0.25">
      <c r="A1191" s="8" t="s">
        <v>3750</v>
      </c>
      <c r="B1191" s="1">
        <f t="shared" si="18"/>
        <v>2507177</v>
      </c>
      <c r="C1191" s="9" t="s">
        <v>3751</v>
      </c>
      <c r="D1191" s="9" t="s">
        <v>3752</v>
      </c>
      <c r="E1191" s="1">
        <f>D1191*1</f>
        <v>3015493173</v>
      </c>
      <c r="F1191" s="9" t="s">
        <v>3753</v>
      </c>
      <c r="G1191" s="9" t="s">
        <v>3754</v>
      </c>
      <c r="H1191" s="9" t="s">
        <v>1022</v>
      </c>
      <c r="I1191" s="9" t="s">
        <v>19</v>
      </c>
      <c r="J1191" s="9" t="s">
        <v>1023</v>
      </c>
      <c r="K1191" s="1" t="s">
        <v>3755</v>
      </c>
      <c r="L1191" s="9" t="s">
        <v>3756</v>
      </c>
      <c r="M1191" s="9" t="s">
        <v>23</v>
      </c>
      <c r="N1191" s="9" t="s">
        <v>24</v>
      </c>
      <c r="O1191" s="9" t="s">
        <v>3757</v>
      </c>
      <c r="P1191" s="11">
        <f>O1191*1</f>
        <v>94084140360</v>
      </c>
      <c r="Q1191">
        <f>_xlfn.IFNA(_xlfn.IFNA(VLOOKUP($B1191,'Contratti Resident'!$B:$H,3,0),VLOOKUP($E1191,'Contratti Resident'!$B:$H,3,0)),"NON TROVATO")</f>
        <v>94084140360</v>
      </c>
      <c r="R1191" t="str">
        <f>_xlfn.IFNA(_xlfn.IFNA(VLOOKUP($B1191,'Contratti Resident'!$B:$H,7,0),VLOOKUP($E1191,'Contratti Resident'!$B:$H,7,0)),"NON TROVATO")</f>
        <v>ACQUA</v>
      </c>
      <c r="S1191">
        <f>_xlfn.IFNA(_xlfn.IFNA(VLOOKUP($B1191,'Contratti Resident'!$B:$H,1,0),VLOOKUP($E1191,'Contratti Resident'!$B:$H,1,0)),"NON TROVATO")</f>
        <v>3015493173</v>
      </c>
      <c r="T1191" t="str">
        <f>_xlfn.IFNA(_xlfn.IFNA(VLOOKUP($B1191,'Contratti Resident'!$B:$H,2,0),VLOOKUP($E1191,'Contratti Resident'!$B:$H,2,0)),"NON TROVATO")</f>
        <v>SANGALLO</v>
      </c>
    </row>
    <row r="1192" spans="1:20" x14ac:dyDescent="0.25">
      <c r="A1192" s="8" t="s">
        <v>2662</v>
      </c>
      <c r="B1192" s="1">
        <f t="shared" si="18"/>
        <v>2507174</v>
      </c>
      <c r="C1192" s="9" t="s">
        <v>2663</v>
      </c>
      <c r="D1192" s="9" t="s">
        <v>2664</v>
      </c>
      <c r="E1192" s="1">
        <f>D1192*1</f>
        <v>3004414714</v>
      </c>
      <c r="F1192" s="9" t="s">
        <v>2665</v>
      </c>
      <c r="G1192" s="9" t="s">
        <v>2666</v>
      </c>
      <c r="H1192" s="9" t="s">
        <v>1022</v>
      </c>
      <c r="I1192" s="9" t="s">
        <v>19</v>
      </c>
      <c r="J1192" s="9" t="s">
        <v>1023</v>
      </c>
      <c r="K1192" s="1" t="s">
        <v>2667</v>
      </c>
      <c r="L1192" s="9" t="s">
        <v>2668</v>
      </c>
      <c r="M1192" s="9" t="s">
        <v>23</v>
      </c>
      <c r="N1192" s="9" t="s">
        <v>24</v>
      </c>
      <c r="O1192" s="9" t="s">
        <v>2669</v>
      </c>
      <c r="P1192" s="11">
        <f>O1192*1</f>
        <v>94131980362</v>
      </c>
      <c r="Q1192">
        <f>_xlfn.IFNA(_xlfn.IFNA(VLOOKUP($B1192,'Contratti Resident'!$B:$H,3,0),VLOOKUP($E1192,'Contratti Resident'!$B:$H,3,0)),"NON TROVATO")</f>
        <v>94131980362</v>
      </c>
      <c r="R1192" t="str">
        <f>_xlfn.IFNA(_xlfn.IFNA(VLOOKUP($B1192,'Contratti Resident'!$B:$H,7,0),VLOOKUP($E1192,'Contratti Resident'!$B:$H,7,0)),"NON TROVATO")</f>
        <v>ACQUA</v>
      </c>
      <c r="S1192">
        <f>_xlfn.IFNA(_xlfn.IFNA(VLOOKUP($B1192,'Contratti Resident'!$B:$H,1,0),VLOOKUP($E1192,'Contratti Resident'!$B:$H,1,0)),"NON TROVATO")</f>
        <v>3004414714</v>
      </c>
      <c r="T1192" t="str">
        <f>_xlfn.IFNA(_xlfn.IFNA(VLOOKUP($B1192,'Contratti Resident'!$B:$H,2,0),VLOOKUP($E1192,'Contratti Resident'!$B:$H,2,0)),"NON TROVATO")</f>
        <v>ASIAGO</v>
      </c>
    </row>
    <row r="1193" spans="1:20" x14ac:dyDescent="0.25">
      <c r="A1193" s="8" t="s">
        <v>3126</v>
      </c>
      <c r="B1193" s="1">
        <f t="shared" si="18"/>
        <v>2507158</v>
      </c>
      <c r="C1193" s="9" t="s">
        <v>3127</v>
      </c>
      <c r="D1193" s="9" t="s">
        <v>3128</v>
      </c>
      <c r="E1193" s="1">
        <f>D1193*1</f>
        <v>3006872052</v>
      </c>
      <c r="F1193" s="9" t="s">
        <v>3129</v>
      </c>
      <c r="G1193" s="9" t="s">
        <v>425</v>
      </c>
      <c r="H1193" s="9" t="s">
        <v>1022</v>
      </c>
      <c r="I1193" s="9" t="s">
        <v>19</v>
      </c>
      <c r="J1193" s="9" t="s">
        <v>1023</v>
      </c>
      <c r="K1193" s="1" t="s">
        <v>426</v>
      </c>
      <c r="L1193" s="9" t="s">
        <v>427</v>
      </c>
      <c r="M1193" s="9" t="s">
        <v>23</v>
      </c>
      <c r="N1193" s="9" t="s">
        <v>24</v>
      </c>
      <c r="O1193" s="9" t="s">
        <v>428</v>
      </c>
      <c r="P1193" s="11">
        <f>O1193*1</f>
        <v>80020260362</v>
      </c>
      <c r="Q1193">
        <f>_xlfn.IFNA(_xlfn.IFNA(VLOOKUP($B1193,'Contratti Resident'!$B:$H,3,0),VLOOKUP($E1193,'Contratti Resident'!$B:$H,3,0)),"NON TROVATO")</f>
        <v>80020260362</v>
      </c>
      <c r="R1193" t="str">
        <f>_xlfn.IFNA(_xlfn.IFNA(VLOOKUP($B1193,'Contratti Resident'!$B:$H,7,0),VLOOKUP($E1193,'Contratti Resident'!$B:$H,7,0)),"NON TROVATO")</f>
        <v>ACQUA</v>
      </c>
      <c r="S1193">
        <f>_xlfn.IFNA(_xlfn.IFNA(VLOOKUP($B1193,'Contratti Resident'!$B:$H,1,0),VLOOKUP($E1193,'Contratti Resident'!$B:$H,1,0)),"NON TROVATO")</f>
        <v>3006872052</v>
      </c>
      <c r="T1193" t="str">
        <f>_xlfn.IFNA(_xlfn.IFNA(VLOOKUP($B1193,'Contratti Resident'!$B:$H,2,0),VLOOKUP($E1193,'Contratti Resident'!$B:$H,2,0)),"NON TROVATO")</f>
        <v>ASIAGO-CORTINA</v>
      </c>
    </row>
    <row r="1194" spans="1:20" x14ac:dyDescent="0.25">
      <c r="A1194" s="8" t="s">
        <v>3130</v>
      </c>
      <c r="B1194" s="1">
        <f t="shared" si="18"/>
        <v>2507157</v>
      </c>
      <c r="C1194" s="9" t="s">
        <v>3131</v>
      </c>
      <c r="D1194" s="9" t="s">
        <v>3132</v>
      </c>
      <c r="E1194" s="1">
        <f>D1194*1</f>
        <v>3006872098</v>
      </c>
      <c r="F1194" s="9" t="s">
        <v>3133</v>
      </c>
      <c r="G1194" s="9" t="s">
        <v>425</v>
      </c>
      <c r="H1194" s="9" t="s">
        <v>1022</v>
      </c>
      <c r="I1194" s="9" t="s">
        <v>19</v>
      </c>
      <c r="J1194" s="9" t="s">
        <v>1023</v>
      </c>
      <c r="K1194" s="1" t="s">
        <v>426</v>
      </c>
      <c r="L1194" s="9" t="s">
        <v>427</v>
      </c>
      <c r="M1194" s="9" t="s">
        <v>23</v>
      </c>
      <c r="N1194" s="9" t="s">
        <v>24</v>
      </c>
      <c r="O1194" s="9" t="s">
        <v>428</v>
      </c>
      <c r="P1194" s="11">
        <f>O1194*1</f>
        <v>80020260362</v>
      </c>
      <c r="Q1194">
        <f>_xlfn.IFNA(_xlfn.IFNA(VLOOKUP($B1194,'Contratti Resident'!$B:$H,3,0),VLOOKUP($E1194,'Contratti Resident'!$B:$H,3,0)),"NON TROVATO")</f>
        <v>80020260362</v>
      </c>
      <c r="R1194" t="str">
        <f>_xlfn.IFNA(_xlfn.IFNA(VLOOKUP($B1194,'Contratti Resident'!$B:$H,7,0),VLOOKUP($E1194,'Contratti Resident'!$B:$H,7,0)),"NON TROVATO")</f>
        <v>ACQUA</v>
      </c>
      <c r="S1194">
        <f>_xlfn.IFNA(_xlfn.IFNA(VLOOKUP($B1194,'Contratti Resident'!$B:$H,1,0),VLOOKUP($E1194,'Contratti Resident'!$B:$H,1,0)),"NON TROVATO")</f>
        <v>3006872098</v>
      </c>
      <c r="T1194" t="str">
        <f>_xlfn.IFNA(_xlfn.IFNA(VLOOKUP($B1194,'Contratti Resident'!$B:$H,2,0),VLOOKUP($E1194,'Contratti Resident'!$B:$H,2,0)),"NON TROVATO")</f>
        <v>ASIAGO-CORTINA</v>
      </c>
    </row>
    <row r="1195" spans="1:20" x14ac:dyDescent="0.25">
      <c r="A1195" s="8" t="s">
        <v>2299</v>
      </c>
      <c r="B1195" s="1">
        <f t="shared" si="18"/>
        <v>2507016</v>
      </c>
      <c r="C1195" s="9" t="s">
        <v>2300</v>
      </c>
      <c r="D1195" s="9" t="s">
        <v>2301</v>
      </c>
      <c r="E1195" s="1">
        <f>D1195*1</f>
        <v>3004376332</v>
      </c>
      <c r="F1195" s="9" t="s">
        <v>2302</v>
      </c>
      <c r="G1195" s="9" t="s">
        <v>1075</v>
      </c>
      <c r="H1195" s="9" t="s">
        <v>1022</v>
      </c>
      <c r="I1195" s="9" t="s">
        <v>19</v>
      </c>
      <c r="J1195" s="9" t="s">
        <v>1023</v>
      </c>
      <c r="K1195" s="1" t="s">
        <v>1076</v>
      </c>
      <c r="L1195" s="9" t="s">
        <v>1077</v>
      </c>
      <c r="M1195" s="9" t="s">
        <v>23</v>
      </c>
      <c r="N1195" s="9" t="s">
        <v>24</v>
      </c>
      <c r="O1195" s="9" t="s">
        <v>1078</v>
      </c>
      <c r="P1195" s="11">
        <f>O1195*1</f>
        <v>94003560367</v>
      </c>
      <c r="Q1195" t="str">
        <f>_xlfn.IFNA(_xlfn.IFNA(VLOOKUP($B1195,'Contratti Resident'!$B:$H,3,0),VLOOKUP($E1195,'Contratti Resident'!$B:$H,3,0)),"NON TROVATO")</f>
        <v>NON TROVATO</v>
      </c>
      <c r="R1195" t="str">
        <f>_xlfn.IFNA(_xlfn.IFNA(VLOOKUP($B1195,'Contratti Resident'!$B:$H,7,0),VLOOKUP($E1195,'Contratti Resident'!$B:$H,7,0)),"NON TROVATO")</f>
        <v>NON TROVATO</v>
      </c>
      <c r="S1195" t="str">
        <f>_xlfn.IFNA(_xlfn.IFNA(VLOOKUP($B1195,'Contratti Resident'!$B:$H,1,0),VLOOKUP($E1195,'Contratti Resident'!$B:$H,1,0)),"NON TROVATO")</f>
        <v>NON TROVATO</v>
      </c>
      <c r="T1195" t="str">
        <f>_xlfn.IFNA(_xlfn.IFNA(VLOOKUP($B1195,'Contratti Resident'!$B:$H,2,0),VLOOKUP($E1195,'Contratti Resident'!$B:$H,2,0)),"NON TROVATO")</f>
        <v>NON TROVATO</v>
      </c>
    </row>
    <row r="1196" spans="1:20" x14ac:dyDescent="0.25">
      <c r="A1196" s="8" t="s">
        <v>1115</v>
      </c>
      <c r="B1196" s="1">
        <f t="shared" si="18"/>
        <v>2507004</v>
      </c>
      <c r="C1196" s="9" t="s">
        <v>1116</v>
      </c>
      <c r="D1196" s="9" t="s">
        <v>1117</v>
      </c>
      <c r="E1196" s="1">
        <f>D1196*1</f>
        <v>3004349565</v>
      </c>
      <c r="F1196" s="9" t="s">
        <v>1118</v>
      </c>
      <c r="G1196" s="9" t="s">
        <v>1075</v>
      </c>
      <c r="H1196" s="9" t="s">
        <v>1022</v>
      </c>
      <c r="I1196" s="9" t="s">
        <v>19</v>
      </c>
      <c r="J1196" s="9" t="s">
        <v>1023</v>
      </c>
      <c r="K1196" s="1" t="s">
        <v>1076</v>
      </c>
      <c r="L1196" s="9" t="s">
        <v>1077</v>
      </c>
      <c r="M1196" s="9" t="s">
        <v>23</v>
      </c>
      <c r="N1196" s="9" t="s">
        <v>24</v>
      </c>
      <c r="O1196" s="9" t="s">
        <v>1078</v>
      </c>
      <c r="P1196" s="11">
        <f>O1196*1</f>
        <v>94003560367</v>
      </c>
      <c r="Q1196">
        <f>_xlfn.IFNA(_xlfn.IFNA(VLOOKUP($B1196,'Contratti Resident'!$B:$H,3,0),VLOOKUP($E1196,'Contratti Resident'!$B:$H,3,0)),"NON TROVATO")</f>
        <v>94003560367</v>
      </c>
      <c r="R1196" t="str">
        <f>_xlfn.IFNA(_xlfn.IFNA(VLOOKUP($B1196,'Contratti Resident'!$B:$H,7,0),VLOOKUP($E1196,'Contratti Resident'!$B:$H,7,0)),"NON TROVATO")</f>
        <v>ACQUA</v>
      </c>
      <c r="S1196">
        <f>_xlfn.IFNA(_xlfn.IFNA(VLOOKUP($B1196,'Contratti Resident'!$B:$H,1,0),VLOOKUP($E1196,'Contratti Resident'!$B:$H,1,0)),"NON TROVATO")</f>
        <v>3004349565</v>
      </c>
      <c r="T1196" t="str">
        <f>_xlfn.IFNA(_xlfn.IFNA(VLOOKUP($B1196,'Contratti Resident'!$B:$H,2,0),VLOOKUP($E1196,'Contratti Resident'!$B:$H,2,0)),"NON TROVATO")</f>
        <v>LOTTO P</v>
      </c>
    </row>
    <row r="1197" spans="1:20" x14ac:dyDescent="0.25">
      <c r="A1197" s="8" t="s">
        <v>3295</v>
      </c>
      <c r="B1197" s="1">
        <f t="shared" si="18"/>
        <v>2507003</v>
      </c>
      <c r="C1197" s="9" t="s">
        <v>3296</v>
      </c>
      <c r="D1197" s="9" t="s">
        <v>3297</v>
      </c>
      <c r="E1197" s="1">
        <f>D1197*1</f>
        <v>3004349559</v>
      </c>
      <c r="F1197" s="9" t="s">
        <v>3298</v>
      </c>
      <c r="G1197" s="9" t="s">
        <v>1075</v>
      </c>
      <c r="H1197" s="9" t="s">
        <v>1022</v>
      </c>
      <c r="I1197" s="9" t="s">
        <v>19</v>
      </c>
      <c r="J1197" s="9" t="s">
        <v>1023</v>
      </c>
      <c r="K1197" s="1" t="s">
        <v>1076</v>
      </c>
      <c r="L1197" s="9" t="s">
        <v>1077</v>
      </c>
      <c r="M1197" s="9" t="s">
        <v>23</v>
      </c>
      <c r="N1197" s="9" t="s">
        <v>24</v>
      </c>
      <c r="O1197" s="9" t="s">
        <v>1078</v>
      </c>
      <c r="P1197" s="11">
        <f>O1197*1</f>
        <v>94003560367</v>
      </c>
      <c r="Q1197">
        <f>_xlfn.IFNA(_xlfn.IFNA(VLOOKUP($B1197,'Contratti Resident'!$B:$H,3,0),VLOOKUP($E1197,'Contratti Resident'!$B:$H,3,0)),"NON TROVATO")</f>
        <v>94003560367</v>
      </c>
      <c r="R1197" t="str">
        <f>_xlfn.IFNA(_xlfn.IFNA(VLOOKUP($B1197,'Contratti Resident'!$B:$H,7,0),VLOOKUP($E1197,'Contratti Resident'!$B:$H,7,0)),"NON TROVATO")</f>
        <v>ACQUA</v>
      </c>
      <c r="S1197">
        <f>_xlfn.IFNA(_xlfn.IFNA(VLOOKUP($B1197,'Contratti Resident'!$B:$H,1,0),VLOOKUP($E1197,'Contratti Resident'!$B:$H,1,0)),"NON TROVATO")</f>
        <v>3004349559</v>
      </c>
      <c r="T1197" t="str">
        <f>_xlfn.IFNA(_xlfn.IFNA(VLOOKUP($B1197,'Contratti Resident'!$B:$H,2,0),VLOOKUP($E1197,'Contratti Resident'!$B:$H,2,0)),"NON TROVATO")</f>
        <v>LOTTO P</v>
      </c>
    </row>
    <row r="1198" spans="1:20" x14ac:dyDescent="0.25">
      <c r="A1198" s="8" t="s">
        <v>1071</v>
      </c>
      <c r="B1198" s="1">
        <f t="shared" si="18"/>
        <v>2506980</v>
      </c>
      <c r="C1198" s="9" t="s">
        <v>1072</v>
      </c>
      <c r="D1198" s="9" t="s">
        <v>1073</v>
      </c>
      <c r="E1198" s="1">
        <f>D1198*1</f>
        <v>3004335023</v>
      </c>
      <c r="F1198" s="9" t="s">
        <v>1074</v>
      </c>
      <c r="G1198" s="9" t="s">
        <v>1075</v>
      </c>
      <c r="H1198" s="9" t="s">
        <v>1022</v>
      </c>
      <c r="I1198" s="9" t="s">
        <v>19</v>
      </c>
      <c r="J1198" s="9" t="s">
        <v>1023</v>
      </c>
      <c r="K1198" s="1" t="s">
        <v>1076</v>
      </c>
      <c r="L1198" s="9" t="s">
        <v>1077</v>
      </c>
      <c r="M1198" s="9" t="s">
        <v>23</v>
      </c>
      <c r="N1198" s="9" t="s">
        <v>24</v>
      </c>
      <c r="O1198" s="9" t="s">
        <v>1078</v>
      </c>
      <c r="P1198" s="11">
        <f>O1198*1</f>
        <v>94003560367</v>
      </c>
      <c r="Q1198">
        <f>_xlfn.IFNA(_xlfn.IFNA(VLOOKUP($B1198,'Contratti Resident'!$B:$H,3,0),VLOOKUP($E1198,'Contratti Resident'!$B:$H,3,0)),"NON TROVATO")</f>
        <v>94003560367</v>
      </c>
      <c r="R1198" t="str">
        <f>_xlfn.IFNA(_xlfn.IFNA(VLOOKUP($B1198,'Contratti Resident'!$B:$H,7,0),VLOOKUP($E1198,'Contratti Resident'!$B:$H,7,0)),"NON TROVATO")</f>
        <v>ACQUA</v>
      </c>
      <c r="S1198">
        <f>_xlfn.IFNA(_xlfn.IFNA(VLOOKUP($B1198,'Contratti Resident'!$B:$H,1,0),VLOOKUP($E1198,'Contratti Resident'!$B:$H,1,0)),"NON TROVATO")</f>
        <v>3004335023</v>
      </c>
      <c r="T1198" t="str">
        <f>_xlfn.IFNA(_xlfn.IFNA(VLOOKUP($B1198,'Contratti Resident'!$B:$H,2,0),VLOOKUP($E1198,'Contratti Resident'!$B:$H,2,0)),"NON TROVATO")</f>
        <v>LOTTO P</v>
      </c>
    </row>
    <row r="1199" spans="1:20" x14ac:dyDescent="0.25">
      <c r="A1199" s="8" t="s">
        <v>1548</v>
      </c>
      <c r="B1199" s="1">
        <f t="shared" si="18"/>
        <v>2506899</v>
      </c>
      <c r="C1199" s="9" t="s">
        <v>1549</v>
      </c>
      <c r="D1199" s="9" t="s">
        <v>1550</v>
      </c>
      <c r="E1199" s="1">
        <f>D1199*1</f>
        <v>3004309387</v>
      </c>
      <c r="F1199" s="9" t="s">
        <v>1551</v>
      </c>
      <c r="G1199" s="9" t="s">
        <v>126</v>
      </c>
      <c r="H1199" s="9" t="s">
        <v>1022</v>
      </c>
      <c r="I1199" s="9" t="s">
        <v>19</v>
      </c>
      <c r="J1199" s="9" t="s">
        <v>1023</v>
      </c>
      <c r="K1199" s="1" t="s">
        <v>127</v>
      </c>
      <c r="L1199" s="9" t="s">
        <v>128</v>
      </c>
      <c r="M1199" s="9" t="s">
        <v>23</v>
      </c>
      <c r="N1199" s="9" t="s">
        <v>24</v>
      </c>
      <c r="O1199" s="9" t="s">
        <v>129</v>
      </c>
      <c r="P1199" s="11">
        <f>O1199*1</f>
        <v>80008500367</v>
      </c>
      <c r="Q1199">
        <f>_xlfn.IFNA(_xlfn.IFNA(VLOOKUP($B1199,'Contratti Resident'!$B:$H,3,0),VLOOKUP($E1199,'Contratti Resident'!$B:$H,3,0)),"NON TROVATO")</f>
        <v>80008500367</v>
      </c>
      <c r="R1199" t="str">
        <f>_xlfn.IFNA(_xlfn.IFNA(VLOOKUP($B1199,'Contratti Resident'!$B:$H,7,0),VLOOKUP($E1199,'Contratti Resident'!$B:$H,7,0)),"NON TROVATO")</f>
        <v>ACQUA</v>
      </c>
      <c r="S1199">
        <f>_xlfn.IFNA(_xlfn.IFNA(VLOOKUP($B1199,'Contratti Resident'!$B:$H,1,0),VLOOKUP($E1199,'Contratti Resident'!$B:$H,1,0)),"NON TROVATO")</f>
        <v>3004309387</v>
      </c>
      <c r="T1199" t="str">
        <f>_xlfn.IFNA(_xlfn.IFNA(VLOOKUP($B1199,'Contratti Resident'!$B:$H,2,0),VLOOKUP($E1199,'Contratti Resident'!$B:$H,2,0)),"NON TROVATO")</f>
        <v>PALLADIO 57</v>
      </c>
    </row>
    <row r="1200" spans="1:20" x14ac:dyDescent="0.25">
      <c r="A1200" s="8" t="s">
        <v>1285</v>
      </c>
      <c r="B1200" s="1">
        <f t="shared" si="18"/>
        <v>2506882</v>
      </c>
      <c r="C1200" s="9" t="s">
        <v>1286</v>
      </c>
      <c r="D1200" s="9" t="s">
        <v>1287</v>
      </c>
      <c r="E1200" s="1">
        <f>D1200*1</f>
        <v>3004297559</v>
      </c>
      <c r="F1200" s="9" t="s">
        <v>1288</v>
      </c>
      <c r="G1200" s="9" t="s">
        <v>692</v>
      </c>
      <c r="H1200" s="9" t="s">
        <v>1022</v>
      </c>
      <c r="I1200" s="9" t="s">
        <v>19</v>
      </c>
      <c r="J1200" s="9" t="s">
        <v>1023</v>
      </c>
      <c r="K1200" s="1" t="s">
        <v>693</v>
      </c>
      <c r="L1200" s="9" t="s">
        <v>694</v>
      </c>
      <c r="M1200" s="9" t="s">
        <v>23</v>
      </c>
      <c r="N1200" s="9" t="s">
        <v>24</v>
      </c>
      <c r="O1200" s="9" t="s">
        <v>695</v>
      </c>
      <c r="P1200" s="11">
        <f>O1200*1</f>
        <v>94075630361</v>
      </c>
      <c r="Q1200">
        <f>_xlfn.IFNA(_xlfn.IFNA(VLOOKUP($B1200,'Contratti Resident'!$B:$H,3,0),VLOOKUP($E1200,'Contratti Resident'!$B:$H,3,0)),"NON TROVATO")</f>
        <v>94075630361</v>
      </c>
      <c r="R1200" t="str">
        <f>_xlfn.IFNA(_xlfn.IFNA(VLOOKUP($B1200,'Contratti Resident'!$B:$H,7,0),VLOOKUP($E1200,'Contratti Resident'!$B:$H,7,0)),"NON TROVATO")</f>
        <v>ACQUA</v>
      </c>
      <c r="S1200">
        <f>_xlfn.IFNA(_xlfn.IFNA(VLOOKUP($B1200,'Contratti Resident'!$B:$H,1,0),VLOOKUP($E1200,'Contratti Resident'!$B:$H,1,0)),"NON TROVATO")</f>
        <v>3004297559</v>
      </c>
      <c r="T1200" t="str">
        <f>_xlfn.IFNA(_xlfn.IFNA(VLOOKUP($B1200,'Contratti Resident'!$B:$H,2,0),VLOOKUP($E1200,'Contratti Resident'!$B:$H,2,0)),"NON TROVATO")</f>
        <v>PERUGINO 31</v>
      </c>
    </row>
    <row r="1201" spans="1:20" x14ac:dyDescent="0.25">
      <c r="A1201" s="8" t="s">
        <v>3098</v>
      </c>
      <c r="B1201" s="1">
        <f t="shared" si="18"/>
        <v>2506845</v>
      </c>
      <c r="C1201" s="9" t="s">
        <v>3099</v>
      </c>
      <c r="D1201" s="9" t="s">
        <v>3100</v>
      </c>
      <c r="E1201" s="1">
        <f>D1201*1</f>
        <v>3004272019</v>
      </c>
      <c r="F1201" s="9" t="s">
        <v>3101</v>
      </c>
      <c r="G1201" s="9" t="s">
        <v>78</v>
      </c>
      <c r="H1201" s="9" t="s">
        <v>1022</v>
      </c>
      <c r="I1201" s="9" t="s">
        <v>19</v>
      </c>
      <c r="J1201" s="9" t="s">
        <v>1023</v>
      </c>
      <c r="K1201" s="1" t="s">
        <v>79</v>
      </c>
      <c r="L1201" s="9" t="s">
        <v>80</v>
      </c>
      <c r="M1201" s="9" t="s">
        <v>23</v>
      </c>
      <c r="N1201" s="9" t="s">
        <v>24</v>
      </c>
      <c r="O1201" s="9" t="s">
        <v>81</v>
      </c>
      <c r="P1201" s="11">
        <f>O1201*1</f>
        <v>94071420361</v>
      </c>
      <c r="Q1201">
        <f>_xlfn.IFNA(_xlfn.IFNA(VLOOKUP($B1201,'Contratti Resident'!$B:$H,3,0),VLOOKUP($E1201,'Contratti Resident'!$B:$H,3,0)),"NON TROVATO")</f>
        <v>94071420361</v>
      </c>
      <c r="R1201" t="str">
        <f>_xlfn.IFNA(_xlfn.IFNA(VLOOKUP($B1201,'Contratti Resident'!$B:$H,7,0),VLOOKUP($E1201,'Contratti Resident'!$B:$H,7,0)),"NON TROVATO")</f>
        <v>ACQUA</v>
      </c>
      <c r="S1201">
        <f>_xlfn.IFNA(_xlfn.IFNA(VLOOKUP($B1201,'Contratti Resident'!$B:$H,1,0),VLOOKUP($E1201,'Contratti Resident'!$B:$H,1,0)),"NON TROVATO")</f>
        <v>3004272019</v>
      </c>
      <c r="T1201" t="str">
        <f>_xlfn.IFNA(_xlfn.IFNA(VLOOKUP($B1201,'Contratti Resident'!$B:$H,2,0),VLOOKUP($E1201,'Contratti Resident'!$B:$H,2,0)),"NON TROVATO")</f>
        <v>PISANO 46</v>
      </c>
    </row>
    <row r="1202" spans="1:20" x14ac:dyDescent="0.25">
      <c r="A1202" s="8" t="s">
        <v>2588</v>
      </c>
      <c r="B1202" s="1">
        <f t="shared" si="18"/>
        <v>2506744</v>
      </c>
      <c r="C1202" s="9" t="s">
        <v>2589</v>
      </c>
      <c r="D1202" s="9" t="s">
        <v>2590</v>
      </c>
      <c r="E1202" s="1">
        <f>D1202*1</f>
        <v>3024850379</v>
      </c>
      <c r="F1202" s="9" t="s">
        <v>2591</v>
      </c>
      <c r="G1202" s="9" t="s">
        <v>254</v>
      </c>
      <c r="H1202" s="9" t="s">
        <v>1022</v>
      </c>
      <c r="I1202" s="9" t="s">
        <v>19</v>
      </c>
      <c r="J1202" s="9" t="s">
        <v>1023</v>
      </c>
      <c r="K1202" s="1" t="s">
        <v>255</v>
      </c>
      <c r="L1202" s="9" t="s">
        <v>256</v>
      </c>
      <c r="M1202" s="9" t="s">
        <v>23</v>
      </c>
      <c r="N1202" s="9" t="s">
        <v>24</v>
      </c>
      <c r="O1202" s="9" t="s">
        <v>257</v>
      </c>
      <c r="P1202" s="11">
        <f>O1202*1</f>
        <v>80020020360</v>
      </c>
      <c r="Q1202" t="str">
        <f>_xlfn.IFNA(_xlfn.IFNA(VLOOKUP($B1202,'Contratti Resident'!$B:$H,3,0),VLOOKUP($E1202,'Contratti Resident'!$B:$H,3,0)),"NON TROVATO")</f>
        <v>NON TROVATO</v>
      </c>
      <c r="R1202" t="str">
        <f>_xlfn.IFNA(_xlfn.IFNA(VLOOKUP($B1202,'Contratti Resident'!$B:$H,7,0),VLOOKUP($E1202,'Contratti Resident'!$B:$H,7,0)),"NON TROVATO")</f>
        <v>NON TROVATO</v>
      </c>
      <c r="S1202" t="str">
        <f>_xlfn.IFNA(_xlfn.IFNA(VLOOKUP($B1202,'Contratti Resident'!$B:$H,1,0),VLOOKUP($E1202,'Contratti Resident'!$B:$H,1,0)),"NON TROVATO")</f>
        <v>NON TROVATO</v>
      </c>
      <c r="T1202" t="str">
        <f>_xlfn.IFNA(_xlfn.IFNA(VLOOKUP($B1202,'Contratti Resident'!$B:$H,2,0),VLOOKUP($E1202,'Contratti Resident'!$B:$H,2,0)),"NON TROVATO")</f>
        <v>NON TROVATO</v>
      </c>
    </row>
    <row r="1203" spans="1:20" x14ac:dyDescent="0.25">
      <c r="A1203" s="8" t="s">
        <v>3913</v>
      </c>
      <c r="B1203" s="1">
        <f t="shared" si="18"/>
        <v>2506642</v>
      </c>
      <c r="C1203" s="9" t="s">
        <v>3914</v>
      </c>
      <c r="D1203" s="9" t="s">
        <v>3915</v>
      </c>
      <c r="E1203" s="1">
        <f>D1203*1</f>
        <v>3004157546</v>
      </c>
      <c r="F1203" s="9" t="s">
        <v>3916</v>
      </c>
      <c r="G1203" s="9" t="s">
        <v>652</v>
      </c>
      <c r="H1203" s="9" t="s">
        <v>1022</v>
      </c>
      <c r="I1203" s="9" t="s">
        <v>19</v>
      </c>
      <c r="J1203" s="9" t="s">
        <v>1023</v>
      </c>
      <c r="K1203" s="1" t="s">
        <v>653</v>
      </c>
      <c r="L1203" s="9" t="s">
        <v>654</v>
      </c>
      <c r="M1203" s="9" t="s">
        <v>23</v>
      </c>
      <c r="N1203" s="9" t="s">
        <v>24</v>
      </c>
      <c r="O1203" s="9" t="s">
        <v>655</v>
      </c>
      <c r="P1203" s="11">
        <f>O1203*1</f>
        <v>94092340366</v>
      </c>
      <c r="Q1203">
        <f>_xlfn.IFNA(_xlfn.IFNA(VLOOKUP($B1203,'Contratti Resident'!$B:$H,3,0),VLOOKUP($E1203,'Contratti Resident'!$B:$H,3,0)),"NON TROVATO")</f>
        <v>94092340366</v>
      </c>
      <c r="R1203" t="str">
        <f>_xlfn.IFNA(_xlfn.IFNA(VLOOKUP($B1203,'Contratti Resident'!$B:$H,7,0),VLOOKUP($E1203,'Contratti Resident'!$B:$H,7,0)),"NON TROVATO")</f>
        <v>ACQUA</v>
      </c>
      <c r="S1203">
        <f>_xlfn.IFNA(_xlfn.IFNA(VLOOKUP($B1203,'Contratti Resident'!$B:$H,1,0),VLOOKUP($E1203,'Contratti Resident'!$B:$H,1,0)),"NON TROVATO")</f>
        <v>3004157546</v>
      </c>
      <c r="T1203" t="str">
        <f>_xlfn.IFNA(_xlfn.IFNA(VLOOKUP($B1203,'Contratti Resident'!$B:$H,2,0),VLOOKUP($E1203,'Contratti Resident'!$B:$H,2,0)),"NON TROVATO")</f>
        <v>VERONA 115</v>
      </c>
    </row>
    <row r="1204" spans="1:20" x14ac:dyDescent="0.25">
      <c r="A1204" s="8" t="s">
        <v>2860</v>
      </c>
      <c r="B1204" s="1">
        <f t="shared" si="18"/>
        <v>2506625</v>
      </c>
      <c r="C1204" s="9" t="s">
        <v>2861</v>
      </c>
      <c r="D1204" s="9" t="s">
        <v>2862</v>
      </c>
      <c r="E1204" s="1">
        <f>D1204*1</f>
        <v>3004157413</v>
      </c>
      <c r="F1204" s="9" t="s">
        <v>2863</v>
      </c>
      <c r="G1204" s="9" t="s">
        <v>628</v>
      </c>
      <c r="H1204" s="9" t="s">
        <v>1022</v>
      </c>
      <c r="I1204" s="9" t="s">
        <v>19</v>
      </c>
      <c r="J1204" s="9" t="s">
        <v>1023</v>
      </c>
      <c r="K1204" s="1" t="s">
        <v>629</v>
      </c>
      <c r="L1204" s="9" t="s">
        <v>630</v>
      </c>
      <c r="M1204" s="9" t="s">
        <v>23</v>
      </c>
      <c r="N1204" s="9" t="s">
        <v>24</v>
      </c>
      <c r="O1204" s="9" t="s">
        <v>631</v>
      </c>
      <c r="P1204" s="11">
        <f>O1204*1</f>
        <v>94078630368</v>
      </c>
      <c r="Q1204">
        <f>_xlfn.IFNA(_xlfn.IFNA(VLOOKUP($B1204,'Contratti Resident'!$B:$H,3,0),VLOOKUP($E1204,'Contratti Resident'!$B:$H,3,0)),"NON TROVATO")</f>
        <v>94078630368</v>
      </c>
      <c r="R1204" t="str">
        <f>_xlfn.IFNA(_xlfn.IFNA(VLOOKUP($B1204,'Contratti Resident'!$B:$H,7,0),VLOOKUP($E1204,'Contratti Resident'!$B:$H,7,0)),"NON TROVATO")</f>
        <v>ACQUA</v>
      </c>
      <c r="S1204">
        <f>_xlfn.IFNA(_xlfn.IFNA(VLOOKUP($B1204,'Contratti Resident'!$B:$H,1,0),VLOOKUP($E1204,'Contratti Resident'!$B:$H,1,0)),"NON TROVATO")</f>
        <v>3004157413</v>
      </c>
      <c r="T1204" t="str">
        <f>_xlfn.IFNA(_xlfn.IFNA(VLOOKUP($B1204,'Contratti Resident'!$B:$H,2,0),VLOOKUP($E1204,'Contratti Resident'!$B:$H,2,0)),"NON TROVATO")</f>
        <v>FERRINI 102</v>
      </c>
    </row>
    <row r="1205" spans="1:20" x14ac:dyDescent="0.25">
      <c r="A1205" s="8" t="s">
        <v>2856</v>
      </c>
      <c r="B1205" s="1">
        <f t="shared" si="18"/>
        <v>2506624</v>
      </c>
      <c r="C1205" s="9" t="s">
        <v>2857</v>
      </c>
      <c r="D1205" s="9" t="s">
        <v>2858</v>
      </c>
      <c r="E1205" s="1">
        <f>D1205*1</f>
        <v>3004157411</v>
      </c>
      <c r="F1205" s="9" t="s">
        <v>2859</v>
      </c>
      <c r="G1205" s="9" t="s">
        <v>620</v>
      </c>
      <c r="H1205" s="9" t="s">
        <v>1022</v>
      </c>
      <c r="I1205" s="9" t="s">
        <v>19</v>
      </c>
      <c r="J1205" s="9" t="s">
        <v>1023</v>
      </c>
      <c r="K1205" s="1" t="s">
        <v>621</v>
      </c>
      <c r="L1205" s="9" t="s">
        <v>622</v>
      </c>
      <c r="M1205" s="9" t="s">
        <v>23</v>
      </c>
      <c r="N1205" s="9" t="s">
        <v>24</v>
      </c>
      <c r="O1205" s="9" t="s">
        <v>623</v>
      </c>
      <c r="P1205" s="11">
        <f>O1205*1</f>
        <v>94066140362</v>
      </c>
      <c r="Q1205">
        <f>_xlfn.IFNA(_xlfn.IFNA(VLOOKUP($B1205,'Contratti Resident'!$B:$H,3,0),VLOOKUP($E1205,'Contratti Resident'!$B:$H,3,0)),"NON TROVATO")</f>
        <v>94066140362</v>
      </c>
      <c r="R1205" t="str">
        <f>_xlfn.IFNA(_xlfn.IFNA(VLOOKUP($B1205,'Contratti Resident'!$B:$H,7,0),VLOOKUP($E1205,'Contratti Resident'!$B:$H,7,0)),"NON TROVATO")</f>
        <v>ACQUA</v>
      </c>
      <c r="S1205">
        <f>_xlfn.IFNA(_xlfn.IFNA(VLOOKUP($B1205,'Contratti Resident'!$B:$H,1,0),VLOOKUP($E1205,'Contratti Resident'!$B:$H,1,0)),"NON TROVATO")</f>
        <v>3004157411</v>
      </c>
      <c r="T1205" t="str">
        <f>_xlfn.IFNA(_xlfn.IFNA(VLOOKUP($B1205,'Contratti Resident'!$B:$H,2,0),VLOOKUP($E1205,'Contratti Resident'!$B:$H,2,0)),"NON TROVATO")</f>
        <v>FERRINI 92</v>
      </c>
    </row>
    <row r="1206" spans="1:20" x14ac:dyDescent="0.25">
      <c r="A1206" s="8" t="s">
        <v>1658</v>
      </c>
      <c r="B1206" s="1">
        <f t="shared" si="18"/>
        <v>2506578</v>
      </c>
      <c r="C1206" s="9" t="s">
        <v>1659</v>
      </c>
      <c r="D1206" s="9" t="s">
        <v>1660</v>
      </c>
      <c r="E1206" s="1">
        <f>D1206*1</f>
        <v>3006922801</v>
      </c>
      <c r="F1206" s="9" t="s">
        <v>1661</v>
      </c>
      <c r="G1206" s="9" t="s">
        <v>1662</v>
      </c>
      <c r="H1206" s="9" t="s">
        <v>1022</v>
      </c>
      <c r="I1206" s="9" t="s">
        <v>19</v>
      </c>
      <c r="J1206" s="9" t="s">
        <v>1023</v>
      </c>
      <c r="K1206" s="1" t="s">
        <v>1663</v>
      </c>
      <c r="L1206" s="9" t="s">
        <v>1664</v>
      </c>
      <c r="M1206" s="9" t="s">
        <v>23</v>
      </c>
      <c r="N1206" s="9" t="s">
        <v>24</v>
      </c>
      <c r="O1206" s="9" t="s">
        <v>1665</v>
      </c>
      <c r="P1206" s="11">
        <f>O1206*1</f>
        <v>94018710361</v>
      </c>
      <c r="Q1206">
        <f>_xlfn.IFNA(_xlfn.IFNA(VLOOKUP($B1206,'Contratti Resident'!$B:$H,3,0),VLOOKUP($E1206,'Contratti Resident'!$B:$H,3,0)),"NON TROVATO")</f>
        <v>94018710361</v>
      </c>
      <c r="R1206" t="str">
        <f>_xlfn.IFNA(_xlfn.IFNA(VLOOKUP($B1206,'Contratti Resident'!$B:$H,7,0),VLOOKUP($E1206,'Contratti Resident'!$B:$H,7,0)),"NON TROVATO")</f>
        <v>ACQUA</v>
      </c>
      <c r="S1206">
        <f>_xlfn.IFNA(_xlfn.IFNA(VLOOKUP($B1206,'Contratti Resident'!$B:$H,1,0),VLOOKUP($E1206,'Contratti Resident'!$B:$H,1,0)),"NON TROVATO")</f>
        <v>3006922801</v>
      </c>
      <c r="T1206" t="str">
        <f>_xlfn.IFNA(_xlfn.IFNA(VLOOKUP($B1206,'Contratti Resident'!$B:$H,2,0),VLOOKUP($E1206,'Contratti Resident'!$B:$H,2,0)),"NON TROVATO")</f>
        <v>TREVISO 57</v>
      </c>
    </row>
    <row r="1207" spans="1:20" x14ac:dyDescent="0.25">
      <c r="A1207" s="8" t="s">
        <v>2271</v>
      </c>
      <c r="B1207" s="1">
        <f t="shared" si="18"/>
        <v>2506554</v>
      </c>
      <c r="C1207" s="9" t="s">
        <v>2272</v>
      </c>
      <c r="D1207" s="9" t="s">
        <v>2273</v>
      </c>
      <c r="E1207" s="1">
        <f>D1207*1</f>
        <v>3004143534</v>
      </c>
      <c r="F1207" s="9" t="s">
        <v>2274</v>
      </c>
      <c r="G1207" s="9" t="s">
        <v>604</v>
      </c>
      <c r="H1207" s="9" t="s">
        <v>1022</v>
      </c>
      <c r="I1207" s="9" t="s">
        <v>19</v>
      </c>
      <c r="J1207" s="9" t="s">
        <v>1023</v>
      </c>
      <c r="K1207" s="1" t="s">
        <v>605</v>
      </c>
      <c r="L1207" s="9" t="s">
        <v>606</v>
      </c>
      <c r="M1207" s="9" t="s">
        <v>23</v>
      </c>
      <c r="N1207" s="9" t="s">
        <v>24</v>
      </c>
      <c r="O1207" s="9" t="s">
        <v>607</v>
      </c>
      <c r="P1207" s="11">
        <f>O1207*1</f>
        <v>94036060369</v>
      </c>
      <c r="Q1207">
        <f>_xlfn.IFNA(_xlfn.IFNA(VLOOKUP($B1207,'Contratti Resident'!$B:$H,3,0),VLOOKUP($E1207,'Contratti Resident'!$B:$H,3,0)),"NON TROVATO")</f>
        <v>94036060369</v>
      </c>
      <c r="R1207" t="str">
        <f>_xlfn.IFNA(_xlfn.IFNA(VLOOKUP($B1207,'Contratti Resident'!$B:$H,7,0),VLOOKUP($E1207,'Contratti Resident'!$B:$H,7,0)),"NON TROVATO")</f>
        <v>ACQUA</v>
      </c>
      <c r="S1207">
        <f>_xlfn.IFNA(_xlfn.IFNA(VLOOKUP($B1207,'Contratti Resident'!$B:$H,1,0),VLOOKUP($E1207,'Contratti Resident'!$B:$H,1,0)),"NON TROVATO")</f>
        <v>3004143534</v>
      </c>
      <c r="T1207" t="str">
        <f>_xlfn.IFNA(_xlfn.IFNA(VLOOKUP($B1207,'Contratti Resident'!$B:$H,2,0),VLOOKUP($E1207,'Contratti Resident'!$B:$H,2,0)),"NON TROVATO")</f>
        <v>TREVISO 29</v>
      </c>
    </row>
    <row r="1208" spans="1:20" x14ac:dyDescent="0.25">
      <c r="A1208" s="8" t="s">
        <v>2080</v>
      </c>
      <c r="B1208" s="1">
        <f t="shared" si="18"/>
        <v>2506550</v>
      </c>
      <c r="C1208" s="9" t="s">
        <v>2081</v>
      </c>
      <c r="D1208" s="9" t="s">
        <v>2082</v>
      </c>
      <c r="E1208" s="1">
        <f>D1208*1</f>
        <v>3004143512</v>
      </c>
      <c r="F1208" s="9" t="s">
        <v>2083</v>
      </c>
      <c r="G1208" s="9" t="s">
        <v>548</v>
      </c>
      <c r="H1208" s="9" t="s">
        <v>1022</v>
      </c>
      <c r="I1208" s="9" t="s">
        <v>19</v>
      </c>
      <c r="J1208" s="9" t="s">
        <v>1023</v>
      </c>
      <c r="K1208" s="1" t="s">
        <v>549</v>
      </c>
      <c r="L1208" s="9" t="s">
        <v>550</v>
      </c>
      <c r="M1208" s="9" t="s">
        <v>23</v>
      </c>
      <c r="N1208" s="9" t="s">
        <v>24</v>
      </c>
      <c r="O1208" s="9" t="s">
        <v>551</v>
      </c>
      <c r="P1208" s="11">
        <f>O1208*1</f>
        <v>94033890362</v>
      </c>
      <c r="Q1208">
        <f>_xlfn.IFNA(_xlfn.IFNA(VLOOKUP($B1208,'Contratti Resident'!$B:$H,3,0),VLOOKUP($E1208,'Contratti Resident'!$B:$H,3,0)),"NON TROVATO")</f>
        <v>94033890362</v>
      </c>
      <c r="R1208" t="str">
        <f>_xlfn.IFNA(_xlfn.IFNA(VLOOKUP($B1208,'Contratti Resident'!$B:$H,7,0),VLOOKUP($E1208,'Contratti Resident'!$B:$H,7,0)),"NON TROVATO")</f>
        <v>ACQUA</v>
      </c>
      <c r="S1208">
        <f>_xlfn.IFNA(_xlfn.IFNA(VLOOKUP($B1208,'Contratti Resident'!$B:$H,1,0),VLOOKUP($E1208,'Contratti Resident'!$B:$H,1,0)),"NON TROVATO")</f>
        <v>3004143512</v>
      </c>
      <c r="T1208" t="str">
        <f>_xlfn.IFNA(_xlfn.IFNA(VLOOKUP($B1208,'Contratti Resident'!$B:$H,2,0),VLOOKUP($E1208,'Contratti Resident'!$B:$H,2,0)),"NON TROVATO")</f>
        <v>PORTA</v>
      </c>
    </row>
    <row r="1209" spans="1:20" x14ac:dyDescent="0.25">
      <c r="A1209" s="8" t="s">
        <v>2596</v>
      </c>
      <c r="B1209" s="1">
        <f t="shared" si="18"/>
        <v>2506451</v>
      </c>
      <c r="C1209" s="9" t="s">
        <v>2597</v>
      </c>
      <c r="D1209" s="9" t="s">
        <v>2598</v>
      </c>
      <c r="E1209" s="1">
        <f>D1209*1</f>
        <v>3012178496</v>
      </c>
      <c r="F1209" s="9" t="s">
        <v>2599</v>
      </c>
      <c r="G1209" s="9" t="s">
        <v>537</v>
      </c>
      <c r="H1209" s="9" t="s">
        <v>1022</v>
      </c>
      <c r="I1209" s="9" t="s">
        <v>19</v>
      </c>
      <c r="J1209" s="9" t="s">
        <v>1023</v>
      </c>
      <c r="K1209" s="1" t="s">
        <v>538</v>
      </c>
      <c r="L1209" s="9" t="s">
        <v>539</v>
      </c>
      <c r="M1209" s="9" t="s">
        <v>23</v>
      </c>
      <c r="N1209" s="9" t="s">
        <v>24</v>
      </c>
      <c r="O1209" s="9" t="s">
        <v>540</v>
      </c>
      <c r="P1209" s="11">
        <f>O1209*1</f>
        <v>94155440368</v>
      </c>
      <c r="Q1209">
        <f>_xlfn.IFNA(_xlfn.IFNA(VLOOKUP($B1209,'Contratti Resident'!$B:$H,3,0),VLOOKUP($E1209,'Contratti Resident'!$B:$H,3,0)),"NON TROVATO")</f>
        <v>94155440368</v>
      </c>
      <c r="R1209" t="str">
        <f>_xlfn.IFNA(_xlfn.IFNA(VLOOKUP($B1209,'Contratti Resident'!$B:$H,7,0),VLOOKUP($E1209,'Contratti Resident'!$B:$H,7,0)),"NON TROVATO")</f>
        <v>ACQUA</v>
      </c>
      <c r="S1209">
        <f>_xlfn.IFNA(_xlfn.IFNA(VLOOKUP($B1209,'Contratti Resident'!$B:$H,1,0),VLOOKUP($E1209,'Contratti Resident'!$B:$H,1,0)),"NON TROVATO")</f>
        <v>3012178496</v>
      </c>
      <c r="T1209" t="str">
        <f>_xlfn.IFNA(_xlfn.IFNA(VLOOKUP($B1209,'Contratti Resident'!$B:$H,2,0),VLOOKUP($E1209,'Contratti Resident'!$B:$H,2,0)),"NON TROVATO")</f>
        <v>PADOVA 15</v>
      </c>
    </row>
    <row r="1210" spans="1:20" x14ac:dyDescent="0.25">
      <c r="A1210" s="8" t="s">
        <v>3192</v>
      </c>
      <c r="B1210" s="1">
        <f t="shared" si="18"/>
        <v>2506347</v>
      </c>
      <c r="C1210" s="9" t="s">
        <v>3193</v>
      </c>
      <c r="D1210" s="9" t="s">
        <v>3194</v>
      </c>
      <c r="E1210" s="1">
        <f>D1210*1</f>
        <v>3004111403</v>
      </c>
      <c r="F1210" s="9" t="s">
        <v>3195</v>
      </c>
      <c r="G1210" s="9" t="s">
        <v>700</v>
      </c>
      <c r="H1210" s="9" t="s">
        <v>1022</v>
      </c>
      <c r="I1210" s="9" t="s">
        <v>19</v>
      </c>
      <c r="J1210" s="9" t="s">
        <v>1023</v>
      </c>
      <c r="K1210" s="1" t="s">
        <v>701</v>
      </c>
      <c r="L1210" s="9" t="s">
        <v>702</v>
      </c>
      <c r="M1210" s="9" t="s">
        <v>23</v>
      </c>
      <c r="N1210" s="9" t="s">
        <v>24</v>
      </c>
      <c r="O1210" s="9" t="s">
        <v>703</v>
      </c>
      <c r="P1210" s="11">
        <f>O1210*1</f>
        <v>94154140365</v>
      </c>
      <c r="Q1210">
        <f>_xlfn.IFNA(_xlfn.IFNA(VLOOKUP($B1210,'Contratti Resident'!$B:$H,3,0),VLOOKUP($E1210,'Contratti Resident'!$B:$H,3,0)),"NON TROVATO")</f>
        <v>94154140365</v>
      </c>
      <c r="R1210" t="str">
        <f>_xlfn.IFNA(_xlfn.IFNA(VLOOKUP($B1210,'Contratti Resident'!$B:$H,7,0),VLOOKUP($E1210,'Contratti Resident'!$B:$H,7,0)),"NON TROVATO")</f>
        <v>ACQUA</v>
      </c>
      <c r="S1210">
        <f>_xlfn.IFNA(_xlfn.IFNA(VLOOKUP($B1210,'Contratti Resident'!$B:$H,1,0),VLOOKUP($E1210,'Contratti Resident'!$B:$H,1,0)),"NON TROVATO")</f>
        <v>3004111403</v>
      </c>
      <c r="T1210" t="str">
        <f>_xlfn.IFNA(_xlfn.IFNA(VLOOKUP($B1210,'Contratti Resident'!$B:$H,2,0),VLOOKUP($E1210,'Contratti Resident'!$B:$H,2,0)),"NON TROVATO")</f>
        <v>VICENZA 104-120</v>
      </c>
    </row>
    <row r="1211" spans="1:20" x14ac:dyDescent="0.25">
      <c r="A1211" s="8" t="s">
        <v>2192</v>
      </c>
      <c r="B1211" s="1">
        <f t="shared" si="18"/>
        <v>2506202</v>
      </c>
      <c r="C1211" s="9" t="s">
        <v>2193</v>
      </c>
      <c r="D1211" s="9" t="s">
        <v>2194</v>
      </c>
      <c r="E1211" s="1">
        <f>D1211*1</f>
        <v>3004078609</v>
      </c>
      <c r="F1211" s="9" t="s">
        <v>2195</v>
      </c>
      <c r="G1211" s="9" t="s">
        <v>596</v>
      </c>
      <c r="H1211" s="9" t="s">
        <v>1022</v>
      </c>
      <c r="I1211" s="9" t="s">
        <v>19</v>
      </c>
      <c r="J1211" s="9" t="s">
        <v>1023</v>
      </c>
      <c r="K1211" s="1" t="s">
        <v>597</v>
      </c>
      <c r="L1211" s="9" t="s">
        <v>598</v>
      </c>
      <c r="M1211" s="9" t="s">
        <v>23</v>
      </c>
      <c r="N1211" s="9" t="s">
        <v>24</v>
      </c>
      <c r="O1211" s="9" t="s">
        <v>599</v>
      </c>
      <c r="P1211" s="11">
        <f>O1211*1</f>
        <v>94034080369</v>
      </c>
      <c r="Q1211">
        <f>_xlfn.IFNA(_xlfn.IFNA(VLOOKUP($B1211,'Contratti Resident'!$B:$H,3,0),VLOOKUP($E1211,'Contratti Resident'!$B:$H,3,0)),"NON TROVATO")</f>
        <v>94034080369</v>
      </c>
      <c r="R1211" t="str">
        <f>_xlfn.IFNA(_xlfn.IFNA(VLOOKUP($B1211,'Contratti Resident'!$B:$H,7,0),VLOOKUP($E1211,'Contratti Resident'!$B:$H,7,0)),"NON TROVATO")</f>
        <v>ACQUA</v>
      </c>
      <c r="S1211">
        <f>_xlfn.IFNA(_xlfn.IFNA(VLOOKUP($B1211,'Contratti Resident'!$B:$H,1,0),VLOOKUP($E1211,'Contratti Resident'!$B:$H,1,0)),"NON TROVATO")</f>
        <v>3004078609</v>
      </c>
      <c r="T1211" t="str">
        <f>_xlfn.IFNA(_xlfn.IFNA(VLOOKUP($B1211,'Contratti Resident'!$B:$H,2,0),VLOOKUP($E1211,'Contratti Resident'!$B:$H,2,0)),"NON TROVATO")</f>
        <v>RIVA DEL GARDA - SAVANI</v>
      </c>
    </row>
    <row r="1212" spans="1:20" x14ac:dyDescent="0.25">
      <c r="A1212" s="8" t="s">
        <v>3252</v>
      </c>
      <c r="B1212" s="1">
        <f t="shared" si="18"/>
        <v>2506101</v>
      </c>
      <c r="C1212" s="9" t="s">
        <v>3253</v>
      </c>
      <c r="D1212" s="9" t="s">
        <v>3254</v>
      </c>
      <c r="E1212" s="1">
        <f>D1212*1</f>
        <v>3012145382</v>
      </c>
      <c r="F1212" s="9" t="s">
        <v>3255</v>
      </c>
      <c r="G1212" s="9" t="s">
        <v>596</v>
      </c>
      <c r="H1212" s="9" t="s">
        <v>1022</v>
      </c>
      <c r="I1212" s="9" t="s">
        <v>19</v>
      </c>
      <c r="J1212" s="9" t="s">
        <v>1023</v>
      </c>
      <c r="K1212" s="1" t="s">
        <v>597</v>
      </c>
      <c r="L1212" s="9" t="s">
        <v>598</v>
      </c>
      <c r="M1212" s="9" t="s">
        <v>23</v>
      </c>
      <c r="N1212" s="9" t="s">
        <v>24</v>
      </c>
      <c r="O1212" s="9" t="s">
        <v>599</v>
      </c>
      <c r="P1212" s="11">
        <f>O1212*1</f>
        <v>94034080369</v>
      </c>
      <c r="Q1212">
        <f>_xlfn.IFNA(_xlfn.IFNA(VLOOKUP($B1212,'Contratti Resident'!$B:$H,3,0),VLOOKUP($E1212,'Contratti Resident'!$B:$H,3,0)),"NON TROVATO")</f>
        <v>94034080369</v>
      </c>
      <c r="R1212" t="str">
        <f>_xlfn.IFNA(_xlfn.IFNA(VLOOKUP($B1212,'Contratti Resident'!$B:$H,7,0),VLOOKUP($E1212,'Contratti Resident'!$B:$H,7,0)),"NON TROVATO")</f>
        <v>ACQUA</v>
      </c>
      <c r="S1212">
        <f>_xlfn.IFNA(_xlfn.IFNA(VLOOKUP($B1212,'Contratti Resident'!$B:$H,1,0),VLOOKUP($E1212,'Contratti Resident'!$B:$H,1,0)),"NON TROVATO")</f>
        <v>3012145382</v>
      </c>
      <c r="T1212" t="str">
        <f>_xlfn.IFNA(_xlfn.IFNA(VLOOKUP($B1212,'Contratti Resident'!$B:$H,2,0),VLOOKUP($E1212,'Contratti Resident'!$B:$H,2,0)),"NON TROVATO")</f>
        <v>RIVA DEL GARDA - SAVANI</v>
      </c>
    </row>
    <row r="1213" spans="1:20" x14ac:dyDescent="0.25">
      <c r="A1213" s="8" t="s">
        <v>2778</v>
      </c>
      <c r="B1213" s="1">
        <f t="shared" si="18"/>
        <v>2506051</v>
      </c>
      <c r="C1213" s="9" t="s">
        <v>2779</v>
      </c>
      <c r="D1213" s="9" t="s">
        <v>2780</v>
      </c>
      <c r="E1213" s="1">
        <f>D1213*1</f>
        <v>3023787321</v>
      </c>
      <c r="F1213" s="9" t="s">
        <v>2781</v>
      </c>
      <c r="G1213" s="9" t="s">
        <v>1640</v>
      </c>
      <c r="H1213" s="9" t="s">
        <v>1022</v>
      </c>
      <c r="I1213" s="9" t="s">
        <v>2782</v>
      </c>
      <c r="J1213" s="9" t="s">
        <v>1023</v>
      </c>
      <c r="K1213" s="1" t="s">
        <v>1641</v>
      </c>
      <c r="L1213" s="9" t="s">
        <v>1642</v>
      </c>
      <c r="M1213" s="9" t="s">
        <v>23</v>
      </c>
      <c r="N1213" s="9" t="s">
        <v>24</v>
      </c>
      <c r="O1213" s="9" t="s">
        <v>1643</v>
      </c>
      <c r="P1213" s="11">
        <f>O1213*1</f>
        <v>80014460366</v>
      </c>
      <c r="Q1213" t="str">
        <f>_xlfn.IFNA(_xlfn.IFNA(VLOOKUP($B1213,'Contratti Resident'!$B:$H,3,0),VLOOKUP($E1213,'Contratti Resident'!$B:$H,3,0)),"NON TROVATO")</f>
        <v>NON TROVATO</v>
      </c>
      <c r="R1213" t="str">
        <f>_xlfn.IFNA(_xlfn.IFNA(VLOOKUP($B1213,'Contratti Resident'!$B:$H,7,0),VLOOKUP($E1213,'Contratti Resident'!$B:$H,7,0)),"NON TROVATO")</f>
        <v>NON TROVATO</v>
      </c>
      <c r="S1213" t="str">
        <f>_xlfn.IFNA(_xlfn.IFNA(VLOOKUP($B1213,'Contratti Resident'!$B:$H,1,0),VLOOKUP($E1213,'Contratti Resident'!$B:$H,1,0)),"NON TROVATO")</f>
        <v>NON TROVATO</v>
      </c>
      <c r="T1213" t="str">
        <f>_xlfn.IFNA(_xlfn.IFNA(VLOOKUP($B1213,'Contratti Resident'!$B:$H,2,0),VLOOKUP($E1213,'Contratti Resident'!$B:$H,2,0)),"NON TROVATO")</f>
        <v>NON TROVATO</v>
      </c>
    </row>
    <row r="1214" spans="1:20" x14ac:dyDescent="0.25">
      <c r="A1214" s="8" t="s">
        <v>1264</v>
      </c>
      <c r="B1214" s="1">
        <f t="shared" si="18"/>
        <v>2506048</v>
      </c>
      <c r="C1214" s="9" t="s">
        <v>1265</v>
      </c>
      <c r="D1214" s="9" t="s">
        <v>1266</v>
      </c>
      <c r="E1214" s="1">
        <f>D1214*1</f>
        <v>3004063342</v>
      </c>
      <c r="F1214" s="9" t="s">
        <v>1267</v>
      </c>
      <c r="G1214" s="9" t="s">
        <v>142</v>
      </c>
      <c r="H1214" s="9" t="s">
        <v>1022</v>
      </c>
      <c r="I1214" s="9" t="s">
        <v>19</v>
      </c>
      <c r="J1214" s="9" t="s">
        <v>1023</v>
      </c>
      <c r="K1214" s="1" t="s">
        <v>143</v>
      </c>
      <c r="L1214" s="9" t="s">
        <v>144</v>
      </c>
      <c r="M1214" s="9" t="s">
        <v>23</v>
      </c>
      <c r="N1214" s="9" t="s">
        <v>24</v>
      </c>
      <c r="O1214" s="9" t="s">
        <v>145</v>
      </c>
      <c r="P1214" s="11">
        <f>O1214*1</f>
        <v>94055920360</v>
      </c>
      <c r="Q1214">
        <f>_xlfn.IFNA(_xlfn.IFNA(VLOOKUP($B1214,'Contratti Resident'!$B:$H,3,0),VLOOKUP($E1214,'Contratti Resident'!$B:$H,3,0)),"NON TROVATO")</f>
        <v>94055920360</v>
      </c>
      <c r="R1214" t="str">
        <f>_xlfn.IFNA(_xlfn.IFNA(VLOOKUP($B1214,'Contratti Resident'!$B:$H,7,0),VLOOKUP($E1214,'Contratti Resident'!$B:$H,7,0)),"NON TROVATO")</f>
        <v>ACQUA</v>
      </c>
      <c r="S1214">
        <f>_xlfn.IFNA(_xlfn.IFNA(VLOOKUP($B1214,'Contratti Resident'!$B:$H,1,0),VLOOKUP($E1214,'Contratti Resident'!$B:$H,1,0)),"NON TROVATO")</f>
        <v>3004063342</v>
      </c>
      <c r="T1214" t="str">
        <f>_xlfn.IFNA(_xlfn.IFNA(VLOOKUP($B1214,'Contratti Resident'!$B:$H,2,0),VLOOKUP($E1214,'Contratti Resident'!$B:$H,2,0)),"NON TROVATO")</f>
        <v>MONOPOLIO DI STATO</v>
      </c>
    </row>
    <row r="1215" spans="1:20" x14ac:dyDescent="0.25">
      <c r="A1215" s="8" t="s">
        <v>2926</v>
      </c>
      <c r="B1215" s="1">
        <f t="shared" si="18"/>
        <v>2506034</v>
      </c>
      <c r="C1215" s="9" t="s">
        <v>2927</v>
      </c>
      <c r="D1215" s="9" t="s">
        <v>2928</v>
      </c>
      <c r="E1215" s="1">
        <f>D1215*1</f>
        <v>3004063252</v>
      </c>
      <c r="F1215" s="9" t="s">
        <v>2929</v>
      </c>
      <c r="G1215" s="9" t="s">
        <v>102</v>
      </c>
      <c r="H1215" s="9" t="s">
        <v>1022</v>
      </c>
      <c r="I1215" s="9" t="s">
        <v>19</v>
      </c>
      <c r="J1215" s="9" t="s">
        <v>1023</v>
      </c>
      <c r="K1215" s="1" t="s">
        <v>103</v>
      </c>
      <c r="L1215" s="9" t="s">
        <v>104</v>
      </c>
      <c r="M1215" s="9" t="s">
        <v>23</v>
      </c>
      <c r="N1215" s="9" t="s">
        <v>24</v>
      </c>
      <c r="O1215" s="9" t="s">
        <v>105</v>
      </c>
      <c r="P1215" s="11">
        <f>O1215*1</f>
        <v>94046090364</v>
      </c>
      <c r="Q1215">
        <f>_xlfn.IFNA(_xlfn.IFNA(VLOOKUP($B1215,'Contratti Resident'!$B:$H,3,0),VLOOKUP($E1215,'Contratti Resident'!$B:$H,3,0)),"NON TROVATO")</f>
        <v>94046090364</v>
      </c>
      <c r="R1215" t="str">
        <f>_xlfn.IFNA(_xlfn.IFNA(VLOOKUP($B1215,'Contratti Resident'!$B:$H,7,0),VLOOKUP($E1215,'Contratti Resident'!$B:$H,7,0)),"NON TROVATO")</f>
        <v>ACQUA</v>
      </c>
      <c r="S1215">
        <f>_xlfn.IFNA(_xlfn.IFNA(VLOOKUP($B1215,'Contratti Resident'!$B:$H,1,0),VLOOKUP($E1215,'Contratti Resident'!$B:$H,1,0)),"NON TROVATO")</f>
        <v>3004063252</v>
      </c>
      <c r="T1215" t="str">
        <f>_xlfn.IFNA(_xlfn.IFNA(VLOOKUP($B1215,'Contratti Resident'!$B:$H,2,0),VLOOKUP($E1215,'Contratti Resident'!$B:$H,2,0)),"NON TROVATO")</f>
        <v>NICOLO' DALL'ARCA</v>
      </c>
    </row>
    <row r="1216" spans="1:20" x14ac:dyDescent="0.25">
      <c r="A1216" s="8" t="s">
        <v>2921</v>
      </c>
      <c r="B1216" s="1">
        <f t="shared" si="18"/>
        <v>2506026</v>
      </c>
      <c r="C1216" s="9" t="s">
        <v>2922</v>
      </c>
      <c r="D1216" s="9" t="s">
        <v>2923</v>
      </c>
      <c r="E1216" s="1">
        <f>D1216*1</f>
        <v>3004063221</v>
      </c>
      <c r="F1216" s="9" t="s">
        <v>2924</v>
      </c>
      <c r="G1216" s="9" t="s">
        <v>2925</v>
      </c>
      <c r="H1216" s="9" t="s">
        <v>1022</v>
      </c>
      <c r="I1216" s="9" t="s">
        <v>19</v>
      </c>
      <c r="J1216" s="9" t="s">
        <v>1023</v>
      </c>
      <c r="K1216" s="1" t="s">
        <v>143</v>
      </c>
      <c r="L1216" s="9" t="s">
        <v>144</v>
      </c>
      <c r="M1216" s="9" t="s">
        <v>23</v>
      </c>
      <c r="N1216" s="9" t="s">
        <v>24</v>
      </c>
      <c r="O1216" s="9" t="s">
        <v>145</v>
      </c>
      <c r="P1216" s="11">
        <f>O1216*1</f>
        <v>94055920360</v>
      </c>
      <c r="Q1216">
        <f>_xlfn.IFNA(_xlfn.IFNA(VLOOKUP($B1216,'Contratti Resident'!$B:$H,3,0),VLOOKUP($E1216,'Contratti Resident'!$B:$H,3,0)),"NON TROVATO")</f>
        <v>94055920360</v>
      </c>
      <c r="R1216" t="str">
        <f>_xlfn.IFNA(_xlfn.IFNA(VLOOKUP($B1216,'Contratti Resident'!$B:$H,7,0),VLOOKUP($E1216,'Contratti Resident'!$B:$H,7,0)),"NON TROVATO")</f>
        <v>ACQUA</v>
      </c>
      <c r="S1216">
        <f>_xlfn.IFNA(_xlfn.IFNA(VLOOKUP($B1216,'Contratti Resident'!$B:$H,1,0),VLOOKUP($E1216,'Contratti Resident'!$B:$H,1,0)),"NON TROVATO")</f>
        <v>3004063221</v>
      </c>
      <c r="T1216" t="str">
        <f>_xlfn.IFNA(_xlfn.IFNA(VLOOKUP($B1216,'Contratti Resident'!$B:$H,2,0),VLOOKUP($E1216,'Contratti Resident'!$B:$H,2,0)),"NON TROVATO")</f>
        <v>MONOPOLIO DI STATO</v>
      </c>
    </row>
    <row r="1217" spans="1:20" x14ac:dyDescent="0.25">
      <c r="A1217" s="8" t="s">
        <v>2166</v>
      </c>
      <c r="B1217" s="1">
        <f t="shared" si="18"/>
        <v>2505919</v>
      </c>
      <c r="C1217" s="9" t="s">
        <v>2167</v>
      </c>
      <c r="D1217" s="9" t="s">
        <v>2168</v>
      </c>
      <c r="E1217" s="1">
        <f>D1217*1</f>
        <v>3004030587</v>
      </c>
      <c r="F1217" s="9" t="s">
        <v>2169</v>
      </c>
      <c r="G1217" s="9" t="s">
        <v>339</v>
      </c>
      <c r="H1217" s="9" t="s">
        <v>1022</v>
      </c>
      <c r="I1217" s="9" t="s">
        <v>19</v>
      </c>
      <c r="J1217" s="9" t="s">
        <v>1023</v>
      </c>
      <c r="K1217" s="1" t="s">
        <v>340</v>
      </c>
      <c r="L1217" s="9" t="s">
        <v>341</v>
      </c>
      <c r="M1217" s="9" t="s">
        <v>23</v>
      </c>
      <c r="N1217" s="9" t="s">
        <v>24</v>
      </c>
      <c r="O1217" s="9" t="s">
        <v>342</v>
      </c>
      <c r="P1217" s="11">
        <f>O1217*1</f>
        <v>80008120364</v>
      </c>
      <c r="Q1217">
        <f>_xlfn.IFNA(_xlfn.IFNA(VLOOKUP($B1217,'Contratti Resident'!$B:$H,3,0),VLOOKUP($E1217,'Contratti Resident'!$B:$H,3,0)),"NON TROVATO")</f>
        <v>80008120364</v>
      </c>
      <c r="R1217" t="str">
        <f>_xlfn.IFNA(_xlfn.IFNA(VLOOKUP($B1217,'Contratti Resident'!$B:$H,7,0),VLOOKUP($E1217,'Contratti Resident'!$B:$H,7,0)),"NON TROVATO")</f>
        <v>ACQUA</v>
      </c>
      <c r="S1217">
        <f>_xlfn.IFNA(_xlfn.IFNA(VLOOKUP($B1217,'Contratti Resident'!$B:$H,1,0),VLOOKUP($E1217,'Contratti Resident'!$B:$H,1,0)),"NON TROVATO")</f>
        <v>3004030587</v>
      </c>
      <c r="T1217" t="str">
        <f>_xlfn.IFNA(_xlfn.IFNA(VLOOKUP($B1217,'Contratti Resident'!$B:$H,2,0),VLOOKUP($E1217,'Contratti Resident'!$B:$H,2,0)),"NON TROVATO")</f>
        <v>DELLE ROSE</v>
      </c>
    </row>
    <row r="1218" spans="1:20" x14ac:dyDescent="0.25">
      <c r="A1218" s="8" t="s">
        <v>2158</v>
      </c>
      <c r="B1218" s="1">
        <f t="shared" si="18"/>
        <v>2505839</v>
      </c>
      <c r="C1218" s="9" t="s">
        <v>2159</v>
      </c>
      <c r="D1218" s="9" t="s">
        <v>2160</v>
      </c>
      <c r="E1218" s="1">
        <f>D1218*1</f>
        <v>3004030266</v>
      </c>
      <c r="F1218" s="9" t="s">
        <v>2161</v>
      </c>
      <c r="G1218" s="9" t="s">
        <v>2162</v>
      </c>
      <c r="H1218" s="9" t="s">
        <v>1022</v>
      </c>
      <c r="I1218" s="9" t="s">
        <v>19</v>
      </c>
      <c r="J1218" s="9" t="s">
        <v>1023</v>
      </c>
      <c r="K1218" s="1" t="s">
        <v>2163</v>
      </c>
      <c r="L1218" s="9" t="s">
        <v>2164</v>
      </c>
      <c r="M1218" s="9" t="s">
        <v>23</v>
      </c>
      <c r="N1218" s="9" t="s">
        <v>24</v>
      </c>
      <c r="O1218" s="9" t="s">
        <v>2165</v>
      </c>
      <c r="P1218" s="11">
        <f>O1218*1</f>
        <v>94034000367</v>
      </c>
      <c r="Q1218">
        <f>_xlfn.IFNA(_xlfn.IFNA(VLOOKUP($B1218,'Contratti Resident'!$B:$H,3,0),VLOOKUP($E1218,'Contratti Resident'!$B:$H,3,0)),"NON TROVATO")</f>
        <v>94034000367</v>
      </c>
      <c r="R1218" t="str">
        <f>_xlfn.IFNA(_xlfn.IFNA(VLOOKUP($B1218,'Contratti Resident'!$B:$H,7,0),VLOOKUP($E1218,'Contratti Resident'!$B:$H,7,0)),"NON TROVATO")</f>
        <v>ACQUA</v>
      </c>
      <c r="S1218">
        <f>_xlfn.IFNA(_xlfn.IFNA(VLOOKUP($B1218,'Contratti Resident'!$B:$H,1,0),VLOOKUP($E1218,'Contratti Resident'!$B:$H,1,0)),"NON TROVATO")</f>
        <v>3004030266</v>
      </c>
      <c r="T1218" t="str">
        <f>_xlfn.IFNA(_xlfn.IFNA(VLOOKUP($B1218,'Contratti Resident'!$B:$H,2,0),VLOOKUP($E1218,'Contratti Resident'!$B:$H,2,0)),"NON TROVATO")</f>
        <v>MATILDE DI CANOSSA</v>
      </c>
    </row>
    <row r="1219" spans="1:20" x14ac:dyDescent="0.25">
      <c r="A1219" s="8" t="s">
        <v>2056</v>
      </c>
      <c r="B1219" s="1">
        <f t="shared" si="18"/>
        <v>2505810</v>
      </c>
      <c r="C1219" s="9" t="s">
        <v>2057</v>
      </c>
      <c r="D1219" s="9" t="s">
        <v>2058</v>
      </c>
      <c r="E1219" s="1">
        <f>D1219*1</f>
        <v>3004015127</v>
      </c>
      <c r="F1219" s="9" t="s">
        <v>2059</v>
      </c>
      <c r="G1219" s="9" t="s">
        <v>2060</v>
      </c>
      <c r="H1219" s="9" t="s">
        <v>1022</v>
      </c>
      <c r="I1219" s="9" t="s">
        <v>19</v>
      </c>
      <c r="J1219" s="9" t="s">
        <v>1023</v>
      </c>
      <c r="K1219" s="1" t="s">
        <v>2061</v>
      </c>
      <c r="L1219" s="9" t="s">
        <v>2062</v>
      </c>
      <c r="M1219" s="9" t="s">
        <v>23</v>
      </c>
      <c r="N1219" s="9" t="s">
        <v>24</v>
      </c>
      <c r="O1219" s="9" t="s">
        <v>2063</v>
      </c>
      <c r="P1219" s="11">
        <f>O1219*1</f>
        <v>94071970365</v>
      </c>
      <c r="Q1219">
        <f>_xlfn.IFNA(_xlfn.IFNA(VLOOKUP($B1219,'Contratti Resident'!$B:$H,3,0),VLOOKUP($E1219,'Contratti Resident'!$B:$H,3,0)),"NON TROVATO")</f>
        <v>94071970365</v>
      </c>
      <c r="R1219" t="str">
        <f>_xlfn.IFNA(_xlfn.IFNA(VLOOKUP($B1219,'Contratti Resident'!$B:$H,7,0),VLOOKUP($E1219,'Contratti Resident'!$B:$H,7,0)),"NON TROVATO")</f>
        <v>ACQUA</v>
      </c>
      <c r="S1219">
        <f>_xlfn.IFNA(_xlfn.IFNA(VLOOKUP($B1219,'Contratti Resident'!$B:$H,1,0),VLOOKUP($E1219,'Contratti Resident'!$B:$H,1,0)),"NON TROVATO")</f>
        <v>3004015127</v>
      </c>
      <c r="T1219" t="str">
        <f>_xlfn.IFNA(_xlfn.IFNA(VLOOKUP($B1219,'Contratti Resident'!$B:$H,2,0),VLOOKUP($E1219,'Contratti Resident'!$B:$H,2,0)),"NON TROVATO")</f>
        <v>RIGHI</v>
      </c>
    </row>
    <row r="1220" spans="1:20" x14ac:dyDescent="0.25">
      <c r="A1220" s="8" t="s">
        <v>2040</v>
      </c>
      <c r="B1220" s="1">
        <f t="shared" ref="B1220:B1256" si="19">IF(MID(A1220,1,1)="M",A1220,IF(MID(A1220,1,1)="I",A1220,A1220*1))</f>
        <v>2505728</v>
      </c>
      <c r="C1220" s="9" t="s">
        <v>2041</v>
      </c>
      <c r="D1220" s="9" t="s">
        <v>2042</v>
      </c>
      <c r="E1220" s="1">
        <f>D1220*1</f>
        <v>3004014662</v>
      </c>
      <c r="F1220" s="9" t="s">
        <v>2043</v>
      </c>
      <c r="G1220" s="9" t="s">
        <v>2044</v>
      </c>
      <c r="H1220" s="9" t="s">
        <v>1022</v>
      </c>
      <c r="I1220" s="9" t="s">
        <v>19</v>
      </c>
      <c r="J1220" s="9" t="s">
        <v>1023</v>
      </c>
      <c r="K1220" s="1" t="s">
        <v>2045</v>
      </c>
      <c r="L1220" s="9" t="s">
        <v>2046</v>
      </c>
      <c r="M1220" s="9" t="s">
        <v>23</v>
      </c>
      <c r="N1220" s="9" t="s">
        <v>24</v>
      </c>
      <c r="O1220" s="9" t="s">
        <v>2047</v>
      </c>
      <c r="P1220" s="11">
        <f>O1220*1</f>
        <v>94013610368</v>
      </c>
      <c r="Q1220">
        <f>_xlfn.IFNA(_xlfn.IFNA(VLOOKUP($B1220,'Contratti Resident'!$B:$H,3,0),VLOOKUP($E1220,'Contratti Resident'!$B:$H,3,0)),"NON TROVATO")</f>
        <v>94013610368</v>
      </c>
      <c r="R1220" t="str">
        <f>_xlfn.IFNA(_xlfn.IFNA(VLOOKUP($B1220,'Contratti Resident'!$B:$H,7,0),VLOOKUP($E1220,'Contratti Resident'!$B:$H,7,0)),"NON TROVATO")</f>
        <v>ACQUA</v>
      </c>
      <c r="S1220">
        <f>_xlfn.IFNA(_xlfn.IFNA(VLOOKUP($B1220,'Contratti Resident'!$B:$H,1,0),VLOOKUP($E1220,'Contratti Resident'!$B:$H,1,0)),"NON TROVATO")</f>
        <v>3004014662</v>
      </c>
      <c r="T1220" t="str">
        <f>_xlfn.IFNA(_xlfn.IFNA(VLOOKUP($B1220,'Contratti Resident'!$B:$H,2,0),VLOOKUP($E1220,'Contratti Resident'!$B:$H,2,0)),"NON TROVATO")</f>
        <v>ERMINIA</v>
      </c>
    </row>
    <row r="1221" spans="1:20" x14ac:dyDescent="0.25">
      <c r="A1221" s="8" t="s">
        <v>3148</v>
      </c>
      <c r="B1221" s="1">
        <f t="shared" si="19"/>
        <v>2505565</v>
      </c>
      <c r="C1221" s="9" t="s">
        <v>3149</v>
      </c>
      <c r="D1221" s="9" t="s">
        <v>3150</v>
      </c>
      <c r="E1221" s="1">
        <f>D1221*1</f>
        <v>3003966969</v>
      </c>
      <c r="F1221" s="9" t="s">
        <v>3151</v>
      </c>
      <c r="G1221" s="9" t="s">
        <v>3152</v>
      </c>
      <c r="H1221" s="9" t="s">
        <v>1022</v>
      </c>
      <c r="I1221" s="9" t="s">
        <v>19</v>
      </c>
      <c r="J1221" s="9" t="s">
        <v>1023</v>
      </c>
      <c r="K1221" s="1" t="s">
        <v>3153</v>
      </c>
      <c r="L1221" s="9" t="s">
        <v>48</v>
      </c>
      <c r="M1221" s="9" t="s">
        <v>23</v>
      </c>
      <c r="N1221" s="9" t="s">
        <v>24</v>
      </c>
      <c r="O1221" s="9" t="s">
        <v>49</v>
      </c>
      <c r="P1221" s="11">
        <f>O1221*1</f>
        <v>80007540364</v>
      </c>
      <c r="Q1221">
        <f>_xlfn.IFNA(_xlfn.IFNA(VLOOKUP($B1221,'Contratti Resident'!$B:$H,3,0),VLOOKUP($E1221,'Contratti Resident'!$B:$H,3,0)),"NON TROVATO")</f>
        <v>80007540364</v>
      </c>
      <c r="R1221" t="str">
        <f>_xlfn.IFNA(_xlfn.IFNA(VLOOKUP($B1221,'Contratti Resident'!$B:$H,7,0),VLOOKUP($E1221,'Contratti Resident'!$B:$H,7,0)),"NON TROVATO")</f>
        <v>ACQUA</v>
      </c>
      <c r="S1221">
        <f>_xlfn.IFNA(_xlfn.IFNA(VLOOKUP($B1221,'Contratti Resident'!$B:$H,1,0),VLOOKUP($E1221,'Contratti Resident'!$B:$H,1,0)),"NON TROVATO")</f>
        <v>3003966969</v>
      </c>
      <c r="T1221" t="str">
        <f>_xlfn.IFNA(_xlfn.IFNA(VLOOKUP($B1221,'Contratti Resident'!$B:$H,2,0),VLOOKUP($E1221,'Contratti Resident'!$B:$H,2,0)),"NON TROVATO")</f>
        <v>LA PALAZZINA</v>
      </c>
    </row>
    <row r="1222" spans="1:20" x14ac:dyDescent="0.25">
      <c r="A1222" s="8" t="s">
        <v>1803</v>
      </c>
      <c r="B1222" s="1">
        <f t="shared" si="19"/>
        <v>2505409</v>
      </c>
      <c r="C1222" s="9" t="s">
        <v>1804</v>
      </c>
      <c r="D1222" s="9" t="s">
        <v>1805</v>
      </c>
      <c r="E1222" s="1">
        <f>D1222*1</f>
        <v>3003933917</v>
      </c>
      <c r="F1222" s="9" t="s">
        <v>1806</v>
      </c>
      <c r="G1222" s="9" t="s">
        <v>1807</v>
      </c>
      <c r="H1222" s="9" t="s">
        <v>1022</v>
      </c>
      <c r="I1222" s="9" t="s">
        <v>19</v>
      </c>
      <c r="J1222" s="9" t="s">
        <v>1023</v>
      </c>
      <c r="K1222" s="1" t="s">
        <v>1808</v>
      </c>
      <c r="L1222" s="9" t="s">
        <v>1809</v>
      </c>
      <c r="M1222" s="9" t="s">
        <v>23</v>
      </c>
      <c r="N1222" s="9" t="s">
        <v>24</v>
      </c>
      <c r="O1222" s="9" t="s">
        <v>1810</v>
      </c>
      <c r="P1222" s="11">
        <f>O1222*1</f>
        <v>94194850361</v>
      </c>
      <c r="Q1222" t="str">
        <f>_xlfn.IFNA(_xlfn.IFNA(VLOOKUP($B1222,'Contratti Resident'!$B:$H,3,0),VLOOKUP($E1222,'Contratti Resident'!$B:$H,3,0)),"NON TROVATO")</f>
        <v>NON TROVATO</v>
      </c>
      <c r="R1222" t="str">
        <f>_xlfn.IFNA(_xlfn.IFNA(VLOOKUP($B1222,'Contratti Resident'!$B:$H,7,0),VLOOKUP($E1222,'Contratti Resident'!$B:$H,7,0)),"NON TROVATO")</f>
        <v>NON TROVATO</v>
      </c>
      <c r="S1222" t="str">
        <f>_xlfn.IFNA(_xlfn.IFNA(VLOOKUP($B1222,'Contratti Resident'!$B:$H,1,0),VLOOKUP($E1222,'Contratti Resident'!$B:$H,1,0)),"NON TROVATO")</f>
        <v>NON TROVATO</v>
      </c>
      <c r="T1222" t="str">
        <f>_xlfn.IFNA(_xlfn.IFNA(VLOOKUP($B1222,'Contratti Resident'!$B:$H,2,0),VLOOKUP($E1222,'Contratti Resident'!$B:$H,2,0)),"NON TROVATO")</f>
        <v>NON TROVATO</v>
      </c>
    </row>
    <row r="1223" spans="1:20" x14ac:dyDescent="0.25">
      <c r="A1223" s="8" t="s">
        <v>3619</v>
      </c>
      <c r="B1223" s="1">
        <f t="shared" si="19"/>
        <v>2505341</v>
      </c>
      <c r="C1223" s="9" t="s">
        <v>3620</v>
      </c>
      <c r="D1223" s="9" t="s">
        <v>3621</v>
      </c>
      <c r="E1223" s="1">
        <f>D1223*1</f>
        <v>3003917544</v>
      </c>
      <c r="F1223" s="9" t="s">
        <v>3622</v>
      </c>
      <c r="G1223" s="9" t="s">
        <v>3623</v>
      </c>
      <c r="H1223" s="9" t="s">
        <v>1022</v>
      </c>
      <c r="I1223" s="9" t="s">
        <v>19</v>
      </c>
      <c r="J1223" s="9" t="s">
        <v>1023</v>
      </c>
      <c r="K1223" s="1" t="s">
        <v>3624</v>
      </c>
      <c r="L1223" s="9" t="s">
        <v>3625</v>
      </c>
      <c r="M1223" s="9" t="s">
        <v>23</v>
      </c>
      <c r="N1223" s="9" t="s">
        <v>24</v>
      </c>
      <c r="O1223" s="9" t="s">
        <v>3626</v>
      </c>
      <c r="P1223" s="11">
        <f>O1223*1</f>
        <v>94031270369</v>
      </c>
      <c r="Q1223">
        <f>_xlfn.IFNA(_xlfn.IFNA(VLOOKUP($B1223,'Contratti Resident'!$B:$H,3,0),VLOOKUP($E1223,'Contratti Resident'!$B:$H,3,0)),"NON TROVATO")</f>
        <v>94031270369</v>
      </c>
      <c r="R1223" t="str">
        <f>_xlfn.IFNA(_xlfn.IFNA(VLOOKUP($B1223,'Contratti Resident'!$B:$H,7,0),VLOOKUP($E1223,'Contratti Resident'!$B:$H,7,0)),"NON TROVATO")</f>
        <v>ACQUA</v>
      </c>
      <c r="S1223">
        <f>_xlfn.IFNA(_xlfn.IFNA(VLOOKUP($B1223,'Contratti Resident'!$B:$H,1,0),VLOOKUP($E1223,'Contratti Resident'!$B:$H,1,0)),"NON TROVATO")</f>
        <v>3003917544</v>
      </c>
      <c r="T1223" t="str">
        <f>_xlfn.IFNA(_xlfn.IFNA(VLOOKUP($B1223,'Contratti Resident'!$B:$H,2,0),VLOOKUP($E1223,'Contratti Resident'!$B:$H,2,0)),"NON TROVATO")</f>
        <v>DE' POLLI 59</v>
      </c>
    </row>
    <row r="1224" spans="1:20" x14ac:dyDescent="0.25">
      <c r="A1224" s="8" t="s">
        <v>3758</v>
      </c>
      <c r="B1224" s="1">
        <f t="shared" si="19"/>
        <v>2505323</v>
      </c>
      <c r="C1224" s="9" t="s">
        <v>3759</v>
      </c>
      <c r="D1224" s="9" t="s">
        <v>3760</v>
      </c>
      <c r="E1224" s="1">
        <f>D1224*1</f>
        <v>3003917419</v>
      </c>
      <c r="F1224" s="9" t="s">
        <v>3761</v>
      </c>
      <c r="G1224" s="9" t="s">
        <v>3762</v>
      </c>
      <c r="H1224" s="9" t="s">
        <v>1022</v>
      </c>
      <c r="I1224" s="9" t="s">
        <v>19</v>
      </c>
      <c r="J1224" s="9" t="s">
        <v>1023</v>
      </c>
      <c r="K1224" s="1" t="s">
        <v>3763</v>
      </c>
      <c r="L1224" s="9" t="s">
        <v>3764</v>
      </c>
      <c r="M1224" s="9" t="s">
        <v>23</v>
      </c>
      <c r="N1224" s="9" t="s">
        <v>24</v>
      </c>
      <c r="O1224" s="9" t="s">
        <v>3765</v>
      </c>
      <c r="P1224" s="11">
        <f>O1224*1</f>
        <v>94090660369</v>
      </c>
      <c r="Q1224">
        <f>_xlfn.IFNA(_xlfn.IFNA(VLOOKUP($B1224,'Contratti Resident'!$B:$H,3,0),VLOOKUP($E1224,'Contratti Resident'!$B:$H,3,0)),"NON TROVATO")</f>
        <v>94090660369</v>
      </c>
      <c r="R1224" t="str">
        <f>_xlfn.IFNA(_xlfn.IFNA(VLOOKUP($B1224,'Contratti Resident'!$B:$H,7,0),VLOOKUP($E1224,'Contratti Resident'!$B:$H,7,0)),"NON TROVATO")</f>
        <v>ACQUA</v>
      </c>
      <c r="S1224">
        <f>_xlfn.IFNA(_xlfn.IFNA(VLOOKUP($B1224,'Contratti Resident'!$B:$H,1,0),VLOOKUP($E1224,'Contratti Resident'!$B:$H,1,0)),"NON TROVATO")</f>
        <v>3003917419</v>
      </c>
      <c r="T1224" t="str">
        <f>_xlfn.IFNA(_xlfn.IFNA(VLOOKUP($B1224,'Contratti Resident'!$B:$H,2,0),VLOOKUP($E1224,'Contratti Resident'!$B:$H,2,0)),"NON TROVATO")</f>
        <v>DE' POLLI</v>
      </c>
    </row>
    <row r="1225" spans="1:20" x14ac:dyDescent="0.25">
      <c r="A1225" s="8" t="s">
        <v>2319</v>
      </c>
      <c r="B1225" s="1">
        <f t="shared" si="19"/>
        <v>2505020</v>
      </c>
      <c r="C1225" s="9" t="s">
        <v>2320</v>
      </c>
      <c r="D1225" s="9" t="s">
        <v>2321</v>
      </c>
      <c r="E1225" s="1">
        <f>D1225*1</f>
        <v>3004406046</v>
      </c>
      <c r="F1225" s="9" t="s">
        <v>2322</v>
      </c>
      <c r="G1225" s="9" t="s">
        <v>417</v>
      </c>
      <c r="H1225" s="9" t="s">
        <v>1022</v>
      </c>
      <c r="I1225" s="9" t="s">
        <v>19</v>
      </c>
      <c r="J1225" s="9" t="s">
        <v>1023</v>
      </c>
      <c r="K1225" s="1" t="s">
        <v>418</v>
      </c>
      <c r="L1225" s="9" t="s">
        <v>419</v>
      </c>
      <c r="M1225" s="9" t="s">
        <v>23</v>
      </c>
      <c r="N1225" s="9" t="s">
        <v>24</v>
      </c>
      <c r="O1225" s="9" t="s">
        <v>420</v>
      </c>
      <c r="P1225" s="11">
        <f>O1225*1</f>
        <v>80018680365</v>
      </c>
      <c r="Q1225">
        <f>_xlfn.IFNA(_xlfn.IFNA(VLOOKUP($B1225,'Contratti Resident'!$B:$H,3,0),VLOOKUP($E1225,'Contratti Resident'!$B:$H,3,0)),"NON TROVATO")</f>
        <v>80018680365</v>
      </c>
      <c r="R1225" t="str">
        <f>_xlfn.IFNA(_xlfn.IFNA(VLOOKUP($B1225,'Contratti Resident'!$B:$H,7,0),VLOOKUP($E1225,'Contratti Resident'!$B:$H,7,0)),"NON TROVATO")</f>
        <v>ACQUA</v>
      </c>
      <c r="S1225">
        <f>_xlfn.IFNA(_xlfn.IFNA(VLOOKUP($B1225,'Contratti Resident'!$B:$H,1,0),VLOOKUP($E1225,'Contratti Resident'!$B:$H,1,0)),"NON TROVATO")</f>
        <v>3004406046</v>
      </c>
      <c r="T1225" t="str">
        <f>_xlfn.IFNA(_xlfn.IFNA(VLOOKUP($B1225,'Contratti Resident'!$B:$H,2,0),VLOOKUP($E1225,'Contratti Resident'!$B:$H,2,0)),"NON TROVATO")</f>
        <v>ORIENTE</v>
      </c>
    </row>
    <row r="1226" spans="1:20" x14ac:dyDescent="0.25">
      <c r="A1226" s="8" t="s">
        <v>2026</v>
      </c>
      <c r="B1226" s="1">
        <f t="shared" si="19"/>
        <v>2504523</v>
      </c>
      <c r="C1226" s="9" t="s">
        <v>2027</v>
      </c>
      <c r="D1226" s="9" t="s">
        <v>2028</v>
      </c>
      <c r="E1226" s="1">
        <f>D1226*1</f>
        <v>3004353630</v>
      </c>
      <c r="F1226" s="9" t="s">
        <v>2029</v>
      </c>
      <c r="G1226" s="9" t="s">
        <v>2030</v>
      </c>
      <c r="H1226" s="9" t="s">
        <v>1022</v>
      </c>
      <c r="I1226" s="9" t="s">
        <v>19</v>
      </c>
      <c r="J1226" s="9" t="s">
        <v>1023</v>
      </c>
      <c r="K1226" s="1" t="s">
        <v>589</v>
      </c>
      <c r="L1226" s="9" t="s">
        <v>2031</v>
      </c>
      <c r="M1226" s="9" t="s">
        <v>23</v>
      </c>
      <c r="N1226" s="9" t="s">
        <v>24</v>
      </c>
      <c r="O1226" s="9" t="s">
        <v>1034</v>
      </c>
      <c r="P1226" s="11">
        <f>O1226*1</f>
        <v>94014270360</v>
      </c>
      <c r="Q1226">
        <f>_xlfn.IFNA(_xlfn.IFNA(VLOOKUP($B1226,'Contratti Resident'!$B:$H,3,0),VLOOKUP($E1226,'Contratti Resident'!$B:$H,3,0)),"NON TROVATO")</f>
        <v>94014270360</v>
      </c>
      <c r="R1226" t="str">
        <f>_xlfn.IFNA(_xlfn.IFNA(VLOOKUP($B1226,'Contratti Resident'!$B:$H,7,0),VLOOKUP($E1226,'Contratti Resident'!$B:$H,7,0)),"NON TROVATO")</f>
        <v>ACQUA</v>
      </c>
      <c r="S1226">
        <f>_xlfn.IFNA(_xlfn.IFNA(VLOOKUP($B1226,'Contratti Resident'!$B:$H,1,0),VLOOKUP($E1226,'Contratti Resident'!$B:$H,1,0)),"NON TROVATO")</f>
        <v>3004353630</v>
      </c>
      <c r="T1226" t="str">
        <f>_xlfn.IFNA(_xlfn.IFNA(VLOOKUP($B1226,'Contratti Resident'!$B:$H,2,0),VLOOKUP($E1226,'Contratti Resident'!$B:$H,2,0)),"NON TROVATO")</f>
        <v>ORCHIDEA</v>
      </c>
    </row>
    <row r="1227" spans="1:20" x14ac:dyDescent="0.25">
      <c r="A1227" s="8" t="s">
        <v>1028</v>
      </c>
      <c r="B1227" s="1">
        <f t="shared" si="19"/>
        <v>2504502</v>
      </c>
      <c r="C1227" s="9" t="s">
        <v>1029</v>
      </c>
      <c r="D1227" s="9" t="s">
        <v>1030</v>
      </c>
      <c r="E1227" s="1">
        <f>D1227*1</f>
        <v>3004353550</v>
      </c>
      <c r="F1227" s="9" t="s">
        <v>1031</v>
      </c>
      <c r="G1227" s="9" t="s">
        <v>1032</v>
      </c>
      <c r="H1227" s="9" t="s">
        <v>1022</v>
      </c>
      <c r="I1227" s="9" t="s">
        <v>19</v>
      </c>
      <c r="J1227" s="9" t="s">
        <v>1023</v>
      </c>
      <c r="K1227" s="1" t="s">
        <v>589</v>
      </c>
      <c r="L1227" s="9" t="s">
        <v>1033</v>
      </c>
      <c r="M1227" s="9" t="s">
        <v>23</v>
      </c>
      <c r="N1227" s="9" t="s">
        <v>24</v>
      </c>
      <c r="O1227" s="9" t="s">
        <v>1034</v>
      </c>
      <c r="P1227" s="11">
        <f>O1227*1</f>
        <v>94014270360</v>
      </c>
      <c r="Q1227">
        <f>_xlfn.IFNA(_xlfn.IFNA(VLOOKUP($B1227,'Contratti Resident'!$B:$H,3,0),VLOOKUP($E1227,'Contratti Resident'!$B:$H,3,0)),"NON TROVATO")</f>
        <v>94014270360</v>
      </c>
      <c r="R1227" t="str">
        <f>_xlfn.IFNA(_xlfn.IFNA(VLOOKUP($B1227,'Contratti Resident'!$B:$H,7,0),VLOOKUP($E1227,'Contratti Resident'!$B:$H,7,0)),"NON TROVATO")</f>
        <v>ACQUA</v>
      </c>
      <c r="S1227">
        <f>_xlfn.IFNA(_xlfn.IFNA(VLOOKUP($B1227,'Contratti Resident'!$B:$H,1,0),VLOOKUP($E1227,'Contratti Resident'!$B:$H,1,0)),"NON TROVATO")</f>
        <v>3004353550</v>
      </c>
      <c r="T1227" t="str">
        <f>_xlfn.IFNA(_xlfn.IFNA(VLOOKUP($B1227,'Contratti Resident'!$B:$H,2,0),VLOOKUP($E1227,'Contratti Resident'!$B:$H,2,0)),"NON TROVATO")</f>
        <v>ORCHIDEA</v>
      </c>
    </row>
    <row r="1228" spans="1:20" x14ac:dyDescent="0.25">
      <c r="A1228" s="8" t="s">
        <v>2019</v>
      </c>
      <c r="B1228" s="1">
        <f t="shared" si="19"/>
        <v>2504495</v>
      </c>
      <c r="C1228" s="9" t="s">
        <v>2020</v>
      </c>
      <c r="D1228" s="9" t="s">
        <v>2021</v>
      </c>
      <c r="E1228" s="1">
        <f>D1228*1</f>
        <v>3004353523</v>
      </c>
      <c r="F1228" s="9" t="s">
        <v>2022</v>
      </c>
      <c r="G1228" s="9" t="s">
        <v>2023</v>
      </c>
      <c r="H1228" s="9" t="s">
        <v>1022</v>
      </c>
      <c r="I1228" s="9" t="s">
        <v>19</v>
      </c>
      <c r="J1228" s="9" t="s">
        <v>1023</v>
      </c>
      <c r="K1228" s="1" t="s">
        <v>2024</v>
      </c>
      <c r="L1228" s="9" t="s">
        <v>2025</v>
      </c>
      <c r="M1228" s="9" t="s">
        <v>23</v>
      </c>
      <c r="N1228" s="9" t="s">
        <v>24</v>
      </c>
      <c r="O1228" s="9" t="s">
        <v>1034</v>
      </c>
      <c r="P1228" s="11">
        <f>O1228*1</f>
        <v>94014270360</v>
      </c>
      <c r="Q1228">
        <f>_xlfn.IFNA(_xlfn.IFNA(VLOOKUP($B1228,'Contratti Resident'!$B:$H,3,0),VLOOKUP($E1228,'Contratti Resident'!$B:$H,3,0)),"NON TROVATO")</f>
        <v>94014270360</v>
      </c>
      <c r="R1228" t="str">
        <f>_xlfn.IFNA(_xlfn.IFNA(VLOOKUP($B1228,'Contratti Resident'!$B:$H,7,0),VLOOKUP($E1228,'Contratti Resident'!$B:$H,7,0)),"NON TROVATO")</f>
        <v>ACQUA</v>
      </c>
      <c r="S1228">
        <f>_xlfn.IFNA(_xlfn.IFNA(VLOOKUP($B1228,'Contratti Resident'!$B:$H,1,0),VLOOKUP($E1228,'Contratti Resident'!$B:$H,1,0)),"NON TROVATO")</f>
        <v>3004353523</v>
      </c>
      <c r="T1228" t="str">
        <f>_xlfn.IFNA(_xlfn.IFNA(VLOOKUP($B1228,'Contratti Resident'!$B:$H,2,0),VLOOKUP($E1228,'Contratti Resident'!$B:$H,2,0)),"NON TROVATO")</f>
        <v>ORCHIDEA</v>
      </c>
    </row>
    <row r="1229" spans="1:20" x14ac:dyDescent="0.25">
      <c r="A1229" s="8" t="s">
        <v>2678</v>
      </c>
      <c r="B1229" s="1">
        <f t="shared" si="19"/>
        <v>2504439</v>
      </c>
      <c r="C1229" s="9" t="s">
        <v>2679</v>
      </c>
      <c r="D1229" s="9" t="s">
        <v>2680</v>
      </c>
      <c r="E1229" s="1">
        <f>D1229*1</f>
        <v>3004353203</v>
      </c>
      <c r="F1229" s="9" t="s">
        <v>2681</v>
      </c>
      <c r="G1229" s="9" t="s">
        <v>2682</v>
      </c>
      <c r="H1229" s="9" t="s">
        <v>1022</v>
      </c>
      <c r="I1229" s="9" t="s">
        <v>19</v>
      </c>
      <c r="J1229" s="9" t="s">
        <v>1023</v>
      </c>
      <c r="K1229" s="1" t="s">
        <v>589</v>
      </c>
      <c r="L1229" s="9" t="s">
        <v>2683</v>
      </c>
      <c r="M1229" s="9" t="s">
        <v>23</v>
      </c>
      <c r="N1229" s="9" t="s">
        <v>24</v>
      </c>
      <c r="O1229" s="9" t="s">
        <v>1034</v>
      </c>
      <c r="P1229" s="11">
        <f>O1229*1</f>
        <v>94014270360</v>
      </c>
      <c r="Q1229">
        <f>_xlfn.IFNA(_xlfn.IFNA(VLOOKUP($B1229,'Contratti Resident'!$B:$H,3,0),VLOOKUP($E1229,'Contratti Resident'!$B:$H,3,0)),"NON TROVATO")</f>
        <v>94014270360</v>
      </c>
      <c r="R1229" t="str">
        <f>_xlfn.IFNA(_xlfn.IFNA(VLOOKUP($B1229,'Contratti Resident'!$B:$H,7,0),VLOOKUP($E1229,'Contratti Resident'!$B:$H,7,0)),"NON TROVATO")</f>
        <v>ACQUA</v>
      </c>
      <c r="S1229">
        <f>_xlfn.IFNA(_xlfn.IFNA(VLOOKUP($B1229,'Contratti Resident'!$B:$H,1,0),VLOOKUP($E1229,'Contratti Resident'!$B:$H,1,0)),"NON TROVATO")</f>
        <v>3004353203</v>
      </c>
      <c r="T1229" t="str">
        <f>_xlfn.IFNA(_xlfn.IFNA(VLOOKUP($B1229,'Contratti Resident'!$B:$H,2,0),VLOOKUP($E1229,'Contratti Resident'!$B:$H,2,0)),"NON TROVATO")</f>
        <v>ORCHIDEA</v>
      </c>
    </row>
    <row r="1230" spans="1:20" x14ac:dyDescent="0.25">
      <c r="A1230" s="8" t="s">
        <v>1681</v>
      </c>
      <c r="B1230" s="1">
        <f t="shared" si="19"/>
        <v>2504246</v>
      </c>
      <c r="C1230" s="9" t="s">
        <v>1682</v>
      </c>
      <c r="D1230" s="9" t="s">
        <v>1683</v>
      </c>
      <c r="E1230" s="1">
        <f>D1230*1</f>
        <v>3008514114</v>
      </c>
      <c r="F1230" s="9" t="s">
        <v>1684</v>
      </c>
      <c r="G1230" s="9" t="s">
        <v>1685</v>
      </c>
      <c r="H1230" s="9" t="s">
        <v>1022</v>
      </c>
      <c r="I1230" s="9" t="s">
        <v>19</v>
      </c>
      <c r="J1230" s="9" t="s">
        <v>1023</v>
      </c>
      <c r="K1230" s="1" t="s">
        <v>1686</v>
      </c>
      <c r="L1230" s="9" t="s">
        <v>1687</v>
      </c>
      <c r="M1230" s="9" t="s">
        <v>23</v>
      </c>
      <c r="N1230" s="9" t="s">
        <v>24</v>
      </c>
      <c r="O1230" s="9" t="s">
        <v>1688</v>
      </c>
      <c r="P1230" s="11">
        <f>O1230*1</f>
        <v>94027350365</v>
      </c>
      <c r="Q1230">
        <f>_xlfn.IFNA(_xlfn.IFNA(VLOOKUP($B1230,'Contratti Resident'!$B:$H,3,0),VLOOKUP($E1230,'Contratti Resident'!$B:$H,3,0)),"NON TROVATO")</f>
        <v>94027350365</v>
      </c>
      <c r="R1230" t="str">
        <f>_xlfn.IFNA(_xlfn.IFNA(VLOOKUP($B1230,'Contratti Resident'!$B:$H,7,0),VLOOKUP($E1230,'Contratti Resident'!$B:$H,7,0)),"NON TROVATO")</f>
        <v>ACQUA</v>
      </c>
      <c r="S1230">
        <f>_xlfn.IFNA(_xlfn.IFNA(VLOOKUP($B1230,'Contratti Resident'!$B:$H,1,0),VLOOKUP($E1230,'Contratti Resident'!$B:$H,1,0)),"NON TROVATO")</f>
        <v>3008514114</v>
      </c>
      <c r="T1230" t="str">
        <f>_xlfn.IFNA(_xlfn.IFNA(VLOOKUP($B1230,'Contratti Resident'!$B:$H,2,0),VLOOKUP($E1230,'Contratti Resident'!$B:$H,2,0)),"NON TROVATO")</f>
        <v>GARDENIA 1</v>
      </c>
    </row>
    <row r="1231" spans="1:20" x14ac:dyDescent="0.25">
      <c r="A1231" s="8" t="s">
        <v>1099</v>
      </c>
      <c r="B1231" s="1">
        <f t="shared" si="19"/>
        <v>2504130</v>
      </c>
      <c r="C1231" s="9" t="s">
        <v>1100</v>
      </c>
      <c r="D1231" s="9" t="s">
        <v>1101</v>
      </c>
      <c r="E1231" s="1">
        <f>D1231*1</f>
        <v>3004327505</v>
      </c>
      <c r="F1231" s="9" t="s">
        <v>1102</v>
      </c>
      <c r="G1231" s="9" t="s">
        <v>1103</v>
      </c>
      <c r="H1231" s="9" t="s">
        <v>1022</v>
      </c>
      <c r="I1231" s="9" t="s">
        <v>19</v>
      </c>
      <c r="J1231" s="9" t="s">
        <v>1023</v>
      </c>
      <c r="K1231" s="1" t="s">
        <v>1104</v>
      </c>
      <c r="L1231" s="9" t="s">
        <v>1105</v>
      </c>
      <c r="M1231" s="9" t="s">
        <v>23</v>
      </c>
      <c r="N1231" s="9" t="s">
        <v>24</v>
      </c>
      <c r="O1231" s="9" t="s">
        <v>1106</v>
      </c>
      <c r="P1231" s="11">
        <f>O1231*1</f>
        <v>94009900369</v>
      </c>
      <c r="Q1231">
        <f>_xlfn.IFNA(_xlfn.IFNA(VLOOKUP($B1231,'Contratti Resident'!$B:$H,3,0),VLOOKUP($E1231,'Contratti Resident'!$B:$H,3,0)),"NON TROVATO")</f>
        <v>94009900369</v>
      </c>
      <c r="R1231" t="str">
        <f>_xlfn.IFNA(_xlfn.IFNA(VLOOKUP($B1231,'Contratti Resident'!$B:$H,7,0),VLOOKUP($E1231,'Contratti Resident'!$B:$H,7,0)),"NON TROVATO")</f>
        <v>ACQUA</v>
      </c>
      <c r="S1231">
        <f>_xlfn.IFNA(_xlfn.IFNA(VLOOKUP($B1231,'Contratti Resident'!$B:$H,1,0),VLOOKUP($E1231,'Contratti Resident'!$B:$H,1,0)),"NON TROVATO")</f>
        <v>3004327505</v>
      </c>
      <c r="T1231" t="str">
        <f>_xlfn.IFNA(_xlfn.IFNA(VLOOKUP($B1231,'Contratti Resident'!$B:$H,2,0),VLOOKUP($E1231,'Contratti Resident'!$B:$H,2,0)),"NON TROVATO")</f>
        <v>LOTTO 20</v>
      </c>
    </row>
    <row r="1232" spans="1:20" x14ac:dyDescent="0.25">
      <c r="A1232" s="8" t="s">
        <v>1452</v>
      </c>
      <c r="B1232" s="1">
        <f t="shared" si="19"/>
        <v>2504129</v>
      </c>
      <c r="C1232" s="9" t="s">
        <v>1453</v>
      </c>
      <c r="D1232" s="9" t="s">
        <v>1454</v>
      </c>
      <c r="E1232" s="1">
        <f>D1232*1</f>
        <v>3004327504</v>
      </c>
      <c r="F1232" s="9" t="s">
        <v>1455</v>
      </c>
      <c r="G1232" s="9" t="s">
        <v>1456</v>
      </c>
      <c r="H1232" s="9" t="s">
        <v>1022</v>
      </c>
      <c r="I1232" s="9" t="s">
        <v>19</v>
      </c>
      <c r="J1232" s="9" t="s">
        <v>1023</v>
      </c>
      <c r="K1232" s="1" t="s">
        <v>1457</v>
      </c>
      <c r="L1232" s="9" t="s">
        <v>1458</v>
      </c>
      <c r="M1232" s="9" t="s">
        <v>23</v>
      </c>
      <c r="N1232" s="9" t="s">
        <v>24</v>
      </c>
      <c r="O1232" s="9" t="s">
        <v>1106</v>
      </c>
      <c r="P1232" s="11">
        <f>O1232*1</f>
        <v>94009900369</v>
      </c>
      <c r="Q1232">
        <f>_xlfn.IFNA(_xlfn.IFNA(VLOOKUP($B1232,'Contratti Resident'!$B:$H,3,0),VLOOKUP($E1232,'Contratti Resident'!$B:$H,3,0)),"NON TROVATO")</f>
        <v>94009900369</v>
      </c>
      <c r="R1232" t="str">
        <f>_xlfn.IFNA(_xlfn.IFNA(VLOOKUP($B1232,'Contratti Resident'!$B:$H,7,0),VLOOKUP($E1232,'Contratti Resident'!$B:$H,7,0)),"NON TROVATO")</f>
        <v>ACQUA</v>
      </c>
      <c r="S1232">
        <f>_xlfn.IFNA(_xlfn.IFNA(VLOOKUP($B1232,'Contratti Resident'!$B:$H,1,0),VLOOKUP($E1232,'Contratti Resident'!$B:$H,1,0)),"NON TROVATO")</f>
        <v>3004327504</v>
      </c>
      <c r="T1232" t="str">
        <f>_xlfn.IFNA(_xlfn.IFNA(VLOOKUP($B1232,'Contratti Resident'!$B:$H,2,0),VLOOKUP($E1232,'Contratti Resident'!$B:$H,2,0)),"NON TROVATO")</f>
        <v>LOTTO 20</v>
      </c>
    </row>
    <row r="1233" spans="1:20" x14ac:dyDescent="0.25">
      <c r="A1233" s="8" t="s">
        <v>2178</v>
      </c>
      <c r="B1233" s="1">
        <f t="shared" si="19"/>
        <v>2503868</v>
      </c>
      <c r="C1233" s="9" t="s">
        <v>2179</v>
      </c>
      <c r="D1233" s="9" t="s">
        <v>2180</v>
      </c>
      <c r="E1233" s="1">
        <f>D1233*1</f>
        <v>3004313702</v>
      </c>
      <c r="F1233" s="9" t="s">
        <v>2181</v>
      </c>
      <c r="G1233" s="9" t="s">
        <v>2182</v>
      </c>
      <c r="H1233" s="9" t="s">
        <v>1022</v>
      </c>
      <c r="I1233" s="9" t="s">
        <v>19</v>
      </c>
      <c r="J1233" s="9" t="s">
        <v>1023</v>
      </c>
      <c r="K1233" s="1" t="s">
        <v>2183</v>
      </c>
      <c r="L1233" s="9" t="s">
        <v>2184</v>
      </c>
      <c r="M1233" s="9" t="s">
        <v>23</v>
      </c>
      <c r="N1233" s="9" t="s">
        <v>24</v>
      </c>
      <c r="O1233" s="9" t="s">
        <v>2185</v>
      </c>
      <c r="P1233" s="11">
        <f>O1233*1</f>
        <v>94046680362</v>
      </c>
      <c r="Q1233">
        <f>_xlfn.IFNA(_xlfn.IFNA(VLOOKUP($B1233,'Contratti Resident'!$B:$H,3,0),VLOOKUP($E1233,'Contratti Resident'!$B:$H,3,0)),"NON TROVATO")</f>
        <v>94046680362</v>
      </c>
      <c r="R1233" t="str">
        <f>_xlfn.IFNA(_xlfn.IFNA(VLOOKUP($B1233,'Contratti Resident'!$B:$H,7,0),VLOOKUP($E1233,'Contratti Resident'!$B:$H,7,0)),"NON TROVATO")</f>
        <v>ACQUA</v>
      </c>
      <c r="S1233">
        <f>_xlfn.IFNA(_xlfn.IFNA(VLOOKUP($B1233,'Contratti Resident'!$B:$H,1,0),VLOOKUP($E1233,'Contratti Resident'!$B:$H,1,0)),"NON TROVATO")</f>
        <v>3004313702</v>
      </c>
      <c r="T1233" t="str">
        <f>_xlfn.IFNA(_xlfn.IFNA(VLOOKUP($B1233,'Contratti Resident'!$B:$H,2,0),VLOOKUP($E1233,'Contratti Resident'!$B:$H,2,0)),"NON TROVATO")</f>
        <v>CARRARA  74</v>
      </c>
    </row>
    <row r="1234" spans="1:20" x14ac:dyDescent="0.25">
      <c r="A1234" s="8" t="s">
        <v>3770</v>
      </c>
      <c r="B1234" s="1">
        <f t="shared" si="19"/>
        <v>2503492</v>
      </c>
      <c r="C1234" s="9" t="s">
        <v>3771</v>
      </c>
      <c r="D1234" s="9" t="s">
        <v>3772</v>
      </c>
      <c r="E1234" s="1">
        <f>D1234*1</f>
        <v>3004233831</v>
      </c>
      <c r="F1234" s="9" t="s">
        <v>3773</v>
      </c>
      <c r="G1234" s="9" t="s">
        <v>3774</v>
      </c>
      <c r="H1234" s="9" t="s">
        <v>1022</v>
      </c>
      <c r="I1234" s="9" t="s">
        <v>19</v>
      </c>
      <c r="J1234" s="9" t="s">
        <v>1023</v>
      </c>
      <c r="K1234" s="1" t="s">
        <v>3775</v>
      </c>
      <c r="L1234" s="9" t="s">
        <v>3776</v>
      </c>
      <c r="M1234" s="9" t="s">
        <v>23</v>
      </c>
      <c r="N1234" s="9" t="s">
        <v>24</v>
      </c>
      <c r="O1234" s="9" t="s">
        <v>3777</v>
      </c>
      <c r="P1234" s="11">
        <f>O1234*1</f>
        <v>94030790367</v>
      </c>
      <c r="Q1234">
        <f>_xlfn.IFNA(_xlfn.IFNA(VLOOKUP($B1234,'Contratti Resident'!$B:$H,3,0),VLOOKUP($E1234,'Contratti Resident'!$B:$H,3,0)),"NON TROVATO")</f>
        <v>94030790367</v>
      </c>
      <c r="R1234" t="str">
        <f>_xlfn.IFNA(_xlfn.IFNA(VLOOKUP($B1234,'Contratti Resident'!$B:$H,7,0),VLOOKUP($E1234,'Contratti Resident'!$B:$H,7,0)),"NON TROVATO")</f>
        <v>ACQUA</v>
      </c>
      <c r="S1234">
        <f>_xlfn.IFNA(_xlfn.IFNA(VLOOKUP($B1234,'Contratti Resident'!$B:$H,1,0),VLOOKUP($E1234,'Contratti Resident'!$B:$H,1,0)),"NON TROVATO")</f>
        <v>3004233831</v>
      </c>
      <c r="T1234" t="str">
        <f>_xlfn.IFNA(_xlfn.IFNA(VLOOKUP($B1234,'Contratti Resident'!$B:$H,2,0),VLOOKUP($E1234,'Contratti Resident'!$B:$H,2,0)),"NON TROVATO")</f>
        <v>MORANE 276</v>
      </c>
    </row>
    <row r="1235" spans="1:20" x14ac:dyDescent="0.25">
      <c r="A1235" s="8" t="s">
        <v>1573</v>
      </c>
      <c r="B1235" s="1">
        <f t="shared" si="19"/>
        <v>2503476</v>
      </c>
      <c r="C1235" s="9" t="s">
        <v>1574</v>
      </c>
      <c r="D1235" s="9" t="s">
        <v>1575</v>
      </c>
      <c r="E1235" s="1">
        <f>D1235*1</f>
        <v>3020528006</v>
      </c>
      <c r="F1235" s="9" t="s">
        <v>1576</v>
      </c>
      <c r="G1235" s="9" t="s">
        <v>281</v>
      </c>
      <c r="H1235" s="9" t="s">
        <v>1022</v>
      </c>
      <c r="I1235" s="9" t="s">
        <v>1577</v>
      </c>
      <c r="J1235" s="9" t="s">
        <v>1023</v>
      </c>
      <c r="K1235" s="1" t="s">
        <v>282</v>
      </c>
      <c r="L1235" s="9" t="s">
        <v>283</v>
      </c>
      <c r="M1235" s="9" t="s">
        <v>23</v>
      </c>
      <c r="N1235" s="9" t="s">
        <v>24</v>
      </c>
      <c r="O1235" s="9" t="s">
        <v>284</v>
      </c>
      <c r="P1235" s="11">
        <f>O1235*1</f>
        <v>80015330360</v>
      </c>
      <c r="Q1235" t="str">
        <f>_xlfn.IFNA(_xlfn.IFNA(VLOOKUP($B1235,'Contratti Resident'!$B:$H,3,0),VLOOKUP($E1235,'Contratti Resident'!$B:$H,3,0)),"NON TROVATO")</f>
        <v>NON TROVATO</v>
      </c>
      <c r="R1235" t="str">
        <f>_xlfn.IFNA(_xlfn.IFNA(VLOOKUP($B1235,'Contratti Resident'!$B:$H,7,0),VLOOKUP($E1235,'Contratti Resident'!$B:$H,7,0)),"NON TROVATO")</f>
        <v>NON TROVATO</v>
      </c>
      <c r="S1235" t="str">
        <f>_xlfn.IFNA(_xlfn.IFNA(VLOOKUP($B1235,'Contratti Resident'!$B:$H,1,0),VLOOKUP($E1235,'Contratti Resident'!$B:$H,1,0)),"NON TROVATO")</f>
        <v>NON TROVATO</v>
      </c>
      <c r="T1235" t="str">
        <f>_xlfn.IFNA(_xlfn.IFNA(VLOOKUP($B1235,'Contratti Resident'!$B:$H,2,0),VLOOKUP($E1235,'Contratti Resident'!$B:$H,2,0)),"NON TROVATO")</f>
        <v>NON TROVATO</v>
      </c>
    </row>
    <row r="1236" spans="1:20" x14ac:dyDescent="0.25">
      <c r="A1236" s="8" t="s">
        <v>1498</v>
      </c>
      <c r="B1236" s="1">
        <f t="shared" si="19"/>
        <v>2503178</v>
      </c>
      <c r="C1236" s="9" t="s">
        <v>1499</v>
      </c>
      <c r="D1236" s="9" t="s">
        <v>1500</v>
      </c>
      <c r="E1236" s="1">
        <f>D1236*1</f>
        <v>3004145279</v>
      </c>
      <c r="F1236" s="9" t="s">
        <v>1501</v>
      </c>
      <c r="G1236" s="9" t="s">
        <v>1502</v>
      </c>
      <c r="H1236" s="9" t="s">
        <v>1022</v>
      </c>
      <c r="I1236" s="9" t="s">
        <v>19</v>
      </c>
      <c r="J1236" s="9" t="s">
        <v>1023</v>
      </c>
      <c r="K1236" s="1" t="s">
        <v>1503</v>
      </c>
      <c r="L1236" s="9" t="s">
        <v>1504</v>
      </c>
      <c r="M1236" s="9" t="s">
        <v>23</v>
      </c>
      <c r="N1236" s="9" t="s">
        <v>24</v>
      </c>
      <c r="O1236" s="9" t="s">
        <v>1505</v>
      </c>
      <c r="P1236" s="11">
        <f>O1236*1</f>
        <v>92010550363</v>
      </c>
      <c r="Q1236">
        <f>_xlfn.IFNA(_xlfn.IFNA(VLOOKUP($B1236,'Contratti Resident'!$B:$H,3,0),VLOOKUP($E1236,'Contratti Resident'!$B:$H,3,0)),"NON TROVATO")</f>
        <v>92010550363</v>
      </c>
      <c r="R1236" t="str">
        <f>_xlfn.IFNA(_xlfn.IFNA(VLOOKUP($B1236,'Contratti Resident'!$B:$H,7,0),VLOOKUP($E1236,'Contratti Resident'!$B:$H,7,0)),"NON TROVATO")</f>
        <v>ACQUA</v>
      </c>
      <c r="S1236">
        <f>_xlfn.IFNA(_xlfn.IFNA(VLOOKUP($B1236,'Contratti Resident'!$B:$H,1,0),VLOOKUP($E1236,'Contratti Resident'!$B:$H,1,0)),"NON TROVATO")</f>
        <v>3004145279</v>
      </c>
      <c r="T1236" t="str">
        <f>_xlfn.IFNA(_xlfn.IFNA(VLOOKUP($B1236,'Contratti Resident'!$B:$H,2,0),VLOOKUP($E1236,'Contratti Resident'!$B:$H,2,0)),"NON TROVATO")</f>
        <v>PACCHIONI</v>
      </c>
    </row>
    <row r="1237" spans="1:20" x14ac:dyDescent="0.25">
      <c r="A1237" s="8" t="s">
        <v>1490</v>
      </c>
      <c r="B1237" s="1">
        <f t="shared" si="19"/>
        <v>2503177</v>
      </c>
      <c r="C1237" s="9" t="s">
        <v>1491</v>
      </c>
      <c r="D1237" s="9" t="s">
        <v>1492</v>
      </c>
      <c r="E1237" s="1">
        <f>D1237*1</f>
        <v>3004145253</v>
      </c>
      <c r="F1237" s="9" t="s">
        <v>1493</v>
      </c>
      <c r="G1237" s="9" t="s">
        <v>1494</v>
      </c>
      <c r="H1237" s="9" t="s">
        <v>1022</v>
      </c>
      <c r="I1237" s="9" t="s">
        <v>19</v>
      </c>
      <c r="J1237" s="9" t="s">
        <v>1023</v>
      </c>
      <c r="K1237" s="1" t="s">
        <v>1495</v>
      </c>
      <c r="L1237" s="9" t="s">
        <v>1496</v>
      </c>
      <c r="M1237" s="9" t="s">
        <v>23</v>
      </c>
      <c r="N1237" s="9" t="s">
        <v>24</v>
      </c>
      <c r="O1237" s="9" t="s">
        <v>1497</v>
      </c>
      <c r="P1237" s="11">
        <f>O1237*1</f>
        <v>94104910362</v>
      </c>
      <c r="Q1237">
        <f>_xlfn.IFNA(_xlfn.IFNA(VLOOKUP($B1237,'Contratti Resident'!$B:$H,3,0),VLOOKUP($E1237,'Contratti Resident'!$B:$H,3,0)),"NON TROVATO")</f>
        <v>94104910362</v>
      </c>
      <c r="R1237" t="str">
        <f>_xlfn.IFNA(_xlfn.IFNA(VLOOKUP($B1237,'Contratti Resident'!$B:$H,7,0),VLOOKUP($E1237,'Contratti Resident'!$B:$H,7,0)),"NON TROVATO")</f>
        <v>ACQUA</v>
      </c>
      <c r="S1237">
        <f>_xlfn.IFNA(_xlfn.IFNA(VLOOKUP($B1237,'Contratti Resident'!$B:$H,1,0),VLOOKUP($E1237,'Contratti Resident'!$B:$H,1,0)),"NON TROVATO")</f>
        <v>3004145253</v>
      </c>
      <c r="T1237" t="str">
        <f>_xlfn.IFNA(_xlfn.IFNA(VLOOKUP($B1237,'Contratti Resident'!$B:$H,2,0),VLOOKUP($E1237,'Contratti Resident'!$B:$H,2,0)),"NON TROVATO")</f>
        <v>ARCHIROLA</v>
      </c>
    </row>
    <row r="1238" spans="1:20" x14ac:dyDescent="0.25">
      <c r="A1238" s="8" t="s">
        <v>3921</v>
      </c>
      <c r="B1238" s="1">
        <f t="shared" si="19"/>
        <v>2503143</v>
      </c>
      <c r="C1238" s="9" t="s">
        <v>3922</v>
      </c>
      <c r="D1238" s="9" t="s">
        <v>3923</v>
      </c>
      <c r="E1238" s="1">
        <f>D1238*1</f>
        <v>3004118314</v>
      </c>
      <c r="F1238" s="9" t="s">
        <v>3924</v>
      </c>
      <c r="G1238" s="9" t="s">
        <v>751</v>
      </c>
      <c r="H1238" s="9" t="s">
        <v>1022</v>
      </c>
      <c r="I1238" s="9" t="s">
        <v>19</v>
      </c>
      <c r="J1238" s="9" t="s">
        <v>1023</v>
      </c>
      <c r="K1238" s="1" t="s">
        <v>752</v>
      </c>
      <c r="L1238" s="9" t="s">
        <v>753</v>
      </c>
      <c r="M1238" s="9" t="s">
        <v>23</v>
      </c>
      <c r="N1238" s="9" t="s">
        <v>24</v>
      </c>
      <c r="O1238" s="9" t="s">
        <v>754</v>
      </c>
      <c r="P1238" s="11">
        <f>O1238*1</f>
        <v>80006540365</v>
      </c>
      <c r="Q1238">
        <f>_xlfn.IFNA(_xlfn.IFNA(VLOOKUP($B1238,'Contratti Resident'!$B:$H,3,0),VLOOKUP($E1238,'Contratti Resident'!$B:$H,3,0)),"NON TROVATO")</f>
        <v>80006540365</v>
      </c>
      <c r="R1238" t="str">
        <f>_xlfn.IFNA(_xlfn.IFNA(VLOOKUP($B1238,'Contratti Resident'!$B:$H,7,0),VLOOKUP($E1238,'Contratti Resident'!$B:$H,7,0)),"NON TROVATO")</f>
        <v>ACQUA</v>
      </c>
      <c r="S1238">
        <f>_xlfn.IFNA(_xlfn.IFNA(VLOOKUP($B1238,'Contratti Resident'!$B:$H,1,0),VLOOKUP($E1238,'Contratti Resident'!$B:$H,1,0)),"NON TROVATO")</f>
        <v>3004118314</v>
      </c>
      <c r="T1238" t="str">
        <f>_xlfn.IFNA(_xlfn.IFNA(VLOOKUP($B1238,'Contratti Resident'!$B:$H,2,0),VLOOKUP($E1238,'Contratti Resident'!$B:$H,2,0)),"NON TROVATO")</f>
        <v>VIOLI</v>
      </c>
    </row>
    <row r="1239" spans="1:20" x14ac:dyDescent="0.25">
      <c r="A1239" s="8" t="s">
        <v>1593</v>
      </c>
      <c r="B1239" s="1">
        <f t="shared" si="19"/>
        <v>2503087</v>
      </c>
      <c r="C1239" s="9" t="s">
        <v>1594</v>
      </c>
      <c r="D1239" s="9" t="s">
        <v>1595</v>
      </c>
      <c r="E1239" s="1">
        <f>D1239*1</f>
        <v>3007018650</v>
      </c>
      <c r="F1239" s="9" t="s">
        <v>1596</v>
      </c>
      <c r="G1239" s="9" t="s">
        <v>889</v>
      </c>
      <c r="H1239" s="9" t="s">
        <v>1022</v>
      </c>
      <c r="I1239" s="9" t="s">
        <v>19</v>
      </c>
      <c r="J1239" s="9" t="s">
        <v>1023</v>
      </c>
      <c r="K1239" s="1" t="s">
        <v>890</v>
      </c>
      <c r="L1239" s="9" t="s">
        <v>891</v>
      </c>
      <c r="M1239" s="9" t="s">
        <v>23</v>
      </c>
      <c r="N1239" s="9" t="s">
        <v>24</v>
      </c>
      <c r="O1239" s="9" t="s">
        <v>892</v>
      </c>
      <c r="P1239" s="11">
        <f>O1239*1</f>
        <v>94074720361</v>
      </c>
      <c r="Q1239">
        <f>_xlfn.IFNA(_xlfn.IFNA(VLOOKUP($B1239,'Contratti Resident'!$B:$H,3,0),VLOOKUP($E1239,'Contratti Resident'!$B:$H,3,0)),"NON TROVATO")</f>
        <v>94074720361</v>
      </c>
      <c r="R1239" t="str">
        <f>_xlfn.IFNA(_xlfn.IFNA(VLOOKUP($B1239,'Contratti Resident'!$B:$H,7,0),VLOOKUP($E1239,'Contratti Resident'!$B:$H,7,0)),"NON TROVATO")</f>
        <v>ACQUA</v>
      </c>
      <c r="S1239">
        <f>_xlfn.IFNA(_xlfn.IFNA(VLOOKUP($B1239,'Contratti Resident'!$B:$H,1,0),VLOOKUP($E1239,'Contratti Resident'!$B:$H,1,0)),"NON TROVATO")</f>
        <v>3007018650</v>
      </c>
      <c r="T1239" t="str">
        <f>_xlfn.IFNA(_xlfn.IFNA(VLOOKUP($B1239,'Contratti Resident'!$B:$H,2,0),VLOOKUP($E1239,'Contratti Resident'!$B:$H,2,0)),"NON TROVATO")</f>
        <v>BARALDI 56</v>
      </c>
    </row>
    <row r="1240" spans="1:20" x14ac:dyDescent="0.25">
      <c r="A1240" s="8" t="s">
        <v>2934</v>
      </c>
      <c r="B1240" s="1">
        <f t="shared" si="19"/>
        <v>2502845</v>
      </c>
      <c r="C1240" s="9" t="s">
        <v>2935</v>
      </c>
      <c r="D1240" s="9" t="s">
        <v>2936</v>
      </c>
      <c r="E1240" s="1">
        <f>D1240*1</f>
        <v>3004032998</v>
      </c>
      <c r="F1240" s="9" t="s">
        <v>2937</v>
      </c>
      <c r="G1240" s="9" t="s">
        <v>996</v>
      </c>
      <c r="H1240" s="9" t="s">
        <v>1022</v>
      </c>
      <c r="I1240" s="9" t="s">
        <v>19</v>
      </c>
      <c r="J1240" s="9" t="s">
        <v>1023</v>
      </c>
      <c r="K1240" s="1" t="s">
        <v>997</v>
      </c>
      <c r="L1240" s="9" t="s">
        <v>998</v>
      </c>
      <c r="M1240" s="9" t="s">
        <v>23</v>
      </c>
      <c r="N1240" s="9" t="s">
        <v>24</v>
      </c>
      <c r="O1240" s="9" t="s">
        <v>999</v>
      </c>
      <c r="P1240" s="11">
        <f>O1240*1</f>
        <v>94029960369</v>
      </c>
      <c r="Q1240" t="str">
        <f>_xlfn.IFNA(_xlfn.IFNA(VLOOKUP($B1240,'Contratti Resident'!$B:$H,3,0),VLOOKUP($E1240,'Contratti Resident'!$B:$H,3,0)),"NON TROVATO")</f>
        <v>NON TROVATO</v>
      </c>
      <c r="R1240" t="str">
        <f>_xlfn.IFNA(_xlfn.IFNA(VLOOKUP($B1240,'Contratti Resident'!$B:$H,7,0),VLOOKUP($E1240,'Contratti Resident'!$B:$H,7,0)),"NON TROVATO")</f>
        <v>NON TROVATO</v>
      </c>
      <c r="S1240" t="str">
        <f>_xlfn.IFNA(_xlfn.IFNA(VLOOKUP($B1240,'Contratti Resident'!$B:$H,1,0),VLOOKUP($E1240,'Contratti Resident'!$B:$H,1,0)),"NON TROVATO")</f>
        <v>NON TROVATO</v>
      </c>
      <c r="T1240" t="str">
        <f>_xlfn.IFNA(_xlfn.IFNA(VLOOKUP($B1240,'Contratti Resident'!$B:$H,2,0),VLOOKUP($E1240,'Contratti Resident'!$B:$H,2,0)),"NON TROVATO")</f>
        <v>NON TROVATO</v>
      </c>
    </row>
    <row r="1241" spans="1:20" x14ac:dyDescent="0.25">
      <c r="A1241" s="8" t="s">
        <v>1159</v>
      </c>
      <c r="B1241" s="1">
        <f t="shared" si="19"/>
        <v>2502767</v>
      </c>
      <c r="C1241" s="9" t="s">
        <v>1160</v>
      </c>
      <c r="D1241" s="9" t="s">
        <v>1161</v>
      </c>
      <c r="E1241" s="1">
        <f>D1241*1</f>
        <v>3004017434</v>
      </c>
      <c r="F1241" s="9" t="s">
        <v>1162</v>
      </c>
      <c r="G1241" s="9" t="s">
        <v>1163</v>
      </c>
      <c r="H1241" s="9" t="s">
        <v>1022</v>
      </c>
      <c r="I1241" s="9" t="s">
        <v>19</v>
      </c>
      <c r="J1241" s="9" t="s">
        <v>1023</v>
      </c>
      <c r="K1241" s="1" t="s">
        <v>1164</v>
      </c>
      <c r="L1241" s="9" t="s">
        <v>1165</v>
      </c>
      <c r="M1241" s="9" t="s">
        <v>23</v>
      </c>
      <c r="N1241" s="9" t="s">
        <v>24</v>
      </c>
      <c r="O1241" s="9" t="s">
        <v>1166</v>
      </c>
      <c r="P1241" s="11">
        <f>O1241*1</f>
        <v>94009290365</v>
      </c>
      <c r="Q1241">
        <f>_xlfn.IFNA(_xlfn.IFNA(VLOOKUP($B1241,'Contratti Resident'!$B:$H,3,0),VLOOKUP($E1241,'Contratti Resident'!$B:$H,3,0)),"NON TROVATO")</f>
        <v>94009290365</v>
      </c>
      <c r="R1241" t="str">
        <f>_xlfn.IFNA(_xlfn.IFNA(VLOOKUP($B1241,'Contratti Resident'!$B:$H,7,0),VLOOKUP($E1241,'Contratti Resident'!$B:$H,7,0)),"NON TROVATO")</f>
        <v>ACQUA</v>
      </c>
      <c r="S1241">
        <f>_xlfn.IFNA(_xlfn.IFNA(VLOOKUP($B1241,'Contratti Resident'!$B:$H,1,0),VLOOKUP($E1241,'Contratti Resident'!$B:$H,1,0)),"NON TROVATO")</f>
        <v>3004017434</v>
      </c>
      <c r="T1241" t="str">
        <f>_xlfn.IFNA(_xlfn.IFNA(VLOOKUP($B1241,'Contratti Resident'!$B:$H,2,0),VLOOKUP($E1241,'Contratti Resident'!$B:$H,2,0)),"NON TROVATO")</f>
        <v>NICOLA FABRIZI 91</v>
      </c>
    </row>
    <row r="1242" spans="1:20" x14ac:dyDescent="0.25">
      <c r="A1242" s="8" t="s">
        <v>1256</v>
      </c>
      <c r="B1242" s="1">
        <f t="shared" si="19"/>
        <v>2502618</v>
      </c>
      <c r="C1242" s="9" t="s">
        <v>1257</v>
      </c>
      <c r="D1242" s="9" t="s">
        <v>1258</v>
      </c>
      <c r="E1242" s="1">
        <f>D1242*1</f>
        <v>3003974894</v>
      </c>
      <c r="F1242" s="9" t="s">
        <v>1259</v>
      </c>
      <c r="G1242" s="9" t="s">
        <v>1260</v>
      </c>
      <c r="H1242" s="9" t="s">
        <v>1022</v>
      </c>
      <c r="I1242" s="9" t="s">
        <v>19</v>
      </c>
      <c r="J1242" s="9" t="s">
        <v>1023</v>
      </c>
      <c r="K1242" s="1" t="s">
        <v>1261</v>
      </c>
      <c r="L1242" s="9" t="s">
        <v>1262</v>
      </c>
      <c r="M1242" s="9" t="s">
        <v>23</v>
      </c>
      <c r="N1242" s="9" t="s">
        <v>24</v>
      </c>
      <c r="O1242" s="9" t="s">
        <v>1263</v>
      </c>
      <c r="P1242" s="11">
        <f>O1242*1</f>
        <v>94071740362</v>
      </c>
      <c r="Q1242">
        <f>_xlfn.IFNA(_xlfn.IFNA(VLOOKUP($B1242,'Contratti Resident'!$B:$H,3,0),VLOOKUP($E1242,'Contratti Resident'!$B:$H,3,0)),"NON TROVATO")</f>
        <v>94071740362</v>
      </c>
      <c r="R1242" t="str">
        <f>_xlfn.IFNA(_xlfn.IFNA(VLOOKUP($B1242,'Contratti Resident'!$B:$H,7,0),VLOOKUP($E1242,'Contratti Resident'!$B:$H,7,0)),"NON TROVATO")</f>
        <v>ACQUA</v>
      </c>
      <c r="S1242">
        <f>_xlfn.IFNA(_xlfn.IFNA(VLOOKUP($B1242,'Contratti Resident'!$B:$H,1,0),VLOOKUP($E1242,'Contratti Resident'!$B:$H,1,0)),"NON TROVATO")</f>
        <v>3003974894</v>
      </c>
      <c r="T1242" t="str">
        <f>_xlfn.IFNA(_xlfn.IFNA(VLOOKUP($B1242,'Contratti Resident'!$B:$H,2,0),VLOOKUP($E1242,'Contratti Resident'!$B:$H,2,0)),"NON TROVATO")</f>
        <v>RUA PIOPPA</v>
      </c>
    </row>
    <row r="1243" spans="1:20" x14ac:dyDescent="0.25">
      <c r="A1243" s="8" t="s">
        <v>3497</v>
      </c>
      <c r="B1243" s="1">
        <f t="shared" si="19"/>
        <v>2502608</v>
      </c>
      <c r="C1243" s="9" t="s">
        <v>3498</v>
      </c>
      <c r="D1243" s="9" t="s">
        <v>3499</v>
      </c>
      <c r="E1243" s="1">
        <f>D1243*1</f>
        <v>3003974802</v>
      </c>
      <c r="F1243" s="9" t="s">
        <v>3500</v>
      </c>
      <c r="G1243" s="9" t="s">
        <v>3501</v>
      </c>
      <c r="H1243" s="9" t="s">
        <v>1022</v>
      </c>
      <c r="I1243" s="9" t="s">
        <v>19</v>
      </c>
      <c r="J1243" s="9" t="s">
        <v>1023</v>
      </c>
      <c r="K1243" s="1" t="s">
        <v>3502</v>
      </c>
      <c r="L1243" s="9" t="s">
        <v>3503</v>
      </c>
      <c r="M1243" s="9" t="s">
        <v>23</v>
      </c>
      <c r="N1243" s="9" t="s">
        <v>24</v>
      </c>
      <c r="O1243" s="9" t="s">
        <v>3504</v>
      </c>
      <c r="P1243" s="11">
        <f>O1243*1</f>
        <v>94043730368</v>
      </c>
      <c r="Q1243">
        <f>_xlfn.IFNA(_xlfn.IFNA(VLOOKUP($B1243,'Contratti Resident'!$B:$H,3,0),VLOOKUP($E1243,'Contratti Resident'!$B:$H,3,0)),"NON TROVATO")</f>
        <v>94043730368</v>
      </c>
      <c r="R1243" t="str">
        <f>_xlfn.IFNA(_xlfn.IFNA(VLOOKUP($B1243,'Contratti Resident'!$B:$H,7,0),VLOOKUP($E1243,'Contratti Resident'!$B:$H,7,0)),"NON TROVATO")</f>
        <v>ACQUA</v>
      </c>
      <c r="S1243">
        <f>_xlfn.IFNA(_xlfn.IFNA(VLOOKUP($B1243,'Contratti Resident'!$B:$H,1,0),VLOOKUP($E1243,'Contratti Resident'!$B:$H,1,0)),"NON TROVATO")</f>
        <v>3003974802</v>
      </c>
      <c r="T1243" t="str">
        <f>_xlfn.IFNA(_xlfn.IFNA(VLOOKUP($B1243,'Contratti Resident'!$B:$H,2,0),VLOOKUP($E1243,'Contratti Resident'!$B:$H,2,0)),"NON TROVATO")</f>
        <v>OTTONELLI</v>
      </c>
    </row>
    <row r="1244" spans="1:20" x14ac:dyDescent="0.25">
      <c r="A1244" s="8" t="s">
        <v>3184</v>
      </c>
      <c r="B1244" s="1">
        <f t="shared" si="19"/>
        <v>2502324</v>
      </c>
      <c r="C1244" s="9" t="s">
        <v>3185</v>
      </c>
      <c r="D1244" s="9" t="s">
        <v>3186</v>
      </c>
      <c r="E1244" s="1">
        <f>D1244*1</f>
        <v>3004101972</v>
      </c>
      <c r="F1244" s="9" t="s">
        <v>3187</v>
      </c>
      <c r="G1244" s="9" t="s">
        <v>3188</v>
      </c>
      <c r="H1244" s="9" t="s">
        <v>1022</v>
      </c>
      <c r="I1244" s="9" t="s">
        <v>19</v>
      </c>
      <c r="J1244" s="9" t="s">
        <v>1023</v>
      </c>
      <c r="K1244" s="1" t="s">
        <v>3189</v>
      </c>
      <c r="L1244" s="9" t="s">
        <v>3190</v>
      </c>
      <c r="M1244" s="9" t="s">
        <v>23</v>
      </c>
      <c r="N1244" s="9" t="s">
        <v>24</v>
      </c>
      <c r="O1244" s="9" t="s">
        <v>3191</v>
      </c>
      <c r="P1244" s="11">
        <f>O1244*1</f>
        <v>94014280369</v>
      </c>
      <c r="Q1244">
        <f>_xlfn.IFNA(_xlfn.IFNA(VLOOKUP($B1244,'Contratti Resident'!$B:$H,3,0),VLOOKUP($E1244,'Contratti Resident'!$B:$H,3,0)),"NON TROVATO")</f>
        <v>94014280369</v>
      </c>
      <c r="R1244" t="str">
        <f>_xlfn.IFNA(_xlfn.IFNA(VLOOKUP($B1244,'Contratti Resident'!$B:$H,7,0),VLOOKUP($E1244,'Contratti Resident'!$B:$H,7,0)),"NON TROVATO")</f>
        <v>ACQUA</v>
      </c>
      <c r="S1244">
        <f>_xlfn.IFNA(_xlfn.IFNA(VLOOKUP($B1244,'Contratti Resident'!$B:$H,1,0),VLOOKUP($E1244,'Contratti Resident'!$B:$H,1,0)),"NON TROVATO")</f>
        <v>3004101972</v>
      </c>
      <c r="T1244" t="str">
        <f>_xlfn.IFNA(_xlfn.IFNA(VLOOKUP($B1244,'Contratti Resident'!$B:$H,2,0),VLOOKUP($E1244,'Contratti Resident'!$B:$H,2,0)),"NON TROVATO")</f>
        <v>PAOLA</v>
      </c>
    </row>
    <row r="1245" spans="1:20" x14ac:dyDescent="0.25">
      <c r="A1245" s="8" t="s">
        <v>3371</v>
      </c>
      <c r="B1245" s="1">
        <f t="shared" si="19"/>
        <v>2502318</v>
      </c>
      <c r="C1245" s="9" t="s">
        <v>3372</v>
      </c>
      <c r="D1245" s="9" t="s">
        <v>3373</v>
      </c>
      <c r="E1245" s="1">
        <f>D1245*1</f>
        <v>3004101905</v>
      </c>
      <c r="F1245" s="9" t="s">
        <v>3374</v>
      </c>
      <c r="G1245" s="9" t="s">
        <v>393</v>
      </c>
      <c r="H1245" s="9" t="s">
        <v>1022</v>
      </c>
      <c r="I1245" s="9" t="s">
        <v>19</v>
      </c>
      <c r="J1245" s="9" t="s">
        <v>1023</v>
      </c>
      <c r="K1245" s="1" t="s">
        <v>394</v>
      </c>
      <c r="L1245" s="9" t="s">
        <v>395</v>
      </c>
      <c r="M1245" s="9" t="s">
        <v>23</v>
      </c>
      <c r="N1245" s="9" t="s">
        <v>24</v>
      </c>
      <c r="O1245" s="9" t="s">
        <v>396</v>
      </c>
      <c r="P1245" s="11">
        <f>O1245*1</f>
        <v>94032610365</v>
      </c>
      <c r="Q1245">
        <f>_xlfn.IFNA(_xlfn.IFNA(VLOOKUP($B1245,'Contratti Resident'!$B:$H,3,0),VLOOKUP($E1245,'Contratti Resident'!$B:$H,3,0)),"NON TROVATO")</f>
        <v>94032610365</v>
      </c>
      <c r="R1245" t="str">
        <f>_xlfn.IFNA(_xlfn.IFNA(VLOOKUP($B1245,'Contratti Resident'!$B:$H,7,0),VLOOKUP($E1245,'Contratti Resident'!$B:$H,7,0)),"NON TROVATO")</f>
        <v>ACQUA</v>
      </c>
      <c r="S1245">
        <f>_xlfn.IFNA(_xlfn.IFNA(VLOOKUP($B1245,'Contratti Resident'!$B:$H,1,0),VLOOKUP($E1245,'Contratti Resident'!$B:$H,1,0)),"NON TROVATO")</f>
        <v>3004101905</v>
      </c>
      <c r="T1245" t="str">
        <f>_xlfn.IFNA(_xlfn.IFNA(VLOOKUP($B1245,'Contratti Resident'!$B:$H,2,0),VLOOKUP($E1245,'Contratti Resident'!$B:$H,2,0)),"NON TROVATO")</f>
        <v>CANALINO 45</v>
      </c>
    </row>
    <row r="1246" spans="1:20" x14ac:dyDescent="0.25">
      <c r="A1246" s="8" t="s">
        <v>3263</v>
      </c>
      <c r="B1246" s="1">
        <f t="shared" si="19"/>
        <v>2502235</v>
      </c>
      <c r="C1246" s="9" t="s">
        <v>3264</v>
      </c>
      <c r="D1246" s="9" t="s">
        <v>3265</v>
      </c>
      <c r="E1246" s="1">
        <f>D1246*1</f>
        <v>3004072946</v>
      </c>
      <c r="F1246" s="9" t="s">
        <v>3266</v>
      </c>
      <c r="G1246" s="9" t="s">
        <v>3267</v>
      </c>
      <c r="H1246" s="9" t="s">
        <v>1022</v>
      </c>
      <c r="I1246" s="9" t="s">
        <v>19</v>
      </c>
      <c r="J1246" s="9" t="s">
        <v>1023</v>
      </c>
      <c r="K1246" s="1" t="s">
        <v>3268</v>
      </c>
      <c r="L1246" s="9" t="s">
        <v>3269</v>
      </c>
      <c r="M1246" s="9" t="s">
        <v>23</v>
      </c>
      <c r="N1246" s="9" t="s">
        <v>24</v>
      </c>
      <c r="O1246" s="9" t="s">
        <v>3270</v>
      </c>
      <c r="P1246" s="11">
        <f>O1246*1</f>
        <v>94012830363</v>
      </c>
      <c r="Q1246">
        <f>_xlfn.IFNA(_xlfn.IFNA(VLOOKUP($B1246,'Contratti Resident'!$B:$H,3,0),VLOOKUP($E1246,'Contratti Resident'!$B:$H,3,0)),"NON TROVATO")</f>
        <v>94012830363</v>
      </c>
      <c r="R1246" t="str">
        <f>_xlfn.IFNA(_xlfn.IFNA(VLOOKUP($B1246,'Contratti Resident'!$B:$H,7,0),VLOOKUP($E1246,'Contratti Resident'!$B:$H,7,0)),"NON TROVATO")</f>
        <v>ACQUA</v>
      </c>
      <c r="S1246">
        <f>_xlfn.IFNA(_xlfn.IFNA(VLOOKUP($B1246,'Contratti Resident'!$B:$H,1,0),VLOOKUP($E1246,'Contratti Resident'!$B:$H,1,0)),"NON TROVATO")</f>
        <v>3004072946</v>
      </c>
      <c r="T1246" t="str">
        <f>_xlfn.IFNA(_xlfn.IFNA(VLOOKUP($B1246,'Contratti Resident'!$B:$H,2,0),VLOOKUP($E1246,'Contratti Resident'!$B:$H,2,0)),"NON TROVATO")</f>
        <v>TORTI</v>
      </c>
    </row>
    <row r="1247" spans="1:20" x14ac:dyDescent="0.25">
      <c r="A1247" s="8" t="s">
        <v>2930</v>
      </c>
      <c r="B1247" s="1">
        <f t="shared" si="19"/>
        <v>2502216</v>
      </c>
      <c r="C1247" s="9" t="s">
        <v>2931</v>
      </c>
      <c r="D1247" s="9" t="s">
        <v>2932</v>
      </c>
      <c r="E1247" s="1">
        <f>D1247*1</f>
        <v>3004072815</v>
      </c>
      <c r="F1247" s="9" t="s">
        <v>2933</v>
      </c>
      <c r="G1247" s="9" t="s">
        <v>529</v>
      </c>
      <c r="H1247" s="9" t="s">
        <v>1022</v>
      </c>
      <c r="I1247" s="9" t="s">
        <v>19</v>
      </c>
      <c r="J1247" s="9" t="s">
        <v>1023</v>
      </c>
      <c r="K1247" s="1" t="s">
        <v>530</v>
      </c>
      <c r="L1247" s="9" t="s">
        <v>531</v>
      </c>
      <c r="M1247" s="9" t="s">
        <v>23</v>
      </c>
      <c r="N1247" s="9" t="s">
        <v>24</v>
      </c>
      <c r="O1247" s="9" t="s">
        <v>532</v>
      </c>
      <c r="P1247" s="11">
        <f>O1247*1</f>
        <v>94136370361</v>
      </c>
      <c r="Q1247">
        <f>_xlfn.IFNA(_xlfn.IFNA(VLOOKUP($B1247,'Contratti Resident'!$B:$H,3,0),VLOOKUP($E1247,'Contratti Resident'!$B:$H,3,0)),"NON TROVATO")</f>
        <v>94136370361</v>
      </c>
      <c r="R1247" t="str">
        <f>_xlfn.IFNA(_xlfn.IFNA(VLOOKUP($B1247,'Contratti Resident'!$B:$H,7,0),VLOOKUP($E1247,'Contratti Resident'!$B:$H,7,0)),"NON TROVATO")</f>
        <v>ACQUA</v>
      </c>
      <c r="S1247">
        <f>_xlfn.IFNA(_xlfn.IFNA(VLOOKUP($B1247,'Contratti Resident'!$B:$H,1,0),VLOOKUP($E1247,'Contratti Resident'!$B:$H,1,0)),"NON TROVATO")</f>
        <v>3004072815</v>
      </c>
      <c r="T1247" t="str">
        <f>_xlfn.IFNA(_xlfn.IFNA(VLOOKUP($B1247,'Contratti Resident'!$B:$H,2,0),VLOOKUP($E1247,'Contratti Resident'!$B:$H,2,0)),"NON TROVATO")</f>
        <v>PIAZZALE TORTI</v>
      </c>
    </row>
    <row r="1248" spans="1:20" x14ac:dyDescent="0.25">
      <c r="A1248" s="8" t="s">
        <v>3691</v>
      </c>
      <c r="B1248" s="1">
        <f t="shared" si="19"/>
        <v>2501998</v>
      </c>
      <c r="C1248" s="9" t="s">
        <v>3692</v>
      </c>
      <c r="D1248" s="9" t="s">
        <v>3693</v>
      </c>
      <c r="E1248" s="1">
        <f>D1248*1</f>
        <v>3004449940</v>
      </c>
      <c r="F1248" s="9" t="s">
        <v>3694</v>
      </c>
      <c r="G1248" s="9" t="s">
        <v>3695</v>
      </c>
      <c r="H1248" s="9" t="s">
        <v>1022</v>
      </c>
      <c r="I1248" s="9" t="s">
        <v>1023</v>
      </c>
      <c r="J1248" s="9" t="s">
        <v>1023</v>
      </c>
      <c r="K1248" s="1" t="s">
        <v>3696</v>
      </c>
      <c r="L1248" s="9" t="s">
        <v>3697</v>
      </c>
      <c r="M1248" s="9" t="s">
        <v>23</v>
      </c>
      <c r="N1248" s="9" t="s">
        <v>24</v>
      </c>
      <c r="O1248" s="9" t="s">
        <v>3698</v>
      </c>
      <c r="P1248" s="11">
        <f>O1248*1</f>
        <v>94050250367</v>
      </c>
      <c r="Q1248">
        <f>_xlfn.IFNA(_xlfn.IFNA(VLOOKUP($B1248,'Contratti Resident'!$B:$H,3,0),VLOOKUP($E1248,'Contratti Resident'!$B:$H,3,0)),"NON TROVATO")</f>
        <v>94050250367</v>
      </c>
      <c r="R1248" t="str">
        <f>_xlfn.IFNA(_xlfn.IFNA(VLOOKUP($B1248,'Contratti Resident'!$B:$H,7,0),VLOOKUP($E1248,'Contratti Resident'!$B:$H,7,0)),"NON TROVATO")</f>
        <v>ACQUA</v>
      </c>
      <c r="S1248">
        <f>_xlfn.IFNA(_xlfn.IFNA(VLOOKUP($B1248,'Contratti Resident'!$B:$H,1,0),VLOOKUP($E1248,'Contratti Resident'!$B:$H,1,0)),"NON TROVATO")</f>
        <v>3004449940</v>
      </c>
      <c r="T1248" t="str">
        <f>_xlfn.IFNA(_xlfn.IFNA(VLOOKUP($B1248,'Contratti Resident'!$B:$H,2,0),VLOOKUP($E1248,'Contratti Resident'!$B:$H,2,0)),"NON TROVATO")</f>
        <v>FOSCHIERI 12</v>
      </c>
    </row>
    <row r="1249" spans="1:20" x14ac:dyDescent="0.25">
      <c r="A1249" s="8" t="s">
        <v>2335</v>
      </c>
      <c r="B1249" s="1">
        <f t="shared" si="19"/>
        <v>2501294</v>
      </c>
      <c r="C1249" s="9" t="s">
        <v>2336</v>
      </c>
      <c r="D1249" s="9" t="s">
        <v>2337</v>
      </c>
      <c r="E1249" s="1">
        <f>D1249*1</f>
        <v>3004101783</v>
      </c>
      <c r="F1249" s="9" t="s">
        <v>2338</v>
      </c>
      <c r="G1249" s="9" t="s">
        <v>2339</v>
      </c>
      <c r="H1249" s="9" t="s">
        <v>1022</v>
      </c>
      <c r="I1249" s="9" t="s">
        <v>19</v>
      </c>
      <c r="J1249" s="9" t="s">
        <v>1023</v>
      </c>
      <c r="K1249" s="1" t="s">
        <v>2340</v>
      </c>
      <c r="L1249" s="9" t="s">
        <v>2341</v>
      </c>
      <c r="M1249" s="9" t="s">
        <v>23</v>
      </c>
      <c r="N1249" s="9" t="s">
        <v>24</v>
      </c>
      <c r="O1249" s="9" t="s">
        <v>2342</v>
      </c>
      <c r="P1249" s="11">
        <f>O1249*1</f>
        <v>94062640365</v>
      </c>
      <c r="Q1249">
        <f>_xlfn.IFNA(_xlfn.IFNA(VLOOKUP($B1249,'Contratti Resident'!$B:$H,3,0),VLOOKUP($E1249,'Contratti Resident'!$B:$H,3,0)),"NON TROVATO")</f>
        <v>94062640365</v>
      </c>
      <c r="R1249" t="str">
        <f>_xlfn.IFNA(_xlfn.IFNA(VLOOKUP($B1249,'Contratti Resident'!$B:$H,7,0),VLOOKUP($E1249,'Contratti Resident'!$B:$H,7,0)),"NON TROVATO")</f>
        <v>ACQUA</v>
      </c>
      <c r="S1249">
        <f>_xlfn.IFNA(_xlfn.IFNA(VLOOKUP($B1249,'Contratti Resident'!$B:$H,1,0),VLOOKUP($E1249,'Contratti Resident'!$B:$H,1,0)),"NON TROVATO")</f>
        <v>3004101783</v>
      </c>
      <c r="T1249" t="str">
        <f>_xlfn.IFNA(_xlfn.IFNA(VLOOKUP($B1249,'Contratti Resident'!$B:$H,2,0),VLOOKUP($E1249,'Contratti Resident'!$B:$H,2,0)),"NON TROVATO")</f>
        <v>FONTANA</v>
      </c>
    </row>
    <row r="1250" spans="1:20" x14ac:dyDescent="0.25">
      <c r="A1250" s="8" t="s">
        <v>1297</v>
      </c>
      <c r="B1250" s="1">
        <f t="shared" si="19"/>
        <v>2501273</v>
      </c>
      <c r="C1250" s="9" t="s">
        <v>1298</v>
      </c>
      <c r="D1250" s="9" t="s">
        <v>1299</v>
      </c>
      <c r="E1250" s="1">
        <f>D1250*1</f>
        <v>3003957770</v>
      </c>
      <c r="F1250" s="9" t="s">
        <v>1300</v>
      </c>
      <c r="G1250" s="9" t="s">
        <v>1301</v>
      </c>
      <c r="H1250" s="9" t="s">
        <v>1022</v>
      </c>
      <c r="I1250" s="9" t="s">
        <v>19</v>
      </c>
      <c r="J1250" s="9" t="s">
        <v>1023</v>
      </c>
      <c r="K1250" s="1" t="s">
        <v>1302</v>
      </c>
      <c r="L1250" s="9" t="s">
        <v>1303</v>
      </c>
      <c r="M1250" s="9" t="s">
        <v>23</v>
      </c>
      <c r="N1250" s="9" t="s">
        <v>24</v>
      </c>
      <c r="O1250" s="9" t="s">
        <v>1304</v>
      </c>
      <c r="P1250" s="11">
        <f>O1250*1</f>
        <v>94012480367</v>
      </c>
      <c r="Q1250">
        <f>_xlfn.IFNA(_xlfn.IFNA(VLOOKUP($B1250,'Contratti Resident'!$B:$H,3,0),VLOOKUP($E1250,'Contratti Resident'!$B:$H,3,0)),"NON TROVATO")</f>
        <v>94012480367</v>
      </c>
      <c r="R1250" t="str">
        <f>_xlfn.IFNA(_xlfn.IFNA(VLOOKUP($B1250,'Contratti Resident'!$B:$H,7,0),VLOOKUP($E1250,'Contratti Resident'!$B:$H,7,0)),"NON TROVATO")</f>
        <v>ACQUA</v>
      </c>
      <c r="S1250">
        <f>_xlfn.IFNA(_xlfn.IFNA(VLOOKUP($B1250,'Contratti Resident'!$B:$H,1,0),VLOOKUP($E1250,'Contratti Resident'!$B:$H,1,0)),"NON TROVATO")</f>
        <v>3003957770</v>
      </c>
      <c r="T1250" t="str">
        <f>_xlfn.IFNA(_xlfn.IFNA(VLOOKUP($B1250,'Contratti Resident'!$B:$H,2,0),VLOOKUP($E1250,'Contratti Resident'!$B:$H,2,0)),"NON TROVATO")</f>
        <v>S.AGOSTINO</v>
      </c>
    </row>
    <row r="1251" spans="1:20" x14ac:dyDescent="0.25">
      <c r="A1251" s="8" t="s">
        <v>1966</v>
      </c>
      <c r="B1251" s="1">
        <f t="shared" si="19"/>
        <v>2501229</v>
      </c>
      <c r="C1251" s="9" t="s">
        <v>1967</v>
      </c>
      <c r="D1251" s="9" t="s">
        <v>1968</v>
      </c>
      <c r="E1251" s="1">
        <f>D1251*1</f>
        <v>3004199368</v>
      </c>
      <c r="F1251" s="9" t="s">
        <v>1969</v>
      </c>
      <c r="G1251" s="9" t="s">
        <v>1970</v>
      </c>
      <c r="H1251" s="9" t="s">
        <v>1022</v>
      </c>
      <c r="I1251" s="9" t="s">
        <v>19</v>
      </c>
      <c r="J1251" s="9" t="s">
        <v>1023</v>
      </c>
      <c r="K1251" s="1" t="s">
        <v>1971</v>
      </c>
      <c r="L1251" s="9" t="s">
        <v>1972</v>
      </c>
      <c r="M1251" s="9" t="s">
        <v>23</v>
      </c>
      <c r="N1251" s="9" t="s">
        <v>24</v>
      </c>
      <c r="O1251" s="9" t="s">
        <v>1973</v>
      </c>
      <c r="P1251" s="11">
        <f>O1251*1</f>
        <v>94022410362</v>
      </c>
      <c r="Q1251">
        <f>_xlfn.IFNA(_xlfn.IFNA(VLOOKUP($B1251,'Contratti Resident'!$B:$H,3,0),VLOOKUP($E1251,'Contratti Resident'!$B:$H,3,0)),"NON TROVATO")</f>
        <v>94022410362</v>
      </c>
      <c r="R1251" t="str">
        <f>_xlfn.IFNA(_xlfn.IFNA(VLOOKUP($B1251,'Contratti Resident'!$B:$H,7,0),VLOOKUP($E1251,'Contratti Resident'!$B:$H,7,0)),"NON TROVATO")</f>
        <v>ACQUA</v>
      </c>
      <c r="S1251">
        <f>_xlfn.IFNA(_xlfn.IFNA(VLOOKUP($B1251,'Contratti Resident'!$B:$H,1,0),VLOOKUP($E1251,'Contratti Resident'!$B:$H,1,0)),"NON TROVATO")</f>
        <v>3004199368</v>
      </c>
      <c r="T1251" t="str">
        <f>_xlfn.IFNA(_xlfn.IFNA(VLOOKUP($B1251,'Contratti Resident'!$B:$H,2,0),VLOOKUP($E1251,'Contratti Resident'!$B:$H,2,0)),"NON TROVATO")</f>
        <v>MONTECUCCOLI DEGLI ERRI</v>
      </c>
    </row>
    <row r="1252" spans="1:20" x14ac:dyDescent="0.25">
      <c r="A1252" s="8" t="s">
        <v>3947</v>
      </c>
      <c r="B1252" s="1">
        <f t="shared" si="19"/>
        <v>2501147</v>
      </c>
      <c r="C1252" s="9" t="s">
        <v>3948</v>
      </c>
      <c r="D1252" s="9" t="s">
        <v>3949</v>
      </c>
      <c r="E1252" s="1">
        <f>D1252*1</f>
        <v>3005329804</v>
      </c>
      <c r="F1252" s="9" t="s">
        <v>3950</v>
      </c>
      <c r="G1252" s="9" t="s">
        <v>2658</v>
      </c>
      <c r="H1252" s="9" t="s">
        <v>1022</v>
      </c>
      <c r="I1252" s="9" t="s">
        <v>19</v>
      </c>
      <c r="J1252" s="9" t="s">
        <v>1023</v>
      </c>
      <c r="K1252" s="1" t="s">
        <v>2659</v>
      </c>
      <c r="L1252" s="9" t="s">
        <v>2660</v>
      </c>
      <c r="M1252" s="9" t="s">
        <v>265</v>
      </c>
      <c r="N1252" s="9" t="s">
        <v>24</v>
      </c>
      <c r="O1252" s="9" t="s">
        <v>2661</v>
      </c>
      <c r="P1252" s="11">
        <f>O1252*1</f>
        <v>94134840365</v>
      </c>
      <c r="Q1252" t="str">
        <f>_xlfn.IFNA(_xlfn.IFNA(VLOOKUP($B1252,'Contratti Resident'!$B:$H,3,0),VLOOKUP($E1252,'Contratti Resident'!$B:$H,3,0)),"NON TROVATO")</f>
        <v>NON TROVATO</v>
      </c>
      <c r="R1252" t="str">
        <f>_xlfn.IFNA(_xlfn.IFNA(VLOOKUP($B1252,'Contratti Resident'!$B:$H,7,0),VLOOKUP($E1252,'Contratti Resident'!$B:$H,7,0)),"NON TROVATO")</f>
        <v>NON TROVATO</v>
      </c>
      <c r="S1252" t="str">
        <f>_xlfn.IFNA(_xlfn.IFNA(VLOOKUP($B1252,'Contratti Resident'!$B:$H,1,0),VLOOKUP($E1252,'Contratti Resident'!$B:$H,1,0)),"NON TROVATO")</f>
        <v>NON TROVATO</v>
      </c>
      <c r="T1252" t="str">
        <f>_xlfn.IFNA(_xlfn.IFNA(VLOOKUP($B1252,'Contratti Resident'!$B:$H,2,0),VLOOKUP($E1252,'Contratti Resident'!$B:$H,2,0)),"NON TROVATO")</f>
        <v>NON TROVATO</v>
      </c>
    </row>
    <row r="1253" spans="1:20" x14ac:dyDescent="0.25">
      <c r="A1253" s="8" t="s">
        <v>2654</v>
      </c>
      <c r="B1253" s="1">
        <f t="shared" si="19"/>
        <v>2501146</v>
      </c>
      <c r="C1253" s="9" t="s">
        <v>2655</v>
      </c>
      <c r="D1253" s="9" t="s">
        <v>2656</v>
      </c>
      <c r="E1253" s="1">
        <f>D1253*1</f>
        <v>3006338232</v>
      </c>
      <c r="F1253" s="9" t="s">
        <v>2657</v>
      </c>
      <c r="G1253" s="9" t="s">
        <v>2658</v>
      </c>
      <c r="H1253" s="9" t="s">
        <v>1022</v>
      </c>
      <c r="I1253" s="9" t="s">
        <v>19</v>
      </c>
      <c r="J1253" s="9" t="s">
        <v>1023</v>
      </c>
      <c r="K1253" s="1" t="s">
        <v>2659</v>
      </c>
      <c r="L1253" s="9" t="s">
        <v>2660</v>
      </c>
      <c r="M1253" s="9" t="s">
        <v>265</v>
      </c>
      <c r="N1253" s="9" t="s">
        <v>24</v>
      </c>
      <c r="O1253" s="9" t="s">
        <v>2661</v>
      </c>
      <c r="P1253" s="11">
        <f>O1253*1</f>
        <v>94134840365</v>
      </c>
      <c r="Q1253" t="str">
        <f>_xlfn.IFNA(_xlfn.IFNA(VLOOKUP($B1253,'Contratti Resident'!$B:$H,3,0),VLOOKUP($E1253,'Contratti Resident'!$B:$H,3,0)),"NON TROVATO")</f>
        <v>NON TROVATO</v>
      </c>
      <c r="R1253" t="str">
        <f>_xlfn.IFNA(_xlfn.IFNA(VLOOKUP($B1253,'Contratti Resident'!$B:$H,7,0),VLOOKUP($E1253,'Contratti Resident'!$B:$H,7,0)),"NON TROVATO")</f>
        <v>NON TROVATO</v>
      </c>
      <c r="S1253" t="str">
        <f>_xlfn.IFNA(_xlfn.IFNA(VLOOKUP($B1253,'Contratti Resident'!$B:$H,1,0),VLOOKUP($E1253,'Contratti Resident'!$B:$H,1,0)),"NON TROVATO")</f>
        <v>NON TROVATO</v>
      </c>
      <c r="T1253" t="str">
        <f>_xlfn.IFNA(_xlfn.IFNA(VLOOKUP($B1253,'Contratti Resident'!$B:$H,2,0),VLOOKUP($E1253,'Contratti Resident'!$B:$H,2,0)),"NON TROVATO")</f>
        <v>NON TROVATO</v>
      </c>
    </row>
    <row r="1254" spans="1:20" x14ac:dyDescent="0.25">
      <c r="A1254" s="8" t="s">
        <v>2712</v>
      </c>
      <c r="B1254" s="1">
        <f t="shared" si="19"/>
        <v>2500603</v>
      </c>
      <c r="C1254" s="9" t="s">
        <v>2713</v>
      </c>
      <c r="D1254" s="9" t="s">
        <v>2714</v>
      </c>
      <c r="E1254" s="1">
        <f>D1254*1</f>
        <v>3006882302</v>
      </c>
      <c r="F1254" s="9" t="s">
        <v>2715</v>
      </c>
      <c r="G1254" s="9" t="s">
        <v>2716</v>
      </c>
      <c r="H1254" s="9" t="s">
        <v>1022</v>
      </c>
      <c r="I1254" s="9" t="s">
        <v>1023</v>
      </c>
      <c r="J1254" s="9" t="s">
        <v>1023</v>
      </c>
      <c r="K1254" s="1" t="s">
        <v>2717</v>
      </c>
      <c r="L1254" s="9" t="s">
        <v>2718</v>
      </c>
      <c r="M1254" s="9" t="s">
        <v>23</v>
      </c>
      <c r="N1254" s="9" t="s">
        <v>24</v>
      </c>
      <c r="O1254" s="9" t="s">
        <v>2719</v>
      </c>
      <c r="P1254" s="11">
        <f>O1254*1</f>
        <v>94136010363</v>
      </c>
      <c r="Q1254">
        <f>_xlfn.IFNA(_xlfn.IFNA(VLOOKUP($B1254,'Contratti Resident'!$B:$H,3,0),VLOOKUP($E1254,'Contratti Resident'!$B:$H,3,0)),"NON TROVATO")</f>
        <v>94136010363</v>
      </c>
      <c r="R1254" t="str">
        <f>_xlfn.IFNA(_xlfn.IFNA(VLOOKUP($B1254,'Contratti Resident'!$B:$H,7,0),VLOOKUP($E1254,'Contratti Resident'!$B:$H,7,0)),"NON TROVATO")</f>
        <v>ACQUA</v>
      </c>
      <c r="S1254">
        <f>_xlfn.IFNA(_xlfn.IFNA(VLOOKUP($B1254,'Contratti Resident'!$B:$H,1,0),VLOOKUP($E1254,'Contratti Resident'!$B:$H,1,0)),"NON TROVATO")</f>
        <v>3006882302</v>
      </c>
      <c r="T1254" t="str">
        <f>_xlfn.IFNA(_xlfn.IFNA(VLOOKUP($B1254,'Contratti Resident'!$B:$H,2,0),VLOOKUP($E1254,'Contratti Resident'!$B:$H,2,0)),"NON TROVATO")</f>
        <v>BOREALE</v>
      </c>
    </row>
    <row r="1255" spans="1:20" x14ac:dyDescent="0.25">
      <c r="A1255" s="8" t="s">
        <v>3170</v>
      </c>
      <c r="B1255" s="1">
        <f t="shared" si="19"/>
        <v>2500602</v>
      </c>
      <c r="C1255" s="9" t="s">
        <v>3171</v>
      </c>
      <c r="D1255" s="9" t="s">
        <v>3172</v>
      </c>
      <c r="E1255" s="1">
        <f>D1255*1</f>
        <v>3006882398</v>
      </c>
      <c r="F1255" s="9" t="s">
        <v>3173</v>
      </c>
      <c r="G1255" s="9" t="s">
        <v>3174</v>
      </c>
      <c r="H1255" s="9" t="s">
        <v>1022</v>
      </c>
      <c r="I1255" s="9" t="s">
        <v>19</v>
      </c>
      <c r="J1255" s="9" t="s">
        <v>1023</v>
      </c>
      <c r="K1255" s="1" t="s">
        <v>3175</v>
      </c>
      <c r="L1255" s="9" t="s">
        <v>3176</v>
      </c>
      <c r="M1255" s="9" t="s">
        <v>23</v>
      </c>
      <c r="N1255" s="9" t="s">
        <v>24</v>
      </c>
      <c r="O1255" s="9" t="s">
        <v>3177</v>
      </c>
      <c r="P1255" s="11">
        <f>O1255*1</f>
        <v>94135810367</v>
      </c>
      <c r="Q1255">
        <f>_xlfn.IFNA(_xlfn.IFNA(VLOOKUP($B1255,'Contratti Resident'!$B:$H,3,0),VLOOKUP($E1255,'Contratti Resident'!$B:$H,3,0)),"NON TROVATO")</f>
        <v>94135810367</v>
      </c>
      <c r="R1255" t="str">
        <f>_xlfn.IFNA(_xlfn.IFNA(VLOOKUP($B1255,'Contratti Resident'!$B:$H,7,0),VLOOKUP($E1255,'Contratti Resident'!$B:$H,7,0)),"NON TROVATO")</f>
        <v>ACQUA</v>
      </c>
      <c r="S1255">
        <f>_xlfn.IFNA(_xlfn.IFNA(VLOOKUP($B1255,'Contratti Resident'!$B:$H,1,0),VLOOKUP($E1255,'Contratti Resident'!$B:$H,1,0)),"NON TROVATO")</f>
        <v>3006882398</v>
      </c>
      <c r="T1255" t="str">
        <f>_xlfn.IFNA(_xlfn.IFNA(VLOOKUP($B1255,'Contratti Resident'!$B:$H,2,0),VLOOKUP($E1255,'Contratti Resident'!$B:$H,2,0)),"NON TROVATO")</f>
        <v>AURORA 1</v>
      </c>
    </row>
    <row r="1256" spans="1:20" x14ac:dyDescent="0.25">
      <c r="A1256" s="8" t="s">
        <v>2526</v>
      </c>
      <c r="B1256" s="1">
        <f t="shared" si="19"/>
        <v>363357</v>
      </c>
      <c r="C1256" s="9" t="s">
        <v>2527</v>
      </c>
      <c r="D1256" s="9" t="s">
        <v>2528</v>
      </c>
      <c r="E1256" s="1">
        <f>D1256*1</f>
        <v>3005180630</v>
      </c>
      <c r="F1256" s="9" t="s">
        <v>2529</v>
      </c>
      <c r="G1256" s="9" t="s">
        <v>2530</v>
      </c>
      <c r="H1256" s="9" t="s">
        <v>1022</v>
      </c>
      <c r="I1256" s="9" t="s">
        <v>19</v>
      </c>
      <c r="J1256" s="9" t="s">
        <v>1023</v>
      </c>
      <c r="K1256" s="1" t="s">
        <v>2531</v>
      </c>
      <c r="L1256" s="9" t="s">
        <v>2532</v>
      </c>
      <c r="M1256" s="9" t="s">
        <v>2533</v>
      </c>
      <c r="N1256" s="9" t="s">
        <v>2534</v>
      </c>
      <c r="O1256" s="9" t="s">
        <v>2535</v>
      </c>
      <c r="P1256" s="11">
        <f>O1256*1</f>
        <v>91264790378</v>
      </c>
      <c r="Q1256">
        <f>_xlfn.IFNA(_xlfn.IFNA(VLOOKUP($B1256,'Contratti Resident'!$B:$H,3,0),VLOOKUP($E1256,'Contratti Resident'!$B:$H,3,0)),"NON TROVATO")</f>
        <v>91264790378</v>
      </c>
      <c r="R1256" t="str">
        <f>_xlfn.IFNA(_xlfn.IFNA(VLOOKUP($B1256,'Contratti Resident'!$B:$H,7,0),VLOOKUP($E1256,'Contratti Resident'!$B:$H,7,0)),"NON TROVATO")</f>
        <v>ACQUA</v>
      </c>
      <c r="S1256">
        <f>_xlfn.IFNA(_xlfn.IFNA(VLOOKUP($B1256,'Contratti Resident'!$B:$H,1,0),VLOOKUP($E1256,'Contratti Resident'!$B:$H,1,0)),"NON TROVATO")</f>
        <v>3005180630</v>
      </c>
      <c r="T1256" t="str">
        <f>_xlfn.IFNA(_xlfn.IFNA(VLOOKUP($B1256,'Contratti Resident'!$B:$H,2,0),VLOOKUP($E1256,'Contratti Resident'!$B:$H,2,0)),"NON TROVATO")</f>
        <v>ACACIE 17</v>
      </c>
    </row>
  </sheetData>
  <autoFilter ref="A2:T1256" xr:uid="{949D2751-4EC0-49D2-9DA6-343C40C10FE7}"/>
  <mergeCells count="2">
    <mergeCell ref="A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Condomini resident</vt:lpstr>
      <vt:lpstr>condomini hera</vt:lpstr>
      <vt:lpstr>Contratti Resident</vt:lpstr>
      <vt:lpstr>punti di fornitura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Bauso Coralin</dc:creator>
  <cp:lastModifiedBy>Anna Carafoli</cp:lastModifiedBy>
  <dcterms:created xsi:type="dcterms:W3CDTF">2021-11-18T15:12:08Z</dcterms:created>
  <dcterms:modified xsi:type="dcterms:W3CDTF">2021-12-07T14:35:56Z</dcterms:modified>
</cp:coreProperties>
</file>