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/>
  <mc:AlternateContent xmlns:mc="http://schemas.openxmlformats.org/markup-compatibility/2006">
    <mc:Choice Requires="x15">
      <x15ac:absPath xmlns:x15ac="http://schemas.microsoft.com/office/spreadsheetml/2010/11/ac" url="D:\working\waccache\FR1PEPF00000B69\EXCELCNV\afc9f2c0-4105-4c33-938a-8e2df1a924b7\"/>
    </mc:Choice>
  </mc:AlternateContent>
  <xr:revisionPtr revIDLastSave="854" documentId="8_{F1E928C2-395C-4814-8F33-86AB083767B0}" xr6:coauthVersionLast="47" xr6:coauthVersionMax="47" xr10:uidLastSave="{58819360-52C9-4679-88C8-54E951BC059D}"/>
  <bookViews>
    <workbookView xWindow="-60" yWindow="-60" windowWidth="15480" windowHeight="11640" activeTab="1" xr2:uid="{00000000-000D-0000-FFFF-FFFF00000000}"/>
  </bookViews>
  <sheets>
    <sheet name="Charges" sheetId="1" r:id="rId1"/>
    <sheet name="O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H10" i="1"/>
  <c r="I10" i="1"/>
  <c r="I11" i="1"/>
  <c r="F13" i="1"/>
  <c r="G13" i="1"/>
  <c r="I12" i="1"/>
  <c r="I14" i="1"/>
  <c r="I15" i="1"/>
  <c r="I29" i="1"/>
  <c r="I30" i="1"/>
  <c r="I31" i="1"/>
  <c r="I27" i="1"/>
  <c r="I23" i="1"/>
  <c r="I18" i="1"/>
  <c r="I19" i="1"/>
  <c r="I20" i="1"/>
  <c r="I21" i="1"/>
  <c r="I24" i="1"/>
  <c r="I25" i="1"/>
  <c r="I6" i="1"/>
  <c r="I4" i="1"/>
  <c r="I5" i="1"/>
  <c r="I3" i="1"/>
  <c r="I2" i="1" s="1"/>
  <c r="H22" i="1"/>
  <c r="H17" i="1"/>
  <c r="F22" i="1"/>
  <c r="F17" i="1"/>
  <c r="H13" i="1"/>
  <c r="I13" i="1" s="1"/>
  <c r="F28" i="1"/>
  <c r="H28" i="1"/>
  <c r="G28" i="1"/>
  <c r="G17" i="1"/>
  <c r="G22" i="1"/>
  <c r="I8" i="1"/>
  <c r="I7" i="1"/>
  <c r="I9" i="1" l="1"/>
  <c r="I28" i="1"/>
  <c r="I26" i="1" s="1"/>
  <c r="I22" i="1"/>
  <c r="I17" i="1"/>
  <c r="I16" i="1" s="1"/>
  <c r="I32" i="1" l="1"/>
</calcChain>
</file>

<file path=xl/sharedStrings.xml><?xml version="1.0" encoding="utf-8"?>
<sst xmlns="http://schemas.openxmlformats.org/spreadsheetml/2006/main" count="117" uniqueCount="45">
  <si>
    <t>Etapes</t>
  </si>
  <si>
    <t>Nathan (Responsable Developpeur)</t>
  </si>
  <si>
    <t>Deonna (Chef de Projet)</t>
  </si>
  <si>
    <t>Eliott (Responsable Conception)</t>
  </si>
  <si>
    <t>Nidhish (Consultant)</t>
  </si>
  <si>
    <t>a</t>
  </si>
  <si>
    <t>m</t>
  </si>
  <si>
    <t>b</t>
  </si>
  <si>
    <t>Charges (en homme heure)</t>
  </si>
  <si>
    <t xml:space="preserve"> 1. Analyse </t>
  </si>
  <si>
    <t>R</t>
  </si>
  <si>
    <t>1.1. Note de Cadrage</t>
  </si>
  <si>
    <t>A</t>
  </si>
  <si>
    <t>RA</t>
  </si>
  <si>
    <t>I</t>
  </si>
  <si>
    <t>1.2. Compte Rendu des Besoins</t>
  </si>
  <si>
    <t>1.3. SEL</t>
  </si>
  <si>
    <t>C</t>
  </si>
  <si>
    <t xml:space="preserve">     1.3.1. Chapitre 1 : introduction</t>
  </si>
  <si>
    <t xml:space="preserve">          1.3.2. Chapitre 2 : Description générale</t>
  </si>
  <si>
    <t xml:space="preserve">     1.3.3. Chapitre 3 : exigences spécifiques</t>
  </si>
  <si>
    <t xml:space="preserve"> 2. Conception</t>
  </si>
  <si>
    <t xml:space="preserve">     2.1 Conception architecture</t>
  </si>
  <si>
    <t xml:space="preserve">                 2.1.1 Diagramme Séquence</t>
  </si>
  <si>
    <t xml:space="preserve">                 2.1.2 Diagramme UML Bdd</t>
  </si>
  <si>
    <t xml:space="preserve">     2.2 Conception Interface utilisateur</t>
  </si>
  <si>
    <t xml:space="preserve">                2.2.1 Maquette</t>
  </si>
  <si>
    <t xml:space="preserve">     2.3 Specifications techniques</t>
  </si>
  <si>
    <t xml:space="preserve"> 3. Developpement</t>
  </si>
  <si>
    <t xml:space="preserve">3.1.  Affichage </t>
  </si>
  <si>
    <t xml:space="preserve">           3.1.1. Plan de la salle</t>
  </si>
  <si>
    <t xml:space="preserve">           3.1.2. Mise à jour du plan de la salle</t>
  </si>
  <si>
    <t xml:space="preserve">           3.1.3. Reservation</t>
  </si>
  <si>
    <t xml:space="preserve">           3.1.4. Billets</t>
  </si>
  <si>
    <t>3.2. Recherche de réservation</t>
  </si>
  <si>
    <t xml:space="preserve">           3.2.1. Par le numéro du client</t>
  </si>
  <si>
    <t xml:space="preserve">           3.2.2. Par le nom du client</t>
  </si>
  <si>
    <t xml:space="preserve">           3.2.2. Par la ville du client</t>
  </si>
  <si>
    <t xml:space="preserve"> 4. Tests </t>
  </si>
  <si>
    <t>4.1. Préparation des tests</t>
  </si>
  <si>
    <t>4.2. Execution des tests</t>
  </si>
  <si>
    <t>4.2.1. Test unitaire</t>
  </si>
  <si>
    <t xml:space="preserve">     4.2.2. Test d'intégration</t>
  </si>
  <si>
    <t>4.2.3. Test utilisateur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</si>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</sst>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Aptos Narrow"/>
      <family val="2"/>
      <scheme val="minor"/>
    </font>
    <font>
      <sz val="8"/>
      <name val="Aptos Narrow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0" tint="-0.499984740745262"/>
      <name val="Calibri"/>
      <family val="2"/>
    </font>
    <font>
      <b/>
      <sz val="12"/>
      <color theme="0" tint="-0.499984740745262"/>
      <name val="Calibri"/>
      <family val="2"/>
    </font>
    <font>
      <b/>
      <sz val="12"/>
      <color theme="1"/>
      <name val="Calibri"/>
    </font>
    <font>
      <b/>
      <sz val="12"/>
      <color theme="0" tint="-0.499984740745262"/>
      <name val="Calibri"/>
    </font>
    <font>
      <sz val="12"/>
      <color theme="1"/>
      <name val="Calibri"/>
    </font>
    <font>
      <sz val="12"/>
      <color theme="0" tint="-0.499984740745262"/>
      <name val="Calibri"/>
    </font>
    <font>
      <sz val="12"/>
      <color rgb="FF000000"/>
      <name val="Calibri"/>
    </font>
    <font>
      <b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76E4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theme="7" tint="-0.24994659260841701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1" fontId="6" fillId="2" borderId="3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2"/>
    </xf>
    <xf numFmtId="0" fontId="3" fillId="0" borderId="3" xfId="0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/>
    </xf>
    <xf numFmtId="1" fontId="7" fillId="2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 indent="2"/>
    </xf>
    <xf numFmtId="0" fontId="9" fillId="0" borderId="3" xfId="0" applyFont="1" applyBorder="1" applyAlignment="1">
      <alignment horizontal="left" vertical="center" indent="4"/>
    </xf>
    <xf numFmtId="0" fontId="9" fillId="0" borderId="3" xfId="0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1" fontId="4" fillId="3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1" fillId="0" borderId="3" xfId="0" applyFont="1" applyBorder="1" applyAlignment="1">
      <alignment horizontal="left" vertical="center" indent="2"/>
    </xf>
    <xf numFmtId="0" fontId="11" fillId="0" borderId="3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 indent="2"/>
    </xf>
    <xf numFmtId="0" fontId="9" fillId="0" borderId="3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9" fillId="0" borderId="3" xfId="0" applyFont="1" applyBorder="1" applyAlignment="1">
      <alignment horizontal="left" vertical="center" indent="2"/>
    </xf>
    <xf numFmtId="1" fontId="4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2"/>
        <color theme="0" tint="-0.499984740745262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2"/>
        <color theme="0" tint="-0.499984740745262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2"/>
        <color theme="0" tint="-0.499984740745262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438150</xdr:colOff>
      <xdr:row>0</xdr:row>
      <xdr:rowOff>171450</xdr:rowOff>
    </xdr:from>
    <xdr:to>
      <xdr:col>13</xdr:col>
      <xdr:colOff>209550</xdr:colOff>
      <xdr:row>45</xdr:row>
      <xdr:rowOff>190500</xdr:rowOff>
    </xdr:to>
    <xdr:pic>
      <xdr:nvPicPr>
        <xdr:cNvPr id="27" name="Image 1">
          <a:extLst>
            <a:ext uri="{FF2B5EF4-FFF2-40B4-BE49-F238E27FC236}">
              <a16:creationId xmlns:a16="http://schemas.microsoft.com/office/drawing/2014/main" id="{A54FBC53-5D32-DE74-3AFD-B52312538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1350" y="171450"/>
          <a:ext cx="5943600" cy="9020175"/>
        </a:xfrm>
        <a:prstGeom prst="rect">
          <a:avLst/>
        </a:prstGeom>
      </xdr:spPr>
    </xdr:pic>
    <xdr:clientData/>
  </xdr:twoCellAnchor>
  <xdr:twoCellAnchor>
    <xdr:from>
      <xdr:col>8</xdr:col>
      <xdr:colOff>619125</xdr:colOff>
      <xdr:row>41</xdr:row>
      <xdr:rowOff>190500</xdr:rowOff>
    </xdr:from>
    <xdr:to>
      <xdr:col>11</xdr:col>
      <xdr:colOff>123825</xdr:colOff>
      <xdr:row>45</xdr:row>
      <xdr:rowOff>9525</xdr:rowOff>
    </xdr:to>
    <xdr:sp macro="" textlink="">
      <xdr:nvSpPr>
        <xdr:cNvPr id="36" name="Rectangle 3">
          <a:extLst>
            <a:ext uri="{FF2B5EF4-FFF2-40B4-BE49-F238E27FC236}">
              <a16:creationId xmlns:a16="http://schemas.microsoft.com/office/drawing/2014/main" id="{17AACB26-B51C-3CE5-2F27-6477038B7B6E}"/>
            </a:ext>
            <a:ext uri="{147F2762-F138-4A5C-976F-8EAC2B608ADB}">
              <a16:predDERef xmlns:a16="http://schemas.microsoft.com/office/drawing/2014/main" pred="{A54FBC53-5D32-DE74-3AFD-B52312538A89}"/>
            </a:ext>
          </a:extLst>
        </xdr:cNvPr>
        <xdr:cNvSpPr/>
      </xdr:nvSpPr>
      <xdr:spPr>
        <a:xfrm>
          <a:off x="6105525" y="8391525"/>
          <a:ext cx="1562100" cy="619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bg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9525</xdr:colOff>
      <xdr:row>27</xdr:row>
      <xdr:rowOff>114300</xdr:rowOff>
    </xdr:from>
    <xdr:to>
      <xdr:col>9</xdr:col>
      <xdr:colOff>180975</xdr:colOff>
      <xdr:row>42</xdr:row>
      <xdr:rowOff>28575</xdr:rowOff>
    </xdr:to>
    <xdr:sp macro="" textlink="">
      <xdr:nvSpPr>
        <xdr:cNvPr id="38" name="Rectangle 4">
          <a:extLst>
            <a:ext uri="{FF2B5EF4-FFF2-40B4-BE49-F238E27FC236}">
              <a16:creationId xmlns:a16="http://schemas.microsoft.com/office/drawing/2014/main" id="{956FFEA1-F6A4-4E8C-94AB-B62C3CF5F522}"/>
            </a:ext>
            <a:ext uri="{147F2762-F138-4A5C-976F-8EAC2B608ADB}">
              <a16:predDERef xmlns:a16="http://schemas.microsoft.com/office/drawing/2014/main" pred="{17AACB26-B51C-3CE5-2F27-6477038B7B6E}"/>
            </a:ext>
          </a:extLst>
        </xdr:cNvPr>
        <xdr:cNvSpPr/>
      </xdr:nvSpPr>
      <xdr:spPr>
        <a:xfrm rot="5400000">
          <a:off x="4810125" y="6886575"/>
          <a:ext cx="2914650" cy="1714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I25" totalsRowShown="0" headerRowDxfId="10" dataDxfId="9">
  <autoFilter ref="A1:I25" xr:uid="{00000000-0009-0000-0100-000001000000}"/>
  <tableColumns count="9">
    <tableColumn id="1" xr3:uid="{00000000-0010-0000-0000-000001000000}" name="Etapes" dataDxfId="8"/>
    <tableColumn id="9" xr3:uid="{00000000-0010-0000-0000-000009000000}" name="Nathan (Responsable Developpeur)" dataDxfId="7"/>
    <tableColumn id="8" xr3:uid="{00000000-0010-0000-0000-000008000000}" name="Deonna (Chef de Projet)" dataDxfId="6"/>
    <tableColumn id="7" xr3:uid="{00000000-0010-0000-0000-000007000000}" name="Eliott (Responsable Conception)" dataDxfId="5"/>
    <tableColumn id="10" xr3:uid="{00000000-0010-0000-0000-00000A000000}" name="Nidhish (Consultant)" dataDxfId="4"/>
    <tableColumn id="2" xr3:uid="{00000000-0010-0000-0000-000002000000}" name="a" dataDxfId="3"/>
    <tableColumn id="3" xr3:uid="{00000000-0010-0000-0000-000003000000}" name="m" dataDxfId="2"/>
    <tableColumn id="4" xr3:uid="{00000000-0010-0000-0000-000004000000}" name="b" dataDxfId="1"/>
    <tableColumn id="5" xr3:uid="{00000000-0010-0000-0000-000005000000}" name="Charges (en homme heure)" dataDxfId="0">
      <calculatedColumnFormula>(F2+4*G2+H2)/6</calculatedColumnFormula>
    </tableColumn>
  </tableColumns>
  <tableStyleInfo name="TableStyleLight19" showFirstColumn="0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7"/>
  <sheetViews>
    <sheetView showGridLines="0" zoomScale="120" zoomScaleNormal="120" workbookViewId="0">
      <selection activeCell="L35" sqref="L35"/>
    </sheetView>
  </sheetViews>
  <sheetFormatPr defaultColWidth="10.875" defaultRowHeight="24" customHeight="1"/>
  <cols>
    <col min="1" max="1" width="74.875" style="2" customWidth="1"/>
    <col min="2" max="2" width="16.875" style="1" customWidth="1"/>
    <col min="3" max="3" width="16.25" style="1" customWidth="1"/>
    <col min="4" max="4" width="18" style="1" customWidth="1"/>
    <col min="5" max="5" width="12.25" style="1" customWidth="1"/>
    <col min="6" max="9" width="12.25" style="2" customWidth="1"/>
    <col min="10" max="16384" width="10.875" style="2"/>
  </cols>
  <sheetData>
    <row r="1" spans="1:9" s="3" customFormat="1" ht="50.1" customHeight="1">
      <c r="A1" s="3" t="s">
        <v>0</v>
      </c>
      <c r="B1" s="6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4" t="s">
        <v>6</v>
      </c>
      <c r="H1" s="4" t="s">
        <v>7</v>
      </c>
      <c r="I1" s="3" t="s">
        <v>8</v>
      </c>
    </row>
    <row r="2" spans="1:9" ht="24" customHeight="1">
      <c r="A2" s="10" t="s">
        <v>9</v>
      </c>
      <c r="B2" s="11"/>
      <c r="C2" s="11" t="s">
        <v>10</v>
      </c>
      <c r="D2" s="11"/>
      <c r="E2" s="11"/>
      <c r="F2" s="12"/>
      <c r="G2" s="12"/>
      <c r="H2" s="12"/>
      <c r="I2" s="13">
        <f>I3+I4+I5</f>
        <v>23.5</v>
      </c>
    </row>
    <row r="3" spans="1:9" ht="24" customHeight="1">
      <c r="A3" s="14" t="s">
        <v>11</v>
      </c>
      <c r="B3" s="34" t="s">
        <v>12</v>
      </c>
      <c r="C3" s="34" t="s">
        <v>13</v>
      </c>
      <c r="D3" s="15" t="s">
        <v>14</v>
      </c>
      <c r="E3" s="15" t="s">
        <v>14</v>
      </c>
      <c r="F3" s="16">
        <v>2</v>
      </c>
      <c r="G3" s="16">
        <v>4</v>
      </c>
      <c r="H3" s="16">
        <v>6</v>
      </c>
      <c r="I3" s="28">
        <f>(F3+4*G3+H3)/6</f>
        <v>4</v>
      </c>
    </row>
    <row r="4" spans="1:9" ht="24" customHeight="1">
      <c r="A4" s="14" t="s">
        <v>15</v>
      </c>
      <c r="B4" s="34" t="s">
        <v>12</v>
      </c>
      <c r="C4" s="34" t="s">
        <v>10</v>
      </c>
      <c r="D4" s="15"/>
      <c r="E4" s="15"/>
      <c r="F4" s="16">
        <v>3</v>
      </c>
      <c r="G4" s="16">
        <v>6</v>
      </c>
      <c r="H4" s="16">
        <v>8</v>
      </c>
      <c r="I4" s="28">
        <f>(F4+4*G4+H4)/6</f>
        <v>5.833333333333333</v>
      </c>
    </row>
    <row r="5" spans="1:9" ht="24" customHeight="1">
      <c r="A5" s="24" t="s">
        <v>16</v>
      </c>
      <c r="B5" s="35" t="s">
        <v>12</v>
      </c>
      <c r="C5" s="35" t="s">
        <v>13</v>
      </c>
      <c r="D5" s="17" t="s">
        <v>17</v>
      </c>
      <c r="E5" s="17" t="s">
        <v>14</v>
      </c>
      <c r="F5" s="16">
        <v>10</v>
      </c>
      <c r="G5" s="16">
        <v>14</v>
      </c>
      <c r="H5" s="16">
        <v>16</v>
      </c>
      <c r="I5" s="19">
        <f>(F5+4*G5+H5)/6</f>
        <v>13.666666666666666</v>
      </c>
    </row>
    <row r="6" spans="1:9" ht="24" customHeight="1">
      <c r="A6" s="32" t="s">
        <v>18</v>
      </c>
      <c r="B6" s="17"/>
      <c r="C6" s="17" t="s">
        <v>12</v>
      </c>
      <c r="D6" s="17" t="s">
        <v>12</v>
      </c>
      <c r="E6" s="17" t="s">
        <v>14</v>
      </c>
      <c r="F6" s="16">
        <v>1</v>
      </c>
      <c r="G6" s="16">
        <v>1.5</v>
      </c>
      <c r="H6" s="16">
        <v>3</v>
      </c>
      <c r="I6" s="19">
        <f>(F6+4*G6+H6)/6</f>
        <v>1.6666666666666667</v>
      </c>
    </row>
    <row r="7" spans="1:9" ht="24" customHeight="1">
      <c r="A7" s="33" t="s">
        <v>19</v>
      </c>
      <c r="B7" s="17" t="s">
        <v>12</v>
      </c>
      <c r="C7" s="17" t="s">
        <v>14</v>
      </c>
      <c r="D7" s="17"/>
      <c r="E7" s="17" t="s">
        <v>12</v>
      </c>
      <c r="F7" s="16">
        <v>2</v>
      </c>
      <c r="G7" s="16">
        <v>4</v>
      </c>
      <c r="H7" s="16">
        <v>6</v>
      </c>
      <c r="I7" s="19">
        <f>(F7+4*G7+H7)/6</f>
        <v>4</v>
      </c>
    </row>
    <row r="8" spans="1:9" ht="24" customHeight="1">
      <c r="A8" s="32" t="s">
        <v>20</v>
      </c>
      <c r="B8" s="15" t="s">
        <v>14</v>
      </c>
      <c r="C8" s="34" t="s">
        <v>12</v>
      </c>
      <c r="D8" s="34" t="s">
        <v>12</v>
      </c>
      <c r="E8" s="15" t="s">
        <v>14</v>
      </c>
      <c r="F8" s="16">
        <v>4</v>
      </c>
      <c r="G8" s="16">
        <v>8</v>
      </c>
      <c r="H8" s="16">
        <v>12</v>
      </c>
      <c r="I8" s="19">
        <f>(F8+4*G8+H8)/6</f>
        <v>8</v>
      </c>
    </row>
    <row r="9" spans="1:9" ht="24" customHeight="1">
      <c r="A9" s="10" t="s">
        <v>21</v>
      </c>
      <c r="B9" s="11"/>
      <c r="C9" s="11"/>
      <c r="D9" s="11" t="s">
        <v>10</v>
      </c>
      <c r="E9" s="11"/>
      <c r="F9" s="12"/>
      <c r="G9" s="12"/>
      <c r="H9" s="12"/>
      <c r="I9" s="13">
        <f>I10+I13+I15</f>
        <v>17.666666666666668</v>
      </c>
    </row>
    <row r="10" spans="1:9" ht="24" customHeight="1">
      <c r="A10" s="38" t="s">
        <v>22</v>
      </c>
      <c r="B10" s="17" t="s">
        <v>17</v>
      </c>
      <c r="C10" s="17" t="s">
        <v>12</v>
      </c>
      <c r="D10" s="17" t="s">
        <v>13</v>
      </c>
      <c r="E10" s="17" t="s">
        <v>14</v>
      </c>
      <c r="F10" s="18">
        <f>F11+F12</f>
        <v>5</v>
      </c>
      <c r="G10" s="18">
        <f>G11+G12</f>
        <v>10</v>
      </c>
      <c r="H10" s="18">
        <f>H11+H12</f>
        <v>14</v>
      </c>
      <c r="I10" s="19">
        <f>(F10+4*G10+H10)/6</f>
        <v>9.8333333333333339</v>
      </c>
    </row>
    <row r="11" spans="1:9" ht="24" customHeight="1">
      <c r="A11" s="31" t="s">
        <v>23</v>
      </c>
      <c r="B11" s="17"/>
      <c r="C11" s="17"/>
      <c r="D11" s="17" t="s">
        <v>12</v>
      </c>
      <c r="E11" s="17"/>
      <c r="F11" s="18">
        <v>3</v>
      </c>
      <c r="G11" s="18">
        <v>6</v>
      </c>
      <c r="H11" s="18">
        <v>8</v>
      </c>
      <c r="I11" s="19">
        <f>(F11+4*G11+H11)/6</f>
        <v>5.833333333333333</v>
      </c>
    </row>
    <row r="12" spans="1:9" ht="24" customHeight="1">
      <c r="A12" s="31" t="s">
        <v>24</v>
      </c>
      <c r="B12" s="17"/>
      <c r="C12" s="17" t="s">
        <v>17</v>
      </c>
      <c r="D12" s="17" t="s">
        <v>12</v>
      </c>
      <c r="E12" s="17"/>
      <c r="F12" s="18">
        <v>2</v>
      </c>
      <c r="G12" s="18">
        <v>4</v>
      </c>
      <c r="H12" s="18">
        <v>6</v>
      </c>
      <c r="I12" s="19">
        <f>(F12+4*G12+H12)/6</f>
        <v>4</v>
      </c>
    </row>
    <row r="13" spans="1:9" ht="24" customHeight="1">
      <c r="A13" s="38" t="s">
        <v>25</v>
      </c>
      <c r="B13" s="17" t="s">
        <v>17</v>
      </c>
      <c r="C13" s="17" t="s">
        <v>10</v>
      </c>
      <c r="D13" s="17" t="s">
        <v>12</v>
      </c>
      <c r="E13" s="17" t="s">
        <v>14</v>
      </c>
      <c r="F13" s="18">
        <f>F14</f>
        <v>3</v>
      </c>
      <c r="G13" s="18">
        <f>G14</f>
        <v>5</v>
      </c>
      <c r="H13" s="18">
        <f>H14</f>
        <v>12</v>
      </c>
      <c r="I13" s="19">
        <f>(F13+4*G13+H13)/6</f>
        <v>5.833333333333333</v>
      </c>
    </row>
    <row r="14" spans="1:9" ht="24" customHeight="1">
      <c r="A14" s="31" t="s">
        <v>26</v>
      </c>
      <c r="B14" s="17" t="s">
        <v>12</v>
      </c>
      <c r="C14" s="17" t="s">
        <v>14</v>
      </c>
      <c r="D14" s="17"/>
      <c r="E14" s="17"/>
      <c r="F14" s="18">
        <v>3</v>
      </c>
      <c r="G14" s="18">
        <v>5</v>
      </c>
      <c r="H14" s="18">
        <v>12</v>
      </c>
      <c r="I14" s="19">
        <f>(F14+4*G14+H14)/6</f>
        <v>5.833333333333333</v>
      </c>
    </row>
    <row r="15" spans="1:9" ht="24" customHeight="1">
      <c r="A15" s="38" t="s">
        <v>27</v>
      </c>
      <c r="B15" s="17" t="s">
        <v>13</v>
      </c>
      <c r="C15" s="17" t="s">
        <v>17</v>
      </c>
      <c r="D15" s="17" t="s">
        <v>12</v>
      </c>
      <c r="E15" s="17" t="s">
        <v>14</v>
      </c>
      <c r="F15" s="18">
        <v>1</v>
      </c>
      <c r="G15" s="18">
        <v>2</v>
      </c>
      <c r="H15" s="18">
        <v>3</v>
      </c>
      <c r="I15" s="19">
        <f>(F15+4*G15+H15)/6</f>
        <v>2</v>
      </c>
    </row>
    <row r="16" spans="1:9" ht="24" customHeight="1">
      <c r="A16" s="10" t="s">
        <v>28</v>
      </c>
      <c r="B16" s="11" t="s">
        <v>10</v>
      </c>
      <c r="C16" s="11"/>
      <c r="D16" s="11"/>
      <c r="E16" s="11"/>
      <c r="F16" s="12"/>
      <c r="G16" s="12"/>
      <c r="H16" s="12"/>
      <c r="I16" s="13">
        <f>I17+I22</f>
        <v>19.166666666666664</v>
      </c>
    </row>
    <row r="17" spans="1:9" ht="24" customHeight="1">
      <c r="A17" s="36" t="s">
        <v>29</v>
      </c>
      <c r="B17" s="17" t="s">
        <v>10</v>
      </c>
      <c r="C17" s="17" t="s">
        <v>14</v>
      </c>
      <c r="D17" s="17" t="s">
        <v>17</v>
      </c>
      <c r="E17" s="17" t="s">
        <v>12</v>
      </c>
      <c r="F17" s="18">
        <f>F18+F19+F20+F21</f>
        <v>8</v>
      </c>
      <c r="G17" s="18">
        <f>G18+G19+G20+G21</f>
        <v>13</v>
      </c>
      <c r="H17" s="18">
        <f>H18+H19+H20+H21</f>
        <v>19</v>
      </c>
      <c r="I17" s="19">
        <f>(F17+4*G17+H17)/6</f>
        <v>13.166666666666666</v>
      </c>
    </row>
    <row r="18" spans="1:9" ht="24" customHeight="1">
      <c r="A18" s="31" t="s">
        <v>30</v>
      </c>
      <c r="B18" s="17" t="s">
        <v>14</v>
      </c>
      <c r="C18" s="17"/>
      <c r="D18" s="17" t="s">
        <v>14</v>
      </c>
      <c r="E18" s="17" t="s">
        <v>12</v>
      </c>
      <c r="F18" s="18">
        <v>2</v>
      </c>
      <c r="G18" s="18">
        <v>4</v>
      </c>
      <c r="H18" s="18">
        <v>5</v>
      </c>
      <c r="I18" s="19">
        <f>(F18+4*G18+H18)/6</f>
        <v>3.8333333333333335</v>
      </c>
    </row>
    <row r="19" spans="1:9" ht="24" customHeight="1">
      <c r="A19" s="31" t="s">
        <v>31</v>
      </c>
      <c r="B19" s="17" t="s">
        <v>14</v>
      </c>
      <c r="C19" s="17"/>
      <c r="D19" s="17"/>
      <c r="E19" s="17" t="s">
        <v>12</v>
      </c>
      <c r="F19" s="18">
        <v>2</v>
      </c>
      <c r="G19" s="18">
        <v>3</v>
      </c>
      <c r="H19" s="18">
        <v>5</v>
      </c>
      <c r="I19" s="19">
        <f>(F19+4*G19+H19)/6</f>
        <v>3.1666666666666665</v>
      </c>
    </row>
    <row r="20" spans="1:9" ht="24" customHeight="1">
      <c r="A20" s="31" t="s">
        <v>32</v>
      </c>
      <c r="B20" s="17" t="s">
        <v>14</v>
      </c>
      <c r="C20" s="17"/>
      <c r="D20" s="17" t="s">
        <v>12</v>
      </c>
      <c r="E20" s="17"/>
      <c r="F20" s="18">
        <v>2</v>
      </c>
      <c r="G20" s="18">
        <v>3</v>
      </c>
      <c r="H20" s="18">
        <v>4</v>
      </c>
      <c r="I20" s="19">
        <f>(F20+4*G20+H20)/6</f>
        <v>3</v>
      </c>
    </row>
    <row r="21" spans="1:9" ht="24" customHeight="1">
      <c r="A21" s="37" t="s">
        <v>33</v>
      </c>
      <c r="B21" s="17" t="s">
        <v>14</v>
      </c>
      <c r="C21" s="17" t="s">
        <v>12</v>
      </c>
      <c r="D21" s="17"/>
      <c r="E21" s="17"/>
      <c r="F21" s="18">
        <v>2</v>
      </c>
      <c r="G21" s="18">
        <v>3</v>
      </c>
      <c r="H21" s="18">
        <v>5</v>
      </c>
      <c r="I21" s="28">
        <f>(F21+4*G21+H21)/6</f>
        <v>3.1666666666666665</v>
      </c>
    </row>
    <row r="22" spans="1:9" ht="24" customHeight="1">
      <c r="A22" s="36" t="s">
        <v>34</v>
      </c>
      <c r="B22" s="17" t="s">
        <v>13</v>
      </c>
      <c r="C22" s="17" t="s">
        <v>14</v>
      </c>
      <c r="D22" s="17" t="s">
        <v>17</v>
      </c>
      <c r="E22" s="17" t="s">
        <v>14</v>
      </c>
      <c r="F22" s="18">
        <f>F23+F24+F25</f>
        <v>3</v>
      </c>
      <c r="G22" s="18">
        <f>G23+G24+G25</f>
        <v>6</v>
      </c>
      <c r="H22" s="18">
        <f>H23+H24+H25</f>
        <v>9</v>
      </c>
      <c r="I22" s="19">
        <f>(F22+4*G22+H22)/6</f>
        <v>6</v>
      </c>
    </row>
    <row r="23" spans="1:9" ht="24" customHeight="1">
      <c r="A23" s="31" t="s">
        <v>35</v>
      </c>
      <c r="B23" s="17" t="s">
        <v>12</v>
      </c>
      <c r="C23" s="17"/>
      <c r="D23" s="17"/>
      <c r="E23" s="17" t="s">
        <v>12</v>
      </c>
      <c r="F23" s="18">
        <v>1</v>
      </c>
      <c r="G23" s="18">
        <v>2</v>
      </c>
      <c r="H23" s="18">
        <v>3</v>
      </c>
      <c r="I23" s="19">
        <f>(F23+4*G23+H23)/6</f>
        <v>2</v>
      </c>
    </row>
    <row r="24" spans="1:9" ht="24" customHeight="1">
      <c r="A24" s="31" t="s">
        <v>36</v>
      </c>
      <c r="B24" s="17" t="s">
        <v>12</v>
      </c>
      <c r="C24" s="17"/>
      <c r="D24" s="17"/>
      <c r="E24" s="17"/>
      <c r="F24" s="18">
        <v>1</v>
      </c>
      <c r="G24" s="18">
        <v>2</v>
      </c>
      <c r="H24" s="18">
        <v>3</v>
      </c>
      <c r="I24" s="19">
        <f>(F24+4*G24+H24)/6</f>
        <v>2</v>
      </c>
    </row>
    <row r="25" spans="1:9" s="8" customFormat="1" ht="24" customHeight="1">
      <c r="A25" s="31" t="s">
        <v>37</v>
      </c>
      <c r="B25" s="17" t="s">
        <v>12</v>
      </c>
      <c r="C25" s="17"/>
      <c r="D25" s="17" t="s">
        <v>12</v>
      </c>
      <c r="E25" s="17"/>
      <c r="F25" s="18">
        <v>1</v>
      </c>
      <c r="G25" s="18">
        <v>2</v>
      </c>
      <c r="H25" s="18">
        <v>3</v>
      </c>
      <c r="I25" s="19">
        <f>(F25+4*G25+H25)/6</f>
        <v>2</v>
      </c>
    </row>
    <row r="26" spans="1:9" s="9" customFormat="1" ht="24" customHeight="1">
      <c r="A26" s="20" t="s">
        <v>38</v>
      </c>
      <c r="B26" s="21"/>
      <c r="C26" s="21"/>
      <c r="D26" s="21"/>
      <c r="E26" s="21" t="s">
        <v>10</v>
      </c>
      <c r="F26" s="22"/>
      <c r="G26" s="22"/>
      <c r="H26" s="22"/>
      <c r="I26" s="23">
        <f>I27+I28</f>
        <v>11.333333333333334</v>
      </c>
    </row>
    <row r="27" spans="1:9" s="9" customFormat="1" ht="24" customHeight="1">
      <c r="A27" s="24" t="s">
        <v>39</v>
      </c>
      <c r="B27" s="26" t="s">
        <v>17</v>
      </c>
      <c r="C27" s="26" t="s">
        <v>17</v>
      </c>
      <c r="D27" s="26" t="s">
        <v>14</v>
      </c>
      <c r="E27" s="26" t="s">
        <v>13</v>
      </c>
      <c r="F27" s="27">
        <v>1</v>
      </c>
      <c r="G27" s="27">
        <v>3</v>
      </c>
      <c r="H27" s="27">
        <v>5</v>
      </c>
      <c r="I27" s="28">
        <f>(F27+4*G27+H27)/6</f>
        <v>3</v>
      </c>
    </row>
    <row r="28" spans="1:9" s="9" customFormat="1" ht="24" customHeight="1">
      <c r="A28" s="24" t="s">
        <v>40</v>
      </c>
      <c r="B28" s="26" t="s">
        <v>10</v>
      </c>
      <c r="C28" s="26" t="s">
        <v>14</v>
      </c>
      <c r="D28" s="26" t="s">
        <v>17</v>
      </c>
      <c r="E28" s="26" t="s">
        <v>12</v>
      </c>
      <c r="F28" s="27">
        <f>F29+F30+F31</f>
        <v>4</v>
      </c>
      <c r="G28" s="27">
        <f>G29+G30+G31</f>
        <v>8</v>
      </c>
      <c r="H28" s="27">
        <f>H29+H30+H31</f>
        <v>14</v>
      </c>
      <c r="I28" s="28">
        <f>(F28+4*G28+H28)/6</f>
        <v>8.3333333333333339</v>
      </c>
    </row>
    <row r="29" spans="1:9" s="9" customFormat="1" ht="24" customHeight="1">
      <c r="A29" s="25" t="s">
        <v>41</v>
      </c>
      <c r="B29" s="26" t="s">
        <v>17</v>
      </c>
      <c r="C29" s="26"/>
      <c r="D29" s="26"/>
      <c r="E29" s="26" t="s">
        <v>12</v>
      </c>
      <c r="F29" s="27">
        <v>2</v>
      </c>
      <c r="G29" s="27">
        <v>4</v>
      </c>
      <c r="H29" s="27">
        <v>8</v>
      </c>
      <c r="I29" s="28">
        <f>(F29+4*G29+H29)/6</f>
        <v>4.333333333333333</v>
      </c>
    </row>
    <row r="30" spans="1:9" s="9" customFormat="1" ht="24" customHeight="1">
      <c r="A30" s="39" t="s">
        <v>42</v>
      </c>
      <c r="B30" s="26" t="s">
        <v>12</v>
      </c>
      <c r="C30" s="26"/>
      <c r="D30" s="26"/>
      <c r="E30" s="26" t="s">
        <v>17</v>
      </c>
      <c r="F30" s="27">
        <v>1</v>
      </c>
      <c r="G30" s="27">
        <v>2</v>
      </c>
      <c r="H30" s="27">
        <v>3</v>
      </c>
      <c r="I30" s="28">
        <f>(F30+4*G30+H30)/6</f>
        <v>2</v>
      </c>
    </row>
    <row r="31" spans="1:9" s="9" customFormat="1" ht="24" customHeight="1">
      <c r="A31" s="25" t="s">
        <v>43</v>
      </c>
      <c r="B31" s="26" t="s">
        <v>17</v>
      </c>
      <c r="C31" s="26"/>
      <c r="D31" s="40"/>
      <c r="E31" s="26" t="s">
        <v>12</v>
      </c>
      <c r="F31" s="27">
        <v>1</v>
      </c>
      <c r="G31" s="27">
        <v>2</v>
      </c>
      <c r="H31" s="27">
        <v>3</v>
      </c>
      <c r="I31" s="28">
        <f>(F31+4*G31+H31)/6</f>
        <v>2</v>
      </c>
    </row>
    <row r="32" spans="1:9" ht="24" customHeight="1">
      <c r="A32" s="29"/>
      <c r="B32" s="30"/>
      <c r="C32" s="30"/>
      <c r="D32" s="30"/>
      <c r="E32" s="30"/>
      <c r="F32" s="30"/>
      <c r="G32" s="30"/>
      <c r="H32" s="30" t="s">
        <v>44</v>
      </c>
      <c r="I32" s="30">
        <f>I2+I9+I16+I26</f>
        <v>71.666666666666671</v>
      </c>
    </row>
    <row r="33" spans="1:9" ht="24" customHeight="1">
      <c r="A33" s="9"/>
      <c r="B33" s="7"/>
      <c r="C33" s="7"/>
      <c r="D33" s="7"/>
      <c r="E33" s="7"/>
      <c r="F33" s="9"/>
      <c r="G33" s="9"/>
      <c r="H33" s="9"/>
      <c r="I33" s="9"/>
    </row>
    <row r="34" spans="1:9" ht="24" customHeight="1">
      <c r="A34" s="9"/>
      <c r="B34" s="7"/>
      <c r="C34" s="7"/>
      <c r="D34" s="7"/>
      <c r="E34" s="7"/>
      <c r="F34" s="9"/>
      <c r="G34" s="9"/>
      <c r="H34" s="9"/>
      <c r="I34" s="9"/>
    </row>
    <row r="35" spans="1:9" ht="24" customHeight="1">
      <c r="A35" s="9"/>
      <c r="B35" s="7"/>
      <c r="C35" s="7"/>
      <c r="D35" s="7"/>
      <c r="E35" s="7"/>
      <c r="F35" s="9"/>
      <c r="G35" s="9"/>
      <c r="H35" s="9"/>
      <c r="I35" s="9"/>
    </row>
    <row r="36" spans="1:9" ht="24" customHeight="1">
      <c r="A36" s="9"/>
      <c r="B36" s="7"/>
      <c r="C36" s="7"/>
      <c r="D36" s="7"/>
      <c r="E36" s="7"/>
      <c r="F36" s="9"/>
      <c r="G36" s="9"/>
      <c r="H36" s="9"/>
      <c r="I36" s="9"/>
    </row>
    <row r="37" spans="1:9" ht="24" customHeight="1">
      <c r="A37" s="9"/>
      <c r="B37" s="7"/>
      <c r="C37" s="7"/>
      <c r="E37" s="7"/>
      <c r="F37" s="9"/>
      <c r="G37" s="9"/>
      <c r="H37" s="9"/>
      <c r="I37" s="9"/>
    </row>
  </sheetData>
  <phoneticPr fontId="1" type="noConversion"/>
  <pageMargins left="0.25" right="0.25" top="0.75" bottom="0.75" header="0.3" footer="0.3"/>
  <pageSetup paperSize="9"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2D762-DC22-4BEA-8D4E-468E4FCB9A09}">
  <sheetPr>
    <pageSetUpPr fitToPage="1"/>
  </sheetPr>
  <dimension ref="A1"/>
  <sheetViews>
    <sheetView tabSelected="1" workbookViewId="0">
      <selection activeCell="R34" sqref="R34"/>
    </sheetView>
  </sheetViews>
  <sheetFormatPr defaultRowHeight="15.75"/>
  <sheetData/>
  <pageMargins left="0.7" right="0.7" top="0.75" bottom="0.75" header="0.3" footer="0.3"/>
  <pageSetup paperSize="8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0f1b210-8dce-4402-83ce-2032baa36923" xsi:nil="true"/>
    <lcf76f155ced4ddcb4097134ff3c332f xmlns="001e981b-bf4c-441c-a0c0-5eeff41e2e9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564C98D7DA7242ABF64C4C10E26630" ma:contentTypeVersion="11" ma:contentTypeDescription="Crée un document." ma:contentTypeScope="" ma:versionID="0765b5d588e6acb3fc246b559ba1bed3">
  <xsd:schema xmlns:xsd="http://www.w3.org/2001/XMLSchema" xmlns:xs="http://www.w3.org/2001/XMLSchema" xmlns:p="http://schemas.microsoft.com/office/2006/metadata/properties" xmlns:ns2="001e981b-bf4c-441c-a0c0-5eeff41e2e9d" xmlns:ns3="a0f1b210-8dce-4402-83ce-2032baa36923" targetNamespace="http://schemas.microsoft.com/office/2006/metadata/properties" ma:root="true" ma:fieldsID="73828c5a7c42222afe1447345bdb3b13" ns2:_="" ns3:_="">
    <xsd:import namespace="001e981b-bf4c-441c-a0c0-5eeff41e2e9d"/>
    <xsd:import namespace="a0f1b210-8dce-4402-83ce-2032baa369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e981b-bf4c-441c-a0c0-5eeff41e2e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0012378-f725-49f8-9365-ca1c771355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1b210-8dce-4402-83ce-2032baa3692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253d8c7-0a60-4d83-a816-fa0474b8e04d}" ma:internalName="TaxCatchAll" ma:showField="CatchAllData" ma:web="a0f1b210-8dce-4402-83ce-2032baa369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5AF2A2-86E8-4AEE-9FD1-910423E5F767}"/>
</file>

<file path=customXml/itemProps2.xml><?xml version="1.0" encoding="utf-8"?>
<ds:datastoreItem xmlns:ds="http://schemas.openxmlformats.org/officeDocument/2006/customXml" ds:itemID="{9FA0C69F-2098-4E5B-9610-5116852AE1D8}"/>
</file>

<file path=customXml/itemProps3.xml><?xml version="1.0" encoding="utf-8"?>
<ds:datastoreItem xmlns:ds="http://schemas.openxmlformats.org/officeDocument/2006/customXml" ds:itemID="{2914EEB7-6BCA-432A-9164-F24E8B9FBC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Benoît TOTTEREAU</dc:creator>
  <cp:keywords/>
  <dc:description/>
  <cp:lastModifiedBy>Nathan Thuault</cp:lastModifiedBy>
  <cp:revision/>
  <dcterms:created xsi:type="dcterms:W3CDTF">2024-02-12T16:17:19Z</dcterms:created>
  <dcterms:modified xsi:type="dcterms:W3CDTF">2024-05-31T08:17:30Z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0x010100B0564C98D7DA7242ABF64C4C10E26630</vt:lpwstr>
  </property>
</Properties>
</file>